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documentation\DocumentationDecryptionDystopia\"/>
    </mc:Choice>
  </mc:AlternateContent>
  <xr:revisionPtr revIDLastSave="0" documentId="13_ncr:1_{C39476A7-CDDD-47BD-976C-1A29250493C1}" xr6:coauthVersionLast="47" xr6:coauthVersionMax="47" xr10:uidLastSave="{00000000-0000-0000-0000-000000000000}"/>
  <bookViews>
    <workbookView xWindow="-4940" yWindow="-18380" windowWidth="31610" windowHeight="1599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J47" i="1"/>
  <c r="J45" i="1"/>
  <c r="J5" i="1"/>
  <c r="E47" i="1"/>
  <c r="E12" i="1" s="1"/>
  <c r="E45" i="1"/>
  <c r="E11" i="1" s="1"/>
  <c r="E38" i="1"/>
  <c r="E10" i="1" s="1"/>
  <c r="E33" i="1"/>
  <c r="E9" i="1" s="1"/>
  <c r="E27" i="1"/>
  <c r="E8" i="1" s="1"/>
  <c r="E22" i="1"/>
  <c r="E7" i="1" s="1"/>
  <c r="E13" i="1"/>
  <c r="E6" i="1" s="1"/>
  <c r="E5" i="1" l="1"/>
  <c r="I45" i="1"/>
  <c r="I38" i="1"/>
  <c r="I33" i="1"/>
  <c r="I27" i="1"/>
  <c r="I22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<sst xmlns="http://schemas.openxmlformats.org/spreadsheetml/2006/main" count="217" uniqueCount="87">
  <si>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</si>
  <si>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</si>
  <si>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</si>
  <si>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</si>
  <si>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</si>
  <si>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</si>
  <si>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</si>
  <si>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</si>
  <si>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</si>
  <si>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</si>
  <si>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</si>
  <si>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</si>
  <si>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</si>
  <si>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</si>
  <si>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</si>
  <si>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</si>
  <si>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</si>
  <si>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</si>
  <si>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</si>
  <si>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</si>
  <si>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Your name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</si>
  <si>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</si>
  <si>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</si>
  <si>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</si>
  <si>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</si>
  <si>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</si>
  <si>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</si>
  <si>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</si>
  <si>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</si>
  <si>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</si>
  <si>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</si>
  <si>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</si>
  <si>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</si>
  <si>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</si>
  <si>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</si>
  <si>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3rd Person Programming</t>
  </si>
  <si>
    <t>Models/3rd Person Programming</t>
  </si>
  <si>
    <t>Animation/Audio</t>
  </si>
  <si>
    <t>Level Design</t>
  </si>
  <si>
    <t>Polish</t>
  </si>
  <si>
    <t>Enemy Programming/First Person Programming</t>
  </si>
  <si>
    <t>Sprint 1 : Models/3rd Person Programming</t>
  </si>
  <si>
    <t>Sprint 2: 3rd Person Programming</t>
  </si>
  <si>
    <t>Sprint 3: Enemy Programming/First Person Programming</t>
  </si>
  <si>
    <t>Sprint 4: Animation</t>
  </si>
  <si>
    <t>Sprint 5: Animation/Audio</t>
  </si>
  <si>
    <t>Sprint 6: Level Design</t>
  </si>
  <si>
    <t>Sprint 7: Polish</t>
  </si>
  <si>
    <t>Slopes</t>
  </si>
  <si>
    <t>Hands</t>
  </si>
  <si>
    <t>Interact Button</t>
  </si>
  <si>
    <t>Key</t>
  </si>
  <si>
    <t>Door</t>
  </si>
  <si>
    <t>Move</t>
  </si>
  <si>
    <t>Jump</t>
  </si>
  <si>
    <t>Attack (Begin)</t>
  </si>
  <si>
    <t>Attack (Finish)</t>
  </si>
  <si>
    <t>Enemy Detection</t>
  </si>
  <si>
    <t>Ranged Attack</t>
  </si>
  <si>
    <t>Pathfinding (Begin)</t>
  </si>
  <si>
    <t>Pathfinding (Finish)</t>
  </si>
  <si>
    <t>Move the Movables</t>
  </si>
  <si>
    <t>Input Feedback</t>
  </si>
  <si>
    <t>Freeze/Stun Enemies</t>
  </si>
  <si>
    <t>Blender Animation Research</t>
  </si>
  <si>
    <t>Walk</t>
  </si>
  <si>
    <t>Idle</t>
  </si>
  <si>
    <t>Attack</t>
  </si>
  <si>
    <t>Death</t>
  </si>
  <si>
    <t>Hookup Animations</t>
  </si>
  <si>
    <t>Find Audio Samples</t>
  </si>
  <si>
    <t>Implement Audio</t>
  </si>
  <si>
    <t>Main Menu</t>
  </si>
  <si>
    <t>Level Design (as many as possible)</t>
  </si>
  <si>
    <t>Pause Menu</t>
  </si>
  <si>
    <t>Jon</t>
  </si>
  <si>
    <t>Complete</t>
  </si>
  <si>
    <t>Added extra center vertices to be able to stretch the UV to fit with the Shader</t>
  </si>
  <si>
    <t>Map Editor was easier to make AI Pathfinding easier.</t>
  </si>
  <si>
    <t>Map Editor {{ADDED}}</t>
  </si>
  <si>
    <t>Pathfinding took longer than expected. Nothing went wrong in particular, just underestimated time required</t>
  </si>
  <si>
    <t>Delayed due to Pathfinding</t>
  </si>
  <si>
    <t>Cancelled</t>
  </si>
  <si>
    <t>No longer requires since scale of meshes is closer to normal</t>
  </si>
  <si>
    <t>Must be redone</t>
  </si>
  <si>
    <t>Delayed due to Programming taking longer than exxpected</t>
  </si>
  <si>
    <t>Scope Changed, only one attack animation, bring back other two if time during 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</si>
</sst>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  <font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0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</cellXfs>
  <cellStyles count="1">
    <cellStyle name="Normal" xfId="0" builtinId="0"/>
  </cellStyles>
  <dxfs count="17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A35" workbookViewId="0">
      <selection activeCell="J45" sqref="J45"/>
    </sheetView>
  </sheetViews>
  <sheetFormatPr defaultColWidth="14.42578125" defaultRowHeight="15" customHeight="1" x14ac:dyDescent="0.25"/>
  <cols>
    <col min="1" max="1" width="9.140625" customWidth="1"/>
    <col min="2" max="2" width="49.28515625" customWidth="1"/>
    <col min="3" max="3" width="44" customWidth="1"/>
    <col min="4" max="4" width="12.7109375" customWidth="1"/>
    <col min="5" max="5" width="11.42578125" customWidth="1"/>
    <col min="6" max="7" width="12.140625" customWidth="1"/>
    <col min="8" max="8" width="11" customWidth="1"/>
    <col min="9" max="9" width="10.7109375" customWidth="1"/>
    <col min="10" max="10" width="16.28515625" customWidth="1"/>
    <col min="11" max="11" width="88.7109375" customWidth="1"/>
    <col min="12" max="25" width="8.7109375" customWidth="1"/>
  </cols>
  <sheetData>
    <row r="1" spans="1:25" ht="58.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25">
      <c r="A2" s="1"/>
      <c r="B2" s="22"/>
      <c r="C2" s="22"/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2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25">
      <c r="A5" s="28"/>
      <c r="B5" s="29" t="s">
        <v>18</v>
      </c>
      <c r="C5" s="29" t="s">
        <v>19</v>
      </c>
      <c r="D5" s="30" t="s">
        <v>20</v>
      </c>
      <c r="E5" s="31">
        <f>SUM(E6:E12)</f>
        <v>0.5</v>
      </c>
      <c r="F5" s="57">
        <v>45390</v>
      </c>
      <c r="G5" s="57">
        <v>45490</v>
      </c>
      <c r="H5" s="58">
        <f t="shared" ref="H5" si="0">G5-F5+1</f>
        <v>101</v>
      </c>
      <c r="I5" s="59">
        <f>SUM(I6:I10)</f>
        <v>0</v>
      </c>
      <c r="J5" s="58" t="str">
        <f>IF(COUNTIF(J6:J12, "Not Started") = COUNT(J6:J12), "Complete", "Not Started")</f>
        <v>Not Started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/>
      <c r="B6" s="26" t="s">
        <v>36</v>
      </c>
      <c r="C6" s="9" t="s">
        <v>28</v>
      </c>
      <c r="D6" s="23" t="s">
        <v>75</v>
      </c>
      <c r="E6" s="31">
        <f>E13</f>
        <v>0</v>
      </c>
      <c r="F6" s="10"/>
      <c r="G6" s="10"/>
      <c r="H6" s="4"/>
      <c r="I6" s="11"/>
      <c r="J6" s="63" t="s">
        <v>21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/>
      <c r="B7" s="26" t="s">
        <v>35</v>
      </c>
      <c r="C7" s="9" t="s">
        <v>29</v>
      </c>
      <c r="D7" s="23" t="s">
        <v>75</v>
      </c>
      <c r="E7" s="31">
        <f>E22</f>
        <v>0</v>
      </c>
      <c r="F7" s="10"/>
      <c r="G7" s="10"/>
      <c r="H7" s="4"/>
      <c r="I7" s="11"/>
      <c r="J7" s="63" t="s">
        <v>21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/>
      <c r="B8" s="26" t="s">
        <v>40</v>
      </c>
      <c r="C8" s="9" t="s">
        <v>29</v>
      </c>
      <c r="D8" s="23" t="s">
        <v>75</v>
      </c>
      <c r="E8" s="31">
        <f>E27</f>
        <v>0</v>
      </c>
      <c r="F8" s="10"/>
      <c r="G8" s="10"/>
      <c r="H8" s="4"/>
      <c r="I8" s="11"/>
      <c r="J8" s="63" t="s">
        <v>21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/>
      <c r="B9" s="27" t="s">
        <v>31</v>
      </c>
      <c r="C9" s="9" t="s">
        <v>31</v>
      </c>
      <c r="D9" s="23" t="s">
        <v>75</v>
      </c>
      <c r="E9" s="31">
        <f>E33</f>
        <v>0</v>
      </c>
      <c r="F9" s="10"/>
      <c r="G9" s="10"/>
      <c r="H9" s="4"/>
      <c r="I9" s="11"/>
      <c r="J9" s="63" t="s">
        <v>21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/>
      <c r="B10" s="27" t="s">
        <v>37</v>
      </c>
      <c r="C10" s="9" t="s">
        <v>32</v>
      </c>
      <c r="D10" s="23" t="s">
        <v>75</v>
      </c>
      <c r="E10" s="31">
        <f>E38</f>
        <v>0</v>
      </c>
      <c r="F10" s="34"/>
      <c r="G10" s="34"/>
      <c r="H10" s="4"/>
      <c r="I10" s="11"/>
      <c r="J10" s="63" t="s">
        <v>21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/>
      <c r="B11" s="26" t="s">
        <v>38</v>
      </c>
      <c r="C11" s="50" t="s">
        <v>34</v>
      </c>
      <c r="D11" s="23" t="s">
        <v>75</v>
      </c>
      <c r="E11" s="31">
        <f>E45</f>
        <v>0</v>
      </c>
      <c r="F11" s="34"/>
      <c r="G11" s="34"/>
      <c r="H11" s="4"/>
      <c r="I11" s="51"/>
      <c r="J11" s="63" t="s">
        <v>21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/>
      <c r="B12" s="27" t="s">
        <v>39</v>
      </c>
      <c r="C12" s="50" t="s">
        <v>27</v>
      </c>
      <c r="D12" s="23" t="s">
        <v>75</v>
      </c>
      <c r="E12" s="31">
        <f>E47</f>
        <v>0.5</v>
      </c>
      <c r="F12" s="34"/>
      <c r="G12" s="34"/>
      <c r="H12" s="4"/>
      <c r="I12" s="51"/>
      <c r="J12" s="63" t="s">
        <v>21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25">
      <c r="A13" s="32"/>
      <c r="B13" s="54" t="s">
        <v>41</v>
      </c>
      <c r="C13" s="35" t="s">
        <v>22</v>
      </c>
      <c r="D13" s="30"/>
      <c r="E13" s="33">
        <f>SUM(E14:E21)</f>
        <v>0</v>
      </c>
      <c r="F13" s="57">
        <v>45404</v>
      </c>
      <c r="G13" s="57">
        <v>45411</v>
      </c>
      <c r="H13" s="58">
        <v>0</v>
      </c>
      <c r="I13" s="59">
        <f>SUM(I14:I21)</f>
        <v>7.75</v>
      </c>
      <c r="J13" s="58" t="s">
        <v>76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25">
      <c r="A14" s="53"/>
      <c r="B14" s="55" t="s">
        <v>48</v>
      </c>
      <c r="C14" s="50" t="s">
        <v>28</v>
      </c>
      <c r="D14" s="23" t="s">
        <v>75</v>
      </c>
      <c r="E14" s="15"/>
      <c r="F14" s="16"/>
      <c r="G14" s="16"/>
      <c r="H14" s="17"/>
      <c r="I14" s="18">
        <v>0.25</v>
      </c>
      <c r="J14" s="60" t="s">
        <v>76</v>
      </c>
      <c r="K14" s="19" t="s">
        <v>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25">
      <c r="A15" s="53"/>
      <c r="B15" s="56" t="s">
        <v>49</v>
      </c>
      <c r="C15" s="50" t="s">
        <v>28</v>
      </c>
      <c r="D15" s="23" t="s">
        <v>75</v>
      </c>
      <c r="E15" s="15"/>
      <c r="F15" s="16"/>
      <c r="G15" s="16"/>
      <c r="H15" s="17"/>
      <c r="I15" s="18">
        <v>1</v>
      </c>
      <c r="J15" s="63" t="s">
        <v>76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25">
      <c r="A16" s="53"/>
      <c r="B16" s="56" t="s">
        <v>50</v>
      </c>
      <c r="C16" s="50" t="s">
        <v>28</v>
      </c>
      <c r="D16" s="23" t="s">
        <v>75</v>
      </c>
      <c r="E16" s="15"/>
      <c r="F16" s="16"/>
      <c r="G16" s="16"/>
      <c r="H16" s="17"/>
      <c r="I16" s="18">
        <v>1</v>
      </c>
      <c r="J16" s="63" t="s">
        <v>76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25">
      <c r="A17" s="13"/>
      <c r="B17" s="27" t="s">
        <v>51</v>
      </c>
      <c r="C17" s="9" t="s">
        <v>28</v>
      </c>
      <c r="D17" s="23" t="s">
        <v>75</v>
      </c>
      <c r="E17" s="15"/>
      <c r="F17" s="16"/>
      <c r="G17" s="16"/>
      <c r="H17" s="17"/>
      <c r="I17" s="18">
        <v>1</v>
      </c>
      <c r="J17" s="63" t="s">
        <v>76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25">
      <c r="A18" s="13"/>
      <c r="B18" s="27" t="s">
        <v>52</v>
      </c>
      <c r="C18" s="9" t="s">
        <v>28</v>
      </c>
      <c r="D18" s="23" t="s">
        <v>75</v>
      </c>
      <c r="E18" s="15"/>
      <c r="F18" s="16"/>
      <c r="G18" s="16"/>
      <c r="H18" s="17"/>
      <c r="I18" s="18">
        <v>1</v>
      </c>
      <c r="J18" s="63" t="s">
        <v>76</v>
      </c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25">
      <c r="A19" s="13"/>
      <c r="B19" s="27" t="s">
        <v>53</v>
      </c>
      <c r="C19" s="9" t="s">
        <v>29</v>
      </c>
      <c r="D19" s="23" t="s">
        <v>75</v>
      </c>
      <c r="E19" s="15"/>
      <c r="F19" s="16"/>
      <c r="G19" s="16"/>
      <c r="H19" s="17"/>
      <c r="I19" s="18">
        <v>0.5</v>
      </c>
      <c r="J19" s="63" t="s">
        <v>76</v>
      </c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25">
      <c r="A20" s="13"/>
      <c r="B20" s="27" t="s">
        <v>54</v>
      </c>
      <c r="C20" s="9" t="s">
        <v>29</v>
      </c>
      <c r="D20" s="23" t="s">
        <v>75</v>
      </c>
      <c r="E20" s="15"/>
      <c r="F20" s="16"/>
      <c r="G20" s="16"/>
      <c r="H20" s="17"/>
      <c r="I20" s="18">
        <v>1</v>
      </c>
      <c r="J20" s="63" t="s">
        <v>76</v>
      </c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25">
      <c r="A21" s="13"/>
      <c r="B21" s="27" t="s">
        <v>55</v>
      </c>
      <c r="C21" s="9" t="s">
        <v>29</v>
      </c>
      <c r="D21" s="23" t="s">
        <v>75</v>
      </c>
      <c r="E21" s="15"/>
      <c r="F21" s="16"/>
      <c r="G21" s="16"/>
      <c r="H21" s="17"/>
      <c r="I21" s="18">
        <v>2</v>
      </c>
      <c r="J21" s="63" t="s">
        <v>76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25">
      <c r="A22" s="37"/>
      <c r="B22" s="38" t="s">
        <v>42</v>
      </c>
      <c r="C22" s="35" t="s">
        <v>22</v>
      </c>
      <c r="D22" s="30"/>
      <c r="E22" s="39">
        <f>SUM(E23:E26)</f>
        <v>0</v>
      </c>
      <c r="F22" s="57">
        <v>45411</v>
      </c>
      <c r="G22" s="57">
        <v>45418</v>
      </c>
      <c r="H22" s="58">
        <v>0</v>
      </c>
      <c r="I22" s="59">
        <f>SUM(I23:I26)</f>
        <v>8</v>
      </c>
      <c r="J22" s="58" t="s">
        <v>76</v>
      </c>
      <c r="K22" s="2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25">
      <c r="A23" s="13"/>
      <c r="B23" s="56" t="s">
        <v>56</v>
      </c>
      <c r="C23" s="9" t="s">
        <v>29</v>
      </c>
      <c r="D23" s="14" t="s">
        <v>75</v>
      </c>
      <c r="E23" s="15"/>
      <c r="F23" s="16"/>
      <c r="G23" s="16"/>
      <c r="H23" s="17"/>
      <c r="I23" s="18">
        <v>2</v>
      </c>
      <c r="J23" s="60" t="s">
        <v>76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25">
      <c r="A24" s="13"/>
      <c r="B24" s="56" t="s">
        <v>57</v>
      </c>
      <c r="C24" s="9" t="s">
        <v>29</v>
      </c>
      <c r="D24" s="14" t="s">
        <v>75</v>
      </c>
      <c r="E24" s="15"/>
      <c r="F24" s="16"/>
      <c r="G24" s="16"/>
      <c r="H24" s="17"/>
      <c r="I24" s="18">
        <v>0.5</v>
      </c>
      <c r="J24" s="60" t="s">
        <v>76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25">
      <c r="A25" s="13"/>
      <c r="B25" s="56" t="s">
        <v>58</v>
      </c>
      <c r="C25" s="9" t="s">
        <v>29</v>
      </c>
      <c r="D25" s="14" t="s">
        <v>75</v>
      </c>
      <c r="E25" s="15"/>
      <c r="F25" s="16"/>
      <c r="G25" s="16"/>
      <c r="H25" s="17"/>
      <c r="I25" s="18">
        <v>1.5</v>
      </c>
      <c r="J25" s="60" t="s">
        <v>76</v>
      </c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25">
      <c r="A26" s="13"/>
      <c r="B26" s="56" t="s">
        <v>59</v>
      </c>
      <c r="C26" s="9" t="s">
        <v>29</v>
      </c>
      <c r="D26" s="14" t="s">
        <v>75</v>
      </c>
      <c r="E26" s="15"/>
      <c r="F26" s="16"/>
      <c r="G26" s="16"/>
      <c r="H26" s="17"/>
      <c r="I26" s="18">
        <v>4</v>
      </c>
      <c r="J26" s="60" t="s">
        <v>76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25">
      <c r="A27" s="37"/>
      <c r="B27" s="38" t="s">
        <v>43</v>
      </c>
      <c r="C27" s="35" t="s">
        <v>22</v>
      </c>
      <c r="D27" s="40"/>
      <c r="E27" s="39">
        <f>SUM(E28:E32)</f>
        <v>0</v>
      </c>
      <c r="F27" s="57">
        <v>45418</v>
      </c>
      <c r="G27" s="57">
        <v>45425</v>
      </c>
      <c r="H27" s="58">
        <v>0</v>
      </c>
      <c r="I27" s="59">
        <f>SUM(I28:I32)</f>
        <v>17</v>
      </c>
      <c r="J27" s="58" t="s">
        <v>76</v>
      </c>
      <c r="K27" s="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5">
      <c r="A28" s="13"/>
      <c r="B28" s="56" t="s">
        <v>60</v>
      </c>
      <c r="C28" s="9" t="s">
        <v>29</v>
      </c>
      <c r="D28" s="14" t="s">
        <v>75</v>
      </c>
      <c r="E28" s="15"/>
      <c r="F28" s="16"/>
      <c r="G28" s="16"/>
      <c r="H28" s="17"/>
      <c r="I28" s="18">
        <v>4</v>
      </c>
      <c r="J28" s="60" t="s">
        <v>76</v>
      </c>
      <c r="K28" s="19" t="s">
        <v>80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25">
      <c r="A29" s="13"/>
      <c r="B29" s="56" t="s">
        <v>79</v>
      </c>
      <c r="C29" s="9" t="s">
        <v>29</v>
      </c>
      <c r="D29" s="14" t="s">
        <v>75</v>
      </c>
      <c r="E29" s="15"/>
      <c r="F29" s="16"/>
      <c r="G29" s="16"/>
      <c r="H29" s="17"/>
      <c r="I29" s="18">
        <v>8</v>
      </c>
      <c r="J29" s="60" t="s">
        <v>76</v>
      </c>
      <c r="K29" s="19" t="s">
        <v>78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25">
      <c r="A30" s="13"/>
      <c r="B30" s="56" t="s">
        <v>61</v>
      </c>
      <c r="C30" s="9" t="s">
        <v>29</v>
      </c>
      <c r="D30" s="14" t="s">
        <v>75</v>
      </c>
      <c r="E30" s="15"/>
      <c r="F30" s="16"/>
      <c r="G30" s="16"/>
      <c r="H30" s="17"/>
      <c r="I30" s="18">
        <v>2</v>
      </c>
      <c r="J30" s="60" t="s">
        <v>76</v>
      </c>
      <c r="K30" s="19" t="s">
        <v>81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25">
      <c r="A31" s="13"/>
      <c r="B31" s="56" t="s">
        <v>62</v>
      </c>
      <c r="C31" s="9" t="s">
        <v>29</v>
      </c>
      <c r="D31" s="14" t="s">
        <v>75</v>
      </c>
      <c r="E31" s="15"/>
      <c r="F31" s="16"/>
      <c r="G31" s="16"/>
      <c r="H31" s="17"/>
      <c r="I31" s="18">
        <v>1</v>
      </c>
      <c r="J31" s="60" t="s">
        <v>76</v>
      </c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25">
      <c r="A32" s="13"/>
      <c r="B32" s="56" t="s">
        <v>63</v>
      </c>
      <c r="C32" s="9" t="s">
        <v>29</v>
      </c>
      <c r="D32" s="14" t="s">
        <v>75</v>
      </c>
      <c r="E32" s="15"/>
      <c r="F32" s="16"/>
      <c r="G32" s="16"/>
      <c r="H32" s="17"/>
      <c r="I32" s="18">
        <v>2</v>
      </c>
      <c r="J32" s="60" t="s">
        <v>76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25">
      <c r="A33" s="37"/>
      <c r="B33" s="38" t="s">
        <v>44</v>
      </c>
      <c r="C33" s="35" t="s">
        <v>22</v>
      </c>
      <c r="D33" s="40"/>
      <c r="E33" s="39">
        <f>SUM(E34:E37)</f>
        <v>0</v>
      </c>
      <c r="F33" s="57">
        <v>45425</v>
      </c>
      <c r="G33" s="57">
        <v>45432</v>
      </c>
      <c r="H33" s="58">
        <v>0</v>
      </c>
      <c r="I33" s="59">
        <f>SUM(I34:I37)</f>
        <v>7.5</v>
      </c>
      <c r="J33" s="58" t="s">
        <v>76</v>
      </c>
      <c r="K33" s="67" t="s">
        <v>85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25">
      <c r="A34" s="13"/>
      <c r="B34" s="65" t="s">
        <v>64</v>
      </c>
      <c r="C34" s="9" t="s">
        <v>19</v>
      </c>
      <c r="D34" s="14" t="s">
        <v>75</v>
      </c>
      <c r="E34" s="15"/>
      <c r="F34" s="16"/>
      <c r="G34" s="16"/>
      <c r="H34" s="17"/>
      <c r="I34" s="18">
        <v>2</v>
      </c>
      <c r="J34" s="60" t="s">
        <v>82</v>
      </c>
      <c r="K34" s="66" t="s">
        <v>83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25">
      <c r="A35" s="13"/>
      <c r="B35" s="56" t="s">
        <v>65</v>
      </c>
      <c r="C35" s="9" t="s">
        <v>31</v>
      </c>
      <c r="D35" s="14" t="s">
        <v>75</v>
      </c>
      <c r="E35" s="15"/>
      <c r="F35" s="16"/>
      <c r="G35" s="16"/>
      <c r="H35" s="17"/>
      <c r="I35" s="18">
        <v>1</v>
      </c>
      <c r="J35" s="60" t="s">
        <v>76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25">
      <c r="A36" s="13"/>
      <c r="B36" s="56" t="s">
        <v>66</v>
      </c>
      <c r="C36" s="9" t="s">
        <v>31</v>
      </c>
      <c r="D36" s="14" t="s">
        <v>75</v>
      </c>
      <c r="E36" s="15"/>
      <c r="F36" s="16"/>
      <c r="G36" s="16"/>
      <c r="H36" s="17"/>
      <c r="I36" s="18">
        <v>0.5</v>
      </c>
      <c r="J36" s="60" t="s">
        <v>76</v>
      </c>
      <c r="K36" s="66" t="s">
        <v>84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12"/>
      <c r="B37" s="56" t="s">
        <v>67</v>
      </c>
      <c r="C37" s="9" t="s">
        <v>31</v>
      </c>
      <c r="D37" s="14" t="s">
        <v>75</v>
      </c>
      <c r="E37" s="15"/>
      <c r="F37" s="16"/>
      <c r="G37" s="16"/>
      <c r="H37" s="17"/>
      <c r="I37" s="18">
        <v>4</v>
      </c>
      <c r="J37" s="60" t="s">
        <v>76</v>
      </c>
      <c r="K37" s="19" t="s">
        <v>86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25">
      <c r="A38" s="37"/>
      <c r="B38" s="38" t="s">
        <v>45</v>
      </c>
      <c r="C38" s="35" t="s">
        <v>22</v>
      </c>
      <c r="D38" s="40"/>
      <c r="E38" s="39">
        <f>SUM(E39:E44)</f>
        <v>0</v>
      </c>
      <c r="F38" s="57">
        <v>45432</v>
      </c>
      <c r="G38" s="57">
        <v>45439</v>
      </c>
      <c r="H38" s="58">
        <v>0</v>
      </c>
      <c r="I38" s="59">
        <f>SUM(I39:I44)</f>
        <v>8.5</v>
      </c>
      <c r="J38" s="58" t="s">
        <v>76</v>
      </c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25">
      <c r="A39" s="13"/>
      <c r="B39" s="56" t="s">
        <v>54</v>
      </c>
      <c r="C39" s="9" t="s">
        <v>31</v>
      </c>
      <c r="D39" s="14" t="s">
        <v>75</v>
      </c>
      <c r="E39" s="15"/>
      <c r="F39" s="16"/>
      <c r="G39" s="16"/>
      <c r="H39" s="17"/>
      <c r="I39" s="18">
        <v>1</v>
      </c>
      <c r="J39" s="60" t="s">
        <v>76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25">
      <c r="A40" s="13"/>
      <c r="B40" s="56" t="s">
        <v>68</v>
      </c>
      <c r="C40" s="9" t="s">
        <v>31</v>
      </c>
      <c r="D40" s="14" t="s">
        <v>75</v>
      </c>
      <c r="E40" s="15"/>
      <c r="F40" s="16"/>
      <c r="G40" s="16"/>
      <c r="H40" s="17"/>
      <c r="I40" s="18">
        <v>1</v>
      </c>
      <c r="J40" s="60" t="s">
        <v>76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25">
      <c r="A41" s="13"/>
      <c r="B41" s="56" t="s">
        <v>58</v>
      </c>
      <c r="C41" s="9" t="s">
        <v>31</v>
      </c>
      <c r="D41" s="14" t="s">
        <v>75</v>
      </c>
      <c r="E41" s="15"/>
      <c r="F41" s="16"/>
      <c r="G41" s="16"/>
      <c r="H41" s="17"/>
      <c r="I41" s="18">
        <v>0.5</v>
      </c>
      <c r="J41" s="60" t="s">
        <v>76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25">
      <c r="A42" s="12"/>
      <c r="B42" s="56" t="s">
        <v>69</v>
      </c>
      <c r="C42" s="9" t="s">
        <v>31</v>
      </c>
      <c r="D42" s="14" t="s">
        <v>75</v>
      </c>
      <c r="E42" s="15"/>
      <c r="F42" s="16"/>
      <c r="G42" s="16"/>
      <c r="H42" s="17"/>
      <c r="I42" s="18">
        <v>2</v>
      </c>
      <c r="J42" s="60" t="s">
        <v>76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25">
      <c r="A43" s="12"/>
      <c r="B43" s="64" t="s">
        <v>70</v>
      </c>
      <c r="C43" s="9" t="s">
        <v>32</v>
      </c>
      <c r="D43" s="14" t="s">
        <v>75</v>
      </c>
      <c r="E43" s="15"/>
      <c r="F43" s="16"/>
      <c r="G43" s="16"/>
      <c r="H43" s="17"/>
      <c r="I43" s="18">
        <v>2</v>
      </c>
      <c r="J43" s="60" t="s">
        <v>76</v>
      </c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25">
      <c r="A44" s="12"/>
      <c r="B44" s="20" t="s">
        <v>71</v>
      </c>
      <c r="C44" s="9" t="s">
        <v>32</v>
      </c>
      <c r="D44" s="14" t="s">
        <v>75</v>
      </c>
      <c r="E44" s="15"/>
      <c r="F44" s="16"/>
      <c r="G44" s="16"/>
      <c r="H44" s="17"/>
      <c r="I44" s="18">
        <v>2</v>
      </c>
      <c r="J44" s="60" t="s">
        <v>76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25">
      <c r="A45" s="37"/>
      <c r="B45" s="38" t="s">
        <v>46</v>
      </c>
      <c r="C45" s="35" t="s">
        <v>22</v>
      </c>
      <c r="D45" s="40"/>
      <c r="E45" s="39">
        <f>SUM(E46:E46)</f>
        <v>0</v>
      </c>
      <c r="F45" s="57">
        <v>45439</v>
      </c>
      <c r="G45" s="57">
        <v>45446</v>
      </c>
      <c r="H45" s="58">
        <v>0</v>
      </c>
      <c r="I45" s="59">
        <f>SUM(I46:I46)</f>
        <v>8</v>
      </c>
      <c r="J45" s="58" t="str">
        <f>IF(COUNTIF(J46:J46, "Not Started") = COUNT(J46:J46), "Complete", "Not Started")</f>
        <v>Not Started</v>
      </c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25">
      <c r="A46" s="13"/>
      <c r="B46" s="56" t="s">
        <v>73</v>
      </c>
      <c r="C46" s="9" t="s">
        <v>34</v>
      </c>
      <c r="D46" s="14" t="s">
        <v>75</v>
      </c>
      <c r="E46" s="15"/>
      <c r="F46" s="16"/>
      <c r="G46" s="16"/>
      <c r="H46" s="17"/>
      <c r="I46" s="18">
        <v>8</v>
      </c>
      <c r="J46" s="60" t="s">
        <v>21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25">
      <c r="A47" s="37"/>
      <c r="B47" s="38" t="s">
        <v>47</v>
      </c>
      <c r="C47" s="35" t="s">
        <v>22</v>
      </c>
      <c r="D47" s="40"/>
      <c r="E47" s="39">
        <f>SUM(E48:E52)</f>
        <v>0.5</v>
      </c>
      <c r="F47" s="57">
        <v>45446</v>
      </c>
      <c r="G47" s="57">
        <v>45453</v>
      </c>
      <c r="H47" s="58">
        <v>0</v>
      </c>
      <c r="I47" s="59">
        <f>SUM(I48:I52)</f>
        <v>8</v>
      </c>
      <c r="J47" s="58" t="str">
        <f>IF(COUNTIF(J48:J52, "Not Started") = COUNT(J48:J52), "Complete", "Not Started")</f>
        <v>Not Started</v>
      </c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25">
      <c r="A48" s="13"/>
      <c r="B48" s="56" t="s">
        <v>72</v>
      </c>
      <c r="C48" s="9" t="s">
        <v>34</v>
      </c>
      <c r="D48" s="14" t="s">
        <v>75</v>
      </c>
      <c r="E48" s="15"/>
      <c r="F48" s="16"/>
      <c r="G48" s="16"/>
      <c r="H48" s="17"/>
      <c r="I48" s="18">
        <v>2</v>
      </c>
      <c r="J48" s="60" t="s">
        <v>21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25">
      <c r="A49" s="13"/>
      <c r="B49" s="56" t="s">
        <v>74</v>
      </c>
      <c r="C49" s="9" t="s">
        <v>34</v>
      </c>
      <c r="D49" s="14" t="s">
        <v>75</v>
      </c>
      <c r="E49" s="15"/>
      <c r="F49" s="16"/>
      <c r="G49" s="16"/>
      <c r="H49" s="17"/>
      <c r="I49" s="18">
        <v>2</v>
      </c>
      <c r="J49" s="60" t="s">
        <v>21</v>
      </c>
      <c r="K49" s="1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25">
      <c r="A50" s="13"/>
      <c r="B50" s="56" t="s">
        <v>39</v>
      </c>
      <c r="C50" s="9" t="s">
        <v>34</v>
      </c>
      <c r="D50" s="14" t="s">
        <v>75</v>
      </c>
      <c r="E50" s="15"/>
      <c r="F50" s="16"/>
      <c r="G50" s="16"/>
      <c r="H50" s="17"/>
      <c r="I50" s="18">
        <v>4</v>
      </c>
      <c r="J50" s="60" t="s">
        <v>21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25">
      <c r="A51" s="41"/>
      <c r="B51" s="42" t="s">
        <v>24</v>
      </c>
      <c r="C51" s="43" t="s">
        <v>25</v>
      </c>
      <c r="D51" s="44"/>
      <c r="E51" s="45">
        <v>0.25</v>
      </c>
      <c r="F51" s="46">
        <v>45453</v>
      </c>
      <c r="G51" s="46">
        <v>45460</v>
      </c>
      <c r="H51" s="47"/>
      <c r="I51" s="48"/>
      <c r="J51" s="60" t="s">
        <v>21</v>
      </c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25">
      <c r="A52" s="13"/>
      <c r="B52" s="36" t="s">
        <v>26</v>
      </c>
      <c r="C52" s="9" t="s">
        <v>27</v>
      </c>
      <c r="D52" s="14"/>
      <c r="E52" s="15">
        <v>0.25</v>
      </c>
      <c r="F52" s="16">
        <v>45404</v>
      </c>
      <c r="G52" s="16">
        <v>45460</v>
      </c>
      <c r="H52" s="17"/>
      <c r="I52" s="18"/>
      <c r="J52" s="60" t="s">
        <v>21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conditionalFormatting sqref="A5:I14 K13:K52 A27:I27 A33:I33 A38:I38 A46 C46:I46 A47:I47 A48:A50 C48:I50">
    <cfRule type="expression" dxfId="16" priority="9">
      <formula>REGEXMATCH($J5,".*Complete.*")</formula>
    </cfRule>
    <cfRule type="expression" dxfId="15" priority="10">
      <formula>REGEXMATCH($J5,".*Overdue.*")</formula>
    </cfRule>
    <cfRule type="expression" dxfId="14" priority="11">
      <formula>REGEXMATCH($J5,".*Not Started.*")</formula>
    </cfRule>
    <cfRule type="expression" dxfId="13" priority="13">
      <formula>REGEXMATCH($J5,".*Cancelled.*")</formula>
    </cfRule>
  </conditionalFormatting>
  <conditionalFormatting sqref="B17:B21">
    <cfRule type="expression" dxfId="12" priority="1">
      <formula>REGEXMATCH($J17,".*Complete.*")</formula>
    </cfRule>
    <cfRule type="expression" dxfId="11" priority="2">
      <formula>REGEXMATCH($J17,".*Overdue.*")</formula>
    </cfRule>
    <cfRule type="expression" dxfId="10" priority="3">
      <formula>REGEXMATCH($J17,".*Not Started.*")</formula>
    </cfRule>
    <cfRule type="expression" dxfId="9" priority="4">
      <formula>REGEXMATCH($J17,".*Cancelled.*")</formula>
    </cfRule>
  </conditionalFormatting>
  <conditionalFormatting sqref="J5:J52">
    <cfRule type="cellIs" dxfId="8" priority="14" operator="equal">
      <formula>"Complete"</formula>
    </cfRule>
    <cfRule type="cellIs" dxfId="7" priority="15" operator="equal">
      <formula>"Not Started"</formula>
    </cfRule>
    <cfRule type="cellIs" dxfId="6" priority="16" operator="equal">
      <formula>"In Progress"</formula>
    </cfRule>
    <cfRule type="cellIs" dxfId="5" priority="17" operator="equal">
      <formula>"Overdue"</formula>
    </cfRule>
    <cfRule type="cellIs" dxfId="4" priority="21" operator="equal">
      <formula>"Cancelled"</formula>
    </cfRule>
  </conditionalFormatting>
  <conditionalFormatting sqref="K5 A15:A21 C15:I21 A22:I22 A23:A26 C23:I26 A28:A32 C28:I32 A34:A37 C34:I37 A39:A43 C39:I43 A44:I45 A51:I52">
    <cfRule type="expression" dxfId="3" priority="18">
      <formula>REGEXMATCH($J5,".*Complete.*")</formula>
    </cfRule>
    <cfRule type="expression" dxfId="2" priority="19">
      <formula>REGEXMATCH($J5,".*Overdue.*")</formula>
    </cfRule>
    <cfRule type="expression" dxfId="1" priority="20">
      <formula>REGEXMATCH($J5,".*Not Started.*")</formula>
    </cfRule>
    <cfRule type="expression" dxfId="0" priority="22">
      <formula>REGEXMATCH($J5,".*Cancelled.*")</formula>
    </cfRule>
  </conditionalFormatting>
  <dataValidations count="1">
    <dataValidation type="list" allowBlank="1" showErrorMessage="1" sqref="J5:J52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C14:C21 C6:C12 C23:C26 C28:C32 C34:C37 C39:C44 C52 C46 C48:C50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9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19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23</v>
      </c>
    </row>
    <row r="11" spans="1:1" x14ac:dyDescent="0.25">
      <c r="A11" s="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Nicholas Bogert</cp:lastModifiedBy>
  <cp:revision/>
  <dcterms:created xsi:type="dcterms:W3CDTF">2023-06-27T13:35:49Z</dcterms:created>
  <dcterms:modified xsi:type="dcterms:W3CDTF">2024-06-03T21:52:45Z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