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Docs\"/>
    </mc:Choice>
  </mc:AlternateContent>
  <xr:revisionPtr revIDLastSave="0" documentId="13_ncr:1_{DF290494-20BC-4AD7-898B-67EA3F4B75EF}" xr6:coauthVersionLast="47" xr6:coauthVersionMax="47" xr10:uidLastSave="{00000000-0000-0000-0000-000000000000}"/>
  <bookViews>
    <workbookView xWindow="-120" yWindow="-120" windowWidth="29040" windowHeight="15840" activeTab="3" xr2:uid="{2BA3904D-48D5-4484-9C88-BD860323DFB0}"/>
  </bookViews>
  <sheets>
    <sheet name="Electrical IDs" sheetId="1" r:id="rId1"/>
    <sheet name="Fabricated Cable IDs" sheetId="3" r:id="rId2"/>
    <sheet name="Other Cable IDs" sheetId="5" r:id="rId3"/>
    <sheet name="Frame IDs" sheetId="6" r:id="rId4"/>
    <sheet name="Printed IDs" sheetId="7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1" i="3"/>
  <c r="F12" i="3"/>
  <c r="F13" i="3"/>
  <c r="F10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9" i="3"/>
  <c r="F56" i="3"/>
  <c r="F57" i="3"/>
  <c r="F58" i="3"/>
  <c r="F2" i="3"/>
  <c r="F3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 l="1"/>
</calcChain>
</file>

<file path=xl/sharedStrings.xml><?xml version="1.0" encoding="utf-8"?>
<sst xmlns="http://schemas.openxmlformats.org/spreadsheetml/2006/main" count="807" uniqueCount="491">
  <si>
    <t>Short Name</t>
  </si>
  <si>
    <t>H0</t>
  </si>
  <si>
    <t>Hotend</t>
  </si>
  <si>
    <t>Hotend Thermistor</t>
  </si>
  <si>
    <t>Part Cooling Fan</t>
  </si>
  <si>
    <t>FAN2</t>
  </si>
  <si>
    <t>FAN0</t>
  </si>
  <si>
    <t>CNC Fan/Hotend Fan</t>
  </si>
  <si>
    <t>ABL</t>
  </si>
  <si>
    <t>Auto Bed Leveling</t>
  </si>
  <si>
    <t>Extruder Stepper</t>
  </si>
  <si>
    <t>X Limit Switch</t>
  </si>
  <si>
    <t>Y Limit Switch</t>
  </si>
  <si>
    <t>Left Z Limit Switch</t>
  </si>
  <si>
    <t>Right Z Limit Switch</t>
  </si>
  <si>
    <t>HB</t>
  </si>
  <si>
    <t>Bed Power</t>
  </si>
  <si>
    <t>Bed Thermistor</t>
  </si>
  <si>
    <t>SX</t>
  </si>
  <si>
    <t>SY</t>
  </si>
  <si>
    <t>SZ1</t>
  </si>
  <si>
    <t>SZ2</t>
  </si>
  <si>
    <t>HE</t>
  </si>
  <si>
    <t>TH</t>
  </si>
  <si>
    <t>TB</t>
  </si>
  <si>
    <t>BED</t>
  </si>
  <si>
    <t>MZ2</t>
  </si>
  <si>
    <t>MZ1</t>
  </si>
  <si>
    <t>MB</t>
  </si>
  <si>
    <t>MA</t>
  </si>
  <si>
    <t>ME</t>
  </si>
  <si>
    <t>TC</t>
  </si>
  <si>
    <t>Chamber Thermistor</t>
  </si>
  <si>
    <t>FC1</t>
  </si>
  <si>
    <t>FC2</t>
  </si>
  <si>
    <t>Chamber Exhaust</t>
  </si>
  <si>
    <t>Chamber Filtration</t>
  </si>
  <si>
    <t>FH1</t>
  </si>
  <si>
    <t>FH2</t>
  </si>
  <si>
    <t>RPI</t>
  </si>
  <si>
    <t>Raspberry Pi</t>
  </si>
  <si>
    <t>TE</t>
  </si>
  <si>
    <t>Electronics Thermistor</t>
  </si>
  <si>
    <t>Fans</t>
  </si>
  <si>
    <t>Lights</t>
  </si>
  <si>
    <t>Thermistors</t>
  </si>
  <si>
    <t>Limit Switches</t>
  </si>
  <si>
    <t>MOT0</t>
  </si>
  <si>
    <t>MOT1</t>
  </si>
  <si>
    <t>MOT2-1</t>
  </si>
  <si>
    <t>MOT3</t>
  </si>
  <si>
    <t>MOT4</t>
  </si>
  <si>
    <t>Steppers</t>
  </si>
  <si>
    <t>FE1</t>
  </si>
  <si>
    <t>FAN1</t>
  </si>
  <si>
    <t>FE2</t>
  </si>
  <si>
    <t>Exhaust Fan</t>
  </si>
  <si>
    <t>FAN3</t>
  </si>
  <si>
    <t>FAN6</t>
  </si>
  <si>
    <t>FE3</t>
  </si>
  <si>
    <t>LGT</t>
  </si>
  <si>
    <t>General</t>
  </si>
  <si>
    <t>Z1 (Left) Stepper</t>
  </si>
  <si>
    <t>Z2 (Right) Stepper</t>
  </si>
  <si>
    <t>Alpha (Left) Stepper</t>
  </si>
  <si>
    <t>Beta (Right) Stepper</t>
  </si>
  <si>
    <t>FAN5</t>
  </si>
  <si>
    <t>HE1</t>
  </si>
  <si>
    <t>HE2</t>
  </si>
  <si>
    <t>Component</t>
  </si>
  <si>
    <t>24V</t>
  </si>
  <si>
    <t>12V</t>
  </si>
  <si>
    <t>5V</t>
  </si>
  <si>
    <t>Suppy Voltage</t>
  </si>
  <si>
    <t>Intake Fan 1</t>
  </si>
  <si>
    <t>Intake Fan 2</t>
  </si>
  <si>
    <t>FAN7</t>
  </si>
  <si>
    <t>Lights, secondary</t>
  </si>
  <si>
    <t>STOP3</t>
  </si>
  <si>
    <t>STOP2</t>
  </si>
  <si>
    <t>STOP1</t>
  </si>
  <si>
    <t>STOP0</t>
  </si>
  <si>
    <t>Octopus Header Label</t>
  </si>
  <si>
    <t>Lights, Signal</t>
  </si>
  <si>
    <t>BLTouch</t>
  </si>
  <si>
    <t>STOP4</t>
  </si>
  <si>
    <t>T0</t>
  </si>
  <si>
    <t>T1</t>
  </si>
  <si>
    <t>T2</t>
  </si>
  <si>
    <t>12V/24V</t>
  </si>
  <si>
    <t>Description</t>
  </si>
  <si>
    <t>AWG</t>
  </si>
  <si>
    <t>L3</t>
  </si>
  <si>
    <t>L2</t>
  </si>
  <si>
    <t>5/12V</t>
  </si>
  <si>
    <t>3.3/5V</t>
  </si>
  <si>
    <t>USB only, power via buck</t>
  </si>
  <si>
    <t>L1</t>
  </si>
  <si>
    <t>Conn B</t>
  </si>
  <si>
    <t>Conn A</t>
  </si>
  <si>
    <t>Pin Count</t>
  </si>
  <si>
    <t>Cable</t>
  </si>
  <si>
    <t>Notes</t>
  </si>
  <si>
    <t>HE-A</t>
  </si>
  <si>
    <t>HE-B</t>
  </si>
  <si>
    <t>TH-B</t>
  </si>
  <si>
    <t>FH1-B</t>
  </si>
  <si>
    <t>FH2-B</t>
  </si>
  <si>
    <t>ABL-B</t>
  </si>
  <si>
    <t>ME-B</t>
  </si>
  <si>
    <t>SX-B</t>
  </si>
  <si>
    <t>SZ2-B</t>
  </si>
  <si>
    <t>L2-B</t>
  </si>
  <si>
    <t>SY-B</t>
  </si>
  <si>
    <t>L3-B</t>
  </si>
  <si>
    <t>SZ1-B</t>
  </si>
  <si>
    <t>L1-B</t>
  </si>
  <si>
    <t>Len (cm)</t>
  </si>
  <si>
    <t>FH1-A</t>
  </si>
  <si>
    <t>FH2-A</t>
  </si>
  <si>
    <t>ABL-A</t>
  </si>
  <si>
    <t>ABL-C</t>
  </si>
  <si>
    <t>ME-A</t>
  </si>
  <si>
    <t>Toolhead panel to BlTouch</t>
  </si>
  <si>
    <t>ME-C</t>
  </si>
  <si>
    <t>If stepper has built-in plug</t>
  </si>
  <si>
    <t>L1-A</t>
  </si>
  <si>
    <t>L1-C</t>
  </si>
  <si>
    <t>L2-A</t>
  </si>
  <si>
    <t>L2-C</t>
  </si>
  <si>
    <t>L3-A</t>
  </si>
  <si>
    <t>L3-C</t>
  </si>
  <si>
    <t>TH-A</t>
  </si>
  <si>
    <t>SX-A</t>
  </si>
  <si>
    <t>SY-A</t>
  </si>
  <si>
    <t>SZ1-A</t>
  </si>
  <si>
    <t>SZ2-A</t>
  </si>
  <si>
    <t>MZ1-A</t>
  </si>
  <si>
    <t>MZ2-A</t>
  </si>
  <si>
    <t>MA-A</t>
  </si>
  <si>
    <t>MA-B</t>
  </si>
  <si>
    <t>MB-A</t>
  </si>
  <si>
    <t>MB-B</t>
  </si>
  <si>
    <t>XH F</t>
  </si>
  <si>
    <t>?</t>
  </si>
  <si>
    <t>AC-A</t>
  </si>
  <si>
    <t>AC</t>
  </si>
  <si>
    <t>Spade</t>
  </si>
  <si>
    <t>Ring</t>
  </si>
  <si>
    <t>AC- in to power switch</t>
  </si>
  <si>
    <t>AC+ fuse to PSU VIN+</t>
  </si>
  <si>
    <t>Power switch to VIN-</t>
  </si>
  <si>
    <t>DC24-A1</t>
  </si>
  <si>
    <t>DC24</t>
  </si>
  <si>
    <t>PSU DC to MCU, pair 1</t>
  </si>
  <si>
    <t>DC24-A2</t>
  </si>
  <si>
    <t>PSU DC to MCU, pair 2</t>
  </si>
  <si>
    <t>PSU DC to MCU, pair 3</t>
  </si>
  <si>
    <t>DC24-B1</t>
  </si>
  <si>
    <t>DC24-A3</t>
  </si>
  <si>
    <t>PSU DC to 5V Buck</t>
  </si>
  <si>
    <t>EARTH-A</t>
  </si>
  <si>
    <t>EARTH</t>
  </si>
  <si>
    <t>AC Earth to PSU Earth</t>
  </si>
  <si>
    <t>EARTH-B</t>
  </si>
  <si>
    <t>PSU Earth to Frame</t>
  </si>
  <si>
    <t>TB-A</t>
  </si>
  <si>
    <t>TC-A</t>
  </si>
  <si>
    <t>TC-B</t>
  </si>
  <si>
    <t>AC-B</t>
  </si>
  <si>
    <t>AC-C</t>
  </si>
  <si>
    <t>TE-A</t>
  </si>
  <si>
    <t>Soldered-on pigtail</t>
  </si>
  <si>
    <t>FC1-A</t>
  </si>
  <si>
    <t>FC1-B</t>
  </si>
  <si>
    <t>FC2-A</t>
  </si>
  <si>
    <t>FC2-B</t>
  </si>
  <si>
    <t>Can be shortened</t>
  </si>
  <si>
    <t>Estimated at max</t>
  </si>
  <si>
    <t>EXP1</t>
  </si>
  <si>
    <t>EXP2</t>
  </si>
  <si>
    <t>10 pin IDC Ribbon Cable</t>
  </si>
  <si>
    <t>IEC C13 power cable</t>
  </si>
  <si>
    <t>ACIN</t>
  </si>
  <si>
    <t>CAM</t>
  </si>
  <si>
    <t>20 pin flat ribbon cable</t>
  </si>
  <si>
    <t>USB C Cable</t>
  </si>
  <si>
    <t>USB</t>
  </si>
  <si>
    <t>Part ID</t>
  </si>
  <si>
    <t>Cable ID</t>
  </si>
  <si>
    <t>PN966</t>
  </si>
  <si>
    <t>PN967</t>
  </si>
  <si>
    <t>PN968</t>
  </si>
  <si>
    <t>PN985</t>
  </si>
  <si>
    <t>AC Input power</t>
  </si>
  <si>
    <t>PSU Out</t>
  </si>
  <si>
    <t>Frame/bed earthing wires</t>
  </si>
  <si>
    <t>Comes with Mini 12864</t>
  </si>
  <si>
    <t>Comes with ArduCam</t>
  </si>
  <si>
    <t>For MCU &lt;-&gt; RPI comms</t>
  </si>
  <si>
    <t>LGT-A1</t>
  </si>
  <si>
    <t>Pairs with LGT-A2</t>
  </si>
  <si>
    <t>LGT-A2</t>
  </si>
  <si>
    <t>Pairs with LGT-A2, uses 3 pin connector</t>
  </si>
  <si>
    <t>XH F3</t>
  </si>
  <si>
    <t>XH F2</t>
  </si>
  <si>
    <t>SM M5</t>
  </si>
  <si>
    <t>SM M2</t>
  </si>
  <si>
    <t>XH F4</t>
  </si>
  <si>
    <t>SM M4</t>
  </si>
  <si>
    <t>SM M3</t>
  </si>
  <si>
    <t>JST-SH F5</t>
  </si>
  <si>
    <t>SM F2</t>
  </si>
  <si>
    <t>SM F5</t>
  </si>
  <si>
    <t>SM F4</t>
  </si>
  <si>
    <t>JST-PH F4</t>
  </si>
  <si>
    <t>SM F3</t>
  </si>
  <si>
    <t>LGT-A3</t>
  </si>
  <si>
    <t>BED-1</t>
  </si>
  <si>
    <t>XT 60</t>
  </si>
  <si>
    <t>Frame ID</t>
  </si>
  <si>
    <t>Tee Nuts</t>
  </si>
  <si>
    <t>PN</t>
  </si>
  <si>
    <t>R1</t>
  </si>
  <si>
    <t>PN727</t>
  </si>
  <si>
    <t>2040 Extrusion, 620mm</t>
  </si>
  <si>
    <t>R2</t>
  </si>
  <si>
    <t>PN741</t>
  </si>
  <si>
    <t>R3</t>
  </si>
  <si>
    <t>R4</t>
  </si>
  <si>
    <t>L4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</si>
  <si>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</si>
  <si>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</si>
  <si>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</si>
  <si>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</si>
  <si>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</si>
  <si>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</si>
  <si>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</si>
  <si>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</si>
  <si>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</si>
  <si>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</si>
  <si>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</si>
  <si>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</si>
  <si>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</si>
  <si>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Z1</t>
  </si>
  <si>
    <t>Z2</t>
  </si>
  <si>
    <t>Z3</t>
  </si>
  <si>
    <t>Z4</t>
  </si>
  <si>
    <t>Z5</t>
  </si>
  <si>
    <t>E1</t>
  </si>
  <si>
    <t>E2</t>
  </si>
  <si>
    <t>2040 Extrusion, 800mm</t>
  </si>
  <si>
    <t>R5</t>
  </si>
  <si>
    <t>PN740</t>
  </si>
  <si>
    <t>L5</t>
  </si>
  <si>
    <t>PN742</t>
  </si>
  <si>
    <t>2040 Extrusion, 540mm</t>
  </si>
  <si>
    <t>404020 Extrusion, 620mm</t>
  </si>
  <si>
    <t>PN750</t>
  </si>
  <si>
    <t>D1</t>
  </si>
  <si>
    <t>D2</t>
  </si>
  <si>
    <t>D3</t>
  </si>
  <si>
    <t>D4</t>
  </si>
  <si>
    <t>PN751</t>
  </si>
  <si>
    <t>PN752</t>
  </si>
  <si>
    <t>2020 Door Extrusion, 564mm</t>
  </si>
  <si>
    <t>2020 Door Extrusion, 646mm</t>
  </si>
  <si>
    <t>2020 Extrusion, 540mm, Milled</t>
  </si>
  <si>
    <t>PN726</t>
  </si>
  <si>
    <t>PN725</t>
  </si>
  <si>
    <t>2020 Extrusion, 440mm, Milled</t>
  </si>
  <si>
    <t>2020 Extrusion, 620mm</t>
  </si>
  <si>
    <t>2020 Extrusion, 220mm</t>
  </si>
  <si>
    <t>PN732</t>
  </si>
  <si>
    <t>PN733</t>
  </si>
  <si>
    <t>2020 Extrusion, 350mm</t>
  </si>
  <si>
    <t>2020 Extrusion, 510mm</t>
  </si>
  <si>
    <t>PN729</t>
  </si>
  <si>
    <t>2020 Extrusion, 540mm</t>
  </si>
  <si>
    <t>PN730</t>
  </si>
  <si>
    <t>2020 Extrusion, 500mm</t>
  </si>
  <si>
    <t>PN728</t>
  </si>
  <si>
    <t>Material</t>
  </si>
  <si>
    <t>PN001</t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</si>
  <si>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</si>
  <si>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</si>
  <si>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</si>
  <si>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</si>
  <si>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</si>
  <si>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</si>
  <si>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</si>
  <si>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</si>
  <si>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</si>
  <si>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</si>
  <si>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</si>
  <si>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</si>
  <si>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</si>
  <si>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</si>
  <si>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</si>
  <si>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</si>
  <si>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</si>
  <si>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</si>
  <si>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</si>
  <si>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</si>
  <si>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</si>
  <si>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</si>
  <si>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</si>
  <si>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</si>
  <si>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</si>
  <si>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</si>
  <si>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</si>
  <si>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</si>
  <si>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</si>
  <si>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</si>
  <si>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</si>
  <si>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</si>
  <si>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</si>
  <si>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</si>
  <si>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PN040</t>
  </si>
  <si>
    <t>PN041</t>
  </si>
  <si>
    <t>PN042</t>
  </si>
  <si>
    <t>PN043</t>
  </si>
  <si>
    <t>PN044</t>
  </si>
  <si>
    <t>PN045</t>
  </si>
  <si>
    <t>PN051</t>
  </si>
  <si>
    <t>PN061</t>
  </si>
  <si>
    <t>PN070</t>
  </si>
  <si>
    <t>PN071</t>
  </si>
  <si>
    <t>PN072</t>
  </si>
  <si>
    <t>PN073</t>
  </si>
  <si>
    <t>PN076</t>
  </si>
  <si>
    <t>PN077</t>
  </si>
  <si>
    <t>PN082</t>
  </si>
  <si>
    <t>PN083</t>
  </si>
  <si>
    <t>PN084</t>
  </si>
  <si>
    <t>PN086</t>
  </si>
  <si>
    <t>PN087</t>
  </si>
  <si>
    <t>PN088</t>
  </si>
  <si>
    <t>PN090</t>
  </si>
  <si>
    <t>PN091</t>
  </si>
  <si>
    <t>PN092</t>
  </si>
  <si>
    <t>PN093</t>
  </si>
  <si>
    <t>PN094</t>
  </si>
  <si>
    <t>PN095</t>
  </si>
  <si>
    <t>PN096</t>
  </si>
  <si>
    <t>PN099</t>
  </si>
  <si>
    <t>PN100</t>
  </si>
  <si>
    <t>PN102</t>
  </si>
  <si>
    <t>PN103</t>
  </si>
  <si>
    <t>PN104</t>
  </si>
  <si>
    <t>PN105</t>
  </si>
  <si>
    <t>PN106</t>
  </si>
  <si>
    <t>PN107</t>
  </si>
  <si>
    <t>PN108</t>
  </si>
  <si>
    <t>PN110</t>
  </si>
  <si>
    <t>PN111</t>
  </si>
  <si>
    <t>PN112</t>
  </si>
  <si>
    <t>PN113</t>
  </si>
  <si>
    <t>PN120</t>
  </si>
  <si>
    <t>PN121</t>
  </si>
  <si>
    <t>PN122</t>
  </si>
  <si>
    <t>PN123</t>
  </si>
  <si>
    <t>PN124</t>
  </si>
  <si>
    <t>PN125</t>
  </si>
  <si>
    <t>PN126</t>
  </si>
  <si>
    <t>PN127</t>
  </si>
  <si>
    <t>PN128</t>
  </si>
  <si>
    <t>PN200</t>
  </si>
  <si>
    <t>PN201</t>
  </si>
  <si>
    <t>PN202</t>
  </si>
  <si>
    <t>PN203</t>
  </si>
  <si>
    <t>PN204</t>
  </si>
  <si>
    <t>PN205</t>
  </si>
  <si>
    <t>PN206</t>
  </si>
  <si>
    <t>PN207</t>
  </si>
  <si>
    <t>PN210</t>
  </si>
  <si>
    <t>PN211</t>
  </si>
  <si>
    <t>PN212</t>
  </si>
  <si>
    <t>XY Pulleys, L Bottom</t>
  </si>
  <si>
    <t>XY Pulleys, L Top</t>
  </si>
  <si>
    <t>XY Pulleys, R Bottom</t>
  </si>
  <si>
    <t>XY Pulleys, R Top</t>
  </si>
  <si>
    <t>XY Joint, L Top</t>
  </si>
  <si>
    <t>XY Joint, L Mid</t>
  </si>
  <si>
    <t>XY Joint, L Bottom</t>
  </si>
  <si>
    <t>XY Joint, R Top</t>
  </si>
  <si>
    <t>XY Joint, R Mid</t>
  </si>
  <si>
    <t>XY Joint, R Bottom</t>
  </si>
  <si>
    <t>XY Tensioner, Bolt Receiver</t>
  </si>
  <si>
    <t>XY Tensioner, Idler Seat</t>
  </si>
  <si>
    <t>XY Tensioner, Tensioner Cap</t>
  </si>
  <si>
    <t>XY Tensioner, Guide Frame</t>
  </si>
  <si>
    <t>XY Steppers, Vibration Damper, TPU</t>
  </si>
  <si>
    <t>XY Steppers, Stepper Mount</t>
  </si>
  <si>
    <t>XY Motion, L Y Rail Guide</t>
  </si>
  <si>
    <t>XY Motion, R Y Rail Guide</t>
  </si>
  <si>
    <t>Z Motion, Lower Rail Bracket</t>
  </si>
  <si>
    <t>Z Axis, Bed Corner Bracket</t>
  </si>
  <si>
    <t>Z Axis, L Gantry</t>
  </si>
  <si>
    <t>Z Axis, R Gantry</t>
  </si>
  <si>
    <t>Z Axis, L Stepper Mount</t>
  </si>
  <si>
    <t>Z Axis, R Stepper Mount</t>
  </si>
  <si>
    <t>Z Motion, L Limit Switch Mount</t>
  </si>
  <si>
    <t>Z Motion, R Limit Switch Mount</t>
  </si>
  <si>
    <t>Z Axis, L Lead Screw Plate</t>
  </si>
  <si>
    <t>Z Axis, R Lead Screw Plate</t>
  </si>
  <si>
    <t>Z Axis, Bed Wire Support</t>
  </si>
  <si>
    <t>X Gantry, Carriage Mount</t>
  </si>
  <si>
    <t>X Gantry, Top Mount</t>
  </si>
  <si>
    <t>X Gantry, Back Mount</t>
  </si>
  <si>
    <t>X Gantry, Front Mount</t>
  </si>
  <si>
    <t>X Gantry, L Belt Clamp</t>
  </si>
  <si>
    <t>X Gantry, R Belt Clamp</t>
  </si>
  <si>
    <t>Toolhead, Hotend Mounting Bracket</t>
  </si>
  <si>
    <t>Toolhead, Hotend Locking Collar</t>
  </si>
  <si>
    <t>Toolhead, Cooling Fan Intake</t>
  </si>
  <si>
    <t>Toolhead, PTFE Collar, TPU</t>
  </si>
  <si>
    <t>Toolhead, EVA Fan Duct</t>
  </si>
  <si>
    <t>Toolhead, Part Fan Mount</t>
  </si>
  <si>
    <t>Toolhead, BLTouch Mount</t>
  </si>
  <si>
    <t>Toolhead, BMG Mount</t>
  </si>
  <si>
    <t>Electrical, R Panel</t>
  </si>
  <si>
    <t>Electrical, L Panel</t>
  </si>
  <si>
    <t>Electrical, R Panel Back Plate</t>
  </si>
  <si>
    <t>Electrical, L Panel Back Plate</t>
  </si>
  <si>
    <t>Electrical, L Octopus Board Mount</t>
  </si>
  <si>
    <t>Electrical, R Octopus Board Mount</t>
  </si>
  <si>
    <t>Lighting, LED Guide, 12mm</t>
  </si>
  <si>
    <t>Electrical, L RPi Board Mount</t>
  </si>
  <si>
    <t>Electrical, R RPi Board Mount</t>
  </si>
  <si>
    <t>Electrical, PSU Mount</t>
  </si>
  <si>
    <t>Electrical, Camera Mount</t>
  </si>
  <si>
    <t>Electrical, Camera Stand</t>
  </si>
  <si>
    <t>Misc, Corner Bracket Cover</t>
  </si>
  <si>
    <t>Misc, Limit Switch Cap</t>
  </si>
  <si>
    <t>Misc, Printer Base Foot, TPU</t>
  </si>
  <si>
    <t>XY Motion, X Limit Switch Mount</t>
  </si>
  <si>
    <t>Misc, X Gantry Service Bar</t>
  </si>
  <si>
    <t>Frame, Bearing Alignment Slider, TPU</t>
  </si>
  <si>
    <t>Misc, T Slot Wire Anchor</t>
  </si>
  <si>
    <t>XY Motion, Y Axis Front Rail Guide</t>
  </si>
  <si>
    <t>Misc, Rear PTFE Tube Guide</t>
  </si>
  <si>
    <t>Skirt, 80mm Fan Mount</t>
  </si>
  <si>
    <t>Skirt, 80mm Fan Exterior Grill</t>
  </si>
  <si>
    <t>Skirt, L Front End</t>
  </si>
  <si>
    <t>Skirt, R Front End</t>
  </si>
  <si>
    <t>Skirt, L Rear End</t>
  </si>
  <si>
    <t>Skirt, R Rear End</t>
  </si>
  <si>
    <t>Skirt, Hexagon Grill</t>
  </si>
  <si>
    <t>Skirt, SD Card Reader Mount</t>
  </si>
  <si>
    <t>Skirt, 80mm Fan Finger Guard</t>
  </si>
  <si>
    <t>Skirt, Display Mount</t>
  </si>
  <si>
    <t>Skirt, Display Slot</t>
  </si>
  <si>
    <t>Frame, PTFE Coupler</t>
  </si>
  <si>
    <t>Frame, Exhaust Coupler</t>
  </si>
  <si>
    <t>Frame, PTFE Coupling Guide, TPU</t>
  </si>
  <si>
    <t>Z Axis, L Z Slider Mount</t>
  </si>
  <si>
    <t>Z Axis, R Z Slider Mount</t>
  </si>
  <si>
    <t>Frame, Pull Handle</t>
  </si>
  <si>
    <t>Frame, Pull Handle, T Slot</t>
  </si>
  <si>
    <t>Frame, Wire Conduit, Top, TPU</t>
  </si>
  <si>
    <t>Frame, Wire Conduit, Bottom, TPU</t>
  </si>
  <si>
    <t>Filtration, Exhaust Adapter, TPU</t>
  </si>
  <si>
    <t>Filtration, Fan Intake Gasket, TPU</t>
  </si>
  <si>
    <t>Filtration, Fan Intake Duct</t>
  </si>
  <si>
    <t>Filtration, HEPA Filter Sleeve</t>
  </si>
  <si>
    <t>Filtration, HEPA Intake Duct</t>
  </si>
  <si>
    <t>Filtration, HEPA Latch, TPU</t>
  </si>
  <si>
    <t>Filtration, AC Tank Gasket, TPU</t>
  </si>
  <si>
    <t>Filtration, Base Stand</t>
  </si>
  <si>
    <t>Filtration, AC Tank Lid</t>
  </si>
  <si>
    <t>Filtration, AC Tank Filter Ring</t>
  </si>
  <si>
    <t>Filtration, AC Tank, 50mm</t>
  </si>
  <si>
    <t>ABS</t>
  </si>
  <si>
    <t>TPU</t>
  </si>
  <si>
    <t>Subtotal</t>
  </si>
  <si>
    <t>Total</t>
  </si>
  <si>
    <t>HS Inserts</t>
  </si>
  <si>
    <t>Qty</t>
  </si>
  <si>
    <t>Column1</t>
  </si>
  <si>
    <t>MF3 PM2</t>
  </si>
  <si>
    <t>MF3 M2</t>
  </si>
  <si>
    <t>Buck Converter</t>
  </si>
  <si>
    <t>(none)</t>
  </si>
  <si>
    <t>BUCK</t>
  </si>
  <si>
    <t>-</t>
  </si>
  <si>
    <t>Power</t>
  </si>
  <si>
    <t>24V/5V</t>
  </si>
  <si>
    <t>Local AC</t>
  </si>
  <si>
    <t>Local AC/24V</t>
  </si>
  <si>
    <t>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</si>
</sst>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6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/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963E9-CE95-4BC2-948A-F06F71DA6788}" name="Table1" displayName="Table1" ref="A1:D38" totalsRowShown="0">
  <autoFilter ref="A1:D38" xr:uid="{81D963E9-CE95-4BC2-948A-F06F71DA6788}">
    <filterColumn colId="0" hiddenButton="1"/>
    <filterColumn colId="1" hiddenButton="1"/>
    <filterColumn colId="2" hiddenButton="1"/>
    <filterColumn colId="3" hiddenButton="1"/>
  </autoFilter>
  <tableColumns count="4">
    <tableColumn id="1" xr3:uid="{D3612DE8-6536-466E-A137-4993F20AC6EE}" name="Short Name"/>
    <tableColumn id="2" xr3:uid="{6F2ADC15-AB84-4A69-8025-B7142F348015}" name="Component"/>
    <tableColumn id="4" xr3:uid="{532E2B48-44FD-478A-A60E-F10CC10FA11F}" name="Suppy Voltage"/>
    <tableColumn id="3" xr3:uid="{0CD11C45-8D63-4F31-9A69-974AAF728591}" name="Octopus Header Labe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E01FF-B217-412A-8334-832E426EC070}" name="Table3" displayName="Table3" ref="A1:I59" totalsRowShown="0">
  <autoFilter ref="A1:I59" xr:uid="{DCEE01FF-B217-412A-8334-832E426EC070}"/>
  <sortState xmlns:xlrd2="http://schemas.microsoft.com/office/spreadsheetml/2017/richdata2" ref="A2:I59">
    <sortCondition ref="C1:C59"/>
  </sortState>
  <tableColumns count="9">
    <tableColumn id="1" xr3:uid="{FBF2E2EC-CB79-4DAF-A0AD-5C50EC7D1CF7}" name="Cable"/>
    <tableColumn id="2" xr3:uid="{0DCCB1C4-6A24-4706-96E7-F2E992D16F07}" name="Component"/>
    <tableColumn id="3" xr3:uid="{12F9C25F-8EE1-4903-9829-BB393B754AE2}" name="AWG"/>
    <tableColumn id="4" xr3:uid="{9DAEE46D-2720-4E12-B7C7-7347C849AB98}" name="Pin Count"/>
    <tableColumn id="5" xr3:uid="{09BB7B9C-817F-47EC-B02A-087CF00AE010}" name="Len (cm)"/>
    <tableColumn id="10" xr3:uid="{32FDE131-45FB-4569-9AD2-489ACB6C5A82}" name="Column1" dataDxfId="5">
      <calculatedColumnFormula>Table3[[#This Row],[Pin Count]]*Table3[[#This Row],[Len (cm)]]</calculatedColumnFormula>
    </tableColumn>
    <tableColumn id="6" xr3:uid="{41A61DCB-EB69-4ABD-AC8C-6A79DAAE3294}" name="Conn A"/>
    <tableColumn id="7" xr3:uid="{1D8EF2F9-8563-42CE-9B38-42AA63B17702}" name="Conn B"/>
    <tableColumn id="8" xr3:uid="{0634F095-E2EE-44F0-B066-066F504AA291}" name="Not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ED5D-0E87-4DE0-82C3-46EC5BD78623}" name="Table4" displayName="Table4" ref="A1:E6" totalsRowShown="0">
  <autoFilter ref="A1:E6" xr:uid="{4B7AED5D-0E87-4DE0-82C3-46EC5BD78623}"/>
  <tableColumns count="5">
    <tableColumn id="4" xr3:uid="{8D716288-1584-4152-B1EA-0DBC05679C1F}" name="Part ID"/>
    <tableColumn id="1" xr3:uid="{BA0F0EE6-C283-4260-92DF-5284535C6866}" name="Cable ID"/>
    <tableColumn id="2" xr3:uid="{F1A17D76-4BD5-4E2E-8A7E-BA0DE483B5F9}" name="Description"/>
    <tableColumn id="3" xr3:uid="{83C387BC-9FDF-4EA5-8D77-72D939809153}" name="Len (cm)"/>
    <tableColumn id="5" xr3:uid="{BF334402-3D69-4A9F-B34A-291C5CDFB1BC}" name="Not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0DADB-E8D9-463A-B96B-5664F85A7DEB}" name="Table2" displayName="Table2" ref="A1:D35" totalsRowShown="0">
  <autoFilter ref="A1:D35" xr:uid="{6CC0DADB-E8D9-463A-B96B-5664F85A7DEB}"/>
  <tableColumns count="4">
    <tableColumn id="1" xr3:uid="{592DED60-E02C-4D13-A917-4A7AB47E8CC8}" name="Frame ID"/>
    <tableColumn id="2" xr3:uid="{12FAA4CE-208D-4C64-BC5E-8B4BA363FE63}" name="PN"/>
    <tableColumn id="3" xr3:uid="{72B48614-81E0-4E7A-AC26-4479A637E28B}" name="Description"/>
    <tableColumn id="4" xr3:uid="{3A424436-722D-4EDF-85F5-5B6D69A54792}" name="Tee Nu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B5B3E-6862-404E-BD2D-269E8426AC20}" name="Table5" displayName="Table5" ref="A1:F97" totalsRowCount="1">
  <autoFilter ref="A1:F96" xr:uid="{A69B5B3E-6862-404E-BD2D-269E8426AC20}"/>
  <tableColumns count="6">
    <tableColumn id="1" xr3:uid="{74644EAE-7BA4-4FB3-8AD5-3C78AE3D81AD}" name="PN" totalsRowLabel="Total" dataDxfId="4" totalsRowDxfId="3"/>
    <tableColumn id="2" xr3:uid="{93DF1DAA-9D24-4594-B29D-2B6C121D089A}" name="Description" dataDxfId="2" totalsRowDxfId="1"/>
    <tableColumn id="3" xr3:uid="{ADFE1D10-4761-4B07-8EB7-A4DDEEF5308B}" name="Material"/>
    <tableColumn id="4" xr3:uid="{A91C48D7-D2C5-4A18-9E62-A24A122EE139}" name="HS Inserts"/>
    <tableColumn id="5" xr3:uid="{0112B1B1-C190-46E0-8D0F-19B785DD6A37}" name="Qty"/>
    <tableColumn id="6" xr3:uid="{6618CC07-9735-42B6-AD61-ED6CD4EA2E17}" name="Subtotal" totalsRowFunction="sum" dataDxfId="0">
      <calculatedColumnFormula>Table5[[#This Row],[HS Inserts]]*Table5[[#This Row],[Qty]]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78C7-E25B-460C-937F-CCE8B1E2A7B2}">
  <dimension ref="A1:D38"/>
  <sheetViews>
    <sheetView topLeftCell="A4" workbookViewId="0">
      <selection activeCell="C37" sqref="C37"/>
    </sheetView>
  </sheetViews>
  <sheetFormatPr defaultRowHeight="15" x14ac:dyDescent="0.25"/>
  <cols>
    <col min="1" max="1" width="13" customWidth="1"/>
    <col min="2" max="2" width="25" customWidth="1"/>
    <col min="3" max="3" width="14.85546875" customWidth="1"/>
    <col min="4" max="4" width="23.42578125" customWidth="1"/>
  </cols>
  <sheetData>
    <row r="1" spans="1:4" x14ac:dyDescent="0.25">
      <c r="A1" t="s">
        <v>0</v>
      </c>
      <c r="B1" t="s">
        <v>69</v>
      </c>
      <c r="C1" t="s">
        <v>73</v>
      </c>
      <c r="D1" t="s">
        <v>82</v>
      </c>
    </row>
    <row r="2" spans="1:4" x14ac:dyDescent="0.25">
      <c r="A2" s="1" t="s">
        <v>61</v>
      </c>
    </row>
    <row r="3" spans="1:4" x14ac:dyDescent="0.25">
      <c r="A3" t="s">
        <v>22</v>
      </c>
      <c r="B3" t="s">
        <v>2</v>
      </c>
      <c r="C3" s="2" t="s">
        <v>70</v>
      </c>
      <c r="D3" t="s">
        <v>1</v>
      </c>
    </row>
    <row r="4" spans="1:4" x14ac:dyDescent="0.25">
      <c r="A4" t="s">
        <v>25</v>
      </c>
      <c r="B4" t="s">
        <v>16</v>
      </c>
      <c r="C4" s="2" t="s">
        <v>70</v>
      </c>
      <c r="D4" t="s">
        <v>15</v>
      </c>
    </row>
    <row r="5" spans="1:4" x14ac:dyDescent="0.25">
      <c r="A5" t="s">
        <v>60</v>
      </c>
      <c r="B5" t="s">
        <v>44</v>
      </c>
      <c r="C5" s="2" t="s">
        <v>94</v>
      </c>
      <c r="D5" t="s">
        <v>58</v>
      </c>
    </row>
    <row r="6" spans="1:4" x14ac:dyDescent="0.25">
      <c r="A6" t="s">
        <v>60</v>
      </c>
      <c r="B6" t="s">
        <v>77</v>
      </c>
      <c r="C6" s="2" t="s">
        <v>94</v>
      </c>
      <c r="D6" t="s">
        <v>76</v>
      </c>
    </row>
    <row r="7" spans="1:4" x14ac:dyDescent="0.25">
      <c r="A7" t="s">
        <v>60</v>
      </c>
      <c r="B7" t="s">
        <v>83</v>
      </c>
      <c r="C7" s="2" t="s">
        <v>72</v>
      </c>
      <c r="D7" t="s">
        <v>85</v>
      </c>
    </row>
    <row r="8" spans="1:4" x14ac:dyDescent="0.25">
      <c r="A8" t="s">
        <v>8</v>
      </c>
      <c r="B8" t="s">
        <v>9</v>
      </c>
      <c r="C8" s="2" t="s">
        <v>95</v>
      </c>
      <c r="D8" t="s">
        <v>84</v>
      </c>
    </row>
    <row r="9" spans="1:4" x14ac:dyDescent="0.25">
      <c r="A9" t="s">
        <v>39</v>
      </c>
      <c r="B9" t="s">
        <v>40</v>
      </c>
      <c r="C9" s="2" t="s">
        <v>72</v>
      </c>
      <c r="D9" t="s">
        <v>96</v>
      </c>
    </row>
    <row r="10" spans="1:4" x14ac:dyDescent="0.25">
      <c r="A10" s="1" t="s">
        <v>46</v>
      </c>
    </row>
    <row r="11" spans="1:4" x14ac:dyDescent="0.25">
      <c r="A11" t="s">
        <v>18</v>
      </c>
      <c r="B11" t="s">
        <v>11</v>
      </c>
      <c r="C11" t="s">
        <v>72</v>
      </c>
      <c r="D11" t="s">
        <v>81</v>
      </c>
    </row>
    <row r="12" spans="1:4" x14ac:dyDescent="0.25">
      <c r="A12" t="s">
        <v>19</v>
      </c>
      <c r="B12" t="s">
        <v>12</v>
      </c>
      <c r="C12" t="s">
        <v>72</v>
      </c>
      <c r="D12" t="s">
        <v>80</v>
      </c>
    </row>
    <row r="13" spans="1:4" x14ac:dyDescent="0.25">
      <c r="A13" t="s">
        <v>20</v>
      </c>
      <c r="B13" t="s">
        <v>13</v>
      </c>
      <c r="C13" t="s">
        <v>72</v>
      </c>
      <c r="D13" t="s">
        <v>79</v>
      </c>
    </row>
    <row r="14" spans="1:4" x14ac:dyDescent="0.25">
      <c r="A14" t="s">
        <v>21</v>
      </c>
      <c r="B14" t="s">
        <v>14</v>
      </c>
      <c r="C14" t="s">
        <v>72</v>
      </c>
      <c r="D14" t="s">
        <v>78</v>
      </c>
    </row>
    <row r="15" spans="1:4" x14ac:dyDescent="0.25">
      <c r="A15" s="1" t="s">
        <v>45</v>
      </c>
    </row>
    <row r="16" spans="1:4" x14ac:dyDescent="0.25">
      <c r="A16" t="s">
        <v>24</v>
      </c>
      <c r="B16" t="s">
        <v>17</v>
      </c>
      <c r="D16" t="s">
        <v>24</v>
      </c>
    </row>
    <row r="17" spans="1:4" x14ac:dyDescent="0.25">
      <c r="A17" t="s">
        <v>23</v>
      </c>
      <c r="B17" t="s">
        <v>3</v>
      </c>
      <c r="D17" t="s">
        <v>86</v>
      </c>
    </row>
    <row r="18" spans="1:4" x14ac:dyDescent="0.25">
      <c r="A18" t="s">
        <v>31</v>
      </c>
      <c r="B18" t="s">
        <v>32</v>
      </c>
      <c r="D18" t="s">
        <v>87</v>
      </c>
    </row>
    <row r="19" spans="1:4" x14ac:dyDescent="0.25">
      <c r="A19" t="s">
        <v>41</v>
      </c>
      <c r="B19" t="s">
        <v>42</v>
      </c>
      <c r="D19" t="s">
        <v>88</v>
      </c>
    </row>
    <row r="20" spans="1:4" x14ac:dyDescent="0.25">
      <c r="A20" s="1" t="s">
        <v>52</v>
      </c>
    </row>
    <row r="21" spans="1:4" x14ac:dyDescent="0.25">
      <c r="A21" t="s">
        <v>29</v>
      </c>
      <c r="B21" t="s">
        <v>64</v>
      </c>
      <c r="D21" t="s">
        <v>47</v>
      </c>
    </row>
    <row r="22" spans="1:4" x14ac:dyDescent="0.25">
      <c r="A22" t="s">
        <v>28</v>
      </c>
      <c r="B22" t="s">
        <v>65</v>
      </c>
      <c r="D22" t="s">
        <v>48</v>
      </c>
    </row>
    <row r="23" spans="1:4" x14ac:dyDescent="0.25">
      <c r="A23" t="s">
        <v>27</v>
      </c>
      <c r="B23" t="s">
        <v>62</v>
      </c>
      <c r="D23" t="s">
        <v>49</v>
      </c>
    </row>
    <row r="24" spans="1:4" x14ac:dyDescent="0.25">
      <c r="A24" t="s">
        <v>26</v>
      </c>
      <c r="B24" t="s">
        <v>63</v>
      </c>
      <c r="D24" t="s">
        <v>50</v>
      </c>
    </row>
    <row r="25" spans="1:4" x14ac:dyDescent="0.25">
      <c r="A25" t="s">
        <v>30</v>
      </c>
      <c r="B25" t="s">
        <v>10</v>
      </c>
      <c r="D25" t="s">
        <v>51</v>
      </c>
    </row>
    <row r="26" spans="1:4" x14ac:dyDescent="0.25">
      <c r="A26" s="1" t="s">
        <v>43</v>
      </c>
    </row>
    <row r="27" spans="1:4" x14ac:dyDescent="0.25">
      <c r="A27" t="s">
        <v>37</v>
      </c>
      <c r="B27" t="s">
        <v>7</v>
      </c>
      <c r="C27" t="s">
        <v>89</v>
      </c>
      <c r="D27" t="s">
        <v>6</v>
      </c>
    </row>
    <row r="28" spans="1:4" x14ac:dyDescent="0.25">
      <c r="A28" t="s">
        <v>38</v>
      </c>
      <c r="B28" t="s">
        <v>4</v>
      </c>
      <c r="C28" t="s">
        <v>89</v>
      </c>
      <c r="D28" t="s">
        <v>54</v>
      </c>
    </row>
    <row r="29" spans="1:4" x14ac:dyDescent="0.25">
      <c r="A29" t="s">
        <v>33</v>
      </c>
      <c r="B29" t="s">
        <v>35</v>
      </c>
      <c r="C29" t="s">
        <v>70</v>
      </c>
      <c r="D29" t="s">
        <v>67</v>
      </c>
    </row>
    <row r="30" spans="1:4" x14ac:dyDescent="0.25">
      <c r="A30" t="s">
        <v>34</v>
      </c>
      <c r="B30" t="s">
        <v>36</v>
      </c>
      <c r="C30" t="s">
        <v>70</v>
      </c>
      <c r="D30" t="s">
        <v>68</v>
      </c>
    </row>
    <row r="31" spans="1:4" x14ac:dyDescent="0.25">
      <c r="A31" t="s">
        <v>53</v>
      </c>
      <c r="B31" t="s">
        <v>74</v>
      </c>
      <c r="C31" t="s">
        <v>71</v>
      </c>
      <c r="D31" t="s">
        <v>66</v>
      </c>
    </row>
    <row r="32" spans="1:4" x14ac:dyDescent="0.25">
      <c r="A32" t="s">
        <v>55</v>
      </c>
      <c r="B32" t="s">
        <v>56</v>
      </c>
      <c r="C32" t="s">
        <v>71</v>
      </c>
      <c r="D32" t="s">
        <v>5</v>
      </c>
    </row>
    <row r="33" spans="1:4" x14ac:dyDescent="0.25">
      <c r="A33" t="s">
        <v>59</v>
      </c>
      <c r="B33" t="s">
        <v>75</v>
      </c>
      <c r="C33" t="s">
        <v>71</v>
      </c>
      <c r="D33" t="s">
        <v>57</v>
      </c>
    </row>
    <row r="34" spans="1:4" x14ac:dyDescent="0.25">
      <c r="A34" s="1" t="s">
        <v>486</v>
      </c>
    </row>
    <row r="35" spans="1:4" x14ac:dyDescent="0.25">
      <c r="A35" t="s">
        <v>146</v>
      </c>
      <c r="B35" t="s">
        <v>194</v>
      </c>
      <c r="C35" t="s">
        <v>488</v>
      </c>
      <c r="D35" t="s">
        <v>483</v>
      </c>
    </row>
    <row r="36" spans="1:4" x14ac:dyDescent="0.25">
      <c r="A36" t="s">
        <v>153</v>
      </c>
      <c r="B36" t="s">
        <v>195</v>
      </c>
      <c r="C36" t="s">
        <v>489</v>
      </c>
    </row>
    <row r="37" spans="1:4" x14ac:dyDescent="0.25">
      <c r="A37" t="s">
        <v>162</v>
      </c>
      <c r="B37" t="s">
        <v>196</v>
      </c>
      <c r="C37" t="s">
        <v>485</v>
      </c>
      <c r="D37" t="s">
        <v>483</v>
      </c>
    </row>
    <row r="38" spans="1:4" x14ac:dyDescent="0.25">
      <c r="A38" t="s">
        <v>484</v>
      </c>
      <c r="B38" t="s">
        <v>482</v>
      </c>
      <c r="C38" t="s">
        <v>487</v>
      </c>
      <c r="D38" t="s">
        <v>483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AEEC-A537-49E7-8CB6-74590B623C46}">
  <dimension ref="A1:I59"/>
  <sheetViews>
    <sheetView workbookViewId="0">
      <selection activeCell="G20" sqref="G20"/>
    </sheetView>
  </sheetViews>
  <sheetFormatPr defaultRowHeight="15" x14ac:dyDescent="0.25"/>
  <cols>
    <col min="2" max="2" width="13.5703125" customWidth="1"/>
    <col min="3" max="3" width="7.5703125" customWidth="1"/>
    <col min="4" max="4" width="11.7109375" customWidth="1"/>
    <col min="5" max="6" width="10.7109375" customWidth="1"/>
    <col min="7" max="7" width="9.42578125" customWidth="1"/>
    <col min="8" max="8" width="9.28515625" customWidth="1"/>
    <col min="9" max="9" width="36.140625" bestFit="1" customWidth="1"/>
  </cols>
  <sheetData>
    <row r="1" spans="1:9" x14ac:dyDescent="0.25">
      <c r="A1" t="s">
        <v>101</v>
      </c>
      <c r="B1" t="s">
        <v>69</v>
      </c>
      <c r="C1" t="s">
        <v>91</v>
      </c>
      <c r="D1" t="s">
        <v>100</v>
      </c>
      <c r="E1" t="s">
        <v>117</v>
      </c>
      <c r="F1" t="s">
        <v>479</v>
      </c>
      <c r="G1" t="s">
        <v>99</v>
      </c>
      <c r="H1" t="s">
        <v>98</v>
      </c>
      <c r="I1" t="s">
        <v>102</v>
      </c>
    </row>
    <row r="2" spans="1:9" x14ac:dyDescent="0.25">
      <c r="A2" t="s">
        <v>218</v>
      </c>
      <c r="B2" t="s">
        <v>25</v>
      </c>
      <c r="C2">
        <v>12</v>
      </c>
      <c r="D2">
        <v>2</v>
      </c>
      <c r="E2">
        <v>35</v>
      </c>
      <c r="F2">
        <f>Table3[[#This Row],[Pin Count]]*Table3[[#This Row],[Len (cm)]]</f>
        <v>70</v>
      </c>
      <c r="G2" t="s">
        <v>219</v>
      </c>
      <c r="H2" t="s">
        <v>148</v>
      </c>
    </row>
    <row r="3" spans="1:9" x14ac:dyDescent="0.25">
      <c r="A3" t="s">
        <v>145</v>
      </c>
      <c r="B3" t="s">
        <v>146</v>
      </c>
      <c r="C3">
        <v>16</v>
      </c>
      <c r="D3">
        <v>1</v>
      </c>
      <c r="E3">
        <v>80</v>
      </c>
      <c r="F3">
        <f>Table3[[#This Row],[Pin Count]]*Table3[[#This Row],[Len (cm)]]</f>
        <v>80</v>
      </c>
      <c r="G3" t="s">
        <v>147</v>
      </c>
      <c r="H3" t="s">
        <v>147</v>
      </c>
      <c r="I3" t="s">
        <v>149</v>
      </c>
    </row>
    <row r="4" spans="1:9" x14ac:dyDescent="0.25">
      <c r="A4" t="s">
        <v>169</v>
      </c>
      <c r="B4" t="s">
        <v>146</v>
      </c>
      <c r="C4">
        <v>16</v>
      </c>
      <c r="D4">
        <v>1</v>
      </c>
      <c r="E4">
        <v>75</v>
      </c>
      <c r="F4">
        <f>Table3[[#This Row],[Pin Count]]*Table3[[#This Row],[Len (cm)]]</f>
        <v>75</v>
      </c>
      <c r="G4" t="s">
        <v>147</v>
      </c>
      <c r="H4" t="s">
        <v>148</v>
      </c>
      <c r="I4" t="s">
        <v>151</v>
      </c>
    </row>
    <row r="5" spans="1:9" x14ac:dyDescent="0.25">
      <c r="A5" t="s">
        <v>170</v>
      </c>
      <c r="B5" t="s">
        <v>146</v>
      </c>
      <c r="C5">
        <v>16</v>
      </c>
      <c r="D5">
        <v>1</v>
      </c>
      <c r="E5">
        <v>25</v>
      </c>
      <c r="F5">
        <f>Table3[[#This Row],[Pin Count]]*Table3[[#This Row],[Len (cm)]]</f>
        <v>25</v>
      </c>
      <c r="G5" t="s">
        <v>147</v>
      </c>
      <c r="H5" t="s">
        <v>148</v>
      </c>
      <c r="I5" t="s">
        <v>150</v>
      </c>
    </row>
    <row r="6" spans="1:9" x14ac:dyDescent="0.25">
      <c r="A6" t="s">
        <v>152</v>
      </c>
      <c r="B6" t="s">
        <v>153</v>
      </c>
      <c r="C6">
        <v>16</v>
      </c>
      <c r="D6">
        <v>2</v>
      </c>
      <c r="E6">
        <v>60</v>
      </c>
      <c r="F6">
        <f>Table3[[#This Row],[Pin Count]]*Table3[[#This Row],[Len (cm)]]</f>
        <v>120</v>
      </c>
      <c r="G6" t="s">
        <v>148</v>
      </c>
      <c r="H6" t="s">
        <v>148</v>
      </c>
      <c r="I6" t="s">
        <v>154</v>
      </c>
    </row>
    <row r="7" spans="1:9" x14ac:dyDescent="0.25">
      <c r="A7" t="s">
        <v>155</v>
      </c>
      <c r="B7" t="s">
        <v>153</v>
      </c>
      <c r="C7">
        <v>16</v>
      </c>
      <c r="D7">
        <v>2</v>
      </c>
      <c r="E7">
        <v>60</v>
      </c>
      <c r="F7">
        <f>Table3[[#This Row],[Pin Count]]*Table3[[#This Row],[Len (cm)]]</f>
        <v>120</v>
      </c>
      <c r="G7" t="s">
        <v>148</v>
      </c>
      <c r="H7" t="s">
        <v>148</v>
      </c>
      <c r="I7" t="s">
        <v>156</v>
      </c>
    </row>
    <row r="8" spans="1:9" x14ac:dyDescent="0.25">
      <c r="A8" t="s">
        <v>159</v>
      </c>
      <c r="B8" t="s">
        <v>153</v>
      </c>
      <c r="C8">
        <v>16</v>
      </c>
      <c r="D8">
        <v>2</v>
      </c>
      <c r="E8">
        <v>60</v>
      </c>
      <c r="F8">
        <f>Table3[[#This Row],[Pin Count]]*Table3[[#This Row],[Len (cm)]]</f>
        <v>120</v>
      </c>
      <c r="G8" t="s">
        <v>148</v>
      </c>
      <c r="H8" t="s">
        <v>148</v>
      </c>
      <c r="I8" t="s">
        <v>157</v>
      </c>
    </row>
    <row r="9" spans="1:9" x14ac:dyDescent="0.25">
      <c r="A9" t="s">
        <v>161</v>
      </c>
      <c r="B9" t="s">
        <v>162</v>
      </c>
      <c r="C9">
        <v>16</v>
      </c>
      <c r="D9">
        <v>1</v>
      </c>
      <c r="E9">
        <v>25</v>
      </c>
      <c r="F9">
        <f>Table3[[#This Row],[Pin Count]]*Table3[[#This Row],[Len (cm)]]</f>
        <v>25</v>
      </c>
      <c r="G9" t="s">
        <v>147</v>
      </c>
      <c r="H9" t="s">
        <v>148</v>
      </c>
      <c r="I9" t="s">
        <v>163</v>
      </c>
    </row>
    <row r="10" spans="1:9" x14ac:dyDescent="0.25">
      <c r="A10" t="s">
        <v>164</v>
      </c>
      <c r="B10" t="s">
        <v>162</v>
      </c>
      <c r="C10">
        <v>16</v>
      </c>
      <c r="D10">
        <v>1</v>
      </c>
      <c r="E10">
        <v>60</v>
      </c>
      <c r="F10">
        <f>Table3[[#This Row],[Pin Count]]*Table3[[#This Row],[Len (cm)]]</f>
        <v>60</v>
      </c>
      <c r="G10" t="s">
        <v>148</v>
      </c>
      <c r="H10" t="s">
        <v>148</v>
      </c>
      <c r="I10" t="s">
        <v>165</v>
      </c>
    </row>
    <row r="11" spans="1:9" x14ac:dyDescent="0.25">
      <c r="A11" t="s">
        <v>103</v>
      </c>
      <c r="B11" t="s">
        <v>22</v>
      </c>
      <c r="C11">
        <v>20</v>
      </c>
      <c r="D11">
        <v>2</v>
      </c>
      <c r="E11">
        <v>55</v>
      </c>
      <c r="F11">
        <f>Table3[[#This Row],[Pin Count]]*Table3[[#This Row],[Len (cm)]]</f>
        <v>110</v>
      </c>
      <c r="G11" t="s">
        <v>490</v>
      </c>
      <c r="H11" t="s">
        <v>480</v>
      </c>
    </row>
    <row r="12" spans="1:9" x14ac:dyDescent="0.25">
      <c r="A12" t="s">
        <v>104</v>
      </c>
      <c r="B12" t="s">
        <v>22</v>
      </c>
      <c r="C12">
        <v>20</v>
      </c>
      <c r="D12">
        <v>2</v>
      </c>
      <c r="E12">
        <v>150</v>
      </c>
      <c r="F12">
        <f>Table3[[#This Row],[Pin Count]]*Table3[[#This Row],[Len (cm)]]</f>
        <v>300</v>
      </c>
      <c r="G12" t="s">
        <v>481</v>
      </c>
      <c r="H12" t="s">
        <v>480</v>
      </c>
    </row>
    <row r="13" spans="1:9" x14ac:dyDescent="0.25">
      <c r="A13" t="s">
        <v>158</v>
      </c>
      <c r="B13" t="s">
        <v>153</v>
      </c>
      <c r="C13">
        <v>20</v>
      </c>
      <c r="D13">
        <v>2</v>
      </c>
      <c r="E13">
        <v>55</v>
      </c>
      <c r="F13">
        <f>Table3[[#This Row],[Pin Count]]*Table3[[#This Row],[Len (cm)]]</f>
        <v>110</v>
      </c>
      <c r="G13" t="s">
        <v>148</v>
      </c>
      <c r="H13" t="s">
        <v>490</v>
      </c>
      <c r="I13" t="s">
        <v>160</v>
      </c>
    </row>
    <row r="14" spans="1:9" x14ac:dyDescent="0.25">
      <c r="A14" t="s">
        <v>118</v>
      </c>
      <c r="B14" t="s">
        <v>37</v>
      </c>
      <c r="C14">
        <v>24</v>
      </c>
      <c r="D14" s="3">
        <v>2</v>
      </c>
      <c r="E14">
        <v>45</v>
      </c>
      <c r="F14">
        <f>Table3[[#This Row],[Pin Count]]*Table3[[#This Row],[Len (cm)]]</f>
        <v>90</v>
      </c>
      <c r="G14" t="s">
        <v>205</v>
      </c>
      <c r="H14" t="s">
        <v>212</v>
      </c>
    </row>
    <row r="15" spans="1:9" x14ac:dyDescent="0.25">
      <c r="A15" t="s">
        <v>106</v>
      </c>
      <c r="B15" t="s">
        <v>37</v>
      </c>
      <c r="C15">
        <v>24</v>
      </c>
      <c r="D15" s="3">
        <v>2</v>
      </c>
      <c r="E15">
        <v>150</v>
      </c>
      <c r="F15">
        <f>Table3[[#This Row],[Pin Count]]*Table3[[#This Row],[Len (cm)]]</f>
        <v>300</v>
      </c>
      <c r="G15" t="s">
        <v>207</v>
      </c>
      <c r="H15" t="s">
        <v>212</v>
      </c>
    </row>
    <row r="16" spans="1:9" x14ac:dyDescent="0.25">
      <c r="A16" t="s">
        <v>119</v>
      </c>
      <c r="B16" t="s">
        <v>38</v>
      </c>
      <c r="C16">
        <v>24</v>
      </c>
      <c r="D16">
        <v>2</v>
      </c>
      <c r="E16">
        <v>45</v>
      </c>
      <c r="F16">
        <f>Table3[[#This Row],[Pin Count]]*Table3[[#This Row],[Len (cm)]]</f>
        <v>90</v>
      </c>
      <c r="G16" t="s">
        <v>205</v>
      </c>
      <c r="H16" t="s">
        <v>212</v>
      </c>
    </row>
    <row r="17" spans="1:9" x14ac:dyDescent="0.25">
      <c r="A17" t="s">
        <v>107</v>
      </c>
      <c r="B17" t="s">
        <v>38</v>
      </c>
      <c r="C17">
        <v>24</v>
      </c>
      <c r="D17">
        <v>2</v>
      </c>
      <c r="E17">
        <v>150</v>
      </c>
      <c r="F17">
        <f>Table3[[#This Row],[Pin Count]]*Table3[[#This Row],[Len (cm)]]</f>
        <v>300</v>
      </c>
      <c r="G17" t="s">
        <v>207</v>
      </c>
      <c r="H17" t="s">
        <v>212</v>
      </c>
    </row>
    <row r="18" spans="1:9" x14ac:dyDescent="0.25">
      <c r="A18" t="s">
        <v>132</v>
      </c>
      <c r="B18" t="s">
        <v>23</v>
      </c>
      <c r="C18">
        <v>24</v>
      </c>
      <c r="D18">
        <v>2</v>
      </c>
      <c r="E18">
        <v>40</v>
      </c>
      <c r="F18">
        <f>Table3[[#This Row],[Pin Count]]*Table3[[#This Row],[Len (cm)]]</f>
        <v>80</v>
      </c>
      <c r="G18" t="s">
        <v>205</v>
      </c>
      <c r="H18" t="s">
        <v>212</v>
      </c>
    </row>
    <row r="19" spans="1:9" x14ac:dyDescent="0.25">
      <c r="A19" t="s">
        <v>105</v>
      </c>
      <c r="B19" t="s">
        <v>23</v>
      </c>
      <c r="C19">
        <v>24</v>
      </c>
      <c r="D19">
        <v>2</v>
      </c>
      <c r="E19">
        <v>150</v>
      </c>
      <c r="F19">
        <f>Table3[[#This Row],[Pin Count]]*Table3[[#This Row],[Len (cm)]]</f>
        <v>300</v>
      </c>
      <c r="G19" t="s">
        <v>207</v>
      </c>
      <c r="H19" t="s">
        <v>212</v>
      </c>
    </row>
    <row r="20" spans="1:9" x14ac:dyDescent="0.25">
      <c r="A20" t="s">
        <v>120</v>
      </c>
      <c r="B20" t="s">
        <v>8</v>
      </c>
      <c r="C20">
        <v>24</v>
      </c>
      <c r="D20">
        <v>5</v>
      </c>
      <c r="E20">
        <v>40</v>
      </c>
      <c r="F20">
        <f>Table3[[#This Row],[Pin Count]]*Table3[[#This Row],[Len (cm)]]</f>
        <v>200</v>
      </c>
      <c r="G20" t="s">
        <v>144</v>
      </c>
      <c r="H20" t="s">
        <v>213</v>
      </c>
      <c r="I20" t="s">
        <v>178</v>
      </c>
    </row>
    <row r="21" spans="1:9" x14ac:dyDescent="0.25">
      <c r="A21" t="s">
        <v>108</v>
      </c>
      <c r="B21" t="s">
        <v>8</v>
      </c>
      <c r="C21">
        <v>24</v>
      </c>
      <c r="D21">
        <v>5</v>
      </c>
      <c r="E21">
        <v>150</v>
      </c>
      <c r="F21">
        <f>Table3[[#This Row],[Pin Count]]*Table3[[#This Row],[Len (cm)]]</f>
        <v>750</v>
      </c>
      <c r="G21" t="s">
        <v>206</v>
      </c>
      <c r="H21" t="s">
        <v>213</v>
      </c>
    </row>
    <row r="22" spans="1:9" x14ac:dyDescent="0.25">
      <c r="A22" t="s">
        <v>122</v>
      </c>
      <c r="B22" t="s">
        <v>30</v>
      </c>
      <c r="C22">
        <v>24</v>
      </c>
      <c r="D22">
        <v>4</v>
      </c>
      <c r="E22">
        <v>35</v>
      </c>
      <c r="F22">
        <f>Table3[[#This Row],[Pin Count]]*Table3[[#This Row],[Len (cm)]]</f>
        <v>140</v>
      </c>
      <c r="G22" t="s">
        <v>208</v>
      </c>
      <c r="H22" t="s">
        <v>214</v>
      </c>
    </row>
    <row r="23" spans="1:9" x14ac:dyDescent="0.25">
      <c r="A23" t="s">
        <v>109</v>
      </c>
      <c r="B23" t="s">
        <v>30</v>
      </c>
      <c r="C23">
        <v>24</v>
      </c>
      <c r="D23">
        <v>4</v>
      </c>
      <c r="E23">
        <v>150</v>
      </c>
      <c r="F23">
        <f>Table3[[#This Row],[Pin Count]]*Table3[[#This Row],[Len (cm)]]</f>
        <v>600</v>
      </c>
      <c r="G23" t="s">
        <v>209</v>
      </c>
      <c r="H23" t="s">
        <v>214</v>
      </c>
    </row>
    <row r="24" spans="1:9" x14ac:dyDescent="0.25">
      <c r="A24" t="s">
        <v>124</v>
      </c>
      <c r="B24" t="s">
        <v>30</v>
      </c>
      <c r="C24">
        <v>24</v>
      </c>
      <c r="D24">
        <v>4</v>
      </c>
      <c r="E24">
        <v>5</v>
      </c>
      <c r="F24">
        <f>Table3[[#This Row],[Pin Count]]*Table3[[#This Row],[Len (cm)]]</f>
        <v>20</v>
      </c>
      <c r="G24" t="s">
        <v>209</v>
      </c>
      <c r="H24" t="s">
        <v>215</v>
      </c>
      <c r="I24" t="s">
        <v>125</v>
      </c>
    </row>
    <row r="25" spans="1:9" x14ac:dyDescent="0.25">
      <c r="A25" t="s">
        <v>126</v>
      </c>
      <c r="B25" t="s">
        <v>97</v>
      </c>
      <c r="C25">
        <v>24</v>
      </c>
      <c r="D25">
        <v>3</v>
      </c>
      <c r="E25">
        <v>45</v>
      </c>
      <c r="F25">
        <f>Table3[[#This Row],[Pin Count]]*Table3[[#This Row],[Len (cm)]]</f>
        <v>135</v>
      </c>
      <c r="G25" t="s">
        <v>490</v>
      </c>
      <c r="H25" t="s">
        <v>216</v>
      </c>
    </row>
    <row r="26" spans="1:9" x14ac:dyDescent="0.25">
      <c r="A26" t="s">
        <v>116</v>
      </c>
      <c r="B26" t="s">
        <v>97</v>
      </c>
      <c r="C26">
        <v>24</v>
      </c>
      <c r="D26">
        <v>3</v>
      </c>
      <c r="E26">
        <v>80</v>
      </c>
      <c r="F26">
        <f>Table3[[#This Row],[Pin Count]]*Table3[[#This Row],[Len (cm)]]</f>
        <v>240</v>
      </c>
      <c r="G26" t="s">
        <v>210</v>
      </c>
      <c r="H26" t="s">
        <v>216</v>
      </c>
    </row>
    <row r="27" spans="1:9" x14ac:dyDescent="0.25">
      <c r="A27" t="s">
        <v>127</v>
      </c>
      <c r="B27" t="s">
        <v>97</v>
      </c>
      <c r="C27">
        <v>24</v>
      </c>
      <c r="D27">
        <v>3</v>
      </c>
      <c r="E27">
        <v>5</v>
      </c>
      <c r="F27">
        <f>Table3[[#This Row],[Pin Count]]*Table3[[#This Row],[Len (cm)]]</f>
        <v>15</v>
      </c>
      <c r="G27" t="s">
        <v>210</v>
      </c>
      <c r="H27" t="s">
        <v>490</v>
      </c>
      <c r="I27" t="s">
        <v>172</v>
      </c>
    </row>
    <row r="28" spans="1:9" x14ac:dyDescent="0.25">
      <c r="A28" t="s">
        <v>128</v>
      </c>
      <c r="B28" t="s">
        <v>93</v>
      </c>
      <c r="C28">
        <v>24</v>
      </c>
      <c r="D28">
        <v>3</v>
      </c>
      <c r="E28">
        <v>80</v>
      </c>
      <c r="F28">
        <f>Table3[[#This Row],[Pin Count]]*Table3[[#This Row],[Len (cm)]]</f>
        <v>240</v>
      </c>
      <c r="G28" t="s">
        <v>490</v>
      </c>
      <c r="H28" t="s">
        <v>216</v>
      </c>
    </row>
    <row r="29" spans="1:9" x14ac:dyDescent="0.25">
      <c r="A29" t="s">
        <v>112</v>
      </c>
      <c r="B29" t="s">
        <v>93</v>
      </c>
      <c r="C29">
        <v>24</v>
      </c>
      <c r="D29">
        <v>3</v>
      </c>
      <c r="E29">
        <v>80</v>
      </c>
      <c r="F29">
        <f>Table3[[#This Row],[Pin Count]]*Table3[[#This Row],[Len (cm)]]</f>
        <v>240</v>
      </c>
      <c r="G29" t="s">
        <v>210</v>
      </c>
      <c r="H29" t="s">
        <v>216</v>
      </c>
    </row>
    <row r="30" spans="1:9" x14ac:dyDescent="0.25">
      <c r="A30" t="s">
        <v>129</v>
      </c>
      <c r="B30" t="s">
        <v>93</v>
      </c>
      <c r="C30">
        <v>24</v>
      </c>
      <c r="D30">
        <v>3</v>
      </c>
      <c r="E30">
        <v>5</v>
      </c>
      <c r="F30">
        <f>Table3[[#This Row],[Pin Count]]*Table3[[#This Row],[Len (cm)]]</f>
        <v>15</v>
      </c>
      <c r="G30" t="s">
        <v>210</v>
      </c>
      <c r="H30" t="s">
        <v>490</v>
      </c>
      <c r="I30" t="s">
        <v>172</v>
      </c>
    </row>
    <row r="31" spans="1:9" x14ac:dyDescent="0.25">
      <c r="A31" t="s">
        <v>130</v>
      </c>
      <c r="B31" t="s">
        <v>92</v>
      </c>
      <c r="C31">
        <v>24</v>
      </c>
      <c r="D31">
        <v>3</v>
      </c>
      <c r="E31">
        <v>80</v>
      </c>
      <c r="F31">
        <f>Table3[[#This Row],[Pin Count]]*Table3[[#This Row],[Len (cm)]]</f>
        <v>240</v>
      </c>
      <c r="G31" t="s">
        <v>490</v>
      </c>
      <c r="H31" t="s">
        <v>216</v>
      </c>
      <c r="I31" t="s">
        <v>177</v>
      </c>
    </row>
    <row r="32" spans="1:9" x14ac:dyDescent="0.25">
      <c r="A32" t="s">
        <v>114</v>
      </c>
      <c r="B32" t="s">
        <v>92</v>
      </c>
      <c r="C32">
        <v>24</v>
      </c>
      <c r="D32">
        <v>3</v>
      </c>
      <c r="E32">
        <v>110</v>
      </c>
      <c r="F32">
        <f>Table3[[#This Row],[Pin Count]]*Table3[[#This Row],[Len (cm)]]</f>
        <v>330</v>
      </c>
      <c r="G32" t="s">
        <v>210</v>
      </c>
      <c r="H32" t="s">
        <v>216</v>
      </c>
    </row>
    <row r="33" spans="1:9" x14ac:dyDescent="0.25">
      <c r="A33" t="s">
        <v>131</v>
      </c>
      <c r="B33" t="s">
        <v>92</v>
      </c>
      <c r="C33">
        <v>24</v>
      </c>
      <c r="D33">
        <v>3</v>
      </c>
      <c r="E33">
        <v>5</v>
      </c>
      <c r="F33">
        <f>Table3[[#This Row],[Pin Count]]*Table3[[#This Row],[Len (cm)]]</f>
        <v>15</v>
      </c>
      <c r="G33" t="s">
        <v>210</v>
      </c>
      <c r="H33" t="s">
        <v>490</v>
      </c>
      <c r="I33" t="s">
        <v>172</v>
      </c>
    </row>
    <row r="34" spans="1:9" x14ac:dyDescent="0.25">
      <c r="A34" t="s">
        <v>133</v>
      </c>
      <c r="B34" t="s">
        <v>18</v>
      </c>
      <c r="C34">
        <v>24</v>
      </c>
      <c r="D34">
        <v>3</v>
      </c>
      <c r="E34">
        <v>35</v>
      </c>
      <c r="F34">
        <f>Table3[[#This Row],[Pin Count]]*Table3[[#This Row],[Len (cm)]]</f>
        <v>105</v>
      </c>
      <c r="G34" t="s">
        <v>204</v>
      </c>
      <c r="H34" t="s">
        <v>216</v>
      </c>
    </row>
    <row r="35" spans="1:9" x14ac:dyDescent="0.25">
      <c r="A35" t="s">
        <v>110</v>
      </c>
      <c r="B35" t="s">
        <v>18</v>
      </c>
      <c r="C35">
        <v>24</v>
      </c>
      <c r="D35">
        <v>3</v>
      </c>
      <c r="E35">
        <v>90</v>
      </c>
      <c r="F35">
        <f>Table3[[#This Row],[Pin Count]]*Table3[[#This Row],[Len (cm)]]</f>
        <v>270</v>
      </c>
      <c r="G35" t="s">
        <v>210</v>
      </c>
      <c r="H35" t="s">
        <v>204</v>
      </c>
    </row>
    <row r="36" spans="1:9" x14ac:dyDescent="0.25">
      <c r="A36" t="s">
        <v>134</v>
      </c>
      <c r="B36" t="s">
        <v>19</v>
      </c>
      <c r="C36">
        <v>24</v>
      </c>
      <c r="D36">
        <v>3</v>
      </c>
      <c r="E36">
        <v>30</v>
      </c>
      <c r="F36">
        <f>Table3[[#This Row],[Pin Count]]*Table3[[#This Row],[Len (cm)]]</f>
        <v>90</v>
      </c>
      <c r="G36" t="s">
        <v>204</v>
      </c>
      <c r="H36" t="s">
        <v>216</v>
      </c>
    </row>
    <row r="37" spans="1:9" x14ac:dyDescent="0.25">
      <c r="A37" t="s">
        <v>113</v>
      </c>
      <c r="B37" t="s">
        <v>19</v>
      </c>
      <c r="C37">
        <v>24</v>
      </c>
      <c r="D37">
        <v>3</v>
      </c>
      <c r="E37">
        <v>105</v>
      </c>
      <c r="F37">
        <f>Table3[[#This Row],[Pin Count]]*Table3[[#This Row],[Len (cm)]]</f>
        <v>315</v>
      </c>
      <c r="G37" t="s">
        <v>210</v>
      </c>
      <c r="H37" t="s">
        <v>204</v>
      </c>
    </row>
    <row r="38" spans="1:9" x14ac:dyDescent="0.25">
      <c r="A38" t="s">
        <v>135</v>
      </c>
      <c r="B38" t="s">
        <v>20</v>
      </c>
      <c r="C38">
        <v>24</v>
      </c>
      <c r="D38">
        <v>3</v>
      </c>
      <c r="E38">
        <v>65</v>
      </c>
      <c r="F38">
        <f>Table3[[#This Row],[Pin Count]]*Table3[[#This Row],[Len (cm)]]</f>
        <v>195</v>
      </c>
      <c r="G38" t="s">
        <v>204</v>
      </c>
      <c r="H38" t="s">
        <v>216</v>
      </c>
    </row>
    <row r="39" spans="1:9" x14ac:dyDescent="0.25">
      <c r="A39" t="s">
        <v>115</v>
      </c>
      <c r="B39" t="s">
        <v>20</v>
      </c>
      <c r="C39">
        <v>24</v>
      </c>
      <c r="D39">
        <v>3</v>
      </c>
      <c r="E39">
        <v>75</v>
      </c>
      <c r="F39">
        <f>Table3[[#This Row],[Pin Count]]*Table3[[#This Row],[Len (cm)]]</f>
        <v>225</v>
      </c>
      <c r="G39" t="s">
        <v>210</v>
      </c>
      <c r="H39" t="s">
        <v>204</v>
      </c>
    </row>
    <row r="40" spans="1:9" x14ac:dyDescent="0.25">
      <c r="A40" t="s">
        <v>136</v>
      </c>
      <c r="B40" t="s">
        <v>21</v>
      </c>
      <c r="C40">
        <v>24</v>
      </c>
      <c r="D40">
        <v>3</v>
      </c>
      <c r="E40">
        <v>30</v>
      </c>
      <c r="F40">
        <f>Table3[[#This Row],[Pin Count]]*Table3[[#This Row],[Len (cm)]]</f>
        <v>90</v>
      </c>
      <c r="G40" t="s">
        <v>204</v>
      </c>
      <c r="H40" t="s">
        <v>216</v>
      </c>
    </row>
    <row r="41" spans="1:9" x14ac:dyDescent="0.25">
      <c r="A41" t="s">
        <v>111</v>
      </c>
      <c r="B41" t="s">
        <v>21</v>
      </c>
      <c r="C41">
        <v>24</v>
      </c>
      <c r="D41">
        <v>3</v>
      </c>
      <c r="E41">
        <v>75</v>
      </c>
      <c r="F41">
        <f>Table3[[#This Row],[Pin Count]]*Table3[[#This Row],[Len (cm)]]</f>
        <v>225</v>
      </c>
      <c r="G41" t="s">
        <v>210</v>
      </c>
      <c r="H41" t="s">
        <v>204</v>
      </c>
    </row>
    <row r="42" spans="1:9" x14ac:dyDescent="0.25">
      <c r="A42" t="s">
        <v>139</v>
      </c>
      <c r="B42" t="s">
        <v>29</v>
      </c>
      <c r="C42">
        <v>24</v>
      </c>
      <c r="D42">
        <v>4</v>
      </c>
      <c r="E42">
        <v>70</v>
      </c>
      <c r="F42">
        <f>Table3[[#This Row],[Pin Count]]*Table3[[#This Row],[Len (cm)]]</f>
        <v>280</v>
      </c>
      <c r="G42" t="s">
        <v>208</v>
      </c>
      <c r="H42" t="s">
        <v>214</v>
      </c>
    </row>
    <row r="43" spans="1:9" x14ac:dyDescent="0.25">
      <c r="A43" t="s">
        <v>140</v>
      </c>
      <c r="B43" t="s">
        <v>29</v>
      </c>
      <c r="C43">
        <v>24</v>
      </c>
      <c r="D43">
        <v>4</v>
      </c>
      <c r="E43">
        <v>100</v>
      </c>
      <c r="F43">
        <f>Table3[[#This Row],[Pin Count]]*Table3[[#This Row],[Len (cm)]]</f>
        <v>400</v>
      </c>
      <c r="G43" t="s">
        <v>209</v>
      </c>
      <c r="H43" t="s">
        <v>214</v>
      </c>
    </row>
    <row r="44" spans="1:9" x14ac:dyDescent="0.25">
      <c r="A44" t="s">
        <v>141</v>
      </c>
      <c r="B44" t="s">
        <v>28</v>
      </c>
      <c r="C44">
        <v>24</v>
      </c>
      <c r="D44">
        <v>4</v>
      </c>
      <c r="E44">
        <v>70</v>
      </c>
      <c r="F44">
        <f>Table3[[#This Row],[Pin Count]]*Table3[[#This Row],[Len (cm)]]</f>
        <v>280</v>
      </c>
      <c r="G44" t="s">
        <v>208</v>
      </c>
      <c r="H44" t="s">
        <v>214</v>
      </c>
    </row>
    <row r="45" spans="1:9" x14ac:dyDescent="0.25">
      <c r="A45" t="s">
        <v>142</v>
      </c>
      <c r="B45" t="s">
        <v>28</v>
      </c>
      <c r="C45">
        <v>24</v>
      </c>
      <c r="D45">
        <v>4</v>
      </c>
      <c r="E45">
        <v>100</v>
      </c>
      <c r="F45">
        <f>Table3[[#This Row],[Pin Count]]*Table3[[#This Row],[Len (cm)]]</f>
        <v>400</v>
      </c>
      <c r="G45" t="s">
        <v>209</v>
      </c>
      <c r="H45" t="s">
        <v>214</v>
      </c>
    </row>
    <row r="46" spans="1:9" x14ac:dyDescent="0.25">
      <c r="A46" t="s">
        <v>137</v>
      </c>
      <c r="B46" t="s">
        <v>27</v>
      </c>
      <c r="C46">
        <v>24</v>
      </c>
      <c r="D46">
        <v>4</v>
      </c>
      <c r="E46">
        <v>30</v>
      </c>
      <c r="F46">
        <f>Table3[[#This Row],[Pin Count]]*Table3[[#This Row],[Len (cm)]]</f>
        <v>120</v>
      </c>
      <c r="G46" t="s">
        <v>208</v>
      </c>
      <c r="H46" t="s">
        <v>215</v>
      </c>
      <c r="I46" t="s">
        <v>125</v>
      </c>
    </row>
    <row r="47" spans="1:9" x14ac:dyDescent="0.25">
      <c r="A47" t="s">
        <v>138</v>
      </c>
      <c r="B47" t="s">
        <v>26</v>
      </c>
      <c r="C47">
        <v>24</v>
      </c>
      <c r="D47">
        <v>4</v>
      </c>
      <c r="E47">
        <v>40</v>
      </c>
      <c r="F47">
        <f>Table3[[#This Row],[Pin Count]]*Table3[[#This Row],[Len (cm)]]</f>
        <v>160</v>
      </c>
      <c r="G47" t="s">
        <v>208</v>
      </c>
      <c r="H47" t="s">
        <v>215</v>
      </c>
      <c r="I47" t="s">
        <v>125</v>
      </c>
    </row>
    <row r="48" spans="1:9" x14ac:dyDescent="0.25">
      <c r="A48" t="s">
        <v>166</v>
      </c>
      <c r="B48" t="s">
        <v>24</v>
      </c>
      <c r="C48">
        <v>24</v>
      </c>
      <c r="D48">
        <v>2</v>
      </c>
      <c r="E48">
        <v>60</v>
      </c>
      <c r="F48">
        <f>Table3[[#This Row],[Pin Count]]*Table3[[#This Row],[Len (cm)]]</f>
        <v>120</v>
      </c>
      <c r="G48" t="s">
        <v>205</v>
      </c>
      <c r="H48" t="s">
        <v>212</v>
      </c>
    </row>
    <row r="49" spans="1:9" x14ac:dyDescent="0.25">
      <c r="A49" t="s">
        <v>167</v>
      </c>
      <c r="B49" t="s">
        <v>31</v>
      </c>
      <c r="C49">
        <v>24</v>
      </c>
      <c r="D49">
        <v>2</v>
      </c>
      <c r="E49">
        <v>60</v>
      </c>
      <c r="F49">
        <f>Table3[[#This Row],[Pin Count]]*Table3[[#This Row],[Len (cm)]]</f>
        <v>120</v>
      </c>
      <c r="G49" t="s">
        <v>205</v>
      </c>
      <c r="H49" t="s">
        <v>212</v>
      </c>
    </row>
    <row r="50" spans="1:9" x14ac:dyDescent="0.25">
      <c r="A50" t="s">
        <v>168</v>
      </c>
      <c r="B50" t="s">
        <v>31</v>
      </c>
      <c r="C50">
        <v>24</v>
      </c>
      <c r="D50">
        <v>2</v>
      </c>
      <c r="E50">
        <v>35</v>
      </c>
      <c r="F50">
        <f>Table3[[#This Row],[Pin Count]]*Table3[[#This Row],[Len (cm)]]</f>
        <v>70</v>
      </c>
      <c r="G50" t="s">
        <v>207</v>
      </c>
      <c r="H50" t="s">
        <v>212</v>
      </c>
    </row>
    <row r="51" spans="1:9" x14ac:dyDescent="0.25">
      <c r="A51" t="s">
        <v>171</v>
      </c>
      <c r="B51" t="s">
        <v>41</v>
      </c>
      <c r="C51">
        <v>24</v>
      </c>
      <c r="D51">
        <v>2</v>
      </c>
      <c r="E51">
        <v>35</v>
      </c>
      <c r="F51">
        <f>Table3[[#This Row],[Pin Count]]*Table3[[#This Row],[Len (cm)]]</f>
        <v>70</v>
      </c>
      <c r="G51" t="s">
        <v>143</v>
      </c>
      <c r="H51" t="s">
        <v>212</v>
      </c>
    </row>
    <row r="52" spans="1:9" x14ac:dyDescent="0.25">
      <c r="A52" t="s">
        <v>173</v>
      </c>
      <c r="B52" t="s">
        <v>33</v>
      </c>
      <c r="C52">
        <v>24</v>
      </c>
      <c r="D52">
        <v>2</v>
      </c>
      <c r="E52">
        <v>60</v>
      </c>
      <c r="F52">
        <f>Table3[[#This Row],[Pin Count]]*Table3[[#This Row],[Len (cm)]]</f>
        <v>120</v>
      </c>
      <c r="G52" t="s">
        <v>490</v>
      </c>
      <c r="H52" t="s">
        <v>212</v>
      </c>
    </row>
    <row r="53" spans="1:9" x14ac:dyDescent="0.25">
      <c r="A53" t="s">
        <v>174</v>
      </c>
      <c r="B53" t="s">
        <v>33</v>
      </c>
      <c r="C53">
        <v>24</v>
      </c>
      <c r="D53">
        <v>2</v>
      </c>
      <c r="E53">
        <v>70</v>
      </c>
      <c r="F53">
        <f>Table3[[#This Row],[Pin Count]]*Table3[[#This Row],[Len (cm)]]</f>
        <v>140</v>
      </c>
      <c r="G53" t="s">
        <v>207</v>
      </c>
      <c r="H53" t="s">
        <v>212</v>
      </c>
    </row>
    <row r="54" spans="1:9" x14ac:dyDescent="0.25">
      <c r="A54" t="s">
        <v>175</v>
      </c>
      <c r="B54" t="s">
        <v>33</v>
      </c>
      <c r="C54">
        <v>24</v>
      </c>
      <c r="D54">
        <v>2</v>
      </c>
      <c r="E54">
        <v>60</v>
      </c>
      <c r="F54">
        <f>Table3[[#This Row],[Pin Count]]*Table3[[#This Row],[Len (cm)]]</f>
        <v>120</v>
      </c>
      <c r="G54" t="s">
        <v>490</v>
      </c>
      <c r="H54" t="s">
        <v>212</v>
      </c>
    </row>
    <row r="55" spans="1:9" x14ac:dyDescent="0.25">
      <c r="A55" t="s">
        <v>176</v>
      </c>
      <c r="B55" t="s">
        <v>33</v>
      </c>
      <c r="C55">
        <v>24</v>
      </c>
      <c r="D55">
        <v>2</v>
      </c>
      <c r="E55">
        <v>70</v>
      </c>
      <c r="F55">
        <f>Table3[[#This Row],[Pin Count]]*Table3[[#This Row],[Len (cm)]]</f>
        <v>140</v>
      </c>
      <c r="G55" t="s">
        <v>207</v>
      </c>
      <c r="H55" t="s">
        <v>212</v>
      </c>
    </row>
    <row r="56" spans="1:9" x14ac:dyDescent="0.25">
      <c r="A56" t="s">
        <v>200</v>
      </c>
      <c r="B56" t="s">
        <v>60</v>
      </c>
      <c r="C56">
        <v>24</v>
      </c>
      <c r="D56">
        <v>2</v>
      </c>
      <c r="E56">
        <v>85</v>
      </c>
      <c r="F56">
        <f>Table3[[#This Row],[Pin Count]]*Table3[[#This Row],[Len (cm)]]</f>
        <v>170</v>
      </c>
      <c r="G56" t="s">
        <v>205</v>
      </c>
      <c r="H56" t="s">
        <v>490</v>
      </c>
      <c r="I56" t="s">
        <v>201</v>
      </c>
    </row>
    <row r="57" spans="1:9" x14ac:dyDescent="0.25">
      <c r="A57" t="s">
        <v>202</v>
      </c>
      <c r="B57" t="s">
        <v>60</v>
      </c>
      <c r="C57">
        <v>24</v>
      </c>
      <c r="D57">
        <v>1</v>
      </c>
      <c r="E57">
        <v>85</v>
      </c>
      <c r="F57">
        <f>Table3[[#This Row],[Pin Count]]*Table3[[#This Row],[Len (cm)]]</f>
        <v>85</v>
      </c>
      <c r="G57" t="s">
        <v>204</v>
      </c>
      <c r="H57" t="s">
        <v>490</v>
      </c>
      <c r="I57" t="s">
        <v>203</v>
      </c>
    </row>
    <row r="58" spans="1:9" x14ac:dyDescent="0.25">
      <c r="A58" t="s">
        <v>217</v>
      </c>
      <c r="B58" t="s">
        <v>60</v>
      </c>
      <c r="C58">
        <v>24</v>
      </c>
      <c r="D58">
        <v>2</v>
      </c>
      <c r="E58">
        <v>85</v>
      </c>
      <c r="F58">
        <f>Table3[[#This Row],[Pin Count]]*Table3[[#This Row],[Len (cm)]]</f>
        <v>170</v>
      </c>
      <c r="G58" t="s">
        <v>205</v>
      </c>
      <c r="H58" t="s">
        <v>148</v>
      </c>
    </row>
    <row r="59" spans="1:9" x14ac:dyDescent="0.25">
      <c r="A59" t="s">
        <v>121</v>
      </c>
      <c r="B59" t="s">
        <v>8</v>
      </c>
      <c r="C59">
        <v>30</v>
      </c>
      <c r="D59">
        <v>5</v>
      </c>
      <c r="E59">
        <v>6</v>
      </c>
      <c r="F59">
        <f>Table3[[#This Row],[Pin Count]]*Table3[[#This Row],[Len (cm)]]</f>
        <v>30</v>
      </c>
      <c r="G59" t="s">
        <v>206</v>
      </c>
      <c r="H59" t="s">
        <v>211</v>
      </c>
      <c r="I59" t="s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094C-9254-4EC7-8CD2-E477AEAD8BCF}">
  <dimension ref="A1:E6"/>
  <sheetViews>
    <sheetView workbookViewId="0">
      <selection activeCell="C7" sqref="C7"/>
    </sheetView>
  </sheetViews>
  <sheetFormatPr defaultRowHeight="15" x14ac:dyDescent="0.25"/>
  <cols>
    <col min="2" max="2" width="8" customWidth="1"/>
    <col min="3" max="3" width="23.5703125" customWidth="1"/>
    <col min="5" max="5" width="23.28515625" customWidth="1"/>
  </cols>
  <sheetData>
    <row r="1" spans="1:5" x14ac:dyDescent="0.25">
      <c r="A1" t="s">
        <v>188</v>
      </c>
      <c r="B1" t="s">
        <v>189</v>
      </c>
      <c r="C1" t="s">
        <v>90</v>
      </c>
      <c r="D1" t="s">
        <v>117</v>
      </c>
      <c r="E1" t="s">
        <v>102</v>
      </c>
    </row>
    <row r="2" spans="1:5" x14ac:dyDescent="0.25">
      <c r="A2" t="s">
        <v>192</v>
      </c>
      <c r="B2" t="s">
        <v>179</v>
      </c>
      <c r="C2" t="s">
        <v>181</v>
      </c>
      <c r="D2">
        <v>30</v>
      </c>
      <c r="E2" t="s">
        <v>197</v>
      </c>
    </row>
    <row r="3" spans="1:5" x14ac:dyDescent="0.25">
      <c r="A3" t="s">
        <v>192</v>
      </c>
      <c r="B3" t="s">
        <v>180</v>
      </c>
      <c r="C3" t="s">
        <v>181</v>
      </c>
      <c r="D3">
        <v>30</v>
      </c>
      <c r="E3" t="s">
        <v>197</v>
      </c>
    </row>
    <row r="4" spans="1:5" x14ac:dyDescent="0.25">
      <c r="A4" t="s">
        <v>190</v>
      </c>
      <c r="B4" t="s">
        <v>183</v>
      </c>
      <c r="C4" t="s">
        <v>182</v>
      </c>
      <c r="D4">
        <v>100</v>
      </c>
    </row>
    <row r="5" spans="1:5" x14ac:dyDescent="0.25">
      <c r="A5" t="s">
        <v>193</v>
      </c>
      <c r="B5" t="s">
        <v>184</v>
      </c>
      <c r="C5" t="s">
        <v>185</v>
      </c>
      <c r="D5">
        <v>100</v>
      </c>
      <c r="E5" t="s">
        <v>198</v>
      </c>
    </row>
    <row r="6" spans="1:5" x14ac:dyDescent="0.25">
      <c r="A6" t="s">
        <v>191</v>
      </c>
      <c r="B6" t="s">
        <v>187</v>
      </c>
      <c r="C6" t="s">
        <v>186</v>
      </c>
      <c r="D6">
        <v>60</v>
      </c>
      <c r="E6" t="s">
        <v>199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02D3-B4BD-4CA5-AFCD-0AF29CD03E0E}">
  <dimension ref="A1:D35"/>
  <sheetViews>
    <sheetView tabSelected="1" workbookViewId="0">
      <selection activeCell="M15" sqref="M15"/>
    </sheetView>
  </sheetViews>
  <sheetFormatPr defaultRowHeight="15" x14ac:dyDescent="0.25"/>
  <cols>
    <col min="1" max="1" width="10.5703125" customWidth="1"/>
    <col min="2" max="2" width="12.28515625" bestFit="1" customWidth="1"/>
    <col min="3" max="3" width="28.42578125" bestFit="1" customWidth="1"/>
    <col min="4" max="4" width="10.5703125" customWidth="1"/>
  </cols>
  <sheetData>
    <row r="1" spans="1:4" x14ac:dyDescent="0.25">
      <c r="A1" t="s">
        <v>220</v>
      </c>
      <c r="B1" t="s">
        <v>222</v>
      </c>
      <c r="C1" t="s">
        <v>90</v>
      </c>
      <c r="D1" t="s">
        <v>221</v>
      </c>
    </row>
    <row r="2" spans="1:4" x14ac:dyDescent="0.25">
      <c r="A2" t="s">
        <v>223</v>
      </c>
      <c r="B2" t="s">
        <v>224</v>
      </c>
      <c r="C2" t="s">
        <v>225</v>
      </c>
      <c r="D2">
        <v>6</v>
      </c>
    </row>
    <row r="3" spans="1:4" x14ac:dyDescent="0.25">
      <c r="A3" t="s">
        <v>226</v>
      </c>
      <c r="B3" t="s">
        <v>227</v>
      </c>
      <c r="C3" t="s">
        <v>225</v>
      </c>
      <c r="D3">
        <v>8</v>
      </c>
    </row>
    <row r="4" spans="1:4" x14ac:dyDescent="0.25">
      <c r="A4" t="s">
        <v>228</v>
      </c>
      <c r="B4" t="s">
        <v>253</v>
      </c>
      <c r="C4" t="s">
        <v>251</v>
      </c>
      <c r="D4">
        <v>11</v>
      </c>
    </row>
    <row r="5" spans="1:4" x14ac:dyDescent="0.25">
      <c r="A5" t="s">
        <v>229</v>
      </c>
      <c r="B5" t="s">
        <v>253</v>
      </c>
      <c r="C5" t="s">
        <v>251</v>
      </c>
      <c r="D5">
        <v>11</v>
      </c>
    </row>
    <row r="6" spans="1:4" x14ac:dyDescent="0.25">
      <c r="A6" t="s">
        <v>252</v>
      </c>
      <c r="B6" t="s">
        <v>255</v>
      </c>
      <c r="C6" t="s">
        <v>256</v>
      </c>
      <c r="D6">
        <v>4</v>
      </c>
    </row>
    <row r="7" spans="1:4" x14ac:dyDescent="0.25">
      <c r="A7" t="s">
        <v>97</v>
      </c>
      <c r="B7" t="s">
        <v>224</v>
      </c>
      <c r="C7" t="s">
        <v>225</v>
      </c>
      <c r="D7">
        <v>6</v>
      </c>
    </row>
    <row r="8" spans="1:4" x14ac:dyDescent="0.25">
      <c r="A8" t="s">
        <v>93</v>
      </c>
      <c r="B8" t="s">
        <v>227</v>
      </c>
      <c r="C8" t="s">
        <v>225</v>
      </c>
      <c r="D8">
        <v>8</v>
      </c>
    </row>
    <row r="9" spans="1:4" x14ac:dyDescent="0.25">
      <c r="A9" t="s">
        <v>92</v>
      </c>
      <c r="B9" t="s">
        <v>253</v>
      </c>
      <c r="C9" t="s">
        <v>251</v>
      </c>
      <c r="D9">
        <v>14</v>
      </c>
    </row>
    <row r="10" spans="1:4" x14ac:dyDescent="0.25">
      <c r="A10" t="s">
        <v>230</v>
      </c>
      <c r="B10" t="s">
        <v>253</v>
      </c>
      <c r="C10" t="s">
        <v>251</v>
      </c>
      <c r="D10">
        <v>11</v>
      </c>
    </row>
    <row r="11" spans="1:4" x14ac:dyDescent="0.25">
      <c r="A11" t="s">
        <v>254</v>
      </c>
      <c r="B11" t="s">
        <v>255</v>
      </c>
      <c r="C11" t="s">
        <v>256</v>
      </c>
      <c r="D11">
        <v>4</v>
      </c>
    </row>
    <row r="12" spans="1:4" x14ac:dyDescent="0.25">
      <c r="A12" t="s">
        <v>231</v>
      </c>
      <c r="B12" t="s">
        <v>258</v>
      </c>
      <c r="C12" t="s">
        <v>257</v>
      </c>
      <c r="D12">
        <v>6</v>
      </c>
    </row>
    <row r="13" spans="1:4" x14ac:dyDescent="0.25">
      <c r="A13" t="s">
        <v>232</v>
      </c>
      <c r="B13" t="s">
        <v>258</v>
      </c>
      <c r="C13" t="s">
        <v>257</v>
      </c>
      <c r="D13">
        <v>9</v>
      </c>
    </row>
    <row r="14" spans="1:4" x14ac:dyDescent="0.25">
      <c r="A14" t="s">
        <v>233</v>
      </c>
      <c r="B14" t="s">
        <v>227</v>
      </c>
      <c r="C14" t="s">
        <v>225</v>
      </c>
      <c r="D14">
        <v>14</v>
      </c>
    </row>
    <row r="15" spans="1:4" x14ac:dyDescent="0.25">
      <c r="A15" t="s">
        <v>234</v>
      </c>
      <c r="B15" t="s">
        <v>227</v>
      </c>
      <c r="C15" t="s">
        <v>225</v>
      </c>
      <c r="D15">
        <v>14</v>
      </c>
    </row>
    <row r="16" spans="1:4" x14ac:dyDescent="0.25">
      <c r="A16" t="s">
        <v>259</v>
      </c>
      <c r="B16" t="s">
        <v>263</v>
      </c>
      <c r="C16" t="s">
        <v>265</v>
      </c>
      <c r="D16">
        <v>2</v>
      </c>
    </row>
    <row r="17" spans="1:4" x14ac:dyDescent="0.25">
      <c r="A17" t="s">
        <v>260</v>
      </c>
      <c r="B17" t="s">
        <v>263</v>
      </c>
      <c r="C17" t="s">
        <v>265</v>
      </c>
      <c r="D17">
        <v>4</v>
      </c>
    </row>
    <row r="18" spans="1:4" x14ac:dyDescent="0.25">
      <c r="A18" t="s">
        <v>261</v>
      </c>
      <c r="B18" t="s">
        <v>264</v>
      </c>
      <c r="C18" t="s">
        <v>266</v>
      </c>
      <c r="D18">
        <v>2</v>
      </c>
    </row>
    <row r="19" spans="1:4" x14ac:dyDescent="0.25">
      <c r="A19" t="s">
        <v>262</v>
      </c>
      <c r="B19" t="s">
        <v>264</v>
      </c>
      <c r="C19" t="s">
        <v>266</v>
      </c>
      <c r="D19">
        <v>2</v>
      </c>
    </row>
    <row r="20" spans="1:4" x14ac:dyDescent="0.25">
      <c r="A20" t="s">
        <v>235</v>
      </c>
      <c r="B20" t="s">
        <v>268</v>
      </c>
      <c r="C20" t="s">
        <v>267</v>
      </c>
      <c r="D20">
        <v>11</v>
      </c>
    </row>
    <row r="21" spans="1:4" x14ac:dyDescent="0.25">
      <c r="A21" t="s">
        <v>236</v>
      </c>
      <c r="B21" t="s">
        <v>268</v>
      </c>
      <c r="C21" t="s">
        <v>267</v>
      </c>
      <c r="D21">
        <v>11</v>
      </c>
    </row>
    <row r="22" spans="1:4" x14ac:dyDescent="0.25">
      <c r="A22" t="s">
        <v>237</v>
      </c>
      <c r="B22" t="s">
        <v>269</v>
      </c>
      <c r="C22" t="s">
        <v>270</v>
      </c>
      <c r="D22">
        <v>6</v>
      </c>
    </row>
    <row r="23" spans="1:4" x14ac:dyDescent="0.25">
      <c r="A23" t="s">
        <v>238</v>
      </c>
      <c r="B23" t="s">
        <v>224</v>
      </c>
      <c r="C23" t="s">
        <v>271</v>
      </c>
      <c r="D23">
        <v>6</v>
      </c>
    </row>
    <row r="24" spans="1:4" x14ac:dyDescent="0.25">
      <c r="A24" t="s">
        <v>239</v>
      </c>
      <c r="B24" t="s">
        <v>224</v>
      </c>
      <c r="C24" t="s">
        <v>271</v>
      </c>
      <c r="D24">
        <v>11</v>
      </c>
    </row>
    <row r="25" spans="1:4" x14ac:dyDescent="0.25">
      <c r="A25" t="s">
        <v>240</v>
      </c>
      <c r="B25" t="s">
        <v>273</v>
      </c>
      <c r="C25" t="s">
        <v>272</v>
      </c>
      <c r="D25">
        <v>10</v>
      </c>
    </row>
    <row r="26" spans="1:4" x14ac:dyDescent="0.25">
      <c r="A26" t="s">
        <v>241</v>
      </c>
      <c r="B26" t="s">
        <v>273</v>
      </c>
      <c r="C26" t="s">
        <v>272</v>
      </c>
      <c r="D26">
        <v>10</v>
      </c>
    </row>
    <row r="27" spans="1:4" x14ac:dyDescent="0.25">
      <c r="A27" t="s">
        <v>242</v>
      </c>
      <c r="B27" t="s">
        <v>274</v>
      </c>
      <c r="C27" t="s">
        <v>275</v>
      </c>
      <c r="D27">
        <v>8</v>
      </c>
    </row>
    <row r="28" spans="1:4" x14ac:dyDescent="0.25">
      <c r="A28" t="s">
        <v>243</v>
      </c>
      <c r="B28" t="s">
        <v>274</v>
      </c>
      <c r="C28" t="s">
        <v>275</v>
      </c>
      <c r="D28">
        <v>8</v>
      </c>
    </row>
    <row r="29" spans="1:4" x14ac:dyDescent="0.25">
      <c r="A29" t="s">
        <v>244</v>
      </c>
      <c r="B29" t="s">
        <v>277</v>
      </c>
      <c r="C29" t="s">
        <v>276</v>
      </c>
      <c r="D29">
        <v>7</v>
      </c>
    </row>
    <row r="30" spans="1:4" x14ac:dyDescent="0.25">
      <c r="A30" t="s">
        <v>245</v>
      </c>
      <c r="B30" t="s">
        <v>277</v>
      </c>
      <c r="C30" t="s">
        <v>276</v>
      </c>
      <c r="D30">
        <v>5</v>
      </c>
    </row>
    <row r="31" spans="1:4" x14ac:dyDescent="0.25">
      <c r="A31" t="s">
        <v>246</v>
      </c>
      <c r="B31" t="s">
        <v>279</v>
      </c>
      <c r="C31" t="s">
        <v>278</v>
      </c>
      <c r="D31">
        <v>15</v>
      </c>
    </row>
    <row r="32" spans="1:4" x14ac:dyDescent="0.25">
      <c r="A32" t="s">
        <v>247</v>
      </c>
      <c r="B32" t="s">
        <v>279</v>
      </c>
      <c r="C32" t="s">
        <v>278</v>
      </c>
      <c r="D32">
        <v>14</v>
      </c>
    </row>
    <row r="33" spans="1:4" x14ac:dyDescent="0.25">
      <c r="A33" t="s">
        <v>248</v>
      </c>
      <c r="B33" t="s">
        <v>281</v>
      </c>
      <c r="C33" t="s">
        <v>280</v>
      </c>
      <c r="D33">
        <v>10</v>
      </c>
    </row>
    <row r="34" spans="1:4" x14ac:dyDescent="0.25">
      <c r="A34" t="s">
        <v>249</v>
      </c>
      <c r="B34" t="s">
        <v>224</v>
      </c>
      <c r="C34" t="s">
        <v>271</v>
      </c>
      <c r="D34">
        <v>4</v>
      </c>
    </row>
    <row r="35" spans="1:4" x14ac:dyDescent="0.25">
      <c r="A35" t="s">
        <v>250</v>
      </c>
      <c r="B35" t="s">
        <v>224</v>
      </c>
      <c r="C35" t="s">
        <v>271</v>
      </c>
      <c r="D35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CD9B-04AA-43C8-9FFF-E24E113F6A71}">
  <dimension ref="A1:F97"/>
  <sheetViews>
    <sheetView workbookViewId="0">
      <selection activeCell="F6" sqref="F6"/>
    </sheetView>
  </sheetViews>
  <sheetFormatPr defaultRowHeight="15" x14ac:dyDescent="0.25"/>
  <cols>
    <col min="2" max="2" width="34.85546875" bestFit="1" customWidth="1"/>
    <col min="3" max="3" width="11.5703125" customWidth="1"/>
    <col min="4" max="4" width="12" bestFit="1" customWidth="1"/>
    <col min="6" max="6" width="10.7109375" bestFit="1" customWidth="1"/>
  </cols>
  <sheetData>
    <row r="1" spans="1:6" x14ac:dyDescent="0.25">
      <c r="A1" t="s">
        <v>222</v>
      </c>
      <c r="B1" t="s">
        <v>90</v>
      </c>
      <c r="C1" t="s">
        <v>282</v>
      </c>
      <c r="D1" t="s">
        <v>477</v>
      </c>
      <c r="E1" t="s">
        <v>478</v>
      </c>
      <c r="F1" t="s">
        <v>475</v>
      </c>
    </row>
    <row r="2" spans="1:6" x14ac:dyDescent="0.25">
      <c r="A2" s="4" t="s">
        <v>283</v>
      </c>
      <c r="B2" s="5" t="s">
        <v>378</v>
      </c>
      <c r="C2" t="s">
        <v>473</v>
      </c>
      <c r="D2">
        <v>2</v>
      </c>
      <c r="E2">
        <v>1</v>
      </c>
      <c r="F2">
        <f>Table5[[#This Row],[HS Inserts]]*Table5[[#This Row],[Qty]]</f>
        <v>2</v>
      </c>
    </row>
    <row r="3" spans="1:6" x14ac:dyDescent="0.25">
      <c r="A3" s="4" t="s">
        <v>284</v>
      </c>
      <c r="B3" s="5" t="s">
        <v>379</v>
      </c>
      <c r="C3" t="s">
        <v>473</v>
      </c>
      <c r="D3">
        <v>0</v>
      </c>
      <c r="E3">
        <v>1</v>
      </c>
      <c r="F3">
        <f>Table5[[#This Row],[HS Inserts]]*Table5[[#This Row],[Qty]]</f>
        <v>0</v>
      </c>
    </row>
    <row r="4" spans="1:6" x14ac:dyDescent="0.25">
      <c r="A4" s="4" t="s">
        <v>285</v>
      </c>
      <c r="B4" s="5" t="s">
        <v>380</v>
      </c>
      <c r="C4" t="s">
        <v>473</v>
      </c>
      <c r="D4">
        <v>2</v>
      </c>
      <c r="E4">
        <v>1</v>
      </c>
      <c r="F4">
        <f>Table5[[#This Row],[HS Inserts]]*Table5[[#This Row],[Qty]]</f>
        <v>2</v>
      </c>
    </row>
    <row r="5" spans="1:6" x14ac:dyDescent="0.25">
      <c r="A5" s="4" t="s">
        <v>286</v>
      </c>
      <c r="B5" s="5" t="s">
        <v>381</v>
      </c>
      <c r="C5" t="s">
        <v>473</v>
      </c>
      <c r="D5">
        <v>0</v>
      </c>
      <c r="E5">
        <v>1</v>
      </c>
      <c r="F5">
        <f>Table5[[#This Row],[HS Inserts]]*Table5[[#This Row],[Qty]]</f>
        <v>0</v>
      </c>
    </row>
    <row r="6" spans="1:6" x14ac:dyDescent="0.25">
      <c r="A6" s="4" t="s">
        <v>287</v>
      </c>
      <c r="B6" s="5" t="s">
        <v>382</v>
      </c>
      <c r="C6" t="s">
        <v>473</v>
      </c>
      <c r="D6">
        <v>0</v>
      </c>
      <c r="E6">
        <v>1</v>
      </c>
      <c r="F6">
        <f>Table5[[#This Row],[HS Inserts]]*Table5[[#This Row],[Qty]]</f>
        <v>0</v>
      </c>
    </row>
    <row r="7" spans="1:6" x14ac:dyDescent="0.25">
      <c r="A7" s="4" t="s">
        <v>288</v>
      </c>
      <c r="B7" s="5" t="s">
        <v>383</v>
      </c>
      <c r="C7" t="s">
        <v>473</v>
      </c>
      <c r="D7">
        <v>0</v>
      </c>
      <c r="E7">
        <v>1</v>
      </c>
      <c r="F7">
        <f>Table5[[#This Row],[HS Inserts]]*Table5[[#This Row],[Qty]]</f>
        <v>0</v>
      </c>
    </row>
    <row r="8" spans="1:6" x14ac:dyDescent="0.25">
      <c r="A8" s="4" t="s">
        <v>289</v>
      </c>
      <c r="B8" s="5" t="s">
        <v>384</v>
      </c>
      <c r="C8" t="s">
        <v>473</v>
      </c>
      <c r="D8">
        <v>2</v>
      </c>
      <c r="E8">
        <v>1</v>
      </c>
      <c r="F8">
        <f>Table5[[#This Row],[HS Inserts]]*Table5[[#This Row],[Qty]]</f>
        <v>2</v>
      </c>
    </row>
    <row r="9" spans="1:6" x14ac:dyDescent="0.25">
      <c r="A9" s="4" t="s">
        <v>290</v>
      </c>
      <c r="B9" s="5" t="s">
        <v>385</v>
      </c>
      <c r="C9" t="s">
        <v>473</v>
      </c>
      <c r="D9">
        <v>0</v>
      </c>
      <c r="E9">
        <v>1</v>
      </c>
      <c r="F9">
        <f>Table5[[#This Row],[HS Inserts]]*Table5[[#This Row],[Qty]]</f>
        <v>0</v>
      </c>
    </row>
    <row r="10" spans="1:6" x14ac:dyDescent="0.25">
      <c r="A10" s="4" t="s">
        <v>291</v>
      </c>
      <c r="B10" s="5" t="s">
        <v>386</v>
      </c>
      <c r="C10" t="s">
        <v>473</v>
      </c>
      <c r="D10">
        <v>0</v>
      </c>
      <c r="E10">
        <v>1</v>
      </c>
      <c r="F10">
        <f>Table5[[#This Row],[HS Inserts]]*Table5[[#This Row],[Qty]]</f>
        <v>0</v>
      </c>
    </row>
    <row r="11" spans="1:6" x14ac:dyDescent="0.25">
      <c r="A11" s="4" t="s">
        <v>292</v>
      </c>
      <c r="B11" s="5" t="s">
        <v>387</v>
      </c>
      <c r="C11" t="s">
        <v>473</v>
      </c>
      <c r="D11">
        <v>4</v>
      </c>
      <c r="E11">
        <v>1</v>
      </c>
      <c r="F11">
        <f>Table5[[#This Row],[HS Inserts]]*Table5[[#This Row],[Qty]]</f>
        <v>4</v>
      </c>
    </row>
    <row r="12" spans="1:6" x14ac:dyDescent="0.25">
      <c r="A12" s="4" t="s">
        <v>293</v>
      </c>
      <c r="B12" s="5" t="s">
        <v>388</v>
      </c>
      <c r="C12" t="s">
        <v>473</v>
      </c>
      <c r="D12">
        <v>0</v>
      </c>
      <c r="E12">
        <v>2</v>
      </c>
      <c r="F12">
        <f>Table5[[#This Row],[HS Inserts]]*Table5[[#This Row],[Qty]]</f>
        <v>0</v>
      </c>
    </row>
    <row r="13" spans="1:6" x14ac:dyDescent="0.25">
      <c r="A13" s="4" t="s">
        <v>294</v>
      </c>
      <c r="B13" s="5" t="s">
        <v>389</v>
      </c>
      <c r="C13" t="s">
        <v>473</v>
      </c>
      <c r="D13">
        <v>2</v>
      </c>
      <c r="E13">
        <v>2</v>
      </c>
      <c r="F13">
        <f>Table5[[#This Row],[HS Inserts]]*Table5[[#This Row],[Qty]]</f>
        <v>4</v>
      </c>
    </row>
    <row r="14" spans="1:6" x14ac:dyDescent="0.25">
      <c r="A14" s="4" t="s">
        <v>295</v>
      </c>
      <c r="B14" s="5" t="s">
        <v>390</v>
      </c>
      <c r="C14" t="s">
        <v>473</v>
      </c>
      <c r="D14">
        <v>0</v>
      </c>
      <c r="E14">
        <v>2</v>
      </c>
      <c r="F14">
        <f>Table5[[#This Row],[HS Inserts]]*Table5[[#This Row],[Qty]]</f>
        <v>0</v>
      </c>
    </row>
    <row r="15" spans="1:6" x14ac:dyDescent="0.25">
      <c r="A15" s="4" t="s">
        <v>296</v>
      </c>
      <c r="B15" s="5" t="s">
        <v>391</v>
      </c>
      <c r="C15" t="s">
        <v>473</v>
      </c>
      <c r="D15">
        <v>3</v>
      </c>
      <c r="E15">
        <v>2</v>
      </c>
      <c r="F15">
        <f>Table5[[#This Row],[HS Inserts]]*Table5[[#This Row],[Qty]]</f>
        <v>6</v>
      </c>
    </row>
    <row r="16" spans="1:6" x14ac:dyDescent="0.25">
      <c r="A16" s="4" t="s">
        <v>297</v>
      </c>
      <c r="B16" s="5" t="s">
        <v>392</v>
      </c>
      <c r="C16" t="s">
        <v>474</v>
      </c>
      <c r="D16">
        <v>0</v>
      </c>
      <c r="E16">
        <v>2</v>
      </c>
      <c r="F16">
        <f>Table5[[#This Row],[HS Inserts]]*Table5[[#This Row],[Qty]]</f>
        <v>0</v>
      </c>
    </row>
    <row r="17" spans="1:6" x14ac:dyDescent="0.25">
      <c r="A17" s="4" t="s">
        <v>298</v>
      </c>
      <c r="B17" s="5" t="s">
        <v>393</v>
      </c>
      <c r="C17" t="s">
        <v>473</v>
      </c>
      <c r="D17">
        <v>0</v>
      </c>
      <c r="E17">
        <v>2</v>
      </c>
      <c r="F17">
        <f>Table5[[#This Row],[HS Inserts]]*Table5[[#This Row],[Qty]]</f>
        <v>0</v>
      </c>
    </row>
    <row r="18" spans="1:6" x14ac:dyDescent="0.25">
      <c r="A18" s="4" t="s">
        <v>299</v>
      </c>
      <c r="B18" s="5" t="s">
        <v>394</v>
      </c>
      <c r="C18" t="s">
        <v>473</v>
      </c>
      <c r="D18">
        <v>0</v>
      </c>
      <c r="E18">
        <v>1</v>
      </c>
      <c r="F18">
        <f>Table5[[#This Row],[HS Inserts]]*Table5[[#This Row],[Qty]]</f>
        <v>0</v>
      </c>
    </row>
    <row r="19" spans="1:6" x14ac:dyDescent="0.25">
      <c r="A19" s="4" t="s">
        <v>300</v>
      </c>
      <c r="B19" s="5" t="s">
        <v>395</v>
      </c>
      <c r="C19" t="s">
        <v>473</v>
      </c>
      <c r="D19">
        <v>2</v>
      </c>
      <c r="E19">
        <v>1</v>
      </c>
      <c r="F19">
        <f>Table5[[#This Row],[HS Inserts]]*Table5[[#This Row],[Qty]]</f>
        <v>2</v>
      </c>
    </row>
    <row r="20" spans="1:6" x14ac:dyDescent="0.25">
      <c r="A20" s="4" t="s">
        <v>301</v>
      </c>
      <c r="B20" s="5" t="s">
        <v>396</v>
      </c>
      <c r="C20" t="s">
        <v>473</v>
      </c>
      <c r="D20">
        <v>0</v>
      </c>
      <c r="E20">
        <v>2</v>
      </c>
      <c r="F20">
        <f>Table5[[#This Row],[HS Inserts]]*Table5[[#This Row],[Qty]]</f>
        <v>0</v>
      </c>
    </row>
    <row r="21" spans="1:6" x14ac:dyDescent="0.25">
      <c r="A21" s="4" t="s">
        <v>302</v>
      </c>
      <c r="B21" s="5" t="s">
        <v>397</v>
      </c>
      <c r="C21" t="s">
        <v>473</v>
      </c>
      <c r="D21">
        <v>0</v>
      </c>
      <c r="E21">
        <v>4</v>
      </c>
      <c r="F21">
        <f>Table5[[#This Row],[HS Inserts]]*Table5[[#This Row],[Qty]]</f>
        <v>0</v>
      </c>
    </row>
    <row r="22" spans="1:6" x14ac:dyDescent="0.25">
      <c r="A22" s="4" t="s">
        <v>303</v>
      </c>
      <c r="B22" s="5" t="s">
        <v>398</v>
      </c>
      <c r="C22" t="s">
        <v>473</v>
      </c>
      <c r="D22">
        <v>2</v>
      </c>
      <c r="E22">
        <v>1</v>
      </c>
      <c r="F22">
        <f>Table5[[#This Row],[HS Inserts]]*Table5[[#This Row],[Qty]]</f>
        <v>2</v>
      </c>
    </row>
    <row r="23" spans="1:6" x14ac:dyDescent="0.25">
      <c r="A23" s="4" t="s">
        <v>304</v>
      </c>
      <c r="B23" s="5" t="s">
        <v>399</v>
      </c>
      <c r="C23" t="s">
        <v>473</v>
      </c>
      <c r="D23">
        <v>2</v>
      </c>
      <c r="E23">
        <v>1</v>
      </c>
      <c r="F23">
        <f>Table5[[#This Row],[HS Inserts]]*Table5[[#This Row],[Qty]]</f>
        <v>2</v>
      </c>
    </row>
    <row r="24" spans="1:6" x14ac:dyDescent="0.25">
      <c r="A24" s="4" t="s">
        <v>305</v>
      </c>
      <c r="B24" s="5" t="s">
        <v>400</v>
      </c>
      <c r="C24" t="s">
        <v>473</v>
      </c>
      <c r="D24">
        <v>0</v>
      </c>
      <c r="E24">
        <v>1</v>
      </c>
      <c r="F24">
        <f>Table5[[#This Row],[HS Inserts]]*Table5[[#This Row],[Qty]]</f>
        <v>0</v>
      </c>
    </row>
    <row r="25" spans="1:6" x14ac:dyDescent="0.25">
      <c r="A25" s="4" t="s">
        <v>306</v>
      </c>
      <c r="B25" s="5" t="s">
        <v>401</v>
      </c>
      <c r="C25" t="s">
        <v>473</v>
      </c>
      <c r="D25">
        <v>0</v>
      </c>
      <c r="E25">
        <v>1</v>
      </c>
      <c r="F25">
        <f>Table5[[#This Row],[HS Inserts]]*Table5[[#This Row],[Qty]]</f>
        <v>0</v>
      </c>
    </row>
    <row r="26" spans="1:6" x14ac:dyDescent="0.25">
      <c r="A26" s="4" t="s">
        <v>307</v>
      </c>
      <c r="B26" s="5" t="s">
        <v>402</v>
      </c>
      <c r="C26" t="s">
        <v>473</v>
      </c>
      <c r="D26">
        <v>2</v>
      </c>
      <c r="E26">
        <v>1</v>
      </c>
      <c r="F26">
        <f>Table5[[#This Row],[HS Inserts]]*Table5[[#This Row],[Qty]]</f>
        <v>2</v>
      </c>
    </row>
    <row r="27" spans="1:6" x14ac:dyDescent="0.25">
      <c r="A27" s="4" t="s">
        <v>308</v>
      </c>
      <c r="B27" s="5" t="s">
        <v>403</v>
      </c>
      <c r="C27" t="s">
        <v>473</v>
      </c>
      <c r="D27">
        <v>2</v>
      </c>
      <c r="E27">
        <v>1</v>
      </c>
      <c r="F27">
        <f>Table5[[#This Row],[HS Inserts]]*Table5[[#This Row],[Qty]]</f>
        <v>2</v>
      </c>
    </row>
    <row r="28" spans="1:6" x14ac:dyDescent="0.25">
      <c r="A28" s="4" t="s">
        <v>309</v>
      </c>
      <c r="B28" s="5" t="s">
        <v>404</v>
      </c>
      <c r="C28" t="s">
        <v>473</v>
      </c>
      <c r="D28">
        <v>1</v>
      </c>
      <c r="E28">
        <v>1</v>
      </c>
      <c r="F28">
        <f>Table5[[#This Row],[HS Inserts]]*Table5[[#This Row],[Qty]]</f>
        <v>1</v>
      </c>
    </row>
    <row r="29" spans="1:6" x14ac:dyDescent="0.25">
      <c r="A29" s="4" t="s">
        <v>310</v>
      </c>
      <c r="B29" s="5" t="s">
        <v>405</v>
      </c>
      <c r="C29" t="s">
        <v>473</v>
      </c>
      <c r="D29">
        <v>1</v>
      </c>
      <c r="E29">
        <v>1</v>
      </c>
      <c r="F29">
        <f>Table5[[#This Row],[HS Inserts]]*Table5[[#This Row],[Qty]]</f>
        <v>1</v>
      </c>
    </row>
    <row r="30" spans="1:6" x14ac:dyDescent="0.25">
      <c r="A30" s="4" t="s">
        <v>311</v>
      </c>
      <c r="B30" s="5" t="s">
        <v>406</v>
      </c>
      <c r="C30" t="s">
        <v>473</v>
      </c>
      <c r="D30">
        <v>0</v>
      </c>
      <c r="E30">
        <v>1</v>
      </c>
      <c r="F30">
        <f>Table5[[#This Row],[HS Inserts]]*Table5[[#This Row],[Qty]]</f>
        <v>0</v>
      </c>
    </row>
    <row r="31" spans="1:6" x14ac:dyDescent="0.25">
      <c r="A31" s="4" t="s">
        <v>312</v>
      </c>
      <c r="B31" s="5" t="s">
        <v>407</v>
      </c>
      <c r="C31" t="s">
        <v>473</v>
      </c>
      <c r="D31">
        <v>3</v>
      </c>
      <c r="E31">
        <v>1</v>
      </c>
      <c r="F31">
        <f>Table5[[#This Row],[HS Inserts]]*Table5[[#This Row],[Qty]]</f>
        <v>3</v>
      </c>
    </row>
    <row r="32" spans="1:6" x14ac:dyDescent="0.25">
      <c r="A32" s="4" t="s">
        <v>313</v>
      </c>
      <c r="B32" s="5" t="s">
        <v>408</v>
      </c>
      <c r="C32" t="s">
        <v>473</v>
      </c>
      <c r="D32">
        <v>6</v>
      </c>
      <c r="E32">
        <v>1</v>
      </c>
      <c r="F32">
        <f>Table5[[#This Row],[HS Inserts]]*Table5[[#This Row],[Qty]]</f>
        <v>6</v>
      </c>
    </row>
    <row r="33" spans="1:6" x14ac:dyDescent="0.25">
      <c r="A33" s="4" t="s">
        <v>314</v>
      </c>
      <c r="B33" s="5" t="s">
        <v>409</v>
      </c>
      <c r="C33" t="s">
        <v>473</v>
      </c>
      <c r="D33">
        <v>4</v>
      </c>
      <c r="E33">
        <v>1</v>
      </c>
      <c r="F33">
        <f>Table5[[#This Row],[HS Inserts]]*Table5[[#This Row],[Qty]]</f>
        <v>4</v>
      </c>
    </row>
    <row r="34" spans="1:6" x14ac:dyDescent="0.25">
      <c r="A34" s="4" t="s">
        <v>315</v>
      </c>
      <c r="B34" s="5" t="s">
        <v>410</v>
      </c>
      <c r="C34" t="s">
        <v>473</v>
      </c>
      <c r="D34">
        <v>8</v>
      </c>
      <c r="E34">
        <v>1</v>
      </c>
      <c r="F34">
        <f>Table5[[#This Row],[HS Inserts]]*Table5[[#This Row],[Qty]]</f>
        <v>8</v>
      </c>
    </row>
    <row r="35" spans="1:6" x14ac:dyDescent="0.25">
      <c r="A35" s="4" t="s">
        <v>316</v>
      </c>
      <c r="B35" s="5" t="s">
        <v>411</v>
      </c>
      <c r="C35" t="s">
        <v>473</v>
      </c>
      <c r="D35">
        <v>0</v>
      </c>
      <c r="E35">
        <v>1</v>
      </c>
      <c r="F35">
        <f>Table5[[#This Row],[HS Inserts]]*Table5[[#This Row],[Qty]]</f>
        <v>0</v>
      </c>
    </row>
    <row r="36" spans="1:6" x14ac:dyDescent="0.25">
      <c r="A36" s="4" t="s">
        <v>317</v>
      </c>
      <c r="B36" s="5" t="s">
        <v>412</v>
      </c>
      <c r="C36" t="s">
        <v>473</v>
      </c>
      <c r="D36">
        <v>0</v>
      </c>
      <c r="E36">
        <v>1</v>
      </c>
      <c r="F36">
        <f>Table5[[#This Row],[HS Inserts]]*Table5[[#This Row],[Qty]]</f>
        <v>0</v>
      </c>
    </row>
    <row r="37" spans="1:6" x14ac:dyDescent="0.25">
      <c r="A37" s="4" t="s">
        <v>318</v>
      </c>
      <c r="B37" s="5" t="s">
        <v>413</v>
      </c>
      <c r="C37" t="s">
        <v>473</v>
      </c>
      <c r="D37">
        <v>6</v>
      </c>
      <c r="E37">
        <v>1</v>
      </c>
      <c r="F37">
        <f>Table5[[#This Row],[HS Inserts]]*Table5[[#This Row],[Qty]]</f>
        <v>6</v>
      </c>
    </row>
    <row r="38" spans="1:6" x14ac:dyDescent="0.25">
      <c r="A38" s="4" t="s">
        <v>319</v>
      </c>
      <c r="B38" s="5" t="s">
        <v>414</v>
      </c>
      <c r="C38" t="s">
        <v>473</v>
      </c>
      <c r="D38">
        <v>0</v>
      </c>
      <c r="E38">
        <v>1</v>
      </c>
      <c r="F38">
        <f>Table5[[#This Row],[HS Inserts]]*Table5[[#This Row],[Qty]]</f>
        <v>0</v>
      </c>
    </row>
    <row r="39" spans="1:6" x14ac:dyDescent="0.25">
      <c r="A39" s="4" t="s">
        <v>320</v>
      </c>
      <c r="B39" s="5" t="s">
        <v>415</v>
      </c>
      <c r="C39" t="s">
        <v>473</v>
      </c>
      <c r="D39">
        <v>2</v>
      </c>
      <c r="E39">
        <v>1</v>
      </c>
      <c r="F39">
        <f>Table5[[#This Row],[HS Inserts]]*Table5[[#This Row],[Qty]]</f>
        <v>2</v>
      </c>
    </row>
    <row r="40" spans="1:6" x14ac:dyDescent="0.25">
      <c r="A40" s="4" t="s">
        <v>321</v>
      </c>
      <c r="B40" s="5" t="s">
        <v>416</v>
      </c>
      <c r="C40" t="s">
        <v>474</v>
      </c>
      <c r="D40">
        <v>0</v>
      </c>
      <c r="E40">
        <v>1</v>
      </c>
      <c r="F40">
        <f>Table5[[#This Row],[HS Inserts]]*Table5[[#This Row],[Qty]]</f>
        <v>0</v>
      </c>
    </row>
    <row r="41" spans="1:6" x14ac:dyDescent="0.25">
      <c r="A41" s="4" t="s">
        <v>322</v>
      </c>
      <c r="B41" s="5" t="s">
        <v>417</v>
      </c>
      <c r="C41" t="s">
        <v>473</v>
      </c>
      <c r="D41">
        <v>2</v>
      </c>
      <c r="E41">
        <v>1</v>
      </c>
      <c r="F41">
        <f>Table5[[#This Row],[HS Inserts]]*Table5[[#This Row],[Qty]]</f>
        <v>2</v>
      </c>
    </row>
    <row r="42" spans="1:6" x14ac:dyDescent="0.25">
      <c r="A42" s="4" t="s">
        <v>323</v>
      </c>
      <c r="B42" s="5" t="s">
        <v>418</v>
      </c>
      <c r="C42" t="s">
        <v>473</v>
      </c>
      <c r="D42">
        <v>0</v>
      </c>
      <c r="E42">
        <v>1</v>
      </c>
      <c r="F42">
        <f>Table5[[#This Row],[HS Inserts]]*Table5[[#This Row],[Qty]]</f>
        <v>0</v>
      </c>
    </row>
    <row r="43" spans="1:6" x14ac:dyDescent="0.25">
      <c r="A43" s="4" t="s">
        <v>324</v>
      </c>
      <c r="B43" s="5" t="s">
        <v>419</v>
      </c>
      <c r="C43" t="s">
        <v>473</v>
      </c>
      <c r="D43">
        <v>2</v>
      </c>
      <c r="E43">
        <v>1</v>
      </c>
      <c r="F43">
        <f>Table5[[#This Row],[HS Inserts]]*Table5[[#This Row],[Qty]]</f>
        <v>2</v>
      </c>
    </row>
    <row r="44" spans="1:6" x14ac:dyDescent="0.25">
      <c r="A44" s="4" t="s">
        <v>325</v>
      </c>
      <c r="B44" s="5" t="s">
        <v>420</v>
      </c>
      <c r="C44" t="s">
        <v>473</v>
      </c>
      <c r="D44">
        <v>0</v>
      </c>
      <c r="E44">
        <v>1</v>
      </c>
      <c r="F44">
        <f>Table5[[#This Row],[HS Inserts]]*Table5[[#This Row],[Qty]]</f>
        <v>0</v>
      </c>
    </row>
    <row r="45" spans="1:6" x14ac:dyDescent="0.25">
      <c r="A45" s="4" t="s">
        <v>326</v>
      </c>
      <c r="B45" s="5" t="s">
        <v>421</v>
      </c>
      <c r="C45" t="s">
        <v>473</v>
      </c>
      <c r="D45">
        <v>0</v>
      </c>
      <c r="E45">
        <v>1</v>
      </c>
      <c r="F45">
        <f>Table5[[#This Row],[HS Inserts]]*Table5[[#This Row],[Qty]]</f>
        <v>0</v>
      </c>
    </row>
    <row r="46" spans="1:6" x14ac:dyDescent="0.25">
      <c r="A46" s="4" t="s">
        <v>327</v>
      </c>
      <c r="B46" s="5" t="s">
        <v>422</v>
      </c>
      <c r="C46" t="s">
        <v>473</v>
      </c>
      <c r="D46">
        <v>0</v>
      </c>
      <c r="E46">
        <v>1</v>
      </c>
      <c r="F46">
        <f>Table5[[#This Row],[HS Inserts]]*Table5[[#This Row],[Qty]]</f>
        <v>0</v>
      </c>
    </row>
    <row r="47" spans="1:6" x14ac:dyDescent="0.25">
      <c r="A47" s="4" t="s">
        <v>328</v>
      </c>
      <c r="B47" s="5" t="s">
        <v>423</v>
      </c>
      <c r="C47" t="s">
        <v>473</v>
      </c>
      <c r="D47">
        <v>4</v>
      </c>
      <c r="E47">
        <v>1</v>
      </c>
      <c r="F47">
        <f>Table5[[#This Row],[HS Inserts]]*Table5[[#This Row],[Qty]]</f>
        <v>4</v>
      </c>
    </row>
    <row r="48" spans="1:6" x14ac:dyDescent="0.25">
      <c r="A48" s="4" t="s">
        <v>329</v>
      </c>
      <c r="B48" s="5" t="s">
        <v>424</v>
      </c>
      <c r="C48" t="s">
        <v>473</v>
      </c>
      <c r="D48">
        <v>4</v>
      </c>
      <c r="E48">
        <v>1</v>
      </c>
      <c r="F48">
        <f>Table5[[#This Row],[HS Inserts]]*Table5[[#This Row],[Qty]]</f>
        <v>4</v>
      </c>
    </row>
    <row r="49" spans="1:6" x14ac:dyDescent="0.25">
      <c r="A49" s="4" t="s">
        <v>330</v>
      </c>
      <c r="B49" s="5" t="s">
        <v>425</v>
      </c>
      <c r="C49" t="s">
        <v>473</v>
      </c>
      <c r="D49">
        <v>2</v>
      </c>
      <c r="E49">
        <v>1</v>
      </c>
      <c r="F49">
        <f>Table5[[#This Row],[HS Inserts]]*Table5[[#This Row],[Qty]]</f>
        <v>2</v>
      </c>
    </row>
    <row r="50" spans="1:6" x14ac:dyDescent="0.25">
      <c r="A50" s="4" t="s">
        <v>331</v>
      </c>
      <c r="B50" s="5" t="s">
        <v>426</v>
      </c>
      <c r="C50" t="s">
        <v>473</v>
      </c>
      <c r="D50">
        <v>2</v>
      </c>
      <c r="E50">
        <v>1</v>
      </c>
      <c r="F50">
        <f>Table5[[#This Row],[HS Inserts]]*Table5[[#This Row],[Qty]]</f>
        <v>2</v>
      </c>
    </row>
    <row r="51" spans="1:6" x14ac:dyDescent="0.25">
      <c r="A51" s="4" t="s">
        <v>332</v>
      </c>
      <c r="B51" s="5" t="s">
        <v>427</v>
      </c>
      <c r="C51" t="s">
        <v>473</v>
      </c>
      <c r="D51">
        <v>0</v>
      </c>
      <c r="E51">
        <v>3</v>
      </c>
      <c r="F51">
        <f>Table5[[#This Row],[HS Inserts]]*Table5[[#This Row],[Qty]]</f>
        <v>0</v>
      </c>
    </row>
    <row r="52" spans="1:6" x14ac:dyDescent="0.25">
      <c r="A52" s="4" t="s">
        <v>333</v>
      </c>
      <c r="B52" s="5" t="s">
        <v>428</v>
      </c>
      <c r="C52" t="s">
        <v>473</v>
      </c>
      <c r="D52">
        <v>2</v>
      </c>
      <c r="E52">
        <v>1</v>
      </c>
      <c r="F52">
        <f>Table5[[#This Row],[HS Inserts]]*Table5[[#This Row],[Qty]]</f>
        <v>2</v>
      </c>
    </row>
    <row r="53" spans="1:6" x14ac:dyDescent="0.25">
      <c r="A53" s="4" t="s">
        <v>334</v>
      </c>
      <c r="B53" s="5" t="s">
        <v>429</v>
      </c>
      <c r="C53" t="s">
        <v>473</v>
      </c>
      <c r="D53">
        <v>2</v>
      </c>
      <c r="E53">
        <v>1</v>
      </c>
      <c r="F53">
        <f>Table5[[#This Row],[HS Inserts]]*Table5[[#This Row],[Qty]]</f>
        <v>2</v>
      </c>
    </row>
    <row r="54" spans="1:6" x14ac:dyDescent="0.25">
      <c r="A54" s="4" t="s">
        <v>335</v>
      </c>
      <c r="B54" s="5" t="s">
        <v>430</v>
      </c>
      <c r="C54" t="s">
        <v>473</v>
      </c>
      <c r="D54">
        <v>0</v>
      </c>
      <c r="E54">
        <v>2</v>
      </c>
      <c r="F54">
        <f>Table5[[#This Row],[HS Inserts]]*Table5[[#This Row],[Qty]]</f>
        <v>0</v>
      </c>
    </row>
    <row r="55" spans="1:6" x14ac:dyDescent="0.25">
      <c r="A55" s="4" t="s">
        <v>336</v>
      </c>
      <c r="B55" s="5" t="s">
        <v>431</v>
      </c>
      <c r="C55" t="s">
        <v>473</v>
      </c>
      <c r="D55">
        <v>0</v>
      </c>
      <c r="E55">
        <v>1</v>
      </c>
      <c r="F55">
        <f>Table5[[#This Row],[HS Inserts]]*Table5[[#This Row],[Qty]]</f>
        <v>0</v>
      </c>
    </row>
    <row r="56" spans="1:6" x14ac:dyDescent="0.25">
      <c r="A56" s="4" t="s">
        <v>337</v>
      </c>
      <c r="B56" s="5" t="s">
        <v>432</v>
      </c>
      <c r="C56" t="s">
        <v>473</v>
      </c>
      <c r="D56">
        <v>1</v>
      </c>
      <c r="E56">
        <v>1</v>
      </c>
      <c r="F56">
        <f>Table5[[#This Row],[HS Inserts]]*Table5[[#This Row],[Qty]]</f>
        <v>1</v>
      </c>
    </row>
    <row r="57" spans="1:6" x14ac:dyDescent="0.25">
      <c r="A57" s="4" t="s">
        <v>338</v>
      </c>
      <c r="B57" s="5" t="s">
        <v>433</v>
      </c>
      <c r="C57" t="s">
        <v>473</v>
      </c>
      <c r="D57">
        <v>0</v>
      </c>
      <c r="E57">
        <v>46</v>
      </c>
      <c r="F57">
        <f>Table5[[#This Row],[HS Inserts]]*Table5[[#This Row],[Qty]]</f>
        <v>0</v>
      </c>
    </row>
    <row r="58" spans="1:6" x14ac:dyDescent="0.25">
      <c r="A58" s="4" t="s">
        <v>339</v>
      </c>
      <c r="B58" s="5" t="s">
        <v>434</v>
      </c>
      <c r="C58" t="s">
        <v>473</v>
      </c>
      <c r="D58">
        <v>0</v>
      </c>
      <c r="E58">
        <v>4</v>
      </c>
      <c r="F58">
        <f>Table5[[#This Row],[HS Inserts]]*Table5[[#This Row],[Qty]]</f>
        <v>0</v>
      </c>
    </row>
    <row r="59" spans="1:6" x14ac:dyDescent="0.25">
      <c r="A59" s="4" t="s">
        <v>340</v>
      </c>
      <c r="B59" s="5" t="s">
        <v>435</v>
      </c>
      <c r="C59" t="s">
        <v>474</v>
      </c>
      <c r="D59">
        <v>0</v>
      </c>
      <c r="E59">
        <v>4</v>
      </c>
      <c r="F59">
        <f>Table5[[#This Row],[HS Inserts]]*Table5[[#This Row],[Qty]]</f>
        <v>0</v>
      </c>
    </row>
    <row r="60" spans="1:6" x14ac:dyDescent="0.25">
      <c r="A60" s="4" t="s">
        <v>341</v>
      </c>
      <c r="B60" s="5" t="s">
        <v>436</v>
      </c>
      <c r="C60" t="s">
        <v>473</v>
      </c>
      <c r="D60">
        <v>1</v>
      </c>
      <c r="E60">
        <v>1</v>
      </c>
      <c r="F60">
        <f>Table5[[#This Row],[HS Inserts]]*Table5[[#This Row],[Qty]]</f>
        <v>1</v>
      </c>
    </row>
    <row r="61" spans="1:6" x14ac:dyDescent="0.25">
      <c r="A61" s="4" t="s">
        <v>342</v>
      </c>
      <c r="B61" s="5" t="s">
        <v>437</v>
      </c>
      <c r="C61" t="s">
        <v>473</v>
      </c>
      <c r="D61">
        <v>0</v>
      </c>
      <c r="E61">
        <v>2</v>
      </c>
      <c r="F61">
        <f>Table5[[#This Row],[HS Inserts]]*Table5[[#This Row],[Qty]]</f>
        <v>0</v>
      </c>
    </row>
    <row r="62" spans="1:6" x14ac:dyDescent="0.25">
      <c r="A62" s="4" t="s">
        <v>343</v>
      </c>
      <c r="B62" s="5" t="s">
        <v>438</v>
      </c>
      <c r="C62" t="s">
        <v>474</v>
      </c>
      <c r="D62">
        <v>0</v>
      </c>
      <c r="E62">
        <v>4</v>
      </c>
      <c r="F62">
        <f>Table5[[#This Row],[HS Inserts]]*Table5[[#This Row],[Qty]]</f>
        <v>0</v>
      </c>
    </row>
    <row r="63" spans="1:6" x14ac:dyDescent="0.25">
      <c r="A63" s="4" t="s">
        <v>344</v>
      </c>
      <c r="B63" s="5" t="s">
        <v>439</v>
      </c>
      <c r="C63" t="s">
        <v>473</v>
      </c>
      <c r="D63">
        <v>0</v>
      </c>
      <c r="E63">
        <v>17</v>
      </c>
      <c r="F63">
        <f>Table5[[#This Row],[HS Inserts]]*Table5[[#This Row],[Qty]]</f>
        <v>0</v>
      </c>
    </row>
    <row r="64" spans="1:6" x14ac:dyDescent="0.25">
      <c r="A64" s="4" t="s">
        <v>345</v>
      </c>
      <c r="B64" s="5" t="s">
        <v>440</v>
      </c>
      <c r="C64" t="s">
        <v>473</v>
      </c>
      <c r="D64">
        <v>0</v>
      </c>
      <c r="E64">
        <v>2</v>
      </c>
      <c r="F64">
        <f>Table5[[#This Row],[HS Inserts]]*Table5[[#This Row],[Qty]]</f>
        <v>0</v>
      </c>
    </row>
    <row r="65" spans="1:6" x14ac:dyDescent="0.25">
      <c r="A65" s="4" t="s">
        <v>346</v>
      </c>
      <c r="B65" s="5" t="s">
        <v>441</v>
      </c>
      <c r="C65" t="s">
        <v>473</v>
      </c>
      <c r="D65">
        <v>0</v>
      </c>
      <c r="E65">
        <v>1</v>
      </c>
      <c r="F65">
        <f>Table5[[#This Row],[HS Inserts]]*Table5[[#This Row],[Qty]]</f>
        <v>0</v>
      </c>
    </row>
    <row r="66" spans="1:6" x14ac:dyDescent="0.25">
      <c r="A66" s="4" t="s">
        <v>347</v>
      </c>
      <c r="B66" s="5" t="s">
        <v>442</v>
      </c>
      <c r="C66" t="s">
        <v>473</v>
      </c>
      <c r="D66">
        <v>2</v>
      </c>
      <c r="E66">
        <v>3</v>
      </c>
      <c r="F66">
        <f>Table5[[#This Row],[HS Inserts]]*Table5[[#This Row],[Qty]]</f>
        <v>6</v>
      </c>
    </row>
    <row r="67" spans="1:6" x14ac:dyDescent="0.25">
      <c r="A67" s="4" t="s">
        <v>348</v>
      </c>
      <c r="B67" s="5" t="s">
        <v>443</v>
      </c>
      <c r="C67" t="s">
        <v>473</v>
      </c>
      <c r="D67">
        <v>4</v>
      </c>
      <c r="E67">
        <v>3</v>
      </c>
      <c r="F67">
        <f>Table5[[#This Row],[HS Inserts]]*Table5[[#This Row],[Qty]]</f>
        <v>12</v>
      </c>
    </row>
    <row r="68" spans="1:6" x14ac:dyDescent="0.25">
      <c r="A68" s="4" t="s">
        <v>349</v>
      </c>
      <c r="B68" s="5" t="s">
        <v>444</v>
      </c>
      <c r="C68" t="s">
        <v>473</v>
      </c>
      <c r="D68">
        <v>0</v>
      </c>
      <c r="E68">
        <v>1</v>
      </c>
      <c r="F68">
        <f>Table5[[#This Row],[HS Inserts]]*Table5[[#This Row],[Qty]]</f>
        <v>0</v>
      </c>
    </row>
    <row r="69" spans="1:6" x14ac:dyDescent="0.25">
      <c r="A69" s="4" t="s">
        <v>350</v>
      </c>
      <c r="B69" s="5" t="s">
        <v>445</v>
      </c>
      <c r="C69" t="s">
        <v>473</v>
      </c>
      <c r="D69">
        <v>2</v>
      </c>
      <c r="E69">
        <v>1</v>
      </c>
      <c r="F69">
        <f>Table5[[#This Row],[HS Inserts]]*Table5[[#This Row],[Qty]]</f>
        <v>2</v>
      </c>
    </row>
    <row r="70" spans="1:6" x14ac:dyDescent="0.25">
      <c r="A70" s="4" t="s">
        <v>351</v>
      </c>
      <c r="B70" s="5" t="s">
        <v>446</v>
      </c>
      <c r="C70" t="s">
        <v>473</v>
      </c>
      <c r="D70">
        <v>2</v>
      </c>
      <c r="E70">
        <v>1</v>
      </c>
      <c r="F70">
        <f>Table5[[#This Row],[HS Inserts]]*Table5[[#This Row],[Qty]]</f>
        <v>2</v>
      </c>
    </row>
    <row r="71" spans="1:6" x14ac:dyDescent="0.25">
      <c r="A71" s="4" t="s">
        <v>352</v>
      </c>
      <c r="B71" s="5" t="s">
        <v>447</v>
      </c>
      <c r="C71" t="s">
        <v>473</v>
      </c>
      <c r="D71">
        <v>0</v>
      </c>
      <c r="E71">
        <v>1</v>
      </c>
      <c r="F71">
        <f>Table5[[#This Row],[HS Inserts]]*Table5[[#This Row],[Qty]]</f>
        <v>0</v>
      </c>
    </row>
    <row r="72" spans="1:6" x14ac:dyDescent="0.25">
      <c r="A72" s="4" t="s">
        <v>353</v>
      </c>
      <c r="B72" s="5" t="s">
        <v>448</v>
      </c>
      <c r="C72" t="s">
        <v>473</v>
      </c>
      <c r="D72">
        <v>2</v>
      </c>
      <c r="E72">
        <v>4</v>
      </c>
      <c r="F72">
        <f>Table5[[#This Row],[HS Inserts]]*Table5[[#This Row],[Qty]]</f>
        <v>8</v>
      </c>
    </row>
    <row r="73" spans="1:6" x14ac:dyDescent="0.25">
      <c r="A73" s="4" t="s">
        <v>354</v>
      </c>
      <c r="B73" s="5" t="s">
        <v>449</v>
      </c>
      <c r="C73" t="s">
        <v>473</v>
      </c>
      <c r="D73">
        <v>2</v>
      </c>
      <c r="E73">
        <v>1</v>
      </c>
      <c r="F73">
        <f>Table5[[#This Row],[HS Inserts]]*Table5[[#This Row],[Qty]]</f>
        <v>2</v>
      </c>
    </row>
    <row r="74" spans="1:6" x14ac:dyDescent="0.25">
      <c r="A74" s="4" t="s">
        <v>355</v>
      </c>
      <c r="B74" s="5" t="s">
        <v>450</v>
      </c>
      <c r="C74" t="s">
        <v>473</v>
      </c>
      <c r="D74">
        <v>0</v>
      </c>
      <c r="E74">
        <v>3</v>
      </c>
      <c r="F74">
        <f>Table5[[#This Row],[HS Inserts]]*Table5[[#This Row],[Qty]]</f>
        <v>0</v>
      </c>
    </row>
    <row r="75" spans="1:6" x14ac:dyDescent="0.25">
      <c r="A75" s="4" t="s">
        <v>356</v>
      </c>
      <c r="B75" s="5" t="s">
        <v>451</v>
      </c>
      <c r="C75" t="s">
        <v>473</v>
      </c>
      <c r="D75">
        <v>7</v>
      </c>
      <c r="E75">
        <v>1</v>
      </c>
      <c r="F75">
        <f>Table5[[#This Row],[HS Inserts]]*Table5[[#This Row],[Qty]]</f>
        <v>7</v>
      </c>
    </row>
    <row r="76" spans="1:6" x14ac:dyDescent="0.25">
      <c r="A76" s="4" t="s">
        <v>357</v>
      </c>
      <c r="B76" s="5" t="s">
        <v>452</v>
      </c>
      <c r="C76" t="s">
        <v>473</v>
      </c>
      <c r="D76">
        <v>2</v>
      </c>
      <c r="E76">
        <v>1</v>
      </c>
      <c r="F76">
        <f>Table5[[#This Row],[HS Inserts]]*Table5[[#This Row],[Qty]]</f>
        <v>2</v>
      </c>
    </row>
    <row r="77" spans="1:6" x14ac:dyDescent="0.25">
      <c r="A77" s="4" t="s">
        <v>358</v>
      </c>
      <c r="B77" s="5" t="s">
        <v>453</v>
      </c>
      <c r="C77" t="s">
        <v>473</v>
      </c>
      <c r="D77">
        <v>0</v>
      </c>
      <c r="E77">
        <v>1</v>
      </c>
      <c r="F77">
        <f>Table5[[#This Row],[HS Inserts]]*Table5[[#This Row],[Qty]]</f>
        <v>0</v>
      </c>
    </row>
    <row r="78" spans="1:6" x14ac:dyDescent="0.25">
      <c r="A78" s="4" t="s">
        <v>359</v>
      </c>
      <c r="B78" s="5" t="s">
        <v>454</v>
      </c>
      <c r="C78" t="s">
        <v>473</v>
      </c>
      <c r="D78">
        <v>0</v>
      </c>
      <c r="E78">
        <v>1</v>
      </c>
      <c r="F78">
        <f>Table5[[#This Row],[HS Inserts]]*Table5[[#This Row],[Qty]]</f>
        <v>0</v>
      </c>
    </row>
    <row r="79" spans="1:6" x14ac:dyDescent="0.25">
      <c r="A79" s="4" t="s">
        <v>360</v>
      </c>
      <c r="B79" s="5" t="s">
        <v>455</v>
      </c>
      <c r="C79" t="s">
        <v>474</v>
      </c>
      <c r="D79">
        <v>0</v>
      </c>
      <c r="E79">
        <v>1</v>
      </c>
      <c r="F79">
        <f>Table5[[#This Row],[HS Inserts]]*Table5[[#This Row],[Qty]]</f>
        <v>0</v>
      </c>
    </row>
    <row r="80" spans="1:6" x14ac:dyDescent="0.25">
      <c r="A80" s="4" t="s">
        <v>361</v>
      </c>
      <c r="B80" s="5" t="s">
        <v>456</v>
      </c>
      <c r="C80" t="s">
        <v>473</v>
      </c>
      <c r="D80">
        <v>0</v>
      </c>
      <c r="E80">
        <v>1</v>
      </c>
      <c r="F80">
        <f>Table5[[#This Row],[HS Inserts]]*Table5[[#This Row],[Qty]]</f>
        <v>0</v>
      </c>
    </row>
    <row r="81" spans="1:6" x14ac:dyDescent="0.25">
      <c r="A81" s="4" t="s">
        <v>362</v>
      </c>
      <c r="B81" s="5" t="s">
        <v>457</v>
      </c>
      <c r="C81" t="s">
        <v>473</v>
      </c>
      <c r="D81">
        <v>0</v>
      </c>
      <c r="E81">
        <v>1</v>
      </c>
      <c r="F81">
        <f>Table5[[#This Row],[HS Inserts]]*Table5[[#This Row],[Qty]]</f>
        <v>0</v>
      </c>
    </row>
    <row r="82" spans="1:6" x14ac:dyDescent="0.25">
      <c r="A82" s="4" t="s">
        <v>363</v>
      </c>
      <c r="B82" s="5" t="s">
        <v>458</v>
      </c>
      <c r="C82" t="s">
        <v>473</v>
      </c>
      <c r="D82">
        <v>0</v>
      </c>
      <c r="E82">
        <v>3</v>
      </c>
      <c r="F82">
        <f>Table5[[#This Row],[HS Inserts]]*Table5[[#This Row],[Qty]]</f>
        <v>0</v>
      </c>
    </row>
    <row r="83" spans="1:6" x14ac:dyDescent="0.25">
      <c r="A83" s="4" t="s">
        <v>364</v>
      </c>
      <c r="B83" s="5" t="s">
        <v>459</v>
      </c>
      <c r="C83" t="s">
        <v>473</v>
      </c>
      <c r="D83">
        <v>0</v>
      </c>
      <c r="E83">
        <v>1</v>
      </c>
      <c r="F83">
        <f>Table5[[#This Row],[HS Inserts]]*Table5[[#This Row],[Qty]]</f>
        <v>0</v>
      </c>
    </row>
    <row r="84" spans="1:6" x14ac:dyDescent="0.25">
      <c r="A84" s="4" t="s">
        <v>365</v>
      </c>
      <c r="B84" s="5" t="s">
        <v>460</v>
      </c>
      <c r="C84" t="s">
        <v>474</v>
      </c>
      <c r="D84">
        <v>0</v>
      </c>
      <c r="E84">
        <v>2</v>
      </c>
      <c r="F84">
        <f>Table5[[#This Row],[HS Inserts]]*Table5[[#This Row],[Qty]]</f>
        <v>0</v>
      </c>
    </row>
    <row r="85" spans="1:6" x14ac:dyDescent="0.25">
      <c r="A85" s="4" t="s">
        <v>366</v>
      </c>
      <c r="B85" s="5" t="s">
        <v>461</v>
      </c>
      <c r="C85" t="s">
        <v>474</v>
      </c>
      <c r="D85">
        <v>0</v>
      </c>
      <c r="E85">
        <v>2</v>
      </c>
      <c r="F85">
        <f>Table5[[#This Row],[HS Inserts]]*Table5[[#This Row],[Qty]]</f>
        <v>0</v>
      </c>
    </row>
    <row r="86" spans="1:6" x14ac:dyDescent="0.25">
      <c r="A86" s="4" t="s">
        <v>367</v>
      </c>
      <c r="B86" s="5" t="s">
        <v>462</v>
      </c>
      <c r="C86" t="s">
        <v>474</v>
      </c>
      <c r="D86">
        <v>0</v>
      </c>
      <c r="E86">
        <v>1</v>
      </c>
      <c r="F86">
        <f>Table5[[#This Row],[HS Inserts]]*Table5[[#This Row],[Qty]]</f>
        <v>0</v>
      </c>
    </row>
    <row r="87" spans="1:6" x14ac:dyDescent="0.25">
      <c r="A87" s="4" t="s">
        <v>368</v>
      </c>
      <c r="B87" s="5" t="s">
        <v>463</v>
      </c>
      <c r="C87" t="s">
        <v>474</v>
      </c>
      <c r="D87">
        <v>0</v>
      </c>
      <c r="E87">
        <v>2</v>
      </c>
      <c r="F87">
        <f>Table5[[#This Row],[HS Inserts]]*Table5[[#This Row],[Qty]]</f>
        <v>0</v>
      </c>
    </row>
    <row r="88" spans="1:6" x14ac:dyDescent="0.25">
      <c r="A88" s="4" t="s">
        <v>369</v>
      </c>
      <c r="B88" s="5" t="s">
        <v>464</v>
      </c>
      <c r="C88" t="s">
        <v>473</v>
      </c>
      <c r="D88">
        <v>10</v>
      </c>
      <c r="E88">
        <v>1</v>
      </c>
      <c r="F88">
        <f>Table5[[#This Row],[HS Inserts]]*Table5[[#This Row],[Qty]]</f>
        <v>10</v>
      </c>
    </row>
    <row r="89" spans="1:6" x14ac:dyDescent="0.25">
      <c r="A89" s="4" t="s">
        <v>370</v>
      </c>
      <c r="B89" s="5" t="s">
        <v>465</v>
      </c>
      <c r="C89" t="s">
        <v>473</v>
      </c>
      <c r="D89">
        <v>0</v>
      </c>
      <c r="E89">
        <v>1</v>
      </c>
      <c r="F89">
        <f>Table5[[#This Row],[HS Inserts]]*Table5[[#This Row],[Qty]]</f>
        <v>0</v>
      </c>
    </row>
    <row r="90" spans="1:6" x14ac:dyDescent="0.25">
      <c r="A90" s="4" t="s">
        <v>371</v>
      </c>
      <c r="B90" s="5" t="s">
        <v>466</v>
      </c>
      <c r="C90" t="s">
        <v>473</v>
      </c>
      <c r="D90">
        <v>0</v>
      </c>
      <c r="E90">
        <v>1</v>
      </c>
      <c r="F90">
        <f>Table5[[#This Row],[HS Inserts]]*Table5[[#This Row],[Qty]]</f>
        <v>0</v>
      </c>
    </row>
    <row r="91" spans="1:6" x14ac:dyDescent="0.25">
      <c r="A91" s="4" t="s">
        <v>372</v>
      </c>
      <c r="B91" s="5" t="s">
        <v>467</v>
      </c>
      <c r="C91" t="s">
        <v>474</v>
      </c>
      <c r="D91">
        <v>0</v>
      </c>
      <c r="E91">
        <v>2</v>
      </c>
      <c r="F91">
        <f>Table5[[#This Row],[HS Inserts]]*Table5[[#This Row],[Qty]]</f>
        <v>0</v>
      </c>
    </row>
    <row r="92" spans="1:6" x14ac:dyDescent="0.25">
      <c r="A92" s="4" t="s">
        <v>373</v>
      </c>
      <c r="B92" s="5" t="s">
        <v>468</v>
      </c>
      <c r="C92" t="s">
        <v>474</v>
      </c>
      <c r="D92">
        <v>0</v>
      </c>
      <c r="E92">
        <v>1</v>
      </c>
      <c r="F92">
        <f>Table5[[#This Row],[HS Inserts]]*Table5[[#This Row],[Qty]]</f>
        <v>0</v>
      </c>
    </row>
    <row r="93" spans="1:6" x14ac:dyDescent="0.25">
      <c r="A93" s="4" t="s">
        <v>374</v>
      </c>
      <c r="B93" s="5" t="s">
        <v>469</v>
      </c>
      <c r="C93" t="s">
        <v>473</v>
      </c>
      <c r="D93">
        <v>0</v>
      </c>
      <c r="E93">
        <v>1</v>
      </c>
      <c r="F93">
        <f>Table5[[#This Row],[HS Inserts]]*Table5[[#This Row],[Qty]]</f>
        <v>0</v>
      </c>
    </row>
    <row r="94" spans="1:6" x14ac:dyDescent="0.25">
      <c r="A94" s="4" t="s">
        <v>375</v>
      </c>
      <c r="B94" s="5" t="s">
        <v>470</v>
      </c>
      <c r="C94" t="s">
        <v>473</v>
      </c>
      <c r="D94">
        <v>0</v>
      </c>
      <c r="E94">
        <v>1</v>
      </c>
      <c r="F94">
        <f>Table5[[#This Row],[HS Inserts]]*Table5[[#This Row],[Qty]]</f>
        <v>0</v>
      </c>
    </row>
    <row r="95" spans="1:6" x14ac:dyDescent="0.25">
      <c r="A95" s="4" t="s">
        <v>376</v>
      </c>
      <c r="B95" s="5" t="s">
        <v>471</v>
      </c>
      <c r="C95" t="s">
        <v>473</v>
      </c>
      <c r="D95">
        <v>0</v>
      </c>
      <c r="E95">
        <v>2</v>
      </c>
      <c r="F95">
        <f>Table5[[#This Row],[HS Inserts]]*Table5[[#This Row],[Qty]]</f>
        <v>0</v>
      </c>
    </row>
    <row r="96" spans="1:6" x14ac:dyDescent="0.25">
      <c r="A96" s="4" t="s">
        <v>377</v>
      </c>
      <c r="B96" s="5" t="s">
        <v>472</v>
      </c>
      <c r="C96" t="s">
        <v>473</v>
      </c>
      <c r="D96">
        <v>1</v>
      </c>
      <c r="E96">
        <v>1</v>
      </c>
      <c r="F96">
        <f>Table5[[#This Row],[HS Inserts]]*Table5[[#This Row],[Qty]]</f>
        <v>1</v>
      </c>
    </row>
    <row r="97" spans="1:6" x14ac:dyDescent="0.25">
      <c r="A97" s="7" t="s">
        <v>476</v>
      </c>
      <c r="B97" s="6"/>
      <c r="F97">
        <f>SUBTOTAL(109,Table5[Subtotal])</f>
        <v>135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Electrical IDs</vt:lpstr>
      <vt:lpstr>Fabricated Cable IDs</vt:lpstr>
      <vt:lpstr>Other Cable IDs</vt:lpstr>
      <vt:lpstr>Frame IDs</vt:lpstr>
      <vt:lpstr>Printed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2021-12-15T17:42:07Z</dcterms:created>
  <dcterms:modified xsi:type="dcterms:W3CDTF">2022-04-06T17:00:48Z</dcterms:modified>
</cp:coreProperties>
</file>