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Docs\"/>
    </mc:Choice>
  </mc:AlternateContent>
  <xr:revisionPtr revIDLastSave="0" documentId="13_ncr:1_{E1ACC041-94C0-404D-9E34-BFFAC046874C}" xr6:coauthVersionLast="47" xr6:coauthVersionMax="47" xr10:uidLastSave="{00000000-0000-0000-0000-000000000000}"/>
  <bookViews>
    <workbookView xWindow="-120" yWindow="-120" windowWidth="29040" windowHeight="15840" activeTab="2" xr2:uid="{2BA3904D-48D5-4484-9C88-BD860323DFB0}"/>
  </bookViews>
  <sheets>
    <sheet name="Connector IDs" sheetId="1" r:id="rId1"/>
    <sheet name="Fabricated Cables" sheetId="3" r:id="rId2"/>
    <sheet name="Other Cab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</calcChain>
</file>

<file path=xl/sharedStrings.xml><?xml version="1.0" encoding="utf-8"?>
<sst xmlns="http://schemas.openxmlformats.org/spreadsheetml/2006/main" count="386" uniqueCount="210">
  <si>
    <t>Short Name</t>
  </si>
  <si>
    <t>H0</t>
  </si>
  <si>
    <t>Hotend</t>
  </si>
  <si>
    <t>Hotend Thermistor</t>
  </si>
  <si>
    <t>Part Cooling Fan</t>
  </si>
  <si>
    <t>FAN2</t>
  </si>
  <si>
    <t>FAN0</t>
  </si>
  <si>
    <t>CNC Fan/Hotend Fan</t>
  </si>
  <si>
    <t>ABL</t>
  </si>
  <si>
    <t>Auto Bed Leveling</t>
  </si>
  <si>
    <t>Extruder Stepper</t>
  </si>
  <si>
    <t>X Limit Switch</t>
  </si>
  <si>
    <t>Y Limit Switch</t>
  </si>
  <si>
    <t>Left Z Limit Switch</t>
  </si>
  <si>
    <t>Right Z Limit Switch</t>
  </si>
  <si>
    <t>HB</t>
  </si>
  <si>
    <t>Bed Power</t>
  </si>
  <si>
    <t>Bed Thermistor</t>
  </si>
  <si>
    <t>SX</t>
  </si>
  <si>
    <t>SY</t>
  </si>
  <si>
    <t>SZ1</t>
  </si>
  <si>
    <t>SZ2</t>
  </si>
  <si>
    <t>HE</t>
  </si>
  <si>
    <t>TH</t>
  </si>
  <si>
    <t>TB</t>
  </si>
  <si>
    <t>BED</t>
  </si>
  <si>
    <t>MZ2</t>
  </si>
  <si>
    <t>MZ1</t>
  </si>
  <si>
    <t>MB</t>
  </si>
  <si>
    <t>MA</t>
  </si>
  <si>
    <t>ME</t>
  </si>
  <si>
    <t>TC</t>
  </si>
  <si>
    <t>Chamber Thermistor</t>
  </si>
  <si>
    <t>FC1</t>
  </si>
  <si>
    <t>FC2</t>
  </si>
  <si>
    <t>Chamber Exhaust</t>
  </si>
  <si>
    <t>Chamber Filtration</t>
  </si>
  <si>
    <t>FH1</t>
  </si>
  <si>
    <t>FH2</t>
  </si>
  <si>
    <t>RPI</t>
  </si>
  <si>
    <t>Raspberry Pi</t>
  </si>
  <si>
    <t>TE</t>
  </si>
  <si>
    <t>Electronics Thermistor</t>
  </si>
  <si>
    <t>Fans</t>
  </si>
  <si>
    <t>Lights</t>
  </si>
  <si>
    <t>Thermistors</t>
  </si>
  <si>
    <t>Limit Switches</t>
  </si>
  <si>
    <t>MOT0</t>
  </si>
  <si>
    <t>MOT1</t>
  </si>
  <si>
    <t>MOT2-1</t>
  </si>
  <si>
    <t>MOT3</t>
  </si>
  <si>
    <t>MOT4</t>
  </si>
  <si>
    <t>Steppers</t>
  </si>
  <si>
    <t>FE1</t>
  </si>
  <si>
    <t>FAN1</t>
  </si>
  <si>
    <t>FE2</t>
  </si>
  <si>
    <t>Exhaust Fan</t>
  </si>
  <si>
    <t>FAN3</t>
  </si>
  <si>
    <t>FAN6</t>
  </si>
  <si>
    <t>FE3</t>
  </si>
  <si>
    <t>LGT</t>
  </si>
  <si>
    <t>General</t>
  </si>
  <si>
    <t>Z1 (Left) Stepper</t>
  </si>
  <si>
    <t>Z2 (Right) Stepper</t>
  </si>
  <si>
    <t>Alpha (Left) Stepper</t>
  </si>
  <si>
    <t>Beta (Right) Stepper</t>
  </si>
  <si>
    <t>FAN5</t>
  </si>
  <si>
    <t>HE1</t>
  </si>
  <si>
    <t>HE2</t>
  </si>
  <si>
    <t>Component</t>
  </si>
  <si>
    <t>24V</t>
  </si>
  <si>
    <t>12V</t>
  </si>
  <si>
    <t>5V</t>
  </si>
  <si>
    <t>Suppy Voltage</t>
  </si>
  <si>
    <t>Intake Fan 1</t>
  </si>
  <si>
    <t>Intake Fan 2</t>
  </si>
  <si>
    <t>FAN7</t>
  </si>
  <si>
    <t>Lights, secondary</t>
  </si>
  <si>
    <t>STOP3</t>
  </si>
  <si>
    <t>STOP2</t>
  </si>
  <si>
    <t>STOP1</t>
  </si>
  <si>
    <t>STOP0</t>
  </si>
  <si>
    <t>Octopus Header Label</t>
  </si>
  <si>
    <t>Lights, Signal</t>
  </si>
  <si>
    <t>BLTouch</t>
  </si>
  <si>
    <t>STOP4</t>
  </si>
  <si>
    <t>T0</t>
  </si>
  <si>
    <t>T1</t>
  </si>
  <si>
    <t>T2</t>
  </si>
  <si>
    <t>12V/24V</t>
  </si>
  <si>
    <t>Description</t>
  </si>
  <si>
    <t>AWG</t>
  </si>
  <si>
    <t>L3</t>
  </si>
  <si>
    <t>L2</t>
  </si>
  <si>
    <t>5/12V</t>
  </si>
  <si>
    <t>3.3/5V</t>
  </si>
  <si>
    <t>USB only, power via buck</t>
  </si>
  <si>
    <t>L1</t>
  </si>
  <si>
    <t>Conn B</t>
  </si>
  <si>
    <t>Conn A</t>
  </si>
  <si>
    <t>Pin Count</t>
  </si>
  <si>
    <t>Cable</t>
  </si>
  <si>
    <t>Notes</t>
  </si>
  <si>
    <t>HE-A</t>
  </si>
  <si>
    <t>HE-B</t>
  </si>
  <si>
    <t>TH-B</t>
  </si>
  <si>
    <t>FH1-B</t>
  </si>
  <si>
    <t>FH2-B</t>
  </si>
  <si>
    <t>ABL-B</t>
  </si>
  <si>
    <t>ME-B</t>
  </si>
  <si>
    <t>SX-B</t>
  </si>
  <si>
    <t>SZ2-B</t>
  </si>
  <si>
    <t>L2-B</t>
  </si>
  <si>
    <t>SY-B</t>
  </si>
  <si>
    <t>L3-B</t>
  </si>
  <si>
    <t>SZ1-B</t>
  </si>
  <si>
    <t>L1-B</t>
  </si>
  <si>
    <t>Len (cm)</t>
  </si>
  <si>
    <t>SM F</t>
  </si>
  <si>
    <t>SM M</t>
  </si>
  <si>
    <t>FH1-A</t>
  </si>
  <si>
    <t>FH2-A</t>
  </si>
  <si>
    <t>ABL-A</t>
  </si>
  <si>
    <t>ABL-C</t>
  </si>
  <si>
    <t>ME-A</t>
  </si>
  <si>
    <t>Toolhead panel to BlTouch</t>
  </si>
  <si>
    <t>ME-C</t>
  </si>
  <si>
    <t>If stepper has built-in plug</t>
  </si>
  <si>
    <t>L1-A</t>
  </si>
  <si>
    <t>L1-C</t>
  </si>
  <si>
    <t>L2-A</t>
  </si>
  <si>
    <t>L2-C</t>
  </si>
  <si>
    <t>L3-A</t>
  </si>
  <si>
    <t>L3-C</t>
  </si>
  <si>
    <t>TH-A</t>
  </si>
  <si>
    <t>SX-A</t>
  </si>
  <si>
    <t>SY-A</t>
  </si>
  <si>
    <t>SZ1-A</t>
  </si>
  <si>
    <t>SZ2-A</t>
  </si>
  <si>
    <t>MZ1-A</t>
  </si>
  <si>
    <t>MZ2-A</t>
  </si>
  <si>
    <t>MA-A</t>
  </si>
  <si>
    <t>MA-B</t>
  </si>
  <si>
    <t>MB-A</t>
  </si>
  <si>
    <t>MB-B</t>
  </si>
  <si>
    <t>(None)</t>
  </si>
  <si>
    <t>XH F</t>
  </si>
  <si>
    <t>JST-SH F</t>
  </si>
  <si>
    <t>JST-PH F</t>
  </si>
  <si>
    <t>?</t>
  </si>
  <si>
    <t>AC-A</t>
  </si>
  <si>
    <t>AC</t>
  </si>
  <si>
    <t>Spade</t>
  </si>
  <si>
    <t>Ring</t>
  </si>
  <si>
    <t>AC- in to power switch</t>
  </si>
  <si>
    <t>AC+ fuse to PSU VIN+</t>
  </si>
  <si>
    <t>Power switch to VIN-</t>
  </si>
  <si>
    <t>DC24-A1</t>
  </si>
  <si>
    <t>DC24</t>
  </si>
  <si>
    <t>PSU DC to MCU, pair 1</t>
  </si>
  <si>
    <t>DC24-A2</t>
  </si>
  <si>
    <t>PSU DC to MCU, pair 2</t>
  </si>
  <si>
    <t>PSU DC to MCU, pair 3</t>
  </si>
  <si>
    <t>DC24-B1</t>
  </si>
  <si>
    <t>DC24-A3</t>
  </si>
  <si>
    <t>PSU DC to 5V Buck</t>
  </si>
  <si>
    <t>EARTH-A</t>
  </si>
  <si>
    <t>EARTH</t>
  </si>
  <si>
    <t>AC Earth to PSU Earth</t>
  </si>
  <si>
    <t>EARTH-B</t>
  </si>
  <si>
    <t>PSU Earth to Frame</t>
  </si>
  <si>
    <t>TB-A</t>
  </si>
  <si>
    <t>TC-A</t>
  </si>
  <si>
    <t>TC-B</t>
  </si>
  <si>
    <t>AC-B</t>
  </si>
  <si>
    <t>AC-C</t>
  </si>
  <si>
    <t>TE-A</t>
  </si>
  <si>
    <t>SX F</t>
  </si>
  <si>
    <t>Soldered-on pigtail</t>
  </si>
  <si>
    <t>If stepper connector added</t>
  </si>
  <si>
    <t>FC1-A</t>
  </si>
  <si>
    <t>FC1-B</t>
  </si>
  <si>
    <t>FC2-A</t>
  </si>
  <si>
    <t>FC2-B</t>
  </si>
  <si>
    <t>Can be shortened</t>
  </si>
  <si>
    <t>Estimated at max</t>
  </si>
  <si>
    <t>EXP1</t>
  </si>
  <si>
    <t>EXP2</t>
  </si>
  <si>
    <t>10 pin IDC Ribbon Cable</t>
  </si>
  <si>
    <t>IEC C13 power cable</t>
  </si>
  <si>
    <t>ACIN</t>
  </si>
  <si>
    <t>CAM</t>
  </si>
  <si>
    <t>20 pin flat ribbon cable</t>
  </si>
  <si>
    <t>USB C Cable</t>
  </si>
  <si>
    <t>USB</t>
  </si>
  <si>
    <t>Tot Len</t>
  </si>
  <si>
    <t>Part ID</t>
  </si>
  <si>
    <t>Cable ID</t>
  </si>
  <si>
    <t>PN966</t>
  </si>
  <si>
    <t>PN967</t>
  </si>
  <si>
    <t>PN968</t>
  </si>
  <si>
    <t>PN985</t>
  </si>
  <si>
    <t>AC Input power</t>
  </si>
  <si>
    <t>120VAC/240VAC</t>
  </si>
  <si>
    <t>PSU Out</t>
  </si>
  <si>
    <t>Frame/bed earthing wires</t>
  </si>
  <si>
    <t>Power In</t>
  </si>
  <si>
    <t>Comes with Mini 12864</t>
  </si>
  <si>
    <t>Comes with ArduCam</t>
  </si>
  <si>
    <t>For MCU &lt;-&gt; RPI 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</si>
</sst>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963E9-CE95-4BC2-948A-F06F71DA6788}" name="Table1" displayName="Table1" ref="A1:D37" totalsRowShown="0">
  <autoFilter ref="A1:D37" xr:uid="{81D963E9-CE95-4BC2-948A-F06F71DA6788}">
    <filterColumn colId="0" hiddenButton="1"/>
    <filterColumn colId="1" hiddenButton="1"/>
    <filterColumn colId="2" hiddenButton="1"/>
    <filterColumn colId="3" hiddenButton="1"/>
  </autoFilter>
  <tableColumns count="4">
    <tableColumn id="1" xr3:uid="{D3612DE8-6536-466E-A137-4993F20AC6EE}" name="Short Name"/>
    <tableColumn id="2" xr3:uid="{6F2ADC15-AB84-4A69-8025-B7142F348015}" name="Component"/>
    <tableColumn id="4" xr3:uid="{532E2B48-44FD-478A-A60E-F10CC10FA11F}" name="Suppy Voltage"/>
    <tableColumn id="3" xr3:uid="{0CD11C45-8D63-4F31-9A69-974AAF728591}" name="Octopus Header Labe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E01FF-B217-412A-8334-832E426EC070}" name="Table3" displayName="Table3" ref="A1:I55" totalsRowShown="0">
  <autoFilter ref="A1:I55" xr:uid="{DCEE01FF-B217-412A-8334-832E426EC070}"/>
  <sortState xmlns:xlrd2="http://schemas.microsoft.com/office/spreadsheetml/2017/richdata2" ref="A2:H55">
    <sortCondition ref="C1:C55"/>
  </sortState>
  <tableColumns count="9">
    <tableColumn id="1" xr3:uid="{FBF2E2EC-CB79-4DAF-A0AD-5C50EC7D1CF7}" name="Cable"/>
    <tableColumn id="2" xr3:uid="{0DCCB1C4-6A24-4706-96E7-F2E992D16F07}" name="Component"/>
    <tableColumn id="3" xr3:uid="{12F9C25F-8EE1-4903-9829-BB393B754AE2}" name="AWG"/>
    <tableColumn id="4" xr3:uid="{9DAEE46D-2720-4E12-B7C7-7347C849AB98}" name="Pin Count"/>
    <tableColumn id="5" xr3:uid="{09BB7B9C-817F-47EC-B02A-087CF00AE010}" name="Len (cm)"/>
    <tableColumn id="6" xr3:uid="{41A61DCB-EB69-4ABD-AC8C-6A79DAAE3294}" name="Conn A"/>
    <tableColumn id="7" xr3:uid="{1D8EF2F9-8563-42CE-9B38-42AA63B17702}" name="Conn B"/>
    <tableColumn id="8" xr3:uid="{0634F095-E2EE-44F0-B066-066F504AA291}" name="Notes"/>
    <tableColumn id="9" xr3:uid="{3019ADCC-9D4D-4BE2-8202-480C595FD971}" name="Tot Len" dataDxfId="0">
      <calculatedColumnFormula>Table3[[#This Row],[Pin Count]]*Table3[[#This Row],[Len (cm)]]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ED5D-0E87-4DE0-82C3-46EC5BD78623}" name="Table4" displayName="Table4" ref="A1:E6" totalsRowShown="0">
  <autoFilter ref="A1:E6" xr:uid="{4B7AED5D-0E87-4DE0-82C3-46EC5BD78623}"/>
  <tableColumns count="5">
    <tableColumn id="4" xr3:uid="{8D716288-1584-4152-B1EA-0DBC05679C1F}" name="Part ID"/>
    <tableColumn id="1" xr3:uid="{BA0F0EE6-C283-4260-92DF-5284535C6866}" name="Cable ID"/>
    <tableColumn id="2" xr3:uid="{F1A17D76-4BD5-4E2E-8A7E-BA0DE483B5F9}" name="Description"/>
    <tableColumn id="3" xr3:uid="{83C387BC-9FDF-4EA5-8D77-72D939809153}" name="Len (cm)"/>
    <tableColumn id="5" xr3:uid="{BF334402-3D69-4A9F-B34A-291C5CDFB1BC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78C7-E25B-460C-937F-CCE8B1E2A7B2}">
  <dimension ref="A1:D37"/>
  <sheetViews>
    <sheetView workbookViewId="0">
      <selection activeCell="A35" sqref="A35"/>
    </sheetView>
  </sheetViews>
  <sheetFormatPr defaultRowHeight="15" x14ac:dyDescent="0.25"/>
  <cols>
    <col min="1" max="1" width="13" customWidth="1"/>
    <col min="2" max="2" width="25" customWidth="1"/>
    <col min="3" max="3" width="14.85546875" customWidth="1"/>
    <col min="4" max="4" width="23.42578125" customWidth="1"/>
  </cols>
  <sheetData>
    <row r="1" spans="1:4" x14ac:dyDescent="0.25">
      <c r="A1" t="s">
        <v>0</v>
      </c>
      <c r="B1" t="s">
        <v>69</v>
      </c>
      <c r="C1" t="s">
        <v>73</v>
      </c>
      <c r="D1" t="s">
        <v>82</v>
      </c>
    </row>
    <row r="2" spans="1:4" x14ac:dyDescent="0.25">
      <c r="A2" s="1" t="s">
        <v>61</v>
      </c>
    </row>
    <row r="3" spans="1:4" x14ac:dyDescent="0.25">
      <c r="A3" t="s">
        <v>22</v>
      </c>
      <c r="B3" t="s">
        <v>2</v>
      </c>
      <c r="C3" s="2" t="s">
        <v>70</v>
      </c>
      <c r="D3" t="s">
        <v>1</v>
      </c>
    </row>
    <row r="4" spans="1:4" x14ac:dyDescent="0.25">
      <c r="A4" t="s">
        <v>25</v>
      </c>
      <c r="B4" t="s">
        <v>16</v>
      </c>
      <c r="C4" s="2" t="s">
        <v>70</v>
      </c>
      <c r="D4" t="s">
        <v>15</v>
      </c>
    </row>
    <row r="5" spans="1:4" x14ac:dyDescent="0.25">
      <c r="A5" t="s">
        <v>60</v>
      </c>
      <c r="B5" t="s">
        <v>44</v>
      </c>
      <c r="C5" s="2" t="s">
        <v>94</v>
      </c>
      <c r="D5" t="s">
        <v>58</v>
      </c>
    </row>
    <row r="6" spans="1:4" x14ac:dyDescent="0.25">
      <c r="A6" t="s">
        <v>60</v>
      </c>
      <c r="B6" t="s">
        <v>77</v>
      </c>
      <c r="C6" s="2" t="s">
        <v>94</v>
      </c>
      <c r="D6" t="s">
        <v>76</v>
      </c>
    </row>
    <row r="7" spans="1:4" x14ac:dyDescent="0.25">
      <c r="A7" t="s">
        <v>60</v>
      </c>
      <c r="B7" t="s">
        <v>83</v>
      </c>
      <c r="C7" s="2" t="s">
        <v>72</v>
      </c>
      <c r="D7" t="s">
        <v>85</v>
      </c>
    </row>
    <row r="8" spans="1:4" x14ac:dyDescent="0.25">
      <c r="A8" t="s">
        <v>8</v>
      </c>
      <c r="B8" t="s">
        <v>9</v>
      </c>
      <c r="C8" s="2" t="s">
        <v>95</v>
      </c>
      <c r="D8" t="s">
        <v>84</v>
      </c>
    </row>
    <row r="9" spans="1:4" x14ac:dyDescent="0.25">
      <c r="A9" t="s">
        <v>39</v>
      </c>
      <c r="B9" t="s">
        <v>40</v>
      </c>
      <c r="C9" s="2" t="s">
        <v>72</v>
      </c>
      <c r="D9" t="s">
        <v>96</v>
      </c>
    </row>
    <row r="10" spans="1:4" x14ac:dyDescent="0.25">
      <c r="A10" s="1" t="s">
        <v>46</v>
      </c>
    </row>
    <row r="11" spans="1:4" x14ac:dyDescent="0.25">
      <c r="A11" t="s">
        <v>18</v>
      </c>
      <c r="B11" t="s">
        <v>11</v>
      </c>
      <c r="C11" t="s">
        <v>72</v>
      </c>
      <c r="D11" t="s">
        <v>81</v>
      </c>
    </row>
    <row r="12" spans="1:4" x14ac:dyDescent="0.25">
      <c r="A12" t="s">
        <v>19</v>
      </c>
      <c r="B12" t="s">
        <v>12</v>
      </c>
      <c r="C12" t="s">
        <v>72</v>
      </c>
      <c r="D12" t="s">
        <v>80</v>
      </c>
    </row>
    <row r="13" spans="1:4" x14ac:dyDescent="0.25">
      <c r="A13" t="s">
        <v>20</v>
      </c>
      <c r="B13" t="s">
        <v>13</v>
      </c>
      <c r="C13" t="s">
        <v>72</v>
      </c>
      <c r="D13" t="s">
        <v>79</v>
      </c>
    </row>
    <row r="14" spans="1:4" x14ac:dyDescent="0.25">
      <c r="A14" t="s">
        <v>21</v>
      </c>
      <c r="B14" t="s">
        <v>14</v>
      </c>
      <c r="C14" t="s">
        <v>72</v>
      </c>
      <c r="D14" t="s">
        <v>78</v>
      </c>
    </row>
    <row r="15" spans="1:4" x14ac:dyDescent="0.25">
      <c r="A15" s="1" t="s">
        <v>45</v>
      </c>
    </row>
    <row r="16" spans="1:4" x14ac:dyDescent="0.25">
      <c r="A16" t="s">
        <v>24</v>
      </c>
      <c r="B16" t="s">
        <v>17</v>
      </c>
      <c r="D16" t="s">
        <v>24</v>
      </c>
    </row>
    <row r="17" spans="1:4" x14ac:dyDescent="0.25">
      <c r="A17" t="s">
        <v>23</v>
      </c>
      <c r="B17" t="s">
        <v>3</v>
      </c>
      <c r="D17" t="s">
        <v>86</v>
      </c>
    </row>
    <row r="18" spans="1:4" x14ac:dyDescent="0.25">
      <c r="A18" t="s">
        <v>31</v>
      </c>
      <c r="B18" t="s">
        <v>32</v>
      </c>
      <c r="D18" t="s">
        <v>87</v>
      </c>
    </row>
    <row r="19" spans="1:4" x14ac:dyDescent="0.25">
      <c r="A19" t="s">
        <v>41</v>
      </c>
      <c r="B19" t="s">
        <v>42</v>
      </c>
      <c r="D19" t="s">
        <v>88</v>
      </c>
    </row>
    <row r="20" spans="1:4" x14ac:dyDescent="0.25">
      <c r="A20" s="1" t="s">
        <v>52</v>
      </c>
    </row>
    <row r="21" spans="1:4" x14ac:dyDescent="0.25">
      <c r="A21" t="s">
        <v>29</v>
      </c>
      <c r="B21" t="s">
        <v>64</v>
      </c>
      <c r="D21" t="s">
        <v>47</v>
      </c>
    </row>
    <row r="22" spans="1:4" x14ac:dyDescent="0.25">
      <c r="A22" t="s">
        <v>28</v>
      </c>
      <c r="B22" t="s">
        <v>65</v>
      </c>
      <c r="D22" t="s">
        <v>48</v>
      </c>
    </row>
    <row r="23" spans="1:4" x14ac:dyDescent="0.25">
      <c r="A23" t="s">
        <v>27</v>
      </c>
      <c r="B23" t="s">
        <v>62</v>
      </c>
      <c r="D23" t="s">
        <v>49</v>
      </c>
    </row>
    <row r="24" spans="1:4" x14ac:dyDescent="0.25">
      <c r="A24" t="s">
        <v>26</v>
      </c>
      <c r="B24" t="s">
        <v>63</v>
      </c>
      <c r="D24" t="s">
        <v>50</v>
      </c>
    </row>
    <row r="25" spans="1:4" x14ac:dyDescent="0.25">
      <c r="A25" t="s">
        <v>30</v>
      </c>
      <c r="B25" t="s">
        <v>10</v>
      </c>
      <c r="D25" t="s">
        <v>51</v>
      </c>
    </row>
    <row r="26" spans="1:4" x14ac:dyDescent="0.25">
      <c r="A26" s="1" t="s">
        <v>43</v>
      </c>
    </row>
    <row r="27" spans="1:4" x14ac:dyDescent="0.25">
      <c r="A27" t="s">
        <v>37</v>
      </c>
      <c r="B27" t="s">
        <v>7</v>
      </c>
      <c r="C27" t="s">
        <v>89</v>
      </c>
      <c r="D27" t="s">
        <v>6</v>
      </c>
    </row>
    <row r="28" spans="1:4" x14ac:dyDescent="0.25">
      <c r="A28" t="s">
        <v>38</v>
      </c>
      <c r="B28" t="s">
        <v>4</v>
      </c>
      <c r="C28" t="s">
        <v>89</v>
      </c>
      <c r="D28" t="s">
        <v>54</v>
      </c>
    </row>
    <row r="29" spans="1:4" x14ac:dyDescent="0.25">
      <c r="A29" t="s">
        <v>33</v>
      </c>
      <c r="B29" t="s">
        <v>35</v>
      </c>
      <c r="C29" t="s">
        <v>70</v>
      </c>
      <c r="D29" t="s">
        <v>67</v>
      </c>
    </row>
    <row r="30" spans="1:4" x14ac:dyDescent="0.25">
      <c r="A30" t="s">
        <v>34</v>
      </c>
      <c r="B30" t="s">
        <v>36</v>
      </c>
      <c r="C30" t="s">
        <v>70</v>
      </c>
      <c r="D30" t="s">
        <v>68</v>
      </c>
    </row>
    <row r="31" spans="1:4" x14ac:dyDescent="0.25">
      <c r="A31" t="s">
        <v>53</v>
      </c>
      <c r="B31" t="s">
        <v>74</v>
      </c>
      <c r="C31" t="s">
        <v>71</v>
      </c>
      <c r="D31" t="s">
        <v>66</v>
      </c>
    </row>
    <row r="32" spans="1:4" x14ac:dyDescent="0.25">
      <c r="A32" t="s">
        <v>55</v>
      </c>
      <c r="B32" t="s">
        <v>56</v>
      </c>
      <c r="C32" t="s">
        <v>71</v>
      </c>
      <c r="D32" t="s">
        <v>5</v>
      </c>
    </row>
    <row r="33" spans="1:4" x14ac:dyDescent="0.25">
      <c r="A33" t="s">
        <v>59</v>
      </c>
      <c r="B33" t="s">
        <v>75</v>
      </c>
      <c r="C33" t="s">
        <v>71</v>
      </c>
      <c r="D33" t="s">
        <v>57</v>
      </c>
    </row>
    <row r="34" spans="1:4" x14ac:dyDescent="0.25">
      <c r="A34" s="1" t="s">
        <v>206</v>
      </c>
    </row>
    <row r="35" spans="1:4" x14ac:dyDescent="0.25">
      <c r="A35" t="s">
        <v>151</v>
      </c>
      <c r="B35" t="s">
        <v>202</v>
      </c>
      <c r="C35" t="s">
        <v>203</v>
      </c>
    </row>
    <row r="36" spans="1:4" x14ac:dyDescent="0.25">
      <c r="A36" t="s">
        <v>158</v>
      </c>
      <c r="B36" t="s">
        <v>204</v>
      </c>
      <c r="C36" t="s">
        <v>70</v>
      </c>
    </row>
    <row r="37" spans="1:4" x14ac:dyDescent="0.25">
      <c r="A37" t="s">
        <v>167</v>
      </c>
      <c r="B37" t="s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AEEC-A537-49E7-8CB6-74590B623C46}">
  <dimension ref="A1:I55"/>
  <sheetViews>
    <sheetView workbookViewId="0">
      <selection activeCell="D14" sqref="D14"/>
    </sheetView>
  </sheetViews>
  <sheetFormatPr defaultRowHeight="15" x14ac:dyDescent="0.25"/>
  <cols>
    <col min="2" max="2" width="13.5703125" customWidth="1"/>
    <col min="3" max="3" width="7.5703125" customWidth="1"/>
    <col min="4" max="4" width="11.7109375" customWidth="1"/>
    <col min="5" max="5" width="10.7109375" customWidth="1"/>
    <col min="6" max="6" width="9.42578125" customWidth="1"/>
    <col min="7" max="7" width="9.28515625" customWidth="1"/>
    <col min="8" max="8" width="25.5703125" customWidth="1"/>
  </cols>
  <sheetData>
    <row r="1" spans="1:9" x14ac:dyDescent="0.25">
      <c r="A1" t="s">
        <v>101</v>
      </c>
      <c r="B1" t="s">
        <v>69</v>
      </c>
      <c r="C1" t="s">
        <v>91</v>
      </c>
      <c r="D1" t="s">
        <v>100</v>
      </c>
      <c r="E1" t="s">
        <v>117</v>
      </c>
      <c r="F1" t="s">
        <v>99</v>
      </c>
      <c r="G1" t="s">
        <v>98</v>
      </c>
      <c r="H1" t="s">
        <v>102</v>
      </c>
      <c r="I1" t="s">
        <v>195</v>
      </c>
    </row>
    <row r="2" spans="1:9" x14ac:dyDescent="0.25">
      <c r="A2" t="s">
        <v>150</v>
      </c>
      <c r="B2" t="s">
        <v>151</v>
      </c>
      <c r="C2">
        <v>16</v>
      </c>
      <c r="D2">
        <v>1</v>
      </c>
      <c r="E2">
        <v>80</v>
      </c>
      <c r="F2" t="s">
        <v>152</v>
      </c>
      <c r="G2" t="s">
        <v>152</v>
      </c>
      <c r="H2" t="s">
        <v>154</v>
      </c>
      <c r="I2">
        <f>Table3[[#This Row],[Pin Count]]*Table3[[#This Row],[Len (cm)]]</f>
        <v>80</v>
      </c>
    </row>
    <row r="3" spans="1:9" x14ac:dyDescent="0.25">
      <c r="A3" t="s">
        <v>174</v>
      </c>
      <c r="B3" t="s">
        <v>151</v>
      </c>
      <c r="C3">
        <v>16</v>
      </c>
      <c r="D3">
        <v>1</v>
      </c>
      <c r="E3">
        <v>75</v>
      </c>
      <c r="F3" t="s">
        <v>152</v>
      </c>
      <c r="G3" t="s">
        <v>153</v>
      </c>
      <c r="H3" t="s">
        <v>156</v>
      </c>
      <c r="I3">
        <f>Table3[[#This Row],[Pin Count]]*Table3[[#This Row],[Len (cm)]]</f>
        <v>75</v>
      </c>
    </row>
    <row r="4" spans="1:9" x14ac:dyDescent="0.25">
      <c r="A4" t="s">
        <v>175</v>
      </c>
      <c r="B4" t="s">
        <v>151</v>
      </c>
      <c r="C4">
        <v>16</v>
      </c>
      <c r="D4">
        <v>1</v>
      </c>
      <c r="E4">
        <v>25</v>
      </c>
      <c r="F4" t="s">
        <v>152</v>
      </c>
      <c r="G4" t="s">
        <v>153</v>
      </c>
      <c r="H4" t="s">
        <v>155</v>
      </c>
      <c r="I4">
        <f>Table3[[#This Row],[Pin Count]]*Table3[[#This Row],[Len (cm)]]</f>
        <v>25</v>
      </c>
    </row>
    <row r="5" spans="1:9" x14ac:dyDescent="0.25">
      <c r="A5" t="s">
        <v>157</v>
      </c>
      <c r="B5" t="s">
        <v>158</v>
      </c>
      <c r="C5">
        <v>16</v>
      </c>
      <c r="D5">
        <v>2</v>
      </c>
      <c r="E5">
        <v>60</v>
      </c>
      <c r="F5" t="s">
        <v>153</v>
      </c>
      <c r="G5" t="s">
        <v>153</v>
      </c>
      <c r="H5" t="s">
        <v>159</v>
      </c>
      <c r="I5">
        <f>Table3[[#This Row],[Pin Count]]*Table3[[#This Row],[Len (cm)]]</f>
        <v>120</v>
      </c>
    </row>
    <row r="6" spans="1:9" x14ac:dyDescent="0.25">
      <c r="A6" t="s">
        <v>160</v>
      </c>
      <c r="B6" t="s">
        <v>158</v>
      </c>
      <c r="C6">
        <v>16</v>
      </c>
      <c r="D6">
        <v>2</v>
      </c>
      <c r="E6">
        <v>60</v>
      </c>
      <c r="F6" t="s">
        <v>153</v>
      </c>
      <c r="G6" t="s">
        <v>153</v>
      </c>
      <c r="H6" t="s">
        <v>161</v>
      </c>
      <c r="I6">
        <f>Table3[[#This Row],[Pin Count]]*Table3[[#This Row],[Len (cm)]]</f>
        <v>120</v>
      </c>
    </row>
    <row r="7" spans="1:9" x14ac:dyDescent="0.25">
      <c r="A7" t="s">
        <v>164</v>
      </c>
      <c r="B7" t="s">
        <v>158</v>
      </c>
      <c r="C7">
        <v>16</v>
      </c>
      <c r="D7">
        <v>2</v>
      </c>
      <c r="E7">
        <v>60</v>
      </c>
      <c r="F7" t="s">
        <v>153</v>
      </c>
      <c r="G7" t="s">
        <v>153</v>
      </c>
      <c r="H7" t="s">
        <v>162</v>
      </c>
      <c r="I7">
        <f>Table3[[#This Row],[Pin Count]]*Table3[[#This Row],[Len (cm)]]</f>
        <v>120</v>
      </c>
    </row>
    <row r="8" spans="1:9" x14ac:dyDescent="0.25">
      <c r="A8" t="s">
        <v>166</v>
      </c>
      <c r="B8" t="s">
        <v>167</v>
      </c>
      <c r="C8">
        <v>16</v>
      </c>
      <c r="D8">
        <v>1</v>
      </c>
      <c r="E8">
        <v>25</v>
      </c>
      <c r="F8" t="s">
        <v>152</v>
      </c>
      <c r="G8" t="s">
        <v>153</v>
      </c>
      <c r="H8" t="s">
        <v>168</v>
      </c>
      <c r="I8">
        <f>Table3[[#This Row],[Pin Count]]*Table3[[#This Row],[Len (cm)]]</f>
        <v>25</v>
      </c>
    </row>
    <row r="9" spans="1:9" x14ac:dyDescent="0.25">
      <c r="A9" t="s">
        <v>103</v>
      </c>
      <c r="B9" t="s">
        <v>22</v>
      </c>
      <c r="C9">
        <v>22</v>
      </c>
      <c r="D9">
        <v>2</v>
      </c>
      <c r="E9">
        <v>55</v>
      </c>
      <c r="F9" t="s">
        <v>145</v>
      </c>
      <c r="G9" t="s">
        <v>118</v>
      </c>
      <c r="I9">
        <f>Table3[[#This Row],[Pin Count]]*Table3[[#This Row],[Len (cm)]]</f>
        <v>110</v>
      </c>
    </row>
    <row r="10" spans="1:9" x14ac:dyDescent="0.25">
      <c r="A10" t="s">
        <v>104</v>
      </c>
      <c r="B10" t="s">
        <v>22</v>
      </c>
      <c r="C10">
        <v>22</v>
      </c>
      <c r="D10">
        <v>2</v>
      </c>
      <c r="E10">
        <v>150</v>
      </c>
      <c r="F10" t="s">
        <v>119</v>
      </c>
      <c r="G10" t="s">
        <v>118</v>
      </c>
      <c r="I10">
        <f>Table3[[#This Row],[Pin Count]]*Table3[[#This Row],[Len (cm)]]</f>
        <v>300</v>
      </c>
    </row>
    <row r="11" spans="1:9" x14ac:dyDescent="0.25">
      <c r="A11" t="s">
        <v>163</v>
      </c>
      <c r="B11" t="s">
        <v>158</v>
      </c>
      <c r="C11">
        <v>22</v>
      </c>
      <c r="D11">
        <v>2</v>
      </c>
      <c r="E11">
        <v>55</v>
      </c>
      <c r="F11" t="s">
        <v>153</v>
      </c>
      <c r="G11" t="s">
        <v>145</v>
      </c>
      <c r="H11" t="s">
        <v>165</v>
      </c>
      <c r="I11">
        <f>Table3[[#This Row],[Pin Count]]*Table3[[#This Row],[Len (cm)]]</f>
        <v>110</v>
      </c>
    </row>
    <row r="12" spans="1:9" x14ac:dyDescent="0.25">
      <c r="A12" t="s">
        <v>169</v>
      </c>
      <c r="B12" t="s">
        <v>167</v>
      </c>
      <c r="C12">
        <v>22</v>
      </c>
      <c r="D12">
        <v>1</v>
      </c>
      <c r="E12">
        <v>60</v>
      </c>
      <c r="F12" t="s">
        <v>153</v>
      </c>
      <c r="G12" t="s">
        <v>153</v>
      </c>
      <c r="H12" t="s">
        <v>170</v>
      </c>
      <c r="I12">
        <f>Table3[[#This Row],[Pin Count]]*Table3[[#This Row],[Len (cm)]]</f>
        <v>60</v>
      </c>
    </row>
    <row r="13" spans="1:9" x14ac:dyDescent="0.25">
      <c r="A13" t="s">
        <v>120</v>
      </c>
      <c r="B13" t="s">
        <v>37</v>
      </c>
      <c r="C13">
        <v>24</v>
      </c>
      <c r="D13" s="3">
        <v>2</v>
      </c>
      <c r="E13">
        <v>45</v>
      </c>
      <c r="F13" t="s">
        <v>146</v>
      </c>
      <c r="G13" t="s">
        <v>118</v>
      </c>
      <c r="I13">
        <f>Table3[[#This Row],[Pin Count]]*Table3[[#This Row],[Len (cm)]]</f>
        <v>90</v>
      </c>
    </row>
    <row r="14" spans="1:9" x14ac:dyDescent="0.25">
      <c r="A14" t="s">
        <v>106</v>
      </c>
      <c r="B14" t="s">
        <v>37</v>
      </c>
      <c r="C14">
        <v>24</v>
      </c>
      <c r="D14" s="3">
        <v>2</v>
      </c>
      <c r="E14">
        <v>150</v>
      </c>
      <c r="F14" t="s">
        <v>119</v>
      </c>
      <c r="G14" t="s">
        <v>118</v>
      </c>
      <c r="I14">
        <f>Table3[[#This Row],[Pin Count]]*Table3[[#This Row],[Len (cm)]]</f>
        <v>300</v>
      </c>
    </row>
    <row r="15" spans="1:9" x14ac:dyDescent="0.25">
      <c r="A15" t="s">
        <v>121</v>
      </c>
      <c r="B15" t="s">
        <v>38</v>
      </c>
      <c r="C15">
        <v>24</v>
      </c>
      <c r="D15">
        <v>2</v>
      </c>
      <c r="E15">
        <v>45</v>
      </c>
      <c r="F15" t="s">
        <v>146</v>
      </c>
      <c r="G15" t="s">
        <v>118</v>
      </c>
      <c r="I15">
        <f>Table3[[#This Row],[Pin Count]]*Table3[[#This Row],[Len (cm)]]</f>
        <v>90</v>
      </c>
    </row>
    <row r="16" spans="1:9" x14ac:dyDescent="0.25">
      <c r="A16" t="s">
        <v>107</v>
      </c>
      <c r="B16" t="s">
        <v>38</v>
      </c>
      <c r="C16">
        <v>24</v>
      </c>
      <c r="D16">
        <v>2</v>
      </c>
      <c r="E16">
        <v>150</v>
      </c>
      <c r="F16" t="s">
        <v>119</v>
      </c>
      <c r="G16" t="s">
        <v>118</v>
      </c>
      <c r="I16">
        <f>Table3[[#This Row],[Pin Count]]*Table3[[#This Row],[Len (cm)]]</f>
        <v>300</v>
      </c>
    </row>
    <row r="17" spans="1:9" x14ac:dyDescent="0.25">
      <c r="A17" t="s">
        <v>134</v>
      </c>
      <c r="B17" t="s">
        <v>23</v>
      </c>
      <c r="C17">
        <v>24</v>
      </c>
      <c r="D17">
        <v>2</v>
      </c>
      <c r="E17">
        <v>40</v>
      </c>
      <c r="F17" t="s">
        <v>146</v>
      </c>
      <c r="G17" t="s">
        <v>118</v>
      </c>
      <c r="I17">
        <f>Table3[[#This Row],[Pin Count]]*Table3[[#This Row],[Len (cm)]]</f>
        <v>80</v>
      </c>
    </row>
    <row r="18" spans="1:9" x14ac:dyDescent="0.25">
      <c r="A18" t="s">
        <v>105</v>
      </c>
      <c r="B18" t="s">
        <v>23</v>
      </c>
      <c r="C18">
        <v>24</v>
      </c>
      <c r="D18">
        <v>2</v>
      </c>
      <c r="E18">
        <v>150</v>
      </c>
      <c r="F18" t="s">
        <v>119</v>
      </c>
      <c r="G18" t="s">
        <v>118</v>
      </c>
      <c r="I18">
        <f>Table3[[#This Row],[Pin Count]]*Table3[[#This Row],[Len (cm)]]</f>
        <v>300</v>
      </c>
    </row>
    <row r="19" spans="1:9" x14ac:dyDescent="0.25">
      <c r="A19" t="s">
        <v>122</v>
      </c>
      <c r="B19" t="s">
        <v>8</v>
      </c>
      <c r="C19">
        <v>24</v>
      </c>
      <c r="D19">
        <v>5</v>
      </c>
      <c r="E19">
        <v>40</v>
      </c>
      <c r="F19" t="s">
        <v>149</v>
      </c>
      <c r="G19" t="s">
        <v>118</v>
      </c>
      <c r="H19" t="s">
        <v>185</v>
      </c>
      <c r="I19">
        <f>Table3[[#This Row],[Pin Count]]*Table3[[#This Row],[Len (cm)]]</f>
        <v>200</v>
      </c>
    </row>
    <row r="20" spans="1:9" x14ac:dyDescent="0.25">
      <c r="A20" t="s">
        <v>108</v>
      </c>
      <c r="B20" t="s">
        <v>8</v>
      </c>
      <c r="C20">
        <v>24</v>
      </c>
      <c r="D20">
        <v>5</v>
      </c>
      <c r="E20">
        <v>150</v>
      </c>
      <c r="F20" t="s">
        <v>119</v>
      </c>
      <c r="G20" t="s">
        <v>118</v>
      </c>
      <c r="I20">
        <f>Table3[[#This Row],[Pin Count]]*Table3[[#This Row],[Len (cm)]]</f>
        <v>750</v>
      </c>
    </row>
    <row r="21" spans="1:9" x14ac:dyDescent="0.25">
      <c r="A21" t="s">
        <v>124</v>
      </c>
      <c r="B21" t="s">
        <v>30</v>
      </c>
      <c r="C21">
        <v>24</v>
      </c>
      <c r="D21">
        <v>4</v>
      </c>
      <c r="E21">
        <v>35</v>
      </c>
      <c r="F21" t="s">
        <v>146</v>
      </c>
      <c r="G21" t="s">
        <v>118</v>
      </c>
      <c r="I21">
        <f>Table3[[#This Row],[Pin Count]]*Table3[[#This Row],[Len (cm)]]</f>
        <v>140</v>
      </c>
    </row>
    <row r="22" spans="1:9" x14ac:dyDescent="0.25">
      <c r="A22" t="s">
        <v>109</v>
      </c>
      <c r="B22" t="s">
        <v>30</v>
      </c>
      <c r="C22">
        <v>24</v>
      </c>
      <c r="D22">
        <v>4</v>
      </c>
      <c r="E22">
        <v>150</v>
      </c>
      <c r="F22" t="s">
        <v>119</v>
      </c>
      <c r="G22" t="s">
        <v>118</v>
      </c>
      <c r="I22">
        <f>Table3[[#This Row],[Pin Count]]*Table3[[#This Row],[Len (cm)]]</f>
        <v>600</v>
      </c>
    </row>
    <row r="23" spans="1:9" x14ac:dyDescent="0.25">
      <c r="A23" t="s">
        <v>126</v>
      </c>
      <c r="B23" t="s">
        <v>30</v>
      </c>
      <c r="C23">
        <v>24</v>
      </c>
      <c r="D23">
        <v>4</v>
      </c>
      <c r="E23">
        <v>5</v>
      </c>
      <c r="F23" t="s">
        <v>119</v>
      </c>
      <c r="G23" t="s">
        <v>148</v>
      </c>
      <c r="H23" t="s">
        <v>127</v>
      </c>
      <c r="I23">
        <f>Table3[[#This Row],[Pin Count]]*Table3[[#This Row],[Len (cm)]]</f>
        <v>20</v>
      </c>
    </row>
    <row r="24" spans="1:9" x14ac:dyDescent="0.25">
      <c r="A24" t="s">
        <v>128</v>
      </c>
      <c r="B24" t="s">
        <v>97</v>
      </c>
      <c r="C24">
        <v>24</v>
      </c>
      <c r="D24">
        <v>3</v>
      </c>
      <c r="E24">
        <v>45</v>
      </c>
      <c r="F24" t="s">
        <v>145</v>
      </c>
      <c r="G24" t="s">
        <v>118</v>
      </c>
      <c r="I24">
        <f>Table3[[#This Row],[Pin Count]]*Table3[[#This Row],[Len (cm)]]</f>
        <v>135</v>
      </c>
    </row>
    <row r="25" spans="1:9" x14ac:dyDescent="0.25">
      <c r="A25" t="s">
        <v>116</v>
      </c>
      <c r="B25" t="s">
        <v>97</v>
      </c>
      <c r="C25">
        <v>24</v>
      </c>
      <c r="D25">
        <v>3</v>
      </c>
      <c r="E25">
        <v>80</v>
      </c>
      <c r="F25" t="s">
        <v>119</v>
      </c>
      <c r="G25" t="s">
        <v>118</v>
      </c>
      <c r="I25">
        <f>Table3[[#This Row],[Pin Count]]*Table3[[#This Row],[Len (cm)]]</f>
        <v>240</v>
      </c>
    </row>
    <row r="26" spans="1:9" x14ac:dyDescent="0.25">
      <c r="A26" t="s">
        <v>129</v>
      </c>
      <c r="B26" t="s">
        <v>97</v>
      </c>
      <c r="C26">
        <v>24</v>
      </c>
      <c r="D26">
        <v>3</v>
      </c>
      <c r="E26">
        <v>5</v>
      </c>
      <c r="F26" t="s">
        <v>119</v>
      </c>
      <c r="G26" t="s">
        <v>145</v>
      </c>
      <c r="H26" t="s">
        <v>178</v>
      </c>
      <c r="I26">
        <f>Table3[[#This Row],[Pin Count]]*Table3[[#This Row],[Len (cm)]]</f>
        <v>15</v>
      </c>
    </row>
    <row r="27" spans="1:9" x14ac:dyDescent="0.25">
      <c r="A27" t="s">
        <v>130</v>
      </c>
      <c r="B27" t="s">
        <v>93</v>
      </c>
      <c r="C27">
        <v>24</v>
      </c>
      <c r="D27">
        <v>3</v>
      </c>
      <c r="E27">
        <v>80</v>
      </c>
      <c r="F27" t="s">
        <v>145</v>
      </c>
      <c r="G27" t="s">
        <v>118</v>
      </c>
      <c r="I27">
        <f>Table3[[#This Row],[Pin Count]]*Table3[[#This Row],[Len (cm)]]</f>
        <v>240</v>
      </c>
    </row>
    <row r="28" spans="1:9" x14ac:dyDescent="0.25">
      <c r="A28" t="s">
        <v>112</v>
      </c>
      <c r="B28" t="s">
        <v>93</v>
      </c>
      <c r="C28">
        <v>24</v>
      </c>
      <c r="D28">
        <v>3</v>
      </c>
      <c r="E28">
        <v>80</v>
      </c>
      <c r="F28" t="s">
        <v>119</v>
      </c>
      <c r="G28" t="s">
        <v>118</v>
      </c>
      <c r="I28">
        <f>Table3[[#This Row],[Pin Count]]*Table3[[#This Row],[Len (cm)]]</f>
        <v>240</v>
      </c>
    </row>
    <row r="29" spans="1:9" x14ac:dyDescent="0.25">
      <c r="A29" t="s">
        <v>131</v>
      </c>
      <c r="B29" t="s">
        <v>93</v>
      </c>
      <c r="C29">
        <v>24</v>
      </c>
      <c r="D29">
        <v>3</v>
      </c>
      <c r="E29">
        <v>5</v>
      </c>
      <c r="F29" t="s">
        <v>119</v>
      </c>
      <c r="G29" t="s">
        <v>145</v>
      </c>
      <c r="H29" t="s">
        <v>178</v>
      </c>
      <c r="I29">
        <f>Table3[[#This Row],[Pin Count]]*Table3[[#This Row],[Len (cm)]]</f>
        <v>15</v>
      </c>
    </row>
    <row r="30" spans="1:9" x14ac:dyDescent="0.25">
      <c r="A30" t="s">
        <v>132</v>
      </c>
      <c r="B30" t="s">
        <v>92</v>
      </c>
      <c r="C30">
        <v>24</v>
      </c>
      <c r="D30">
        <v>3</v>
      </c>
      <c r="E30">
        <v>80</v>
      </c>
      <c r="F30" t="s">
        <v>145</v>
      </c>
      <c r="G30" t="s">
        <v>118</v>
      </c>
      <c r="H30" t="s">
        <v>184</v>
      </c>
      <c r="I30">
        <f>Table3[[#This Row],[Pin Count]]*Table3[[#This Row],[Len (cm)]]</f>
        <v>240</v>
      </c>
    </row>
    <row r="31" spans="1:9" x14ac:dyDescent="0.25">
      <c r="A31" t="s">
        <v>114</v>
      </c>
      <c r="B31" t="s">
        <v>92</v>
      </c>
      <c r="C31">
        <v>24</v>
      </c>
      <c r="D31">
        <v>3</v>
      </c>
      <c r="E31">
        <v>110</v>
      </c>
      <c r="F31" t="s">
        <v>119</v>
      </c>
      <c r="G31" t="s">
        <v>118</v>
      </c>
      <c r="I31">
        <f>Table3[[#This Row],[Pin Count]]*Table3[[#This Row],[Len (cm)]]</f>
        <v>330</v>
      </c>
    </row>
    <row r="32" spans="1:9" x14ac:dyDescent="0.25">
      <c r="A32" t="s">
        <v>133</v>
      </c>
      <c r="B32" t="s">
        <v>92</v>
      </c>
      <c r="C32">
        <v>24</v>
      </c>
      <c r="D32">
        <v>3</v>
      </c>
      <c r="E32">
        <v>5</v>
      </c>
      <c r="F32" t="s">
        <v>119</v>
      </c>
      <c r="G32" t="s">
        <v>145</v>
      </c>
      <c r="H32" t="s">
        <v>178</v>
      </c>
      <c r="I32">
        <f>Table3[[#This Row],[Pin Count]]*Table3[[#This Row],[Len (cm)]]</f>
        <v>15</v>
      </c>
    </row>
    <row r="33" spans="1:9" x14ac:dyDescent="0.25">
      <c r="A33" t="s">
        <v>135</v>
      </c>
      <c r="B33" t="s">
        <v>18</v>
      </c>
      <c r="C33">
        <v>24</v>
      </c>
      <c r="D33">
        <v>3</v>
      </c>
      <c r="E33">
        <v>35</v>
      </c>
      <c r="F33" t="s">
        <v>146</v>
      </c>
      <c r="G33" t="s">
        <v>118</v>
      </c>
      <c r="I33">
        <f>Table3[[#This Row],[Pin Count]]*Table3[[#This Row],[Len (cm)]]</f>
        <v>105</v>
      </c>
    </row>
    <row r="34" spans="1:9" x14ac:dyDescent="0.25">
      <c r="A34" t="s">
        <v>110</v>
      </c>
      <c r="B34" t="s">
        <v>18</v>
      </c>
      <c r="C34">
        <v>24</v>
      </c>
      <c r="D34">
        <v>3</v>
      </c>
      <c r="E34">
        <v>90</v>
      </c>
      <c r="F34" t="s">
        <v>119</v>
      </c>
      <c r="G34" t="s">
        <v>177</v>
      </c>
      <c r="I34">
        <f>Table3[[#This Row],[Pin Count]]*Table3[[#This Row],[Len (cm)]]</f>
        <v>270</v>
      </c>
    </row>
    <row r="35" spans="1:9" x14ac:dyDescent="0.25">
      <c r="A35" t="s">
        <v>136</v>
      </c>
      <c r="B35" t="s">
        <v>19</v>
      </c>
      <c r="C35">
        <v>24</v>
      </c>
      <c r="D35">
        <v>3</v>
      </c>
      <c r="E35">
        <v>30</v>
      </c>
      <c r="F35" t="s">
        <v>146</v>
      </c>
      <c r="G35" t="s">
        <v>118</v>
      </c>
      <c r="I35">
        <f>Table3[[#This Row],[Pin Count]]*Table3[[#This Row],[Len (cm)]]</f>
        <v>90</v>
      </c>
    </row>
    <row r="36" spans="1:9" x14ac:dyDescent="0.25">
      <c r="A36" t="s">
        <v>113</v>
      </c>
      <c r="B36" t="s">
        <v>19</v>
      </c>
      <c r="C36">
        <v>24</v>
      </c>
      <c r="D36">
        <v>3</v>
      </c>
      <c r="E36">
        <v>105</v>
      </c>
      <c r="F36" t="s">
        <v>119</v>
      </c>
      <c r="G36" t="s">
        <v>177</v>
      </c>
      <c r="I36">
        <f>Table3[[#This Row],[Pin Count]]*Table3[[#This Row],[Len (cm)]]</f>
        <v>315</v>
      </c>
    </row>
    <row r="37" spans="1:9" x14ac:dyDescent="0.25">
      <c r="A37" t="s">
        <v>137</v>
      </c>
      <c r="B37" t="s">
        <v>20</v>
      </c>
      <c r="C37">
        <v>24</v>
      </c>
      <c r="D37">
        <v>3</v>
      </c>
      <c r="E37">
        <v>65</v>
      </c>
      <c r="F37" t="s">
        <v>146</v>
      </c>
      <c r="G37" t="s">
        <v>118</v>
      </c>
      <c r="I37">
        <f>Table3[[#This Row],[Pin Count]]*Table3[[#This Row],[Len (cm)]]</f>
        <v>195</v>
      </c>
    </row>
    <row r="38" spans="1:9" x14ac:dyDescent="0.25">
      <c r="A38" t="s">
        <v>115</v>
      </c>
      <c r="B38" t="s">
        <v>20</v>
      </c>
      <c r="C38">
        <v>24</v>
      </c>
      <c r="D38">
        <v>3</v>
      </c>
      <c r="E38">
        <v>75</v>
      </c>
      <c r="F38" t="s">
        <v>119</v>
      </c>
      <c r="G38" t="s">
        <v>177</v>
      </c>
      <c r="I38">
        <f>Table3[[#This Row],[Pin Count]]*Table3[[#This Row],[Len (cm)]]</f>
        <v>225</v>
      </c>
    </row>
    <row r="39" spans="1:9" x14ac:dyDescent="0.25">
      <c r="A39" t="s">
        <v>138</v>
      </c>
      <c r="B39" t="s">
        <v>21</v>
      </c>
      <c r="C39">
        <v>24</v>
      </c>
      <c r="D39">
        <v>3</v>
      </c>
      <c r="E39">
        <v>30</v>
      </c>
      <c r="F39" t="s">
        <v>146</v>
      </c>
      <c r="G39" t="s">
        <v>118</v>
      </c>
      <c r="I39">
        <f>Table3[[#This Row],[Pin Count]]*Table3[[#This Row],[Len (cm)]]</f>
        <v>90</v>
      </c>
    </row>
    <row r="40" spans="1:9" x14ac:dyDescent="0.25">
      <c r="A40" t="s">
        <v>111</v>
      </c>
      <c r="B40" t="s">
        <v>21</v>
      </c>
      <c r="C40">
        <v>24</v>
      </c>
      <c r="D40">
        <v>3</v>
      </c>
      <c r="E40">
        <v>75</v>
      </c>
      <c r="F40" t="s">
        <v>119</v>
      </c>
      <c r="G40" t="s">
        <v>177</v>
      </c>
      <c r="I40">
        <f>Table3[[#This Row],[Pin Count]]*Table3[[#This Row],[Len (cm)]]</f>
        <v>225</v>
      </c>
    </row>
    <row r="41" spans="1:9" x14ac:dyDescent="0.25">
      <c r="A41" t="s">
        <v>141</v>
      </c>
      <c r="B41" t="s">
        <v>29</v>
      </c>
      <c r="C41">
        <v>24</v>
      </c>
      <c r="D41">
        <v>4</v>
      </c>
      <c r="E41">
        <v>70</v>
      </c>
      <c r="F41" t="s">
        <v>146</v>
      </c>
      <c r="G41" t="s">
        <v>118</v>
      </c>
      <c r="I41">
        <f>Table3[[#This Row],[Pin Count]]*Table3[[#This Row],[Len (cm)]]</f>
        <v>280</v>
      </c>
    </row>
    <row r="42" spans="1:9" x14ac:dyDescent="0.25">
      <c r="A42" t="s">
        <v>142</v>
      </c>
      <c r="B42" t="s">
        <v>29</v>
      </c>
      <c r="C42">
        <v>24</v>
      </c>
      <c r="D42">
        <v>4</v>
      </c>
      <c r="F42" t="s">
        <v>119</v>
      </c>
      <c r="G42" t="s">
        <v>118</v>
      </c>
      <c r="H42" t="s">
        <v>179</v>
      </c>
      <c r="I42">
        <f>Table3[[#This Row],[Pin Count]]*Table3[[#This Row],[Len (cm)]]</f>
        <v>0</v>
      </c>
    </row>
    <row r="43" spans="1:9" x14ac:dyDescent="0.25">
      <c r="A43" t="s">
        <v>143</v>
      </c>
      <c r="B43" t="s">
        <v>28</v>
      </c>
      <c r="C43">
        <v>24</v>
      </c>
      <c r="D43">
        <v>4</v>
      </c>
      <c r="E43">
        <v>70</v>
      </c>
      <c r="F43" t="s">
        <v>146</v>
      </c>
      <c r="G43" t="s">
        <v>118</v>
      </c>
      <c r="I43">
        <f>Table3[[#This Row],[Pin Count]]*Table3[[#This Row],[Len (cm)]]</f>
        <v>280</v>
      </c>
    </row>
    <row r="44" spans="1:9" x14ac:dyDescent="0.25">
      <c r="A44" t="s">
        <v>144</v>
      </c>
      <c r="B44" t="s">
        <v>28</v>
      </c>
      <c r="C44">
        <v>24</v>
      </c>
      <c r="D44">
        <v>4</v>
      </c>
      <c r="E44">
        <v>100</v>
      </c>
      <c r="F44" t="s">
        <v>119</v>
      </c>
      <c r="G44" t="s">
        <v>118</v>
      </c>
      <c r="H44" t="s">
        <v>179</v>
      </c>
      <c r="I44">
        <f>Table3[[#This Row],[Pin Count]]*Table3[[#This Row],[Len (cm)]]</f>
        <v>400</v>
      </c>
    </row>
    <row r="45" spans="1:9" x14ac:dyDescent="0.25">
      <c r="A45" t="s">
        <v>139</v>
      </c>
      <c r="B45" t="s">
        <v>27</v>
      </c>
      <c r="C45">
        <v>24</v>
      </c>
      <c r="D45">
        <v>4</v>
      </c>
      <c r="E45">
        <v>30</v>
      </c>
      <c r="F45" t="s">
        <v>146</v>
      </c>
      <c r="G45" t="s">
        <v>148</v>
      </c>
      <c r="H45" t="s">
        <v>127</v>
      </c>
      <c r="I45">
        <f>Table3[[#This Row],[Pin Count]]*Table3[[#This Row],[Len (cm)]]</f>
        <v>120</v>
      </c>
    </row>
    <row r="46" spans="1:9" x14ac:dyDescent="0.25">
      <c r="A46" t="s">
        <v>140</v>
      </c>
      <c r="B46" t="s">
        <v>26</v>
      </c>
      <c r="C46">
        <v>24</v>
      </c>
      <c r="D46">
        <v>4</v>
      </c>
      <c r="E46">
        <v>40</v>
      </c>
      <c r="F46" t="s">
        <v>146</v>
      </c>
      <c r="G46" t="s">
        <v>148</v>
      </c>
      <c r="H46" t="s">
        <v>127</v>
      </c>
      <c r="I46">
        <f>Table3[[#This Row],[Pin Count]]*Table3[[#This Row],[Len (cm)]]</f>
        <v>160</v>
      </c>
    </row>
    <row r="47" spans="1:9" x14ac:dyDescent="0.25">
      <c r="A47" t="s">
        <v>171</v>
      </c>
      <c r="B47" t="s">
        <v>24</v>
      </c>
      <c r="C47">
        <v>24</v>
      </c>
      <c r="D47">
        <v>2</v>
      </c>
      <c r="E47">
        <v>60</v>
      </c>
      <c r="F47" t="s">
        <v>146</v>
      </c>
      <c r="G47" t="s">
        <v>118</v>
      </c>
      <c r="I47">
        <f>Table3[[#This Row],[Pin Count]]*Table3[[#This Row],[Len (cm)]]</f>
        <v>120</v>
      </c>
    </row>
    <row r="48" spans="1:9" x14ac:dyDescent="0.25">
      <c r="A48" t="s">
        <v>172</v>
      </c>
      <c r="B48" t="s">
        <v>31</v>
      </c>
      <c r="C48">
        <v>24</v>
      </c>
      <c r="D48">
        <v>2</v>
      </c>
      <c r="E48">
        <v>60</v>
      </c>
      <c r="F48" t="s">
        <v>146</v>
      </c>
      <c r="G48" t="s">
        <v>118</v>
      </c>
      <c r="I48">
        <f>Table3[[#This Row],[Pin Count]]*Table3[[#This Row],[Len (cm)]]</f>
        <v>120</v>
      </c>
    </row>
    <row r="49" spans="1:9" x14ac:dyDescent="0.25">
      <c r="A49" t="s">
        <v>173</v>
      </c>
      <c r="B49" t="s">
        <v>31</v>
      </c>
      <c r="C49">
        <v>24</v>
      </c>
      <c r="D49">
        <v>2</v>
      </c>
      <c r="E49">
        <v>35</v>
      </c>
      <c r="F49" t="s">
        <v>119</v>
      </c>
      <c r="G49" t="s">
        <v>118</v>
      </c>
      <c r="I49">
        <f>Table3[[#This Row],[Pin Count]]*Table3[[#This Row],[Len (cm)]]</f>
        <v>70</v>
      </c>
    </row>
    <row r="50" spans="1:9" x14ac:dyDescent="0.25">
      <c r="A50" t="s">
        <v>176</v>
      </c>
      <c r="B50" t="s">
        <v>41</v>
      </c>
      <c r="C50">
        <v>24</v>
      </c>
      <c r="D50">
        <v>2</v>
      </c>
      <c r="E50">
        <v>35</v>
      </c>
      <c r="F50" t="s">
        <v>146</v>
      </c>
      <c r="G50" t="s">
        <v>118</v>
      </c>
      <c r="I50">
        <f>Table3[[#This Row],[Pin Count]]*Table3[[#This Row],[Len (cm)]]</f>
        <v>70</v>
      </c>
    </row>
    <row r="51" spans="1:9" x14ac:dyDescent="0.25">
      <c r="A51" t="s">
        <v>180</v>
      </c>
      <c r="B51" t="s">
        <v>33</v>
      </c>
      <c r="C51">
        <v>24</v>
      </c>
      <c r="D51">
        <v>2</v>
      </c>
      <c r="E51">
        <v>60</v>
      </c>
      <c r="F51" t="s">
        <v>145</v>
      </c>
      <c r="G51" t="s">
        <v>118</v>
      </c>
      <c r="I51">
        <f>Table3[[#This Row],[Pin Count]]*Table3[[#This Row],[Len (cm)]]</f>
        <v>120</v>
      </c>
    </row>
    <row r="52" spans="1:9" x14ac:dyDescent="0.25">
      <c r="A52" t="s">
        <v>181</v>
      </c>
      <c r="B52" t="s">
        <v>33</v>
      </c>
      <c r="C52">
        <v>24</v>
      </c>
      <c r="D52">
        <v>2</v>
      </c>
      <c r="E52">
        <v>70</v>
      </c>
      <c r="F52" t="s">
        <v>119</v>
      </c>
      <c r="G52" t="s">
        <v>118</v>
      </c>
      <c r="I52">
        <f>Table3[[#This Row],[Pin Count]]*Table3[[#This Row],[Len (cm)]]</f>
        <v>140</v>
      </c>
    </row>
    <row r="53" spans="1:9" x14ac:dyDescent="0.25">
      <c r="A53" t="s">
        <v>182</v>
      </c>
      <c r="B53" t="s">
        <v>33</v>
      </c>
      <c r="C53">
        <v>24</v>
      </c>
      <c r="D53">
        <v>2</v>
      </c>
      <c r="E53">
        <v>60</v>
      </c>
      <c r="F53" t="s">
        <v>145</v>
      </c>
      <c r="G53" t="s">
        <v>118</v>
      </c>
      <c r="I53">
        <f>Table3[[#This Row],[Pin Count]]*Table3[[#This Row],[Len (cm)]]</f>
        <v>120</v>
      </c>
    </row>
    <row r="54" spans="1:9" x14ac:dyDescent="0.25">
      <c r="A54" t="s">
        <v>183</v>
      </c>
      <c r="B54" t="s">
        <v>33</v>
      </c>
      <c r="C54">
        <v>24</v>
      </c>
      <c r="D54">
        <v>2</v>
      </c>
      <c r="E54">
        <v>70</v>
      </c>
      <c r="F54" t="s">
        <v>119</v>
      </c>
      <c r="G54" t="s">
        <v>118</v>
      </c>
      <c r="I54">
        <f>Table3[[#This Row],[Pin Count]]*Table3[[#This Row],[Len (cm)]]</f>
        <v>140</v>
      </c>
    </row>
    <row r="55" spans="1:9" x14ac:dyDescent="0.25">
      <c r="A55" t="s">
        <v>123</v>
      </c>
      <c r="B55" t="s">
        <v>8</v>
      </c>
      <c r="C55">
        <v>30</v>
      </c>
      <c r="D55">
        <v>5</v>
      </c>
      <c r="E55">
        <v>6</v>
      </c>
      <c r="F55" t="s">
        <v>119</v>
      </c>
      <c r="G55" t="s">
        <v>147</v>
      </c>
      <c r="H55" t="s">
        <v>125</v>
      </c>
      <c r="I55">
        <f>Table3[[#This Row],[Pin Count]]*Table3[[#This Row],[Len (cm)]]</f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094C-9254-4EC7-8CD2-E477AEAD8BCF}">
  <dimension ref="A1:E6"/>
  <sheetViews>
    <sheetView tabSelected="1" workbookViewId="0">
      <selection activeCell="C7" sqref="C7"/>
    </sheetView>
  </sheetViews>
  <sheetFormatPr defaultRowHeight="15" x14ac:dyDescent="0.25"/>
  <cols>
    <col min="2" max="2" width="8" customWidth="1"/>
    <col min="3" max="3" width="23.5703125" customWidth="1"/>
    <col min="5" max="5" width="23.28515625" customWidth="1"/>
  </cols>
  <sheetData>
    <row r="1" spans="1:5" x14ac:dyDescent="0.25">
      <c r="A1" t="s">
        <v>196</v>
      </c>
      <c r="B1" t="s">
        <v>197</v>
      </c>
      <c r="C1" t="s">
        <v>90</v>
      </c>
      <c r="D1" t="s">
        <v>117</v>
      </c>
      <c r="E1" t="s">
        <v>102</v>
      </c>
    </row>
    <row r="2" spans="1:5" x14ac:dyDescent="0.25">
      <c r="A2" t="s">
        <v>200</v>
      </c>
      <c r="B2" t="s">
        <v>186</v>
      </c>
      <c r="C2" t="s">
        <v>188</v>
      </c>
      <c r="D2">
        <v>30</v>
      </c>
      <c r="E2" t="s">
        <v>207</v>
      </c>
    </row>
    <row r="3" spans="1:5" x14ac:dyDescent="0.25">
      <c r="A3" t="s">
        <v>200</v>
      </c>
      <c r="B3" t="s">
        <v>187</v>
      </c>
      <c r="C3" t="s">
        <v>188</v>
      </c>
      <c r="D3">
        <v>30</v>
      </c>
      <c r="E3" t="s">
        <v>207</v>
      </c>
    </row>
    <row r="4" spans="1:5" x14ac:dyDescent="0.25">
      <c r="A4" t="s">
        <v>198</v>
      </c>
      <c r="B4" t="s">
        <v>190</v>
      </c>
      <c r="C4" t="s">
        <v>189</v>
      </c>
      <c r="D4">
        <v>100</v>
      </c>
    </row>
    <row r="5" spans="1:5" x14ac:dyDescent="0.25">
      <c r="A5" t="s">
        <v>201</v>
      </c>
      <c r="B5" t="s">
        <v>191</v>
      </c>
      <c r="C5" t="s">
        <v>192</v>
      </c>
      <c r="D5">
        <v>100</v>
      </c>
      <c r="E5" t="s">
        <v>208</v>
      </c>
    </row>
    <row r="6" spans="1:5" x14ac:dyDescent="0.25">
      <c r="A6" t="s">
        <v>199</v>
      </c>
      <c r="B6" t="s">
        <v>194</v>
      </c>
      <c r="C6" t="s">
        <v>193</v>
      </c>
      <c r="D6">
        <v>60</v>
      </c>
      <c r="E6" t="s">
        <v>209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Connector IDs</vt:lpstr>
      <vt:lpstr>Fabricated Cables</vt:lpstr>
      <vt:lpstr>Other 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2021-12-15T17:42:07Z</dcterms:created>
  <dcterms:modified xsi:type="dcterms:W3CDTF">2022-03-20T11:22:04Z</dcterms:modified>
</cp:coreProperties>
</file>