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n.xu\GIH\Github\sc_split_paper_data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35" i="1"/>
  <c r="AH29" i="1"/>
  <c r="AH28" i="1"/>
  <c r="W29" i="1"/>
  <c r="W28" i="1"/>
  <c r="K29" i="1"/>
  <c r="K28" i="1"/>
  <c r="AH22" i="1"/>
  <c r="AH21" i="1"/>
  <c r="V22" i="1"/>
  <c r="V21" i="1"/>
  <c r="J22" i="1"/>
  <c r="J21" i="1"/>
  <c r="AB14" i="1" l="1"/>
  <c r="AB13" i="1"/>
  <c r="Q14" i="1"/>
  <c r="Q13" i="1"/>
  <c r="J14" i="1"/>
  <c r="J13" i="1"/>
  <c r="D14" i="1"/>
  <c r="D13" i="1"/>
  <c r="J6" i="1"/>
  <c r="J5" i="1"/>
  <c r="D6" i="1"/>
  <c r="C5" i="1"/>
  <c r="B5" i="1"/>
  <c r="D5" i="1" l="1"/>
</calcChain>
</file>

<file path=xl/sharedStrings.xml><?xml version="1.0" encoding="utf-8"?>
<sst xmlns="http://schemas.openxmlformats.org/spreadsheetml/2006/main" count="67" uniqueCount="24">
  <si>
    <t>mix2</t>
  </si>
  <si>
    <t>truth</t>
  </si>
  <si>
    <t>correct</t>
  </si>
  <si>
    <t>incorrect</t>
  </si>
  <si>
    <t>A</t>
  </si>
  <si>
    <t>C</t>
  </si>
  <si>
    <t>mix3</t>
  </si>
  <si>
    <t>B</t>
  </si>
  <si>
    <t>sim2</t>
  </si>
  <si>
    <t>sim3</t>
  </si>
  <si>
    <t>sim4</t>
  </si>
  <si>
    <t>D</t>
  </si>
  <si>
    <t>sim8</t>
  </si>
  <si>
    <t>dem</t>
  </si>
  <si>
    <t>sample1</t>
  </si>
  <si>
    <t>sample2</t>
  </si>
  <si>
    <t>sample3</t>
  </si>
  <si>
    <t>sample4</t>
  </si>
  <si>
    <t>sample5</t>
  </si>
  <si>
    <t>sample6</t>
  </si>
  <si>
    <t>sample7</t>
  </si>
  <si>
    <t>Table 2</t>
  </si>
  <si>
    <t>Table 1</t>
  </si>
  <si>
    <t>Table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</si>
</sst>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1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1" applyNumberFormat="1" applyFont="1" applyBorder="1"/>
    <xf numFmtId="0" fontId="0" fillId="0" borderId="0" xfId="1" applyNumberFormat="1" applyFont="1" applyBorder="1"/>
    <xf numFmtId="0" fontId="0" fillId="0" borderId="5" xfId="1" applyNumberFormat="1" applyFont="1" applyBorder="1"/>
    <xf numFmtId="0" fontId="0" fillId="0" borderId="6" xfId="1" applyNumberFormat="1" applyFont="1" applyBorder="1"/>
    <xf numFmtId="0" fontId="0" fillId="0" borderId="7" xfId="1" applyNumberFormat="1" applyFont="1" applyBorder="1"/>
    <xf numFmtId="0" fontId="0" fillId="0" borderId="8" xfId="1" applyNumberFormat="1" applyFont="1" applyBorder="1"/>
    <xf numFmtId="0" fontId="0" fillId="0" borderId="7" xfId="0" applyBorder="1"/>
    <xf numFmtId="0" fontId="0" fillId="0" borderId="0" xfId="0" quotePrefix="1" applyBorder="1" applyAlignment="1">
      <alignment horizontal="right"/>
    </xf>
    <xf numFmtId="0" fontId="0" fillId="0" borderId="8" xfId="0" applyBorder="1"/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tabSelected="1" workbookViewId="0"/>
  </sheetViews>
  <sheetFormatPr defaultColWidth="6.5703125" defaultRowHeight="15" x14ac:dyDescent="0.25"/>
  <cols>
    <col min="1" max="1" width="8.85546875" bestFit="1" customWidth="1"/>
    <col min="6" max="6" width="12" bestFit="1" customWidth="1"/>
    <col min="10" max="10" width="12" bestFit="1" customWidth="1"/>
    <col min="11" max="11" width="9.42578125" customWidth="1"/>
    <col min="20" max="20" width="7.5703125" bestFit="1" customWidth="1"/>
    <col min="22" max="22" width="9" customWidth="1"/>
    <col min="23" max="23" width="9.42578125" customWidth="1"/>
    <col min="28" max="28" width="8.7109375" customWidth="1"/>
    <col min="34" max="34" width="10.42578125" customWidth="1"/>
  </cols>
  <sheetData>
    <row r="1" spans="1:28" x14ac:dyDescent="0.25">
      <c r="A1" s="16" t="s">
        <v>21</v>
      </c>
      <c r="B1" s="2"/>
      <c r="C1" s="2"/>
      <c r="D1" s="2"/>
      <c r="E1" s="2"/>
      <c r="F1" s="2"/>
      <c r="G1" s="2"/>
      <c r="H1" s="2"/>
      <c r="I1" s="2"/>
      <c r="J1" s="3"/>
    </row>
    <row r="2" spans="1:28" x14ac:dyDescent="0.25">
      <c r="A2" s="4" t="s">
        <v>0</v>
      </c>
      <c r="B2" s="5"/>
      <c r="C2" s="5"/>
      <c r="D2" s="5"/>
      <c r="E2" s="5"/>
      <c r="F2" s="5" t="s">
        <v>6</v>
      </c>
      <c r="G2" s="5"/>
      <c r="H2" s="5"/>
      <c r="I2" s="5"/>
      <c r="J2" s="6"/>
    </row>
    <row r="3" spans="1:28" x14ac:dyDescent="0.25">
      <c r="A3" s="4"/>
      <c r="B3" s="5" t="s">
        <v>4</v>
      </c>
      <c r="C3" s="5" t="s">
        <v>5</v>
      </c>
      <c r="D3" s="5"/>
      <c r="E3" s="5"/>
      <c r="F3" s="5"/>
      <c r="G3" s="5" t="s">
        <v>4</v>
      </c>
      <c r="H3" s="5" t="s">
        <v>7</v>
      </c>
      <c r="I3" s="5" t="s">
        <v>5</v>
      </c>
      <c r="J3" s="6"/>
    </row>
    <row r="4" spans="1:28" x14ac:dyDescent="0.25">
      <c r="A4" s="4" t="s">
        <v>1</v>
      </c>
      <c r="B4" s="5">
        <v>2900</v>
      </c>
      <c r="C4" s="5">
        <v>9519</v>
      </c>
      <c r="D4" s="5"/>
      <c r="E4" s="5"/>
      <c r="F4" s="5" t="s">
        <v>1</v>
      </c>
      <c r="G4" s="5">
        <v>2900</v>
      </c>
      <c r="H4" s="5">
        <v>7783</v>
      </c>
      <c r="I4" s="5">
        <v>9519</v>
      </c>
      <c r="J4" s="6"/>
    </row>
    <row r="5" spans="1:28" s="1" customFormat="1" x14ac:dyDescent="0.25">
      <c r="A5" s="7" t="s">
        <v>2</v>
      </c>
      <c r="B5" s="8">
        <f>2882</f>
        <v>2882</v>
      </c>
      <c r="C5" s="8">
        <f>9495</f>
        <v>9495</v>
      </c>
      <c r="D5" s="8">
        <f>(B5+C5)/(B$4+C$4)</f>
        <v>0.99661808519204442</v>
      </c>
      <c r="E5" s="8"/>
      <c r="F5" s="8" t="s">
        <v>2</v>
      </c>
      <c r="G5" s="8">
        <v>2883</v>
      </c>
      <c r="H5" s="8">
        <v>7725</v>
      </c>
      <c r="I5" s="8">
        <v>9494</v>
      </c>
      <c r="J5" s="9">
        <f>(G5+H5+I5)/(G$4+H$4+I$4)</f>
        <v>0.99504999504999503</v>
      </c>
    </row>
    <row r="6" spans="1:28" s="1" customFormat="1" x14ac:dyDescent="0.25">
      <c r="A6" s="10" t="s">
        <v>3</v>
      </c>
      <c r="B6" s="11">
        <v>6</v>
      </c>
      <c r="C6" s="11">
        <v>0</v>
      </c>
      <c r="D6" s="11">
        <f>(B6+C6)/(B$4+C$4)</f>
        <v>4.8313068685079316E-4</v>
      </c>
      <c r="E6" s="11"/>
      <c r="F6" s="11" t="s">
        <v>3</v>
      </c>
      <c r="G6" s="11">
        <v>8</v>
      </c>
      <c r="H6" s="11">
        <v>0</v>
      </c>
      <c r="I6" s="11">
        <v>2</v>
      </c>
      <c r="J6" s="12">
        <f>(G6+H6+I6)/(G$4+H$4+I$4)</f>
        <v>4.9500049500049502E-4</v>
      </c>
    </row>
    <row r="9" spans="1:28" x14ac:dyDescent="0.25">
      <c r="A9" s="16" t="s">
        <v>22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</row>
    <row r="10" spans="1:28" x14ac:dyDescent="0.25">
      <c r="A10" s="4" t="s">
        <v>8</v>
      </c>
      <c r="B10" s="5"/>
      <c r="C10" s="5"/>
      <c r="D10" s="5"/>
      <c r="E10" s="5"/>
      <c r="F10" s="5" t="s">
        <v>9</v>
      </c>
      <c r="G10" s="5"/>
      <c r="H10" s="5"/>
      <c r="I10" s="5"/>
      <c r="J10" s="5"/>
      <c r="K10" s="5"/>
      <c r="L10" s="5" t="s">
        <v>10</v>
      </c>
      <c r="M10" s="5"/>
      <c r="N10" s="5"/>
      <c r="O10" s="5"/>
      <c r="P10" s="5"/>
      <c r="Q10" s="5"/>
      <c r="R10" s="5"/>
      <c r="S10" s="5" t="s">
        <v>12</v>
      </c>
      <c r="T10" s="5"/>
      <c r="U10" s="5"/>
      <c r="V10" s="5"/>
      <c r="W10" s="5"/>
      <c r="X10" s="5"/>
      <c r="Y10" s="5"/>
      <c r="Z10" s="5"/>
      <c r="AA10" s="5"/>
      <c r="AB10" s="6"/>
    </row>
    <row r="11" spans="1:28" x14ac:dyDescent="0.25">
      <c r="A11" s="4"/>
      <c r="B11" s="5">
        <v>1</v>
      </c>
      <c r="C11" s="5">
        <v>2</v>
      </c>
      <c r="D11" s="5"/>
      <c r="E11" s="5"/>
      <c r="F11" s="5"/>
      <c r="G11" s="5">
        <v>1</v>
      </c>
      <c r="H11" s="5">
        <v>2</v>
      </c>
      <c r="I11" s="5">
        <v>3</v>
      </c>
      <c r="J11" s="5"/>
      <c r="K11" s="5"/>
      <c r="L11" s="5"/>
      <c r="M11" s="5">
        <v>1</v>
      </c>
      <c r="N11" s="5">
        <v>2</v>
      </c>
      <c r="O11" s="5">
        <v>3</v>
      </c>
      <c r="P11" s="5">
        <v>4</v>
      </c>
      <c r="Q11" s="5"/>
      <c r="R11" s="5"/>
      <c r="S11" s="5"/>
      <c r="T11" s="5">
        <v>1</v>
      </c>
      <c r="U11" s="5">
        <v>2</v>
      </c>
      <c r="V11" s="5">
        <v>3</v>
      </c>
      <c r="W11" s="5">
        <v>4</v>
      </c>
      <c r="X11" s="5">
        <v>5</v>
      </c>
      <c r="Y11" s="5">
        <v>6</v>
      </c>
      <c r="Z11" s="5">
        <v>7</v>
      </c>
      <c r="AA11" s="5">
        <v>8</v>
      </c>
      <c r="AB11" s="6"/>
    </row>
    <row r="12" spans="1:28" x14ac:dyDescent="0.25">
      <c r="A12" s="4" t="s">
        <v>1</v>
      </c>
      <c r="B12" s="5">
        <v>6160</v>
      </c>
      <c r="C12" s="5">
        <v>6223</v>
      </c>
      <c r="D12" s="5"/>
      <c r="E12" s="5"/>
      <c r="F12" s="5" t="s">
        <v>1</v>
      </c>
      <c r="G12" s="5">
        <v>4001</v>
      </c>
      <c r="H12" s="5">
        <v>4206</v>
      </c>
      <c r="I12" s="5">
        <v>4176</v>
      </c>
      <c r="J12" s="5"/>
      <c r="K12" s="5"/>
      <c r="L12" s="5" t="s">
        <v>1</v>
      </c>
      <c r="M12" s="5">
        <v>2009</v>
      </c>
      <c r="N12" s="5">
        <v>1868</v>
      </c>
      <c r="O12" s="5">
        <v>1984</v>
      </c>
      <c r="P12" s="5">
        <v>1922</v>
      </c>
      <c r="Q12" s="5"/>
      <c r="R12" s="5"/>
      <c r="S12" s="5" t="s">
        <v>1</v>
      </c>
      <c r="T12" s="5">
        <v>1011</v>
      </c>
      <c r="U12" s="5">
        <v>1006</v>
      </c>
      <c r="V12" s="5">
        <v>951</v>
      </c>
      <c r="W12" s="5">
        <v>938</v>
      </c>
      <c r="X12" s="5">
        <v>928</v>
      </c>
      <c r="Y12" s="5">
        <v>978</v>
      </c>
      <c r="Z12" s="5">
        <v>1003</v>
      </c>
      <c r="AA12" s="5">
        <v>968</v>
      </c>
      <c r="AB12" s="6"/>
    </row>
    <row r="13" spans="1:28" x14ac:dyDescent="0.25">
      <c r="A13" s="7" t="s">
        <v>2</v>
      </c>
      <c r="B13" s="8">
        <v>6098</v>
      </c>
      <c r="C13" s="8">
        <v>6159</v>
      </c>
      <c r="D13" s="8">
        <f>(B13+C13)/(B$12+C$12)</f>
        <v>0.98982475975127193</v>
      </c>
      <c r="E13" s="5"/>
      <c r="F13" s="8" t="s">
        <v>2</v>
      </c>
      <c r="G13" s="8">
        <v>3996</v>
      </c>
      <c r="H13" s="8">
        <v>4200</v>
      </c>
      <c r="I13" s="8">
        <v>4174</v>
      </c>
      <c r="J13" s="8">
        <f>(G13+H13+I13)/(G$12+H$12+I$12)</f>
        <v>0.99895017362513128</v>
      </c>
      <c r="K13" s="5"/>
      <c r="L13" s="8" t="s">
        <v>2</v>
      </c>
      <c r="M13" s="8">
        <v>2006</v>
      </c>
      <c r="N13" s="8">
        <v>1825</v>
      </c>
      <c r="O13" s="8">
        <v>1923</v>
      </c>
      <c r="P13" s="8">
        <v>1844</v>
      </c>
      <c r="Q13" s="8">
        <f>(M13+N13+O13+P13)/(M$12+N$12+O$12+P$13)</f>
        <v>0.9861129136924075</v>
      </c>
      <c r="R13" s="5"/>
      <c r="S13" s="8" t="s">
        <v>2</v>
      </c>
      <c r="T13" s="8">
        <v>1001</v>
      </c>
      <c r="U13" s="8">
        <v>992</v>
      </c>
      <c r="V13" s="8">
        <v>918</v>
      </c>
      <c r="W13" s="8">
        <v>885</v>
      </c>
      <c r="X13" s="8">
        <v>891</v>
      </c>
      <c r="Y13" s="8">
        <v>963</v>
      </c>
      <c r="Z13" s="8">
        <v>967</v>
      </c>
      <c r="AA13" s="8">
        <v>948</v>
      </c>
      <c r="AB13" s="9">
        <f>SUM(T13:AA13)/SUM(T$12:AA$12)</f>
        <v>0.97199023512784277</v>
      </c>
    </row>
    <row r="14" spans="1:28" x14ac:dyDescent="0.25">
      <c r="A14" s="10" t="s">
        <v>3</v>
      </c>
      <c r="B14" s="11">
        <v>0</v>
      </c>
      <c r="C14" s="11">
        <v>122</v>
      </c>
      <c r="D14" s="11">
        <f>(B14+C14)/(B$12+C$12)</f>
        <v>9.852216748768473E-3</v>
      </c>
      <c r="E14" s="13"/>
      <c r="F14" s="11" t="s">
        <v>3</v>
      </c>
      <c r="G14" s="11">
        <v>0</v>
      </c>
      <c r="H14" s="11">
        <v>6</v>
      </c>
      <c r="I14" s="11">
        <v>2</v>
      </c>
      <c r="J14" s="11">
        <f>(G14+H14+I14)/(G$12+H$12+I$12)</f>
        <v>6.4604699991924414E-4</v>
      </c>
      <c r="K14" s="13"/>
      <c r="L14" s="11" t="s">
        <v>3</v>
      </c>
      <c r="M14" s="11">
        <v>52</v>
      </c>
      <c r="N14" s="11">
        <v>0</v>
      </c>
      <c r="O14" s="11">
        <v>11</v>
      </c>
      <c r="P14" s="11">
        <v>38</v>
      </c>
      <c r="Q14" s="11">
        <f>(M14+N14+O14+P14)/(M$12+N$12+O$12+P$12)</f>
        <v>1.2977001156366439E-2</v>
      </c>
      <c r="R14" s="13"/>
      <c r="S14" s="11" t="s">
        <v>3</v>
      </c>
      <c r="T14" s="11">
        <v>1</v>
      </c>
      <c r="U14" s="11">
        <v>2</v>
      </c>
      <c r="V14" s="11">
        <v>7</v>
      </c>
      <c r="W14" s="11">
        <v>2</v>
      </c>
      <c r="X14" s="11">
        <v>3</v>
      </c>
      <c r="Y14" s="11">
        <v>4</v>
      </c>
      <c r="Z14" s="11">
        <v>2</v>
      </c>
      <c r="AA14" s="11">
        <v>1</v>
      </c>
      <c r="AB14" s="12">
        <f>SUM(T14:AA14)/SUM(T$12:AA$12)</f>
        <v>2.8266735192085312E-3</v>
      </c>
    </row>
    <row r="17" spans="1:34" x14ac:dyDescent="0.25">
      <c r="A17" s="16" t="s">
        <v>23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</row>
    <row r="18" spans="1:34" x14ac:dyDescent="0.25">
      <c r="A18" s="4" t="s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 t="s">
        <v>15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 t="s">
        <v>16</v>
      </c>
      <c r="Y18" s="5"/>
      <c r="Z18" s="5"/>
      <c r="AA18" s="5"/>
      <c r="AB18" s="5"/>
      <c r="AC18" s="5"/>
      <c r="AD18" s="5"/>
      <c r="AE18" s="5"/>
      <c r="AF18" s="5"/>
      <c r="AG18" s="5"/>
      <c r="AH18" s="6"/>
    </row>
    <row r="19" spans="1:34" x14ac:dyDescent="0.25">
      <c r="A19" s="4"/>
      <c r="B19" s="5">
        <v>11</v>
      </c>
      <c r="C19" s="5">
        <v>28</v>
      </c>
      <c r="D19" s="5">
        <v>53</v>
      </c>
      <c r="E19" s="5">
        <v>110</v>
      </c>
      <c r="F19" s="5">
        <v>181</v>
      </c>
      <c r="G19" s="5">
        <v>195</v>
      </c>
      <c r="H19" s="5">
        <v>326</v>
      </c>
      <c r="I19" s="14" t="s">
        <v>11</v>
      </c>
      <c r="J19" s="5"/>
      <c r="K19" s="5"/>
      <c r="L19" s="5"/>
      <c r="M19" s="5">
        <v>104</v>
      </c>
      <c r="N19" s="5">
        <v>114</v>
      </c>
      <c r="O19" s="5">
        <v>137</v>
      </c>
      <c r="P19" s="5">
        <v>145</v>
      </c>
      <c r="Q19" s="5">
        <v>161</v>
      </c>
      <c r="R19" s="5">
        <v>184</v>
      </c>
      <c r="S19" s="5">
        <v>212</v>
      </c>
      <c r="T19" s="5">
        <v>253</v>
      </c>
      <c r="U19" s="14" t="s">
        <v>11</v>
      </c>
      <c r="V19" s="5"/>
      <c r="W19" s="5"/>
      <c r="X19" s="5"/>
      <c r="Y19" s="5">
        <v>124</v>
      </c>
      <c r="Z19" s="5">
        <v>169</v>
      </c>
      <c r="AA19" s="5">
        <v>2</v>
      </c>
      <c r="AB19" s="5">
        <v>31</v>
      </c>
      <c r="AC19" s="5">
        <v>320</v>
      </c>
      <c r="AD19" s="5">
        <v>43</v>
      </c>
      <c r="AE19" s="5">
        <v>77</v>
      </c>
      <c r="AF19" s="5">
        <v>78</v>
      </c>
      <c r="AG19" s="14" t="s">
        <v>11</v>
      </c>
      <c r="AH19" s="6"/>
    </row>
    <row r="20" spans="1:34" x14ac:dyDescent="0.25">
      <c r="A20" s="4" t="s">
        <v>13</v>
      </c>
      <c r="B20" s="5">
        <v>121</v>
      </c>
      <c r="C20" s="5">
        <v>91</v>
      </c>
      <c r="D20" s="5">
        <v>46</v>
      </c>
      <c r="E20" s="5">
        <v>111</v>
      </c>
      <c r="F20" s="5">
        <v>45</v>
      </c>
      <c r="G20" s="5">
        <v>162</v>
      </c>
      <c r="H20" s="5">
        <v>209</v>
      </c>
      <c r="I20" s="5">
        <v>128</v>
      </c>
      <c r="J20" s="5"/>
      <c r="K20" s="5"/>
      <c r="L20" s="5" t="s">
        <v>13</v>
      </c>
      <c r="M20" s="5">
        <v>880</v>
      </c>
      <c r="N20" s="5">
        <v>875</v>
      </c>
      <c r="O20" s="5">
        <v>789</v>
      </c>
      <c r="P20" s="5">
        <v>1098</v>
      </c>
      <c r="Q20" s="5">
        <v>1222</v>
      </c>
      <c r="R20" s="5">
        <v>972</v>
      </c>
      <c r="S20" s="5">
        <v>855</v>
      </c>
      <c r="T20" s="5">
        <v>981</v>
      </c>
      <c r="U20" s="5">
        <v>421</v>
      </c>
      <c r="V20" s="5"/>
      <c r="W20" s="5"/>
      <c r="X20" s="5" t="s">
        <v>13</v>
      </c>
      <c r="Y20" s="5">
        <v>727</v>
      </c>
      <c r="Z20" s="5">
        <v>341</v>
      </c>
      <c r="AA20" s="5">
        <v>253</v>
      </c>
      <c r="AB20" s="5">
        <v>933</v>
      </c>
      <c r="AC20" s="5">
        <v>458</v>
      </c>
      <c r="AD20" s="5">
        <v>580</v>
      </c>
      <c r="AE20" s="5">
        <v>613</v>
      </c>
      <c r="AF20" s="5">
        <v>1007</v>
      </c>
      <c r="AG20" s="5">
        <v>241</v>
      </c>
      <c r="AH20" s="6"/>
    </row>
    <row r="21" spans="1:34" x14ac:dyDescent="0.25">
      <c r="A21" s="7" t="s">
        <v>2</v>
      </c>
      <c r="B21" s="8">
        <v>118</v>
      </c>
      <c r="C21" s="8">
        <v>90</v>
      </c>
      <c r="D21" s="8">
        <v>43</v>
      </c>
      <c r="E21" s="8">
        <v>111</v>
      </c>
      <c r="F21" s="8">
        <v>43</v>
      </c>
      <c r="G21" s="8">
        <v>160</v>
      </c>
      <c r="H21" s="8">
        <v>207</v>
      </c>
      <c r="I21" s="8">
        <v>78</v>
      </c>
      <c r="J21" s="8">
        <f>SUM(B21:I21)/SUM(B$20:I$20)</f>
        <v>0.93099671412924423</v>
      </c>
      <c r="K21" s="5"/>
      <c r="L21" s="8" t="s">
        <v>2</v>
      </c>
      <c r="M21" s="8">
        <v>839</v>
      </c>
      <c r="N21" s="8">
        <v>790</v>
      </c>
      <c r="O21" s="8">
        <v>673</v>
      </c>
      <c r="P21" s="8">
        <v>1056</v>
      </c>
      <c r="Q21" s="8">
        <v>1118</v>
      </c>
      <c r="R21" s="8">
        <v>890</v>
      </c>
      <c r="S21" s="8">
        <v>808</v>
      </c>
      <c r="T21" s="8">
        <v>923</v>
      </c>
      <c r="U21" s="8">
        <v>115</v>
      </c>
      <c r="V21" s="8">
        <f>SUM(M21:U21)/SUM(M$20:U$20)</f>
        <v>0.89114049178302235</v>
      </c>
      <c r="W21" s="5"/>
      <c r="X21" s="8" t="s">
        <v>2</v>
      </c>
      <c r="Y21" s="8">
        <v>633</v>
      </c>
      <c r="Z21" s="8">
        <v>272</v>
      </c>
      <c r="AA21" s="8">
        <v>226</v>
      </c>
      <c r="AB21" s="8">
        <v>882</v>
      </c>
      <c r="AC21" s="8">
        <v>337</v>
      </c>
      <c r="AD21" s="8">
        <v>514</v>
      </c>
      <c r="AE21" s="8">
        <v>546</v>
      </c>
      <c r="AF21" s="8">
        <v>943</v>
      </c>
      <c r="AG21" s="8">
        <v>103</v>
      </c>
      <c r="AH21" s="9">
        <f>SUM(Y21:AG21)/SUM(Y$20:AG$20)</f>
        <v>0.86473898699786533</v>
      </c>
    </row>
    <row r="22" spans="1:34" x14ac:dyDescent="0.25">
      <c r="A22" s="7" t="s">
        <v>3</v>
      </c>
      <c r="B22" s="8">
        <v>3</v>
      </c>
      <c r="C22" s="8">
        <v>11</v>
      </c>
      <c r="D22" s="8">
        <v>4</v>
      </c>
      <c r="E22" s="8">
        <v>15</v>
      </c>
      <c r="F22" s="8">
        <v>6</v>
      </c>
      <c r="G22" s="8">
        <v>10</v>
      </c>
      <c r="H22" s="8">
        <v>6</v>
      </c>
      <c r="I22" s="8">
        <v>9</v>
      </c>
      <c r="J22" s="8">
        <f>SUM(B22:I22)/SUM(B$20:I$20)</f>
        <v>7.0098576122672507E-2</v>
      </c>
      <c r="K22" s="5"/>
      <c r="L22" s="8" t="s">
        <v>3</v>
      </c>
      <c r="M22" s="8">
        <v>163</v>
      </c>
      <c r="N22" s="8">
        <v>83</v>
      </c>
      <c r="O22" s="8">
        <v>58</v>
      </c>
      <c r="P22" s="8">
        <v>128</v>
      </c>
      <c r="Q22" s="8">
        <v>97</v>
      </c>
      <c r="R22" s="8">
        <v>123</v>
      </c>
      <c r="S22" s="8">
        <v>69</v>
      </c>
      <c r="T22" s="8">
        <v>96</v>
      </c>
      <c r="U22" s="8">
        <v>108</v>
      </c>
      <c r="V22" s="8">
        <f>SUM(M22:U22)/SUM(M$20:U$20)</f>
        <v>0.11429630544915359</v>
      </c>
      <c r="W22" s="5"/>
      <c r="X22" s="8" t="s">
        <v>3</v>
      </c>
      <c r="Y22" s="8">
        <v>54</v>
      </c>
      <c r="Z22" s="8">
        <v>50</v>
      </c>
      <c r="AA22" s="8">
        <v>27</v>
      </c>
      <c r="AB22" s="8">
        <v>131</v>
      </c>
      <c r="AC22" s="8">
        <v>43</v>
      </c>
      <c r="AD22" s="8">
        <v>68</v>
      </c>
      <c r="AE22" s="8">
        <v>51</v>
      </c>
      <c r="AF22" s="8">
        <v>162</v>
      </c>
      <c r="AG22" s="8">
        <v>123</v>
      </c>
      <c r="AH22" s="9">
        <f>SUM(Y22:AG22)/SUM(Y$20:AG$20)</f>
        <v>0.13758975354162623</v>
      </c>
    </row>
    <row r="23" spans="1:34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</row>
    <row r="24" spans="1:34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6"/>
    </row>
    <row r="25" spans="1:34" x14ac:dyDescent="0.25">
      <c r="A25" s="4" t="s">
        <v>17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 t="s">
        <v>18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 t="s">
        <v>19</v>
      </c>
      <c r="Z25" s="5"/>
      <c r="AA25" s="5"/>
      <c r="AB25" s="5"/>
      <c r="AC25" s="5"/>
      <c r="AD25" s="5"/>
      <c r="AE25" s="5"/>
      <c r="AF25" s="5"/>
      <c r="AG25" s="5"/>
      <c r="AH25" s="6"/>
    </row>
    <row r="26" spans="1:34" x14ac:dyDescent="0.25">
      <c r="A26" s="4"/>
      <c r="B26" s="5">
        <v>147</v>
      </c>
      <c r="C26" s="5">
        <v>171</v>
      </c>
      <c r="D26" s="5">
        <v>173</v>
      </c>
      <c r="E26" s="5">
        <v>192</v>
      </c>
      <c r="F26" s="5">
        <v>205</v>
      </c>
      <c r="G26" s="5">
        <v>324</v>
      </c>
      <c r="H26" s="5">
        <v>48</v>
      </c>
      <c r="I26" s="5">
        <v>76</v>
      </c>
      <c r="J26" s="14" t="s">
        <v>11</v>
      </c>
      <c r="K26" s="5"/>
      <c r="L26" s="5"/>
      <c r="M26" s="5"/>
      <c r="N26" s="5">
        <v>111</v>
      </c>
      <c r="O26" s="5">
        <v>122</v>
      </c>
      <c r="P26" s="5">
        <v>133</v>
      </c>
      <c r="Q26" s="5">
        <v>180</v>
      </c>
      <c r="R26" s="5">
        <v>214</v>
      </c>
      <c r="S26" s="5">
        <v>266</v>
      </c>
      <c r="T26" s="5">
        <v>291</v>
      </c>
      <c r="U26" s="5">
        <v>36</v>
      </c>
      <c r="V26" s="14" t="s">
        <v>11</v>
      </c>
      <c r="W26" s="5"/>
      <c r="X26" s="5"/>
      <c r="Y26" s="5"/>
      <c r="Z26" s="5">
        <v>176</v>
      </c>
      <c r="AA26" s="5">
        <v>193</v>
      </c>
      <c r="AB26" s="5">
        <v>235</v>
      </c>
      <c r="AC26" s="5">
        <v>265</v>
      </c>
      <c r="AD26" s="5">
        <v>39</v>
      </c>
      <c r="AE26" s="5">
        <v>5</v>
      </c>
      <c r="AF26" s="5">
        <v>88</v>
      </c>
      <c r="AG26" s="14" t="s">
        <v>11</v>
      </c>
      <c r="AH26" s="6"/>
    </row>
    <row r="27" spans="1:34" x14ac:dyDescent="0.25">
      <c r="A27" s="4" t="s">
        <v>13</v>
      </c>
      <c r="B27" s="5">
        <v>594</v>
      </c>
      <c r="C27" s="5">
        <v>761</v>
      </c>
      <c r="D27" s="5">
        <v>827</v>
      </c>
      <c r="E27" s="5">
        <v>858</v>
      </c>
      <c r="F27" s="5">
        <v>784</v>
      </c>
      <c r="G27" s="5">
        <v>1663</v>
      </c>
      <c r="H27" s="5">
        <v>853</v>
      </c>
      <c r="I27" s="5">
        <v>275</v>
      </c>
      <c r="J27" s="5">
        <v>324</v>
      </c>
      <c r="K27" s="5"/>
      <c r="L27" s="5"/>
      <c r="M27" s="5" t="s">
        <v>13</v>
      </c>
      <c r="N27" s="5">
        <v>825</v>
      </c>
      <c r="O27" s="5">
        <v>736</v>
      </c>
      <c r="P27" s="5">
        <v>137</v>
      </c>
      <c r="Q27" s="5">
        <v>377</v>
      </c>
      <c r="R27" s="5">
        <v>825</v>
      </c>
      <c r="S27" s="5">
        <v>1304</v>
      </c>
      <c r="T27" s="5">
        <v>271</v>
      </c>
      <c r="U27" s="5">
        <v>937</v>
      </c>
      <c r="V27" s="5">
        <v>259</v>
      </c>
      <c r="W27" s="5"/>
      <c r="X27" s="5"/>
      <c r="Y27" s="5" t="s">
        <v>13</v>
      </c>
      <c r="Z27" s="5">
        <v>933</v>
      </c>
      <c r="AA27" s="5">
        <v>1031</v>
      </c>
      <c r="AB27" s="5">
        <v>1480</v>
      </c>
      <c r="AC27" s="5">
        <v>529</v>
      </c>
      <c r="AD27" s="5">
        <v>942</v>
      </c>
      <c r="AE27" s="5">
        <v>1244</v>
      </c>
      <c r="AF27" s="5">
        <v>850</v>
      </c>
      <c r="AG27" s="5">
        <v>385</v>
      </c>
      <c r="AH27" s="6"/>
    </row>
    <row r="28" spans="1:34" x14ac:dyDescent="0.25">
      <c r="A28" s="7" t="s">
        <v>2</v>
      </c>
      <c r="B28" s="8">
        <v>508</v>
      </c>
      <c r="C28" s="8">
        <v>693</v>
      </c>
      <c r="D28" s="8">
        <v>781</v>
      </c>
      <c r="E28" s="8">
        <v>788</v>
      </c>
      <c r="F28" s="8">
        <v>726</v>
      </c>
      <c r="G28" s="8">
        <v>1599</v>
      </c>
      <c r="H28" s="8">
        <v>786</v>
      </c>
      <c r="I28" s="8">
        <v>237</v>
      </c>
      <c r="J28" s="8">
        <v>200</v>
      </c>
      <c r="K28" s="8">
        <f>SUM(B28:J28)/SUM(B$27:J$27)</f>
        <v>0.91050583657587547</v>
      </c>
      <c r="L28" s="5"/>
      <c r="M28" s="8" t="s">
        <v>2</v>
      </c>
      <c r="N28" s="8">
        <v>801</v>
      </c>
      <c r="O28" s="8">
        <v>724</v>
      </c>
      <c r="P28" s="8">
        <v>1</v>
      </c>
      <c r="Q28" s="8">
        <v>368</v>
      </c>
      <c r="R28" s="8">
        <v>804</v>
      </c>
      <c r="S28" s="8">
        <v>799</v>
      </c>
      <c r="T28" s="8">
        <v>268</v>
      </c>
      <c r="U28" s="8">
        <v>929</v>
      </c>
      <c r="V28" s="8">
        <v>115</v>
      </c>
      <c r="W28" s="8">
        <f>SUM(N28:V28)/SUM(N$27:V$27)</f>
        <v>0.84799858931405392</v>
      </c>
      <c r="X28" s="5"/>
      <c r="Y28" s="8" t="s">
        <v>2</v>
      </c>
      <c r="Z28" s="8">
        <v>889</v>
      </c>
      <c r="AA28" s="8">
        <v>1001</v>
      </c>
      <c r="AB28" s="8">
        <v>1396</v>
      </c>
      <c r="AC28" s="8">
        <v>498</v>
      </c>
      <c r="AD28" s="8">
        <v>886</v>
      </c>
      <c r="AE28" s="8">
        <v>1192</v>
      </c>
      <c r="AF28" s="8">
        <v>763</v>
      </c>
      <c r="AG28" s="8">
        <v>110</v>
      </c>
      <c r="AH28" s="9">
        <f>SUM(Z28:AG28)/SUM(Z$27:AG$27)</f>
        <v>0.91087368136326752</v>
      </c>
    </row>
    <row r="29" spans="1:34" x14ac:dyDescent="0.25">
      <c r="A29" s="7" t="s">
        <v>3</v>
      </c>
      <c r="B29" s="8">
        <v>35</v>
      </c>
      <c r="C29" s="8">
        <v>63</v>
      </c>
      <c r="D29" s="8">
        <v>47</v>
      </c>
      <c r="E29" s="8">
        <v>102</v>
      </c>
      <c r="F29" s="8">
        <v>32</v>
      </c>
      <c r="G29" s="8">
        <v>104</v>
      </c>
      <c r="H29" s="8">
        <v>62</v>
      </c>
      <c r="I29" s="8">
        <v>16</v>
      </c>
      <c r="J29" s="8">
        <v>198</v>
      </c>
      <c r="K29" s="8">
        <f>SUM(B29:J29)/SUM(B$27:J$27)</f>
        <v>9.4970456838161119E-2</v>
      </c>
      <c r="L29" s="5"/>
      <c r="M29" s="8" t="s">
        <v>3</v>
      </c>
      <c r="N29" s="8">
        <v>18</v>
      </c>
      <c r="O29" s="8">
        <v>30</v>
      </c>
      <c r="P29" s="8">
        <v>521</v>
      </c>
      <c r="Q29" s="8">
        <v>28</v>
      </c>
      <c r="R29" s="8">
        <v>55</v>
      </c>
      <c r="S29" s="8">
        <v>28</v>
      </c>
      <c r="T29" s="8">
        <v>21</v>
      </c>
      <c r="U29" s="8">
        <v>28</v>
      </c>
      <c r="V29" s="8">
        <v>170</v>
      </c>
      <c r="W29" s="8">
        <f>SUM(N29:V29)/SUM(N$27:V$27)</f>
        <v>0.15852583318638688</v>
      </c>
      <c r="X29" s="5"/>
      <c r="Y29" s="8" t="s">
        <v>3</v>
      </c>
      <c r="Z29" s="8">
        <v>61</v>
      </c>
      <c r="AA29" s="8">
        <v>105</v>
      </c>
      <c r="AB29" s="8">
        <v>106</v>
      </c>
      <c r="AC29" s="8">
        <v>72</v>
      </c>
      <c r="AD29" s="8">
        <v>120</v>
      </c>
      <c r="AE29" s="8">
        <v>75</v>
      </c>
      <c r="AF29" s="8">
        <v>63</v>
      </c>
      <c r="AG29" s="8">
        <v>91</v>
      </c>
      <c r="AH29" s="9">
        <f>SUM(Z29:AG29)/SUM(Z$27:AG$27)</f>
        <v>9.3724641601298356E-2</v>
      </c>
    </row>
    <row r="30" spans="1:34" x14ac:dyDescent="0.2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8">
        <v>3</v>
      </c>
      <c r="O30" s="8">
        <v>5</v>
      </c>
      <c r="P30" s="8">
        <v>0</v>
      </c>
      <c r="Q30" s="8">
        <v>1</v>
      </c>
      <c r="R30" s="8">
        <v>4</v>
      </c>
      <c r="S30" s="8">
        <v>7</v>
      </c>
      <c r="T30" s="8">
        <v>2</v>
      </c>
      <c r="U30" s="8">
        <v>8</v>
      </c>
      <c r="V30" s="8">
        <v>6</v>
      </c>
      <c r="W30" s="5"/>
      <c r="X30" s="5"/>
      <c r="Y30" s="5"/>
      <c r="Z30" s="8"/>
      <c r="AA30" s="8"/>
      <c r="AB30" s="8"/>
      <c r="AC30" s="8"/>
      <c r="AD30" s="8"/>
      <c r="AE30" s="8"/>
      <c r="AF30" s="8"/>
      <c r="AG30" s="8"/>
      <c r="AH30" s="6"/>
    </row>
    <row r="31" spans="1:34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6"/>
    </row>
    <row r="32" spans="1:34" x14ac:dyDescent="0.25">
      <c r="A32" s="4" t="s">
        <v>20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6"/>
    </row>
    <row r="33" spans="1:34" x14ac:dyDescent="0.25">
      <c r="A33" s="4"/>
      <c r="B33" s="5">
        <v>1</v>
      </c>
      <c r="C33" s="5">
        <v>2</v>
      </c>
      <c r="D33" s="5">
        <v>3</v>
      </c>
      <c r="E33" s="5" t="s">
        <v>11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14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6"/>
    </row>
    <row r="34" spans="1:34" x14ac:dyDescent="0.25">
      <c r="A34" s="4" t="s">
        <v>1</v>
      </c>
      <c r="B34" s="5">
        <v>3259</v>
      </c>
      <c r="C34" s="5">
        <v>3444</v>
      </c>
      <c r="D34" s="5">
        <v>2520</v>
      </c>
      <c r="E34" s="5">
        <v>585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6"/>
    </row>
    <row r="35" spans="1:34" x14ac:dyDescent="0.25">
      <c r="A35" s="7" t="s">
        <v>2</v>
      </c>
      <c r="B35" s="8">
        <v>3258</v>
      </c>
      <c r="C35" s="8">
        <v>3444</v>
      </c>
      <c r="D35" s="8">
        <v>2520</v>
      </c>
      <c r="E35" s="8">
        <v>371</v>
      </c>
      <c r="F35" s="8">
        <f>(B35+C35+D35+E35)/(B$34+C$34+D$34+E$34)</f>
        <v>0.97807911908646006</v>
      </c>
      <c r="G35" s="5"/>
      <c r="H35" s="5"/>
      <c r="I35" s="5"/>
      <c r="J35" s="5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6"/>
    </row>
    <row r="36" spans="1:34" x14ac:dyDescent="0.25">
      <c r="A36" s="10" t="s">
        <v>3</v>
      </c>
      <c r="B36" s="11">
        <v>30</v>
      </c>
      <c r="C36" s="11">
        <v>128</v>
      </c>
      <c r="D36" s="11">
        <v>65</v>
      </c>
      <c r="E36" s="11">
        <v>1</v>
      </c>
      <c r="F36" s="11">
        <f>(B36+C36+D36+E36)/(B$34+C$34+D$34+E$34)</f>
        <v>2.2838499184339316E-2</v>
      </c>
      <c r="G36" s="13"/>
      <c r="H36" s="13"/>
      <c r="I36" s="13"/>
      <c r="J36" s="13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5"/>
    </row>
    <row r="37" spans="1:34" x14ac:dyDescent="0.25">
      <c r="L37" s="1"/>
      <c r="M37" s="1"/>
      <c r="N37" s="1"/>
      <c r="O37" s="1"/>
      <c r="P37" s="1"/>
      <c r="Q37" s="1"/>
      <c r="R37" s="1"/>
      <c r="S37" s="1"/>
      <c r="T3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Xu</dc:creator>
  <cp:lastModifiedBy>Jun Xu</cp:lastModifiedBy>
  <dcterms:created xsi:type="dcterms:W3CDTF">2019-03-12T04:40:34Z</dcterms:created>
  <dcterms:modified xsi:type="dcterms:W3CDTF">2019-03-13T01:07:19Z</dcterms:modified>
</cp:coreProperties>
</file>