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ctividades y tiempos" sheetId="1" r:id="rId1"/>
    <sheet name="Atrasos" sheetId="2" r:id="rId2"/>
  </sheets>
  <definedNames>
    <definedName name="_xlnm._FilterDatabase" localSheetId="0" hidden="1">'Actividades y tiempos'!$A$1:$F$41</definedName>
  </definedNames>
  <calcPr calcId="162913"/>
</workbook>
</file>

<file path=xl/calcChain.xml><?xml version="1.0" encoding="utf-8"?>
<calcChain xmlns="http://schemas.openxmlformats.org/spreadsheetml/2006/main">
  <c r="I10" i="1" l="1"/>
  <c r="I9" i="1" l="1"/>
  <c r="I11" i="1" l="1"/>
  <c r="I12" i="1" s="1"/>
  <c r="H6" i="2"/>
  <c r="H3" i="2" l="1"/>
  <c r="H4" i="2" s="1"/>
  <c r="H5" i="2" s="1"/>
  <c r="I13" i="1" l="1"/>
  <c r="I14" i="1" l="1"/>
  <c r="I15" i="1" s="1"/>
</calcChain>
</file>

<file path=xl/sharedStrings.xml><?xml version="1.0" encoding="utf-8"?>
<sst xmlns="http://schemas.openxmlformats.org/spreadsheetml/2006/main" count="85" uniqueCount="80">
  <si>
    <t>Actividad</t>
  </si>
  <si>
    <t>Capturar requerimientos plataforma web</t>
  </si>
  <si>
    <t>Identificación de riesgos</t>
  </si>
  <si>
    <t>Análisis de riesgos</t>
  </si>
  <si>
    <t>Priorización de riesgos</t>
  </si>
  <si>
    <t>Planificación de la gestión de riesgos</t>
  </si>
  <si>
    <t>Monitorización de riesgos</t>
  </si>
  <si>
    <t>Definición de hitos</t>
  </si>
  <si>
    <t>Análisis y selección de herramientas de desarrollo</t>
  </si>
  <si>
    <t>Testing</t>
  </si>
  <si>
    <t>Estudio de opciones de servidores</t>
  </si>
  <si>
    <t>Estudio de factibilidades</t>
  </si>
  <si>
    <t>Tiempo 
estimado 
(en hs)</t>
  </si>
  <si>
    <t>DER (Modelo web)</t>
  </si>
  <si>
    <t>DER (Modelo móvil)</t>
  </si>
  <si>
    <t>RRHH destinados al proyecto</t>
  </si>
  <si>
    <t>Dias de trabajo / semana</t>
  </si>
  <si>
    <t>Hs de trabajo / día</t>
  </si>
  <si>
    <t>TOTAL DE HORAS</t>
  </si>
  <si>
    <t>Creación de prototipo de IU web</t>
  </si>
  <si>
    <t>HS/PERSONA</t>
  </si>
  <si>
    <t>Semanas que va a tardar el proyencto</t>
  </si>
  <si>
    <t>Años que va a tardar</t>
  </si>
  <si>
    <t>Confección de diagramas de clases (Análisis)</t>
  </si>
  <si>
    <t>Identificación de actores</t>
  </si>
  <si>
    <t>Identificación de UC</t>
  </si>
  <si>
    <t>Confección del Plan de proyecto</t>
  </si>
  <si>
    <t>Definición de iteraciones</t>
  </si>
  <si>
    <t>Definición de los casos de prueba</t>
  </si>
  <si>
    <t>Definir plantilla de actas de reunión</t>
  </si>
  <si>
    <t>Reuniones con los actores</t>
  </si>
  <si>
    <t>Capturar requerimientos aplicación móvil</t>
  </si>
  <si>
    <t>Confección de actas de reunión</t>
  </si>
  <si>
    <t>Tiempo real de finalización</t>
  </si>
  <si>
    <t>Tarea</t>
  </si>
  <si>
    <t>Tiempo estimado</t>
  </si>
  <si>
    <t>Tiempo de atraso en hs</t>
  </si>
  <si>
    <t>Tiempo de atraso en días</t>
  </si>
  <si>
    <t>Tiempo de atraso en días/persona</t>
  </si>
  <si>
    <t>Cantidad de tareas atrasadas</t>
  </si>
  <si>
    <t>Estado</t>
  </si>
  <si>
    <t>Fecha de inicio</t>
  </si>
  <si>
    <t>Fecha de fin</t>
  </si>
  <si>
    <t>Definición de la arquitectura de la plataforma web</t>
  </si>
  <si>
    <t>Definición de la arquitectura de la aplicación móvil</t>
  </si>
  <si>
    <t>Creación de prototipo de aplicación móvil</t>
  </si>
  <si>
    <t>Pasaje de datos históricos</t>
  </si>
  <si>
    <t>% de avance</t>
  </si>
  <si>
    <t>ZONA DE GRÁFICOS</t>
  </si>
  <si>
    <t>% de avance del proyecto</t>
  </si>
  <si>
    <t>TOTAL DE HORAS DE AVANCE</t>
  </si>
  <si>
    <t>% restante del proyecto</t>
  </si>
  <si>
    <t>inicio proyecto</t>
  </si>
  <si>
    <t>fin proyecto</t>
  </si>
  <si>
    <t>Diseñar UI de la plataforma web</t>
  </si>
  <si>
    <t>Diagramas de secuencias</t>
  </si>
  <si>
    <t>Confección de diagramas de clases (Diseño)</t>
  </si>
  <si>
    <t>Construcción de la base de datos - móvil</t>
  </si>
  <si>
    <t>Codificar la estructura de las clases - móvil</t>
  </si>
  <si>
    <t>Codificar las operaciones - móvil</t>
  </si>
  <si>
    <t>Pulir la UI móvil</t>
  </si>
  <si>
    <t>Testing de la aplicación móvil</t>
  </si>
  <si>
    <t>Repaso de convensión de nombres - web</t>
  </si>
  <si>
    <t>Capacitación desarrollo web</t>
  </si>
  <si>
    <t>Preparación de las herramientas que se utilizarán - web</t>
  </si>
  <si>
    <t>Construcción de la base de datos - web</t>
  </si>
  <si>
    <t>Codificación de la estructura de las clases - web</t>
  </si>
  <si>
    <t>Codificación de las operaciones - web</t>
  </si>
  <si>
    <t>Pulir la UI web</t>
  </si>
  <si>
    <t>Testing de la aplicación web</t>
  </si>
  <si>
    <t>Documentación aplicación móvil</t>
  </si>
  <si>
    <t>Documentación aplicación web</t>
  </si>
  <si>
    <t>Repaso de convensión de nombres - móvil</t>
  </si>
  <si>
    <t>Capacitación desarrollo móvil</t>
  </si>
  <si>
    <t>Preparación de las herramientas que se utilizarán - móvil</t>
  </si>
  <si>
    <t>Confección de manual de usuario - Ayuda</t>
  </si>
  <si>
    <t>Capacitación a Usuarios</t>
  </si>
  <si>
    <t>Contrato de hosting</t>
  </si>
  <si>
    <t>Registro del dominio</t>
  </si>
  <si>
    <t>Instalación de la aplicación web en el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</si>
</sst>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B050"/>
      <name val="Arial"/>
      <family val="2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5" fillId="0" borderId="0" xfId="0" applyFont="1"/>
    <xf numFmtId="0" fontId="5" fillId="3" borderId="0" xfId="0" applyFont="1" applyFill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center" wrapText="1"/>
    </xf>
    <xf numFmtId="0" fontId="6" fillId="0" borderId="0" xfId="0" applyFont="1"/>
    <xf numFmtId="0" fontId="0" fillId="2" borderId="0" xfId="0" applyFill="1"/>
    <xf numFmtId="0" fontId="2" fillId="2" borderId="0" xfId="0" applyFont="1" applyFill="1" applyAlignment="1"/>
    <xf numFmtId="2" fontId="0" fillId="0" borderId="0" xfId="0" applyNumberFormat="1"/>
    <xf numFmtId="2" fontId="2" fillId="2" borderId="0" xfId="0" applyNumberFormat="1" applyFont="1" applyFill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Tiempo estimado VS</a:t>
            </a:r>
            <a:r>
              <a:rPr lang="es-AR" baseline="0"/>
              <a:t> tiempo real de finalización</a:t>
            </a:r>
            <a:endParaRPr lang="es-AR"/>
          </a:p>
        </c:rich>
      </c:tx>
      <c:layout>
        <c:manualLayout>
          <c:xMode val="edge"/>
          <c:yMode val="edge"/>
          <c:x val="0.17095098928880859"/>
          <c:y val="2.378899987593268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'Actividades y tiempos'!$D$1</c:f>
              <c:strCache>
                <c:ptCount val="1"/>
                <c:pt idx="0">
                  <c:v>Tiempo real de finalización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'Actividades y tiempos'!$A$2:$A$55</c:f>
              <c:strCache>
                <c:ptCount val="54"/>
                <c:pt idx="0">
                  <c:v>Análisis de riesgos</c:v>
                </c:pt>
                <c:pt idx="1">
                  <c:v>Análisis y selección de herramientas de desarrollo</c:v>
                </c:pt>
                <c:pt idx="2">
                  <c:v>Capturar requerimientos aplicación móvil</c:v>
                </c:pt>
                <c:pt idx="3">
                  <c:v>Capturar requerimientos plataforma web</c:v>
                </c:pt>
                <c:pt idx="4">
                  <c:v>Repaso de convensión de nombres - móvil</c:v>
                </c:pt>
                <c:pt idx="5">
                  <c:v>Capacitación desarrollo móvil</c:v>
                </c:pt>
                <c:pt idx="6">
                  <c:v>Confección de actas de reunión</c:v>
                </c:pt>
                <c:pt idx="7">
                  <c:v>Confección de diagramas de clases (Diseño)</c:v>
                </c:pt>
                <c:pt idx="8">
                  <c:v>Confección de diagramas de clases (Análisis)</c:v>
                </c:pt>
                <c:pt idx="9">
                  <c:v>Confección de manual de usuario - Ayuda</c:v>
                </c:pt>
                <c:pt idx="10">
                  <c:v>Confección del Plan de proyecto</c:v>
                </c:pt>
                <c:pt idx="11">
                  <c:v>Creación de prototipo de aplicación móvil</c:v>
                </c:pt>
                <c:pt idx="12">
                  <c:v>Creación de prototipo de IU web</c:v>
                </c:pt>
                <c:pt idx="13">
                  <c:v>Contrato de hosting</c:v>
                </c:pt>
                <c:pt idx="14">
                  <c:v>Definición de hitos</c:v>
                </c:pt>
                <c:pt idx="15">
                  <c:v>Definición de iteraciones</c:v>
                </c:pt>
                <c:pt idx="16">
                  <c:v>Definición de la arquitectura de la aplicación móvil</c:v>
                </c:pt>
                <c:pt idx="17">
                  <c:v>Definición de la arquitectura de la plataforma web</c:v>
                </c:pt>
                <c:pt idx="18">
                  <c:v>Definición de los casos de prueba</c:v>
                </c:pt>
                <c:pt idx="19">
                  <c:v>Registro del dominio</c:v>
                </c:pt>
                <c:pt idx="20">
                  <c:v>Definir plantilla de actas de reunión</c:v>
                </c:pt>
                <c:pt idx="21">
                  <c:v>DER (Modelo móvil)</c:v>
                </c:pt>
                <c:pt idx="22">
                  <c:v>DER (Modelo web)</c:v>
                </c:pt>
                <c:pt idx="23">
                  <c:v>Diagramas de secuencias</c:v>
                </c:pt>
                <c:pt idx="24">
                  <c:v>Instalación de la aplicación web en el servidor</c:v>
                </c:pt>
                <c:pt idx="25">
                  <c:v>Diseñar UI de la plataforma web</c:v>
                </c:pt>
                <c:pt idx="26">
                  <c:v>Estudio de factibilidades</c:v>
                </c:pt>
                <c:pt idx="27">
                  <c:v>Estudio de opciones de servidores</c:v>
                </c:pt>
                <c:pt idx="28">
                  <c:v>Identificación de actores</c:v>
                </c:pt>
                <c:pt idx="29">
                  <c:v>Identificación de riesgos</c:v>
                </c:pt>
                <c:pt idx="30">
                  <c:v>Identificación de UC</c:v>
                </c:pt>
                <c:pt idx="31">
                  <c:v>Preparación de las herramientas que se utilizarán - móvil</c:v>
                </c:pt>
                <c:pt idx="32">
                  <c:v>Monitorización de riesgos</c:v>
                </c:pt>
                <c:pt idx="33">
                  <c:v>Pasaje de datos históricos</c:v>
                </c:pt>
                <c:pt idx="34">
                  <c:v>Planificación de la gestión de riesgos</c:v>
                </c:pt>
                <c:pt idx="35">
                  <c:v>Priorización de riesgos</c:v>
                </c:pt>
                <c:pt idx="36">
                  <c:v>Construcción de la base de datos - móvil</c:v>
                </c:pt>
                <c:pt idx="37">
                  <c:v>Reuniones con los actores</c:v>
                </c:pt>
                <c:pt idx="38">
                  <c:v>Testing</c:v>
                </c:pt>
                <c:pt idx="39">
                  <c:v>Capacitación a Usuarios</c:v>
                </c:pt>
                <c:pt idx="40">
                  <c:v>Codificar la estructura de las clases - móvil</c:v>
                </c:pt>
                <c:pt idx="41">
                  <c:v>Codificar las operaciones - móvil</c:v>
                </c:pt>
                <c:pt idx="42">
                  <c:v>Pulir la UI móvil</c:v>
                </c:pt>
                <c:pt idx="43">
                  <c:v>Testing de la aplicación móvil</c:v>
                </c:pt>
                <c:pt idx="44">
                  <c:v>Documentación aplicación móvil</c:v>
                </c:pt>
                <c:pt idx="45">
                  <c:v>Repaso de convensión de nombres - web</c:v>
                </c:pt>
                <c:pt idx="46">
                  <c:v>Capacitación desarrollo web</c:v>
                </c:pt>
                <c:pt idx="47">
                  <c:v>Preparación de las herramientas que se utilizarán - web</c:v>
                </c:pt>
                <c:pt idx="48">
                  <c:v>Construcción de la base de datos - web</c:v>
                </c:pt>
                <c:pt idx="49">
                  <c:v>Codificación de la estructura de las clases - web</c:v>
                </c:pt>
                <c:pt idx="50">
                  <c:v>Codificación de las operaciones - web</c:v>
                </c:pt>
                <c:pt idx="51">
                  <c:v>Pulir la UI web</c:v>
                </c:pt>
                <c:pt idx="52">
                  <c:v>Testing de la aplicación web</c:v>
                </c:pt>
                <c:pt idx="53">
                  <c:v>Documentación aplicación web</c:v>
                </c:pt>
              </c:strCache>
            </c:strRef>
          </c:cat>
          <c:val>
            <c:numRef>
              <c:f>'Actividades y tiempos'!$D$2:$D$39</c:f>
              <c:numCache>
                <c:formatCode>General</c:formatCode>
                <c:ptCount val="38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7">
                  <c:v>18</c:v>
                </c:pt>
                <c:pt idx="8">
                  <c:v>10</c:v>
                </c:pt>
                <c:pt idx="10">
                  <c:v>20</c:v>
                </c:pt>
                <c:pt idx="11">
                  <c:v>4</c:v>
                </c:pt>
                <c:pt idx="12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20">
                  <c:v>2</c:v>
                </c:pt>
                <c:pt idx="21">
                  <c:v>10.5</c:v>
                </c:pt>
                <c:pt idx="22">
                  <c:v>10.5</c:v>
                </c:pt>
                <c:pt idx="23">
                  <c:v>6</c:v>
                </c:pt>
                <c:pt idx="25">
                  <c:v>12</c:v>
                </c:pt>
                <c:pt idx="26">
                  <c:v>8</c:v>
                </c:pt>
                <c:pt idx="27">
                  <c:v>3</c:v>
                </c:pt>
                <c:pt idx="28">
                  <c:v>4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10</c:v>
                </c:pt>
                <c:pt idx="34">
                  <c:v>10</c:v>
                </c:pt>
                <c:pt idx="35">
                  <c:v>2</c:v>
                </c:pt>
                <c:pt idx="3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8-4789-BFA4-2BCB4E0CF065}"/>
            </c:ext>
          </c:extLst>
        </c:ser>
        <c:ser>
          <c:idx val="0"/>
          <c:order val="1"/>
          <c:tx>
            <c:strRef>
              <c:f>'Actividades y tiempos'!$B$1</c:f>
              <c:strCache>
                <c:ptCount val="1"/>
                <c:pt idx="0">
                  <c:v>Tiempo 
estimado 
(en hs)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rgbClr val="00206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'Actividades y tiempos'!$A$2:$A$55</c:f>
              <c:strCache>
                <c:ptCount val="54"/>
                <c:pt idx="0">
                  <c:v>Análisis de riesgos</c:v>
                </c:pt>
                <c:pt idx="1">
                  <c:v>Análisis y selección de herramientas de desarrollo</c:v>
                </c:pt>
                <c:pt idx="2">
                  <c:v>Capturar requerimientos aplicación móvil</c:v>
                </c:pt>
                <c:pt idx="3">
                  <c:v>Capturar requerimientos plataforma web</c:v>
                </c:pt>
                <c:pt idx="4">
                  <c:v>Repaso de convensión de nombres - móvil</c:v>
                </c:pt>
                <c:pt idx="5">
                  <c:v>Capacitación desarrollo móvil</c:v>
                </c:pt>
                <c:pt idx="6">
                  <c:v>Confección de actas de reunión</c:v>
                </c:pt>
                <c:pt idx="7">
                  <c:v>Confección de diagramas de clases (Diseño)</c:v>
                </c:pt>
                <c:pt idx="8">
                  <c:v>Confección de diagramas de clases (Análisis)</c:v>
                </c:pt>
                <c:pt idx="9">
                  <c:v>Confección de manual de usuario - Ayuda</c:v>
                </c:pt>
                <c:pt idx="10">
                  <c:v>Confección del Plan de proyecto</c:v>
                </c:pt>
                <c:pt idx="11">
                  <c:v>Creación de prototipo de aplicación móvil</c:v>
                </c:pt>
                <c:pt idx="12">
                  <c:v>Creación de prototipo de IU web</c:v>
                </c:pt>
                <c:pt idx="13">
                  <c:v>Contrato de hosting</c:v>
                </c:pt>
                <c:pt idx="14">
                  <c:v>Definición de hitos</c:v>
                </c:pt>
                <c:pt idx="15">
                  <c:v>Definición de iteraciones</c:v>
                </c:pt>
                <c:pt idx="16">
                  <c:v>Definición de la arquitectura de la aplicación móvil</c:v>
                </c:pt>
                <c:pt idx="17">
                  <c:v>Definición de la arquitectura de la plataforma web</c:v>
                </c:pt>
                <c:pt idx="18">
                  <c:v>Definición de los casos de prueba</c:v>
                </c:pt>
                <c:pt idx="19">
                  <c:v>Registro del dominio</c:v>
                </c:pt>
                <c:pt idx="20">
                  <c:v>Definir plantilla de actas de reunión</c:v>
                </c:pt>
                <c:pt idx="21">
                  <c:v>DER (Modelo móvil)</c:v>
                </c:pt>
                <c:pt idx="22">
                  <c:v>DER (Modelo web)</c:v>
                </c:pt>
                <c:pt idx="23">
                  <c:v>Diagramas de secuencias</c:v>
                </c:pt>
                <c:pt idx="24">
                  <c:v>Instalación de la aplicación web en el servidor</c:v>
                </c:pt>
                <c:pt idx="25">
                  <c:v>Diseñar UI de la plataforma web</c:v>
                </c:pt>
                <c:pt idx="26">
                  <c:v>Estudio de factibilidades</c:v>
                </c:pt>
                <c:pt idx="27">
                  <c:v>Estudio de opciones de servidores</c:v>
                </c:pt>
                <c:pt idx="28">
                  <c:v>Identificación de actores</c:v>
                </c:pt>
                <c:pt idx="29">
                  <c:v>Identificación de riesgos</c:v>
                </c:pt>
                <c:pt idx="30">
                  <c:v>Identificación de UC</c:v>
                </c:pt>
                <c:pt idx="31">
                  <c:v>Preparación de las herramientas que se utilizarán - móvil</c:v>
                </c:pt>
                <c:pt idx="32">
                  <c:v>Monitorización de riesgos</c:v>
                </c:pt>
                <c:pt idx="33">
                  <c:v>Pasaje de datos históricos</c:v>
                </c:pt>
                <c:pt idx="34">
                  <c:v>Planificación de la gestión de riesgos</c:v>
                </c:pt>
                <c:pt idx="35">
                  <c:v>Priorización de riesgos</c:v>
                </c:pt>
                <c:pt idx="36">
                  <c:v>Construcción de la base de datos - móvil</c:v>
                </c:pt>
                <c:pt idx="37">
                  <c:v>Reuniones con los actores</c:v>
                </c:pt>
                <c:pt idx="38">
                  <c:v>Testing</c:v>
                </c:pt>
                <c:pt idx="39">
                  <c:v>Capacitación a Usuarios</c:v>
                </c:pt>
                <c:pt idx="40">
                  <c:v>Codificar la estructura de las clases - móvil</c:v>
                </c:pt>
                <c:pt idx="41">
                  <c:v>Codificar las operaciones - móvil</c:v>
                </c:pt>
                <c:pt idx="42">
                  <c:v>Pulir la UI móvil</c:v>
                </c:pt>
                <c:pt idx="43">
                  <c:v>Testing de la aplicación móvil</c:v>
                </c:pt>
                <c:pt idx="44">
                  <c:v>Documentación aplicación móvil</c:v>
                </c:pt>
                <c:pt idx="45">
                  <c:v>Repaso de convensión de nombres - web</c:v>
                </c:pt>
                <c:pt idx="46">
                  <c:v>Capacitación desarrollo web</c:v>
                </c:pt>
                <c:pt idx="47">
                  <c:v>Preparación de las herramientas que se utilizarán - web</c:v>
                </c:pt>
                <c:pt idx="48">
                  <c:v>Construcción de la base de datos - web</c:v>
                </c:pt>
                <c:pt idx="49">
                  <c:v>Codificación de la estructura de las clases - web</c:v>
                </c:pt>
                <c:pt idx="50">
                  <c:v>Codificación de las operaciones - web</c:v>
                </c:pt>
                <c:pt idx="51">
                  <c:v>Pulir la UI web</c:v>
                </c:pt>
                <c:pt idx="52">
                  <c:v>Testing de la aplicación web</c:v>
                </c:pt>
                <c:pt idx="53">
                  <c:v>Documentación aplicación web</c:v>
                </c:pt>
              </c:strCache>
            </c:strRef>
          </c:cat>
          <c:val>
            <c:numRef>
              <c:f>'Actividades y tiempos'!$B$2:$B$39</c:f>
              <c:numCache>
                <c:formatCode>General</c:formatCode>
                <c:ptCount val="38"/>
                <c:pt idx="0">
                  <c:v>10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8</c:v>
                </c:pt>
                <c:pt idx="6">
                  <c:v>20</c:v>
                </c:pt>
                <c:pt idx="7">
                  <c:v>70</c:v>
                </c:pt>
                <c:pt idx="8">
                  <c:v>16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10</c:v>
                </c:pt>
                <c:pt idx="23">
                  <c:v>30</c:v>
                </c:pt>
                <c:pt idx="24">
                  <c:v>0</c:v>
                </c:pt>
                <c:pt idx="25">
                  <c:v>25</c:v>
                </c:pt>
                <c:pt idx="26">
                  <c:v>6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10</c:v>
                </c:pt>
                <c:pt idx="31">
                  <c:v>4</c:v>
                </c:pt>
                <c:pt idx="32">
                  <c:v>25</c:v>
                </c:pt>
                <c:pt idx="33">
                  <c:v>10</c:v>
                </c:pt>
                <c:pt idx="34">
                  <c:v>12</c:v>
                </c:pt>
                <c:pt idx="35">
                  <c:v>2</c:v>
                </c:pt>
                <c:pt idx="36">
                  <c:v>4</c:v>
                </c:pt>
                <c:pt idx="3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8-4789-BFA4-2BCB4E0CF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3976128"/>
        <c:axId val="1513977216"/>
      </c:barChart>
      <c:catAx>
        <c:axId val="151397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13977216"/>
        <c:crosses val="autoZero"/>
        <c:auto val="1"/>
        <c:lblAlgn val="ctr"/>
        <c:lblOffset val="100"/>
        <c:noMultiLvlLbl val="0"/>
      </c:catAx>
      <c:valAx>
        <c:axId val="15139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139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800" baseline="0"/>
              <a:t>Avance TOTAL del proyecto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3666478966760837E-2"/>
          <c:y val="0.15177009897175128"/>
          <c:w val="0.50473355860301417"/>
          <c:h val="0.79601702711110411"/>
        </c:manualLayout>
      </c:layout>
      <c:pieChart>
        <c:varyColors val="1"/>
        <c:ser>
          <c:idx val="0"/>
          <c:order val="0"/>
          <c:tx>
            <c:v>tt;uu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504-4404-9BFD-0125D9ABB6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504-4404-9BFD-0125D9ABB638}"/>
              </c:ext>
            </c:extLst>
          </c:dPt>
          <c:dLbls>
            <c:dLbl>
              <c:idx val="1"/>
              <c:layout>
                <c:manualLayout>
                  <c:x val="7.171888649446824E-2"/>
                  <c:y val="-0.102336140326881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749999477116164"/>
                      <c:h val="7.811529162347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504-4404-9BFD-0125D9ABB6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'Actividades y tiempos'!$H$11:$H$12</c:f>
              <c:strCache>
                <c:ptCount val="2"/>
                <c:pt idx="0">
                  <c:v>% de avance del proyecto</c:v>
                </c:pt>
                <c:pt idx="1">
                  <c:v>% restante del proyecto</c:v>
                </c:pt>
              </c:strCache>
            </c:strRef>
          </c:cat>
          <c:val>
            <c:numRef>
              <c:f>'Actividades y tiempos'!$I$11:$I$12</c:f>
              <c:numCache>
                <c:formatCode>0.00</c:formatCode>
                <c:ptCount val="2"/>
                <c:pt idx="0">
                  <c:v>47.350689127105667</c:v>
                </c:pt>
                <c:pt idx="1">
                  <c:v>52.649310872894333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04-4404-9BFD-0125D9ABB6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2161348141012"/>
          <c:y val="0.40816798426059758"/>
          <c:w val="0.31276278013809217"/>
          <c:h val="0.28731477720722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382859</xdr:colOff>
      <xdr:row>2</xdr:row>
      <xdr:rowOff>25469</xdr:rowOff>
    </xdr:from>
    <xdr:to>
      <xdr:col>23</xdr:col>
      <xdr:colOff>311728</xdr:colOff>
      <xdr:row>53</xdr:row>
      <xdr:rowOff>66218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448235</xdr:colOff>
      <xdr:row>7</xdr:row>
      <xdr:rowOff>22413</xdr:rowOff>
    </xdr:from>
    <xdr:to>
      <xdr:col>22</xdr:col>
      <xdr:colOff>582705</xdr:colOff>
      <xdr:row>11</xdr:row>
      <xdr:rowOff>22413</xdr:rowOff>
    </xdr:to>
    <xdr:sp macro="" textlink="">
      <xdr:nvSpPr>
        <xdr:cNvPr id="5" name="CuadroTexto 4"/>
        <xdr:cNvSpPr txBox="1"/>
      </xdr:nvSpPr>
      <xdr:spPr>
        <a:xfrm>
          <a:off x="17682882" y="1949825"/>
          <a:ext cx="2554941" cy="806823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NOTA: PARA HACER USO DE ESTE GRÁFICO PRIMERO DEBEMOS FILTRAR LAS TAREAS POR EL COLOR ROJO (CULMINADAS)</a:t>
          </a:r>
        </a:p>
      </xdr:txBody>
    </xdr:sp>
    <xdr:clientData/>
  </xdr:twoCellAnchor>
  <xdr:twoCellAnchor>
    <xdr:from>
      <xdr:col>24</xdr:col>
      <xdr:colOff>190500</xdr:colOff>
      <xdr:row>8</xdr:row>
      <xdr:rowOff>78440</xdr:rowOff>
    </xdr:from>
    <xdr:to>
      <xdr:col>36</xdr:col>
      <xdr:colOff>100853</xdr:colOff>
      <xdr:row>32</xdr:row>
      <xdr:rowOff>33615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6</xdr:row>
      <xdr:rowOff>85724</xdr:rowOff>
    </xdr:from>
    <xdr:to>
      <xdr:col>7</xdr:col>
      <xdr:colOff>476250</xdr:colOff>
      <xdr:row>11</xdr:row>
      <xdr:rowOff>104775</xdr:rowOff>
    </xdr:to>
    <xdr:sp macro="" textlink="">
      <xdr:nvSpPr>
        <xdr:cNvPr id="2" name="CuadroTexto 1"/>
        <xdr:cNvSpPr txBox="1"/>
      </xdr:nvSpPr>
      <xdr:spPr>
        <a:xfrm>
          <a:off x="6286500" y="1552574"/>
          <a:ext cx="2657475" cy="971551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/>
            <a:t>- 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Suponiendo jornadas laborales de 4 hs por día.</a:t>
          </a:r>
          <a:endParaRPr lang="es-AR" sz="1200"/>
        </a:p>
        <a:p>
          <a:r>
            <a:rPr lang="es-AR" sz="1200"/>
            <a:t>- Suponiendo que los dos integrantes </a:t>
          </a:r>
        </a:p>
        <a:p>
          <a:r>
            <a:rPr lang="es-AR" sz="1200"/>
            <a:t>del grupo trabajan 4 hs por día.</a:t>
          </a:r>
        </a:p>
        <a:p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topLeftCell="A37" zoomScale="70" zoomScaleNormal="70" workbookViewId="0">
      <selection activeCell="D11" sqref="D11"/>
    </sheetView>
  </sheetViews>
  <sheetFormatPr baseColWidth="10" defaultColWidth="9.140625" defaultRowHeight="15" x14ac:dyDescent="0.25"/>
  <cols>
    <col min="1" max="1" width="62.85546875" bestFit="1" customWidth="1"/>
    <col min="2" max="2" width="23.5703125" bestFit="1" customWidth="1"/>
    <col min="3" max="3" width="20.85546875" bestFit="1" customWidth="1"/>
    <col min="4" max="4" width="19" customWidth="1"/>
    <col min="5" max="5" width="17.5703125" customWidth="1"/>
    <col min="6" max="6" width="13.7109375" customWidth="1"/>
    <col min="8" max="8" width="45.42578125" bestFit="1" customWidth="1"/>
    <col min="9" max="9" width="12.28515625" bestFit="1" customWidth="1"/>
    <col min="11" max="16384" width="9.140625" style="19"/>
  </cols>
  <sheetData>
    <row r="1" spans="1:19" ht="56.25" x14ac:dyDescent="0.4">
      <c r="A1" s="1" t="s">
        <v>0</v>
      </c>
      <c r="B1" s="2" t="s">
        <v>12</v>
      </c>
      <c r="C1" s="2" t="s">
        <v>47</v>
      </c>
      <c r="D1" s="2" t="s">
        <v>33</v>
      </c>
      <c r="E1" s="2" t="s">
        <v>41</v>
      </c>
      <c r="F1" s="2" t="s">
        <v>42</v>
      </c>
      <c r="N1" s="23" t="s">
        <v>48</v>
      </c>
      <c r="O1" s="24"/>
      <c r="P1" s="24"/>
      <c r="Q1" s="24"/>
      <c r="R1" s="24"/>
      <c r="S1" s="24"/>
    </row>
    <row r="2" spans="1:19" ht="15.75" x14ac:dyDescent="0.25">
      <c r="A2" s="5" t="s">
        <v>3</v>
      </c>
      <c r="B2">
        <v>10</v>
      </c>
      <c r="C2">
        <v>100</v>
      </c>
      <c r="D2" s="3">
        <v>14</v>
      </c>
      <c r="E2" s="16">
        <v>42304</v>
      </c>
      <c r="F2" s="16">
        <v>42312</v>
      </c>
    </row>
    <row r="3" spans="1:19" ht="15.75" x14ac:dyDescent="0.25">
      <c r="A3" s="5" t="s">
        <v>8</v>
      </c>
      <c r="B3">
        <v>16</v>
      </c>
      <c r="C3">
        <v>100</v>
      </c>
      <c r="D3" s="3">
        <v>6</v>
      </c>
      <c r="E3" s="16">
        <v>42285</v>
      </c>
      <c r="F3" s="16">
        <v>42287</v>
      </c>
      <c r="H3" s="3" t="s">
        <v>17</v>
      </c>
      <c r="I3">
        <v>4</v>
      </c>
    </row>
    <row r="4" spans="1:19" ht="15.75" x14ac:dyDescent="0.25">
      <c r="A4" s="5" t="s">
        <v>31</v>
      </c>
      <c r="B4">
        <v>8</v>
      </c>
      <c r="C4">
        <v>100</v>
      </c>
      <c r="D4" s="3">
        <v>4</v>
      </c>
      <c r="E4" s="16">
        <v>42240</v>
      </c>
      <c r="F4" s="16">
        <v>42241</v>
      </c>
      <c r="H4" s="3" t="s">
        <v>16</v>
      </c>
      <c r="I4">
        <v>3</v>
      </c>
    </row>
    <row r="5" spans="1:19" ht="15.75" x14ac:dyDescent="0.25">
      <c r="A5" s="5" t="s">
        <v>1</v>
      </c>
      <c r="B5">
        <v>8</v>
      </c>
      <c r="C5">
        <v>100</v>
      </c>
      <c r="D5" s="3">
        <v>5</v>
      </c>
      <c r="E5" s="16">
        <v>42234</v>
      </c>
      <c r="F5" s="16">
        <v>42235</v>
      </c>
      <c r="H5" s="3" t="s">
        <v>15</v>
      </c>
      <c r="I5">
        <v>2</v>
      </c>
    </row>
    <row r="6" spans="1:19" ht="15.75" x14ac:dyDescent="0.25">
      <c r="A6" s="5" t="s">
        <v>72</v>
      </c>
      <c r="B6">
        <v>1</v>
      </c>
      <c r="C6">
        <v>100</v>
      </c>
      <c r="D6" s="3">
        <v>1</v>
      </c>
    </row>
    <row r="7" spans="1:19" ht="15.75" x14ac:dyDescent="0.25">
      <c r="A7" s="18" t="s">
        <v>73</v>
      </c>
      <c r="B7">
        <v>8</v>
      </c>
      <c r="C7">
        <v>40</v>
      </c>
      <c r="D7" s="3">
        <v>4</v>
      </c>
    </row>
    <row r="8" spans="1:19" ht="15.75" x14ac:dyDescent="0.25">
      <c r="A8" s="7" t="s">
        <v>32</v>
      </c>
      <c r="B8">
        <v>20</v>
      </c>
      <c r="C8">
        <v>10</v>
      </c>
      <c r="D8" s="3"/>
      <c r="E8" s="3" t="s">
        <v>52</v>
      </c>
      <c r="F8" s="3" t="s">
        <v>53</v>
      </c>
    </row>
    <row r="9" spans="1:19" ht="15.75" x14ac:dyDescent="0.25">
      <c r="A9" s="18" t="s">
        <v>56</v>
      </c>
      <c r="B9">
        <v>70</v>
      </c>
      <c r="C9">
        <v>80</v>
      </c>
      <c r="D9" s="3">
        <v>18</v>
      </c>
      <c r="E9" s="16">
        <v>42433</v>
      </c>
      <c r="H9" s="20" t="s">
        <v>18</v>
      </c>
      <c r="I9" s="4">
        <f>SUM(B2:B55)</f>
        <v>653</v>
      </c>
    </row>
    <row r="10" spans="1:19" ht="15.75" x14ac:dyDescent="0.25">
      <c r="A10" s="5" t="s">
        <v>23</v>
      </c>
      <c r="B10">
        <v>16</v>
      </c>
      <c r="C10">
        <v>100</v>
      </c>
      <c r="D10" s="3">
        <v>10</v>
      </c>
      <c r="E10" s="16">
        <v>42331</v>
      </c>
      <c r="F10" s="16">
        <v>42353</v>
      </c>
      <c r="H10" s="20" t="s">
        <v>50</v>
      </c>
      <c r="I10" s="22">
        <f>SUM(IF(C2=100,B2,(C2/100)*B2),IF(C3=100,B3,(C3/100)*B3),IF(C4=100,B4,(C4/100)*B4),IF(C5=100,B5,(C5/100)*B5),IF(C6=100,B6,(C6/100)*B6),IF(C7=100,B7,(C7/100)*B7),IF(C8=100,B8,(C8/100)*B8),IF(C9=100,B9,(C9/100)*B9),IF(C10=100,B10,(C10/100)*B10),IF(C11=100,B11,(C11/100)*B11),IF(C12=100,B12,(C12/100)*B12),IF(C13=100,B13,(C13/100)*B13),IF(C14=100,B14,(C14/100)*B14),IF(C15=100,B15,(C15/100)*B15),IF(C16=100,B16,(C16/100)*B16),IF(C17=100,B17,(C17/100)*B17),IF(C18=100,B18,(C18/100)*B18),IF(C19=100,B19,(C19/100)*B19),IF(C20=100,B20,(C20/100)*B20),IF(C21=100,B21,(C21/100)*B21),IF(C22=100,B22,(C22/100)*B22),IF(C23=100,B23,(C23/100)*B23),IF(C24=100,B24,(C24/100)*B24),IF(C25=100,B25,(C25/100)*B25),IF(C26=100,B26,(C26/100)*B26),IF(C27=100,B27,(C27/100)*B27),IF(C28=100,B28,(C28/100)*B28),IF(C29=100,B29,(C29/100)*B29),IF(C30=100,B30,(C30/100)*B30),IF(C31=100,B31,(C31/100)*B31),IF(C32=100,B32,(C32/100)*B32),IF(C33=100,B33,(C33/100)*B33),IF(C34=100,B34,(C34/100)*B34),IF(C35=100,B35,(C35/100)*B35),IF(C36=100,B36,(C36/100)*B36),IF(C37=100,B37,(C37/100)*B37),IF(C38=100,B38,(C38/100)*B38),IF(C39=100,B39,(C39/100)*B39),IF(C40=100,B40,(C40/100)*B40),IF(C41=100,B41,(C41/100)*B41),IF(C42=100,B42,(C42/100)*B42),IF(C43=100,B43,(C43/100)*B43),IF(C44=100,B44,(C44/100)*B44),IF(C45=100,B45,(C45/100)*B45),IF(C46=100,B46,(C46/100)*B46),IF(C47=100,B47,(C47/100)*B47),IF(C48=100,B48,(C48/100)*B48),IF(C49=100,B49,(C49/100)*B49),IF(C50=100,B50,(C50/100)*B50),IF(C51=100,B51,(C51/100)*B51),IF(C52=100,B52,(C52/100)*B52),IF(C53=100,B53,(C53/100)*B53),IF(C54=100,B54,(C54/100)*B54),IF(C55=100,B55,(C55/100)*B55))</f>
        <v>309.2</v>
      </c>
    </row>
    <row r="11" spans="1:19" ht="15.75" x14ac:dyDescent="0.25">
      <c r="A11" s="6" t="s">
        <v>75</v>
      </c>
      <c r="B11">
        <v>10</v>
      </c>
      <c r="C11">
        <v>0</v>
      </c>
      <c r="D11" s="3"/>
      <c r="H11" s="20" t="s">
        <v>49</v>
      </c>
      <c r="I11" s="22">
        <f>(I10*100)/I9</f>
        <v>47.350689127105667</v>
      </c>
    </row>
    <row r="12" spans="1:19" ht="15.75" x14ac:dyDescent="0.25">
      <c r="A12" s="5" t="s">
        <v>26</v>
      </c>
      <c r="B12">
        <v>10</v>
      </c>
      <c r="C12">
        <v>100</v>
      </c>
      <c r="D12" s="3">
        <v>20</v>
      </c>
      <c r="E12" s="16">
        <v>42278</v>
      </c>
      <c r="F12" s="16">
        <v>42327</v>
      </c>
      <c r="H12" s="20" t="s">
        <v>51</v>
      </c>
      <c r="I12" s="22">
        <f>100-I11</f>
        <v>52.649310872894333</v>
      </c>
    </row>
    <row r="13" spans="1:19" ht="15.75" x14ac:dyDescent="0.25">
      <c r="A13" s="18" t="s">
        <v>45</v>
      </c>
      <c r="B13">
        <v>10</v>
      </c>
      <c r="C13">
        <v>50</v>
      </c>
      <c r="D13" s="3">
        <v>4</v>
      </c>
      <c r="E13" s="16">
        <v>42434</v>
      </c>
      <c r="H13" s="4" t="s">
        <v>20</v>
      </c>
      <c r="I13" s="4">
        <f>I9/I5</f>
        <v>326.5</v>
      </c>
    </row>
    <row r="14" spans="1:19" ht="15.75" x14ac:dyDescent="0.25">
      <c r="A14" s="5" t="s">
        <v>19</v>
      </c>
      <c r="B14">
        <v>10</v>
      </c>
      <c r="C14">
        <v>100</v>
      </c>
      <c r="D14" s="3">
        <v>6</v>
      </c>
      <c r="E14" s="16">
        <v>42431</v>
      </c>
      <c r="F14" s="16">
        <v>42432</v>
      </c>
      <c r="H14" s="4" t="s">
        <v>21</v>
      </c>
      <c r="I14" s="22">
        <f>I13/((I4*I3)/I5)</f>
        <v>54.416666666666664</v>
      </c>
    </row>
    <row r="15" spans="1:19" ht="15.75" x14ac:dyDescent="0.25">
      <c r="A15" s="6" t="s">
        <v>77</v>
      </c>
      <c r="B15">
        <v>0</v>
      </c>
      <c r="C15">
        <v>0</v>
      </c>
      <c r="D15" s="3"/>
      <c r="H15" s="4" t="s">
        <v>22</v>
      </c>
      <c r="I15" s="22">
        <f>I14/52</f>
        <v>1.046474358974359</v>
      </c>
    </row>
    <row r="16" spans="1:19" ht="15.75" x14ac:dyDescent="0.25">
      <c r="A16" s="5" t="s">
        <v>7</v>
      </c>
      <c r="B16">
        <v>2</v>
      </c>
      <c r="C16">
        <v>100</v>
      </c>
      <c r="D16" s="3">
        <v>1</v>
      </c>
      <c r="E16" s="16">
        <v>42275</v>
      </c>
      <c r="F16" s="16">
        <v>42276</v>
      </c>
    </row>
    <row r="17" spans="1:9" ht="15.75" x14ac:dyDescent="0.25">
      <c r="A17" s="5" t="s">
        <v>27</v>
      </c>
      <c r="B17">
        <v>2</v>
      </c>
      <c r="C17">
        <v>100</v>
      </c>
      <c r="D17" s="3">
        <v>3</v>
      </c>
      <c r="E17" s="16">
        <v>42244</v>
      </c>
      <c r="F17" s="16">
        <v>42247</v>
      </c>
    </row>
    <row r="18" spans="1:9" ht="15.75" x14ac:dyDescent="0.25">
      <c r="A18" s="5" t="s">
        <v>44</v>
      </c>
      <c r="B18">
        <v>10</v>
      </c>
      <c r="C18">
        <v>100</v>
      </c>
      <c r="D18" s="3">
        <v>3</v>
      </c>
      <c r="E18" s="16">
        <v>42405</v>
      </c>
      <c r="F18" s="16">
        <v>42405</v>
      </c>
    </row>
    <row r="19" spans="1:9" ht="15.75" x14ac:dyDescent="0.25">
      <c r="A19" s="5" t="s">
        <v>43</v>
      </c>
      <c r="B19">
        <v>10</v>
      </c>
      <c r="C19">
        <v>100</v>
      </c>
      <c r="D19" s="3">
        <v>2</v>
      </c>
      <c r="E19" s="16">
        <v>42405</v>
      </c>
      <c r="F19" s="16">
        <v>42405</v>
      </c>
      <c r="I19" s="21"/>
    </row>
    <row r="20" spans="1:9" ht="15.75" x14ac:dyDescent="0.25">
      <c r="A20" s="6" t="s">
        <v>28</v>
      </c>
      <c r="B20">
        <v>8</v>
      </c>
      <c r="C20">
        <v>0</v>
      </c>
      <c r="D20" s="3"/>
    </row>
    <row r="21" spans="1:9" ht="15.75" x14ac:dyDescent="0.25">
      <c r="A21" s="6" t="s">
        <v>78</v>
      </c>
      <c r="B21">
        <v>0</v>
      </c>
      <c r="C21">
        <v>0</v>
      </c>
      <c r="D21" s="3"/>
    </row>
    <row r="22" spans="1:9" ht="15.75" x14ac:dyDescent="0.25">
      <c r="A22" s="5" t="s">
        <v>29</v>
      </c>
      <c r="B22">
        <v>4</v>
      </c>
      <c r="C22">
        <v>100</v>
      </c>
      <c r="D22" s="3">
        <v>2</v>
      </c>
      <c r="E22" s="16">
        <v>42249</v>
      </c>
      <c r="F22" s="16">
        <v>42249</v>
      </c>
    </row>
    <row r="23" spans="1:9" ht="15.75" x14ac:dyDescent="0.25">
      <c r="A23" s="5" t="s">
        <v>14</v>
      </c>
      <c r="B23">
        <v>10</v>
      </c>
      <c r="C23">
        <v>100</v>
      </c>
      <c r="D23" s="3">
        <v>10.5</v>
      </c>
      <c r="E23" s="16">
        <v>42410</v>
      </c>
      <c r="F23" s="16">
        <v>42439</v>
      </c>
    </row>
    <row r="24" spans="1:9" ht="15.75" x14ac:dyDescent="0.25">
      <c r="A24" s="5" t="s">
        <v>13</v>
      </c>
      <c r="B24">
        <v>10</v>
      </c>
      <c r="C24">
        <v>100</v>
      </c>
      <c r="D24" s="3">
        <v>10.5</v>
      </c>
      <c r="E24" s="16">
        <v>42331</v>
      </c>
      <c r="F24" s="16">
        <v>42644</v>
      </c>
    </row>
    <row r="25" spans="1:9" ht="15.75" x14ac:dyDescent="0.25">
      <c r="A25" s="18" t="s">
        <v>55</v>
      </c>
      <c r="B25">
        <v>30</v>
      </c>
      <c r="C25">
        <v>60</v>
      </c>
      <c r="D25" s="3">
        <v>6</v>
      </c>
      <c r="E25" s="16">
        <v>42431</v>
      </c>
    </row>
    <row r="26" spans="1:9" ht="15.75" x14ac:dyDescent="0.25">
      <c r="A26" s="6" t="s">
        <v>79</v>
      </c>
      <c r="B26">
        <v>0</v>
      </c>
      <c r="C26">
        <v>0</v>
      </c>
      <c r="D26" s="3"/>
    </row>
    <row r="27" spans="1:9" ht="15.75" x14ac:dyDescent="0.25">
      <c r="A27" s="18" t="s">
        <v>54</v>
      </c>
      <c r="B27">
        <v>25</v>
      </c>
      <c r="C27">
        <v>60</v>
      </c>
      <c r="D27" s="3">
        <v>12</v>
      </c>
      <c r="E27" s="16">
        <v>42431</v>
      </c>
    </row>
    <row r="28" spans="1:9" ht="15.75" x14ac:dyDescent="0.25">
      <c r="A28" s="5" t="s">
        <v>11</v>
      </c>
      <c r="B28">
        <v>6</v>
      </c>
      <c r="C28">
        <v>100</v>
      </c>
      <c r="D28" s="3">
        <v>8</v>
      </c>
      <c r="E28" s="16">
        <v>42290</v>
      </c>
      <c r="F28" s="16">
        <v>42295</v>
      </c>
    </row>
    <row r="29" spans="1:9" ht="15.75" x14ac:dyDescent="0.25">
      <c r="A29" s="5" t="s">
        <v>10</v>
      </c>
      <c r="B29">
        <v>2</v>
      </c>
      <c r="C29">
        <v>100</v>
      </c>
      <c r="D29" s="3">
        <v>3</v>
      </c>
      <c r="E29" s="16">
        <v>42287</v>
      </c>
      <c r="F29" s="16">
        <v>42290</v>
      </c>
    </row>
    <row r="30" spans="1:9" ht="15.75" x14ac:dyDescent="0.25">
      <c r="A30" s="5" t="s">
        <v>24</v>
      </c>
      <c r="B30">
        <v>3</v>
      </c>
      <c r="C30">
        <v>100</v>
      </c>
      <c r="D30" s="3">
        <v>4</v>
      </c>
      <c r="E30" s="16">
        <v>42233</v>
      </c>
      <c r="F30" s="16">
        <v>42233</v>
      </c>
    </row>
    <row r="31" spans="1:9" ht="15.75" x14ac:dyDescent="0.25">
      <c r="A31" s="5" t="s">
        <v>2</v>
      </c>
      <c r="B31">
        <v>5</v>
      </c>
      <c r="C31">
        <v>100</v>
      </c>
      <c r="D31" s="3">
        <v>8</v>
      </c>
      <c r="E31" s="16">
        <v>42243</v>
      </c>
      <c r="F31" s="16">
        <v>42244</v>
      </c>
    </row>
    <row r="32" spans="1:9" ht="15.75" x14ac:dyDescent="0.25">
      <c r="A32" s="5" t="s">
        <v>25</v>
      </c>
      <c r="B32">
        <v>10</v>
      </c>
      <c r="C32">
        <v>100</v>
      </c>
      <c r="D32" s="3">
        <v>4</v>
      </c>
      <c r="E32" s="16">
        <v>42381</v>
      </c>
      <c r="F32" s="16">
        <v>42382</v>
      </c>
    </row>
    <row r="33" spans="1:6" ht="15.75" x14ac:dyDescent="0.25">
      <c r="A33" s="5" t="s">
        <v>74</v>
      </c>
      <c r="B33">
        <v>4</v>
      </c>
      <c r="C33">
        <v>100</v>
      </c>
      <c r="D33" s="3">
        <v>5</v>
      </c>
    </row>
    <row r="34" spans="1:6" ht="15.75" x14ac:dyDescent="0.25">
      <c r="A34" s="6" t="s">
        <v>6</v>
      </c>
      <c r="B34">
        <v>25</v>
      </c>
      <c r="C34">
        <v>40</v>
      </c>
      <c r="D34" s="3">
        <v>10</v>
      </c>
      <c r="E34" t="s">
        <v>52</v>
      </c>
      <c r="F34" t="s">
        <v>53</v>
      </c>
    </row>
    <row r="35" spans="1:6" ht="15.75" x14ac:dyDescent="0.25">
      <c r="A35" s="6" t="s">
        <v>46</v>
      </c>
      <c r="B35">
        <v>10</v>
      </c>
      <c r="C35">
        <v>0</v>
      </c>
      <c r="D35" s="3"/>
    </row>
    <row r="36" spans="1:6" ht="15.75" x14ac:dyDescent="0.25">
      <c r="A36" s="5" t="s">
        <v>5</v>
      </c>
      <c r="B36">
        <v>12</v>
      </c>
      <c r="C36">
        <v>100</v>
      </c>
      <c r="D36" s="3">
        <v>10</v>
      </c>
      <c r="E36" s="16">
        <v>42287</v>
      </c>
      <c r="F36" s="16">
        <v>42317</v>
      </c>
    </row>
    <row r="37" spans="1:6" ht="15.75" x14ac:dyDescent="0.25">
      <c r="A37" s="5" t="s">
        <v>4</v>
      </c>
      <c r="B37">
        <v>2</v>
      </c>
      <c r="C37">
        <v>100</v>
      </c>
      <c r="D37" s="3">
        <v>2</v>
      </c>
      <c r="E37" s="16">
        <v>42250</v>
      </c>
      <c r="F37" s="16">
        <v>42251</v>
      </c>
    </row>
    <row r="38" spans="1:6" ht="15.75" x14ac:dyDescent="0.25">
      <c r="A38" s="6" t="s">
        <v>57</v>
      </c>
      <c r="B38">
        <v>4</v>
      </c>
      <c r="C38">
        <v>0</v>
      </c>
      <c r="D38" s="3"/>
    </row>
    <row r="39" spans="1:6" ht="15.75" x14ac:dyDescent="0.25">
      <c r="A39" s="6" t="s">
        <v>30</v>
      </c>
      <c r="B39">
        <v>30</v>
      </c>
      <c r="C39">
        <v>30</v>
      </c>
      <c r="D39" s="3">
        <v>8</v>
      </c>
      <c r="E39" t="s">
        <v>52</v>
      </c>
      <c r="F39" t="s">
        <v>53</v>
      </c>
    </row>
    <row r="40" spans="1:6" ht="15.75" x14ac:dyDescent="0.25">
      <c r="A40" s="6" t="s">
        <v>9</v>
      </c>
      <c r="B40">
        <v>30</v>
      </c>
      <c r="C40">
        <v>0</v>
      </c>
      <c r="D40" s="3"/>
    </row>
    <row r="41" spans="1:6" ht="15.75" x14ac:dyDescent="0.25">
      <c r="A41" s="6" t="s">
        <v>76</v>
      </c>
      <c r="B41">
        <v>4</v>
      </c>
      <c r="C41">
        <v>0</v>
      </c>
      <c r="D41" s="3"/>
    </row>
    <row r="42" spans="1:6" ht="15.75" x14ac:dyDescent="0.25">
      <c r="A42" s="5" t="s">
        <v>58</v>
      </c>
      <c r="B42">
        <v>5</v>
      </c>
      <c r="C42">
        <v>100</v>
      </c>
      <c r="D42">
        <v>3</v>
      </c>
    </row>
    <row r="43" spans="1:6" ht="15.75" x14ac:dyDescent="0.25">
      <c r="A43" s="6" t="s">
        <v>59</v>
      </c>
      <c r="B43">
        <v>60</v>
      </c>
      <c r="C43">
        <v>0</v>
      </c>
    </row>
    <row r="44" spans="1:6" ht="15.75" x14ac:dyDescent="0.25">
      <c r="A44" s="6" t="s">
        <v>60</v>
      </c>
      <c r="B44">
        <v>10</v>
      </c>
      <c r="C44">
        <v>0</v>
      </c>
    </row>
    <row r="45" spans="1:6" ht="15.75" x14ac:dyDescent="0.25">
      <c r="A45" s="6" t="s">
        <v>61</v>
      </c>
      <c r="B45">
        <v>8</v>
      </c>
      <c r="C45">
        <v>0</v>
      </c>
    </row>
    <row r="46" spans="1:6" ht="15.75" x14ac:dyDescent="0.25">
      <c r="A46" s="6" t="s">
        <v>70</v>
      </c>
      <c r="B46">
        <v>10</v>
      </c>
      <c r="C46">
        <v>0</v>
      </c>
    </row>
    <row r="47" spans="1:6" ht="15.75" x14ac:dyDescent="0.25">
      <c r="A47" s="5" t="s">
        <v>62</v>
      </c>
      <c r="B47">
        <v>1</v>
      </c>
      <c r="C47">
        <v>100</v>
      </c>
      <c r="D47">
        <v>1</v>
      </c>
    </row>
    <row r="48" spans="1:6" ht="15.75" x14ac:dyDescent="0.25">
      <c r="A48" s="18" t="s">
        <v>63</v>
      </c>
      <c r="B48">
        <v>5</v>
      </c>
      <c r="C48">
        <v>60</v>
      </c>
      <c r="D48">
        <v>3</v>
      </c>
    </row>
    <row r="49" spans="1:6" ht="15.75" x14ac:dyDescent="0.25">
      <c r="A49" s="5" t="s">
        <v>64</v>
      </c>
      <c r="B49">
        <v>2</v>
      </c>
      <c r="C49">
        <v>100</v>
      </c>
      <c r="D49">
        <v>2</v>
      </c>
    </row>
    <row r="50" spans="1:6" ht="15.75" x14ac:dyDescent="0.25">
      <c r="A50" s="5" t="s">
        <v>65</v>
      </c>
      <c r="B50">
        <v>4</v>
      </c>
      <c r="C50">
        <v>100</v>
      </c>
      <c r="D50">
        <v>3</v>
      </c>
    </row>
    <row r="51" spans="1:6" ht="15.75" x14ac:dyDescent="0.25">
      <c r="A51" s="5" t="s">
        <v>66</v>
      </c>
      <c r="B51">
        <v>5</v>
      </c>
      <c r="C51">
        <v>100</v>
      </c>
      <c r="D51">
        <v>2</v>
      </c>
      <c r="E51" s="16">
        <v>42442</v>
      </c>
      <c r="F51" s="16">
        <v>42442</v>
      </c>
    </row>
    <row r="52" spans="1:6" ht="15.75" x14ac:dyDescent="0.25">
      <c r="A52" s="6" t="s">
        <v>67</v>
      </c>
      <c r="B52">
        <v>60</v>
      </c>
      <c r="C52">
        <v>0</v>
      </c>
    </row>
    <row r="53" spans="1:6" ht="15.75" x14ac:dyDescent="0.25">
      <c r="A53" s="6" t="s">
        <v>68</v>
      </c>
      <c r="B53">
        <v>10</v>
      </c>
      <c r="C53">
        <v>0</v>
      </c>
    </row>
    <row r="54" spans="1:6" ht="15.75" x14ac:dyDescent="0.25">
      <c r="A54" s="6" t="s">
        <v>69</v>
      </c>
      <c r="B54">
        <v>8</v>
      </c>
      <c r="C54">
        <v>0</v>
      </c>
    </row>
    <row r="55" spans="1:6" ht="15.75" x14ac:dyDescent="0.25">
      <c r="A55" s="6" t="s">
        <v>71</v>
      </c>
      <c r="B55">
        <v>10</v>
      </c>
      <c r="C55">
        <v>0</v>
      </c>
    </row>
  </sheetData>
  <autoFilter ref="A1:F41">
    <sortState ref="A2:E41">
      <sortCondition ref="A1:A41"/>
    </sortState>
  </autoFilter>
  <mergeCells count="1">
    <mergeCell ref="N1:S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Normal="100" workbookViewId="0">
      <selection activeCell="C11" sqref="C11"/>
    </sheetView>
  </sheetViews>
  <sheetFormatPr baseColWidth="10" defaultRowHeight="15" x14ac:dyDescent="0.25"/>
  <cols>
    <col min="1" max="1" width="39.140625" customWidth="1"/>
    <col min="2" max="2" width="12.5703125" bestFit="1" customWidth="1"/>
    <col min="3" max="3" width="13.85546875" customWidth="1"/>
    <col min="4" max="4" width="15.140625" style="14" bestFit="1" customWidth="1"/>
    <col min="5" max="5" width="3" style="14" customWidth="1"/>
    <col min="6" max="6" width="2.28515625" style="14" customWidth="1"/>
    <col min="7" max="7" width="34.85546875" bestFit="1" customWidth="1"/>
    <col min="8" max="8" width="8.7109375" customWidth="1"/>
  </cols>
  <sheetData>
    <row r="1" spans="1:12" ht="36.75" customHeight="1" x14ac:dyDescent="0.25">
      <c r="A1" s="12" t="s">
        <v>34</v>
      </c>
      <c r="B1" s="12" t="s">
        <v>40</v>
      </c>
      <c r="C1" s="12" t="s">
        <v>35</v>
      </c>
      <c r="D1" s="17" t="s">
        <v>47</v>
      </c>
    </row>
    <row r="2" spans="1:12" x14ac:dyDescent="0.25">
      <c r="A2" s="13"/>
      <c r="B2" s="15"/>
      <c r="C2" s="13"/>
      <c r="D2" s="13"/>
    </row>
    <row r="3" spans="1:12" ht="15.75" x14ac:dyDescent="0.25">
      <c r="A3" s="13"/>
      <c r="B3" s="15"/>
      <c r="C3" s="13"/>
      <c r="D3" s="13"/>
      <c r="G3" s="11" t="s">
        <v>36</v>
      </c>
      <c r="H3" s="11">
        <f>C2+C3+C4+C5+C6+C7+C8+C9+C10+C11+C12+C13+C14+C15+C16+C17+C18+C19+C20</f>
        <v>0</v>
      </c>
    </row>
    <row r="4" spans="1:12" ht="15.75" x14ac:dyDescent="0.25">
      <c r="A4" s="13"/>
      <c r="B4" s="15"/>
      <c r="C4" s="13"/>
      <c r="D4" s="13"/>
      <c r="G4" s="10" t="s">
        <v>37</v>
      </c>
      <c r="H4" s="10">
        <f>H3/4</f>
        <v>0</v>
      </c>
      <c r="J4" s="8"/>
      <c r="K4" s="9"/>
      <c r="L4" s="9"/>
    </row>
    <row r="5" spans="1:12" ht="15.75" x14ac:dyDescent="0.25">
      <c r="A5" s="13"/>
      <c r="B5" s="15"/>
      <c r="C5" s="13"/>
      <c r="D5" s="13"/>
      <c r="G5" s="11" t="s">
        <v>38</v>
      </c>
      <c r="H5" s="11">
        <f>H4/2</f>
        <v>0</v>
      </c>
      <c r="J5" s="9"/>
      <c r="K5" s="9"/>
      <c r="L5" s="9"/>
    </row>
    <row r="6" spans="1:12" ht="15.75" x14ac:dyDescent="0.25">
      <c r="A6" s="13"/>
      <c r="B6" s="15"/>
      <c r="C6" s="13"/>
      <c r="D6" s="13"/>
      <c r="G6" s="10" t="s">
        <v>39</v>
      </c>
      <c r="H6" s="10">
        <f>COUNTA(A2:A20)</f>
        <v>0</v>
      </c>
      <c r="J6" s="9"/>
      <c r="K6" s="9"/>
      <c r="L6" s="9"/>
    </row>
    <row r="7" spans="1:12" x14ac:dyDescent="0.25">
      <c r="A7" s="13"/>
      <c r="B7" s="15"/>
      <c r="C7" s="13"/>
      <c r="D7" s="13"/>
      <c r="J7" s="9"/>
      <c r="K7" s="9"/>
      <c r="L7" s="9"/>
    </row>
    <row r="8" spans="1:12" x14ac:dyDescent="0.25">
      <c r="A8" s="13"/>
      <c r="B8" s="15"/>
      <c r="C8" s="13"/>
      <c r="D8" s="13"/>
      <c r="J8" s="9"/>
      <c r="K8" s="9"/>
      <c r="L8" s="9"/>
    </row>
    <row r="9" spans="1:12" x14ac:dyDescent="0.25">
      <c r="A9" s="13"/>
      <c r="B9" s="15"/>
      <c r="C9" s="13"/>
      <c r="D9" s="13"/>
      <c r="J9" s="9"/>
      <c r="K9" s="9"/>
      <c r="L9" s="9"/>
    </row>
    <row r="10" spans="1:12" x14ac:dyDescent="0.25">
      <c r="A10" s="13"/>
      <c r="B10" s="15"/>
      <c r="C10" s="13"/>
      <c r="D10" s="13"/>
      <c r="J10" s="9"/>
      <c r="K10" s="9"/>
      <c r="L10" s="9"/>
    </row>
    <row r="11" spans="1:12" x14ac:dyDescent="0.25">
      <c r="A11" s="13"/>
      <c r="B11" s="15"/>
      <c r="C11" s="13"/>
      <c r="D11" s="13"/>
      <c r="J11" s="9"/>
      <c r="K11" s="9"/>
      <c r="L11" s="9"/>
    </row>
    <row r="12" spans="1:12" x14ac:dyDescent="0.25">
      <c r="A12" s="13"/>
      <c r="B12" s="15"/>
      <c r="C12" s="13"/>
      <c r="D12" s="13"/>
    </row>
    <row r="13" spans="1:12" x14ac:dyDescent="0.25">
      <c r="A13" s="13"/>
      <c r="B13" s="15"/>
      <c r="C13" s="13"/>
      <c r="D13" s="13"/>
    </row>
    <row r="14" spans="1:12" x14ac:dyDescent="0.25">
      <c r="A14" s="13"/>
      <c r="B14" s="15"/>
      <c r="C14" s="13"/>
      <c r="D14" s="13"/>
    </row>
    <row r="15" spans="1:12" x14ac:dyDescent="0.25">
      <c r="A15" s="13"/>
      <c r="B15" s="15"/>
      <c r="C15" s="13"/>
      <c r="D15" s="13"/>
    </row>
    <row r="16" spans="1:12" x14ac:dyDescent="0.25">
      <c r="A16" s="13"/>
      <c r="B16" s="15"/>
      <c r="C16" s="13"/>
      <c r="D16" s="13"/>
    </row>
    <row r="17" spans="1:4" x14ac:dyDescent="0.25">
      <c r="A17" s="13"/>
      <c r="B17" s="15"/>
      <c r="C17" s="13"/>
      <c r="D17" s="13"/>
    </row>
    <row r="18" spans="1:4" x14ac:dyDescent="0.25">
      <c r="A18" s="13"/>
      <c r="B18" s="15"/>
      <c r="C18" s="13"/>
      <c r="D18" s="13"/>
    </row>
    <row r="19" spans="1:4" x14ac:dyDescent="0.25">
      <c r="A19" s="13"/>
      <c r="B19" s="15"/>
      <c r="C19" s="13"/>
      <c r="D19" s="13"/>
    </row>
    <row r="20" spans="1:4" x14ac:dyDescent="0.25">
      <c r="A20" s="13"/>
      <c r="B20" s="15"/>
      <c r="C20" s="13"/>
      <c r="D20" s="1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Actividades y tiempos</vt:lpstr>
      <vt:lpstr>Atrasos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2016-04-17T16:27:56Z</dcterms:modified>
</cp:coreProperties>
</file>