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1 School\Master\LaboEmbeddedSystems2GitHubMap\Embedded-Systems-II-Lab\VoedingDesign_pcb\"/>
    </mc:Choice>
  </mc:AlternateContent>
  <xr:revisionPtr revIDLastSave="0" documentId="13_ncr:1_{E43A56D1-69C5-4891-A78C-9BF88A8E486E}" xr6:coauthVersionLast="45" xr6:coauthVersionMax="45" xr10:uidLastSave="{00000000-0000-0000-0000-000000000000}"/>
  <bookViews>
    <workbookView xWindow="23880" yWindow="-120" windowWidth="21840" windowHeight="13140" xr2:uid="{FAE7BDD9-F21D-4891-8C29-02C30A960F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E9" i="1"/>
  <c r="I37" i="1"/>
  <c r="I19" i="1" l="1"/>
  <c r="F19" i="1"/>
  <c r="E19" i="1"/>
  <c r="D19" i="1"/>
  <c r="C19" i="1"/>
  <c r="B19" i="1"/>
  <c r="I23" i="1" s="1"/>
  <c r="I9" i="1"/>
  <c r="H9" i="1"/>
  <c r="G9" i="1"/>
  <c r="F9" i="1"/>
  <c r="D9" i="1"/>
  <c r="C9" i="1"/>
  <c r="B9" i="1"/>
  <c r="B24" i="1"/>
  <c r="G18" i="1"/>
  <c r="B22" i="1" s="1"/>
  <c r="H18" i="1"/>
  <c r="C17" i="1"/>
  <c r="D17" i="1"/>
  <c r="E17" i="1"/>
  <c r="F17" i="1"/>
  <c r="G17" i="1"/>
  <c r="H17" i="1"/>
  <c r="I17" i="1"/>
  <c r="B17" i="1"/>
  <c r="I38" i="1" l="1"/>
  <c r="E27" i="1"/>
  <c r="E28" i="1" s="1"/>
</calcChain>
</file>

<file path=xl/sharedStrings.xml><?xml version="1.0" encoding="utf-8"?>
<sst xmlns="http://schemas.openxmlformats.org/spreadsheetml/2006/main" count="61" uniqueCount="53">
  <si>
    <t>Stroomverbruik (mA)</t>
  </si>
  <si>
    <t>Werkspanning (V)</t>
  </si>
  <si>
    <t>Vermogen verbruik (mW)</t>
  </si>
  <si>
    <t>Tijd actief per dag (uur)</t>
  </si>
  <si>
    <t>Energie verbruik (J)</t>
  </si>
  <si>
    <t>IMU</t>
  </si>
  <si>
    <t>Berekening voor 3 uur actief per dag</t>
  </si>
  <si>
    <t>EFM32</t>
  </si>
  <si>
    <t>Berkening voor overige 21 u sleepmode</t>
  </si>
  <si>
    <t>Stroomverbruik (µA)</t>
  </si>
  <si>
    <t>LDO (IMU)</t>
  </si>
  <si>
    <t>Bij zenden</t>
  </si>
  <si>
    <t>2 x 7 x 20 mA = 280 mA</t>
  </si>
  <si>
    <t>Vermogen verbruik (µW)</t>
  </si>
  <si>
    <t>Tijd actief per dag (seconden)</t>
  </si>
  <si>
    <t>30x0,033</t>
  </si>
  <si>
    <t>2x highscore in top drie verbroken per 3u --&gt; tijd om te zenden 5 min per highscore</t>
  </si>
  <si>
    <t>Veronderstellingen voor 3 uur spel per dag:</t>
  </si>
  <si>
    <t>30 spelletjes in 3 uur gespeeld: 6 min per spel inclusief aanmelden</t>
  </si>
  <si>
    <t xml:space="preserve">gedurende de spel tijd (2,5 u): slechts 1 backlight per keer aan </t>
  </si>
  <si>
    <t>4 x 60 mW</t>
  </si>
  <si>
    <t>7 segment display 30 x 20 seconden aan op flikker (om de seconde flikkeren) stand (5 seconden aan om duidelijk te maken dat kaart gelezen moeten worden, 5 seconden aan voor score)</t>
  </si>
  <si>
    <t>RFID aanmelding: 2 min de tijd, 30 spelletjes = 60 min</t>
  </si>
  <si>
    <t>Totaal verbruik per dag in Joule:</t>
  </si>
  <si>
    <t>Maximaal te leveren vermogen in mW:</t>
  </si>
  <si>
    <t>Maximaal te leveren stroom in mA:</t>
  </si>
  <si>
    <t>Uitgangsspanning in V:</t>
  </si>
  <si>
    <t>mAh</t>
  </si>
  <si>
    <t>Nodige batterij capaciteit in mAh om 1 dag autonoom te werken van een volle batterij:</t>
  </si>
  <si>
    <t xml:space="preserve">Nodige batterij capaciteit in mAh om 8 dagen autonoom te werken </t>
  </si>
  <si>
    <t>Berekening vanaf voedingsdeel</t>
  </si>
  <si>
    <t xml:space="preserve"> gekozen batterij: lithium-ion: 2000 mAh en iets</t>
  </si>
  <si>
    <t>zonnepaneel</t>
  </si>
  <si>
    <t>6V</t>
  </si>
  <si>
    <t>2,0 W</t>
  </si>
  <si>
    <t>efficiëntie: 19%</t>
  </si>
  <si>
    <t>Wh</t>
  </si>
  <si>
    <t>2 W * 5 uur * 50% = 5 Wh</t>
  </si>
  <si>
    <t>mWh</t>
  </si>
  <si>
    <t>energieverbruik in sleep</t>
  </si>
  <si>
    <t>J</t>
  </si>
  <si>
    <t>energieverbruik actieve mode/dag</t>
  </si>
  <si>
    <t>2167 J (als vervanger)</t>
  </si>
  <si>
    <t>2,85 kWh per vierkante meter in belgië</t>
  </si>
  <si>
    <t>efficientie zonnepaneel gekocht: 19 %</t>
  </si>
  <si>
    <t>winder: 0,5 kWh per vierkante meter</t>
  </si>
  <si>
    <t>rendement zonnepaneel: 500 Wh * 0,0143 m² * 19% = 1,35 Wh</t>
  </si>
  <si>
    <t>2x 7-segment
 displays</t>
  </si>
  <si>
    <t>4 x 20 mA</t>
  </si>
  <si>
    <t>4x Backlight
 LED's</t>
  </si>
  <si>
    <t>Verliezen bij 
andere 
componenten</t>
  </si>
  <si>
    <t>RFID
(zenden)</t>
  </si>
  <si>
    <t>LoRa
(zenden)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</si>
</sst>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EDC7-1B80-4BBE-8D15-8C3629720024}">
  <dimension ref="A1:M40"/>
  <sheetViews>
    <sheetView tabSelected="1" zoomScale="120" zoomScaleNormal="120" workbookViewId="0">
      <selection activeCell="M25" sqref="M25"/>
    </sheetView>
  </sheetViews>
  <sheetFormatPr defaultRowHeight="15" x14ac:dyDescent="0.25"/>
  <cols>
    <col min="1" max="1" width="26.7109375" customWidth="1"/>
    <col min="2" max="2" width="7.85546875" customWidth="1"/>
    <col min="3" max="4" width="10.42578125" customWidth="1"/>
    <col min="5" max="5" width="9.140625" customWidth="1"/>
    <col min="6" max="6" width="8.5703125" customWidth="1"/>
    <col min="7" max="7" width="20.5703125" customWidth="1"/>
    <col min="8" max="8" width="12.5703125" customWidth="1"/>
    <col min="9" max="9" width="14.42578125" customWidth="1"/>
    <col min="10" max="10" width="8.140625" customWidth="1"/>
    <col min="11" max="11" width="4.85546875" customWidth="1"/>
    <col min="12" max="12" width="0.5703125" customWidth="1"/>
    <col min="13" max="13" width="194.140625" customWidth="1"/>
  </cols>
  <sheetData>
    <row r="1" spans="1:13" x14ac:dyDescent="0.25">
      <c r="A1" s="1" t="s">
        <v>6</v>
      </c>
      <c r="D1" t="s">
        <v>11</v>
      </c>
    </row>
    <row r="2" spans="1:13" ht="53.25" customHeight="1" x14ac:dyDescent="0.25">
      <c r="A2" s="1"/>
      <c r="B2" s="1" t="s">
        <v>5</v>
      </c>
      <c r="C2" s="1" t="s">
        <v>10</v>
      </c>
      <c r="D2" s="5" t="s">
        <v>51</v>
      </c>
      <c r="E2" s="5" t="s">
        <v>52</v>
      </c>
      <c r="F2" s="1" t="s">
        <v>7</v>
      </c>
      <c r="G2" s="5" t="s">
        <v>47</v>
      </c>
      <c r="H2" s="5" t="s">
        <v>49</v>
      </c>
      <c r="I2" s="5" t="s">
        <v>50</v>
      </c>
    </row>
    <row r="3" spans="1:13" x14ac:dyDescent="0.25">
      <c r="A3" t="s">
        <v>0</v>
      </c>
      <c r="B3" s="6">
        <v>3.11</v>
      </c>
      <c r="C3" s="6">
        <v>1E-3</v>
      </c>
      <c r="D3" s="6">
        <v>20</v>
      </c>
      <c r="E3" s="6">
        <v>38.9</v>
      </c>
      <c r="F3" s="6">
        <v>3.5</v>
      </c>
      <c r="G3" s="6" t="s">
        <v>12</v>
      </c>
      <c r="H3" s="6" t="s">
        <v>48</v>
      </c>
      <c r="I3" s="6">
        <v>15</v>
      </c>
    </row>
    <row r="4" spans="1:13" x14ac:dyDescent="0.25">
      <c r="A4" t="s">
        <v>1</v>
      </c>
      <c r="B4" s="6">
        <v>1.8</v>
      </c>
      <c r="C4" s="6">
        <v>1.5</v>
      </c>
      <c r="D4" s="6">
        <v>3.3</v>
      </c>
      <c r="E4" s="6">
        <v>3.3</v>
      </c>
      <c r="F4" s="6">
        <v>3.3</v>
      </c>
      <c r="G4" s="6">
        <v>2</v>
      </c>
      <c r="H4" s="6">
        <v>3</v>
      </c>
      <c r="I4" s="6">
        <v>3.3</v>
      </c>
      <c r="M4" t="s">
        <v>17</v>
      </c>
    </row>
    <row r="5" spans="1:13" x14ac:dyDescent="0.25">
      <c r="A5" t="s">
        <v>2</v>
      </c>
      <c r="B5" s="6">
        <v>5.5979999999999999</v>
      </c>
      <c r="C5" s="6">
        <v>1.5E-3</v>
      </c>
      <c r="D5" s="6">
        <v>66</v>
      </c>
      <c r="E5" s="6">
        <v>128.37</v>
      </c>
      <c r="F5" s="6">
        <v>11.55</v>
      </c>
      <c r="G5" s="6">
        <v>560</v>
      </c>
      <c r="H5" s="6" t="s">
        <v>20</v>
      </c>
      <c r="I5" s="6">
        <v>50</v>
      </c>
      <c r="M5" t="s">
        <v>18</v>
      </c>
    </row>
    <row r="6" spans="1:13" x14ac:dyDescent="0.25">
      <c r="A6" t="s">
        <v>3</v>
      </c>
      <c r="B6" s="6">
        <v>3</v>
      </c>
      <c r="C6" s="6">
        <v>3</v>
      </c>
      <c r="D6" s="7" t="s">
        <v>15</v>
      </c>
      <c r="E6" s="7">
        <v>2.7700000000000001E-4</v>
      </c>
      <c r="F6" s="7">
        <v>3</v>
      </c>
      <c r="G6" s="7">
        <v>0.17</v>
      </c>
      <c r="H6" s="6">
        <v>2.5</v>
      </c>
      <c r="I6" s="6">
        <v>3</v>
      </c>
      <c r="M6" t="s">
        <v>16</v>
      </c>
    </row>
    <row r="7" spans="1:13" x14ac:dyDescent="0.25">
      <c r="A7" t="s">
        <v>14</v>
      </c>
      <c r="B7" s="6">
        <v>10800</v>
      </c>
      <c r="C7" s="6">
        <v>10800</v>
      </c>
      <c r="D7" s="7">
        <v>3600</v>
      </c>
      <c r="E7" s="7">
        <v>1</v>
      </c>
      <c r="F7" s="7">
        <v>10800</v>
      </c>
      <c r="G7" s="7">
        <v>600</v>
      </c>
      <c r="H7" s="6">
        <v>9000</v>
      </c>
      <c r="I7" s="6">
        <v>10800</v>
      </c>
      <c r="M7" t="s">
        <v>21</v>
      </c>
    </row>
    <row r="8" spans="1:13" x14ac:dyDescent="0.25">
      <c r="A8" t="s">
        <v>4</v>
      </c>
      <c r="B8" s="8">
        <v>60.458399999999997</v>
      </c>
      <c r="C8" s="8">
        <v>1.6199999999999999E-2</v>
      </c>
      <c r="D8" s="8">
        <v>237.6</v>
      </c>
      <c r="E8" s="8">
        <v>0.12837000000000001</v>
      </c>
      <c r="F8" s="8">
        <v>124.74</v>
      </c>
      <c r="G8" s="8">
        <v>336</v>
      </c>
      <c r="H8" s="8">
        <v>540</v>
      </c>
      <c r="I8" s="8">
        <v>540</v>
      </c>
      <c r="M8" t="s">
        <v>19</v>
      </c>
    </row>
    <row r="9" spans="1:13" x14ac:dyDescent="0.25">
      <c r="A9" t="s">
        <v>27</v>
      </c>
      <c r="B9" s="4">
        <f>B3*B6</f>
        <v>9.33</v>
      </c>
      <c r="C9" s="4">
        <f>C3*C6</f>
        <v>3.0000000000000001E-3</v>
      </c>
      <c r="D9" s="4">
        <f>D3*1</f>
        <v>20</v>
      </c>
      <c r="E9" s="4">
        <f>E3*E6</f>
        <v>1.07753E-2</v>
      </c>
      <c r="F9" s="4">
        <f>F3*F6</f>
        <v>10.5</v>
      </c>
      <c r="G9" s="4">
        <f>280*G6</f>
        <v>47.6</v>
      </c>
      <c r="H9" s="4">
        <f>20*H6</f>
        <v>50</v>
      </c>
      <c r="I9" s="4">
        <f>I3*I6</f>
        <v>45</v>
      </c>
    </row>
    <row r="10" spans="1:13" x14ac:dyDescent="0.25">
      <c r="M10" t="s">
        <v>22</v>
      </c>
    </row>
    <row r="12" spans="1:13" x14ac:dyDescent="0.25">
      <c r="A12" t="s">
        <v>8</v>
      </c>
    </row>
    <row r="13" spans="1:13" x14ac:dyDescent="0.25">
      <c r="A13" t="s">
        <v>9</v>
      </c>
      <c r="B13">
        <v>3100</v>
      </c>
      <c r="C13">
        <v>1</v>
      </c>
      <c r="D13">
        <v>0.04</v>
      </c>
      <c r="E13">
        <v>1.6</v>
      </c>
      <c r="F13">
        <v>2</v>
      </c>
      <c r="G13">
        <v>0</v>
      </c>
      <c r="H13">
        <v>0</v>
      </c>
      <c r="I13">
        <v>10</v>
      </c>
    </row>
    <row r="14" spans="1:13" x14ac:dyDescent="0.25">
      <c r="A14" t="s">
        <v>1</v>
      </c>
      <c r="B14">
        <v>1.8</v>
      </c>
      <c r="C14">
        <v>1.5</v>
      </c>
      <c r="D14">
        <v>3.3</v>
      </c>
      <c r="E14">
        <v>3.3</v>
      </c>
      <c r="F14">
        <v>3.3</v>
      </c>
      <c r="G14">
        <v>3.3</v>
      </c>
      <c r="H14">
        <v>3.3</v>
      </c>
      <c r="I14">
        <v>3300</v>
      </c>
    </row>
    <row r="15" spans="1:13" x14ac:dyDescent="0.25">
      <c r="A15" t="s">
        <v>13</v>
      </c>
      <c r="B15">
        <v>5598</v>
      </c>
      <c r="C15">
        <v>1.5</v>
      </c>
      <c r="D15">
        <v>0.13200000000000001</v>
      </c>
      <c r="E15">
        <v>5.28</v>
      </c>
      <c r="F15">
        <v>6.6</v>
      </c>
      <c r="G15">
        <v>0</v>
      </c>
      <c r="H15">
        <v>0</v>
      </c>
      <c r="I15">
        <v>33</v>
      </c>
    </row>
    <row r="16" spans="1:13" x14ac:dyDescent="0.25">
      <c r="A16" t="s">
        <v>3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</row>
    <row r="17" spans="1:10" x14ac:dyDescent="0.25">
      <c r="A17" t="s">
        <v>14</v>
      </c>
      <c r="B17">
        <f>B16*3600</f>
        <v>75600</v>
      </c>
      <c r="C17">
        <f t="shared" ref="C17:I17" si="0">C16*3600</f>
        <v>75600</v>
      </c>
      <c r="D17">
        <f t="shared" si="0"/>
        <v>75600</v>
      </c>
      <c r="E17">
        <f t="shared" si="0"/>
        <v>75600</v>
      </c>
      <c r="F17">
        <f t="shared" si="0"/>
        <v>75600</v>
      </c>
      <c r="G17">
        <f t="shared" si="0"/>
        <v>75600</v>
      </c>
      <c r="H17">
        <f t="shared" si="0"/>
        <v>75600</v>
      </c>
      <c r="I17">
        <f t="shared" si="0"/>
        <v>75600</v>
      </c>
    </row>
    <row r="18" spans="1:10" x14ac:dyDescent="0.25">
      <c r="A18" t="s">
        <v>4</v>
      </c>
      <c r="B18" s="2">
        <v>423.2088</v>
      </c>
      <c r="C18" s="2">
        <v>0.1134</v>
      </c>
      <c r="D18" s="2">
        <v>9.9792000000000006E-3</v>
      </c>
      <c r="E18" s="2">
        <v>0.39916800000000002</v>
      </c>
      <c r="F18" s="2">
        <v>0.49896000000000001</v>
      </c>
      <c r="G18" s="2">
        <f t="shared" ref="G18:H18" si="1">G15*10*EXP(-6)*G17</f>
        <v>0</v>
      </c>
      <c r="H18" s="2">
        <f t="shared" si="1"/>
        <v>0</v>
      </c>
      <c r="I18" s="2">
        <v>249.48</v>
      </c>
    </row>
    <row r="19" spans="1:10" x14ac:dyDescent="0.25">
      <c r="A19" t="s">
        <v>27</v>
      </c>
      <c r="B19" s="2">
        <f>B16*B13/1000</f>
        <v>65.099999999999994</v>
      </c>
      <c r="C19" s="2">
        <f>C13*C16/1000</f>
        <v>2.1000000000000001E-2</v>
      </c>
      <c r="D19" s="2">
        <f>D13*D16/1000</f>
        <v>8.3999999999999993E-4</v>
      </c>
      <c r="E19" s="2">
        <f>E13*E16/1000</f>
        <v>3.3600000000000005E-2</v>
      </c>
      <c r="F19" s="2">
        <f>F13*F16/1000</f>
        <v>4.2000000000000003E-2</v>
      </c>
      <c r="G19" s="2">
        <v>0</v>
      </c>
      <c r="H19" s="2">
        <v>0</v>
      </c>
      <c r="I19" s="2">
        <f>I14*I16/1000</f>
        <v>69.3</v>
      </c>
    </row>
    <row r="22" spans="1:10" x14ac:dyDescent="0.25">
      <c r="A22" t="s">
        <v>23</v>
      </c>
      <c r="B22" s="3">
        <f>B8+C8+D8+E8+F8+G8+H8+I8+B18+C18+D18+E18+F18+G18+H18+I18</f>
        <v>2512.6532772</v>
      </c>
      <c r="H22" t="s">
        <v>39</v>
      </c>
      <c r="I22" s="2">
        <f>B18+C18+D18+E18+F18+G18+H18+I18</f>
        <v>673.71030719999999</v>
      </c>
      <c r="J22" t="s">
        <v>40</v>
      </c>
    </row>
    <row r="23" spans="1:10" x14ac:dyDescent="0.25">
      <c r="A23" t="s">
        <v>24</v>
      </c>
      <c r="B23">
        <v>880</v>
      </c>
      <c r="I23" s="2">
        <f>B19+C19+D19+E19+F19+I19</f>
        <v>134.49743999999998</v>
      </c>
      <c r="J23" t="s">
        <v>27</v>
      </c>
    </row>
    <row r="24" spans="1:10" x14ac:dyDescent="0.25">
      <c r="A24" t="s">
        <v>25</v>
      </c>
      <c r="B24">
        <f>B3+C3+D3+E3+F3+280+20+15</f>
        <v>380.51099999999997</v>
      </c>
    </row>
    <row r="25" spans="1:10" x14ac:dyDescent="0.25">
      <c r="A25" t="s">
        <v>26</v>
      </c>
      <c r="B25">
        <v>3.3</v>
      </c>
    </row>
    <row r="27" spans="1:10" x14ac:dyDescent="0.25">
      <c r="A27" t="s">
        <v>28</v>
      </c>
      <c r="E27" s="4">
        <f>B9+C9+D9+E9+F9+G9+H9+I9+B19+C19+D19+E19+F19+G19+H19+I19</f>
        <v>316.94121530000001</v>
      </c>
    </row>
    <row r="28" spans="1:10" x14ac:dyDescent="0.25">
      <c r="A28" t="s">
        <v>29</v>
      </c>
      <c r="E28">
        <f>E27*7</f>
        <v>2218.5885071000002</v>
      </c>
      <c r="G28" t="s">
        <v>31</v>
      </c>
    </row>
    <row r="31" spans="1:10" x14ac:dyDescent="0.25">
      <c r="A31" s="1" t="s">
        <v>30</v>
      </c>
    </row>
    <row r="32" spans="1:10" x14ac:dyDescent="0.25">
      <c r="A32" t="s">
        <v>32</v>
      </c>
      <c r="B32" t="s">
        <v>33</v>
      </c>
      <c r="C32" t="s">
        <v>34</v>
      </c>
      <c r="D32" t="s">
        <v>35</v>
      </c>
    </row>
    <row r="34" spans="1:13" x14ac:dyDescent="0.25">
      <c r="A34" t="s">
        <v>36</v>
      </c>
      <c r="B34" t="s">
        <v>37</v>
      </c>
      <c r="D34">
        <v>5000</v>
      </c>
      <c r="E34" t="s">
        <v>38</v>
      </c>
    </row>
    <row r="36" spans="1:13" x14ac:dyDescent="0.25">
      <c r="B36" t="s">
        <v>43</v>
      </c>
      <c r="I36" s="2"/>
    </row>
    <row r="37" spans="1:13" x14ac:dyDescent="0.25">
      <c r="B37" t="s">
        <v>44</v>
      </c>
      <c r="H37" t="s">
        <v>41</v>
      </c>
      <c r="I37" s="2">
        <f>B8+C8+D8+E8+F8+G8+H8+I8</f>
        <v>1838.9429700000001</v>
      </c>
      <c r="J37" t="s">
        <v>40</v>
      </c>
      <c r="M37">
        <v>2167</v>
      </c>
    </row>
    <row r="38" spans="1:13" x14ac:dyDescent="0.25">
      <c r="B38" t="s">
        <v>45</v>
      </c>
      <c r="I38" s="4">
        <f>B9+C9+D9+E9+F9+G9+H9+I9</f>
        <v>182.4437753</v>
      </c>
      <c r="J38" t="s">
        <v>27</v>
      </c>
    </row>
    <row r="40" spans="1:13" x14ac:dyDescent="0.25">
      <c r="B40" t="s">
        <v>46</v>
      </c>
      <c r="I40" t="s">
        <v>42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Delabie</dc:creator>
  <cp:lastModifiedBy>Daan Delabie</cp:lastModifiedBy>
  <dcterms:created xsi:type="dcterms:W3CDTF">2020-03-09T17:35:24Z</dcterms:created>
  <dcterms:modified xsi:type="dcterms:W3CDTF">2020-05-02T11:55:28Z</dcterms:modified>
</cp:coreProperties>
</file>