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colbachjony0211_comunidad_unam_mx/Documents/Semestre 2025-1/Extra DW/"/>
    </mc:Choice>
  </mc:AlternateContent>
  <xr:revisionPtr revIDLastSave="5" documentId="8_{4D5F9FB4-0307-4139-A4CE-47F4D28AC906}" xr6:coauthVersionLast="47" xr6:coauthVersionMax="47" xr10:uidLastSave="{B95379D1-7F3E-4406-BC38-CE1E81E616EA}"/>
  <bookViews>
    <workbookView xWindow="0" yWindow="108" windowWidth="23040" windowHeight="12852" firstSheet="1" activeTab="1" xr2:uid="{00000000-000D-0000-FFFF-FFFF00000000}"/>
  </bookViews>
  <sheets>
    <sheet name="Recursos Administrativos" sheetId="1" r:id="rId1"/>
    <sheet name="Desarrollo Página Web" sheetId="2" r:id="rId2"/>
    <sheet name="Desarrollo Base de Datos" sheetId="3" r:id="rId3"/>
    <sheet name="Infraestructura Tecnológica" sheetId="4" r:id="rId4"/>
    <sheet name="Oficina y Logístic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2" l="1"/>
  <c r="G41" i="2"/>
  <c r="G42" i="2"/>
  <c r="G43" i="2"/>
  <c r="G39" i="2"/>
  <c r="J10" i="2"/>
  <c r="K10" i="2"/>
  <c r="L10" i="2"/>
  <c r="M10" i="2"/>
  <c r="N10" i="2"/>
  <c r="L9" i="2"/>
  <c r="K9" i="2"/>
  <c r="F16" i="1"/>
  <c r="F17" i="1"/>
  <c r="F18" i="1"/>
  <c r="F19" i="1"/>
  <c r="F15" i="1"/>
</calcChain>
</file>

<file path=xl/sharedStrings.xml><?xml version="1.0" encoding="utf-8"?>
<sst xmlns="http://schemas.openxmlformats.org/spreadsheetml/2006/main" count="72" uniqueCount="44">
  <si>
    <t>Recurso</t>
  </si>
  <si>
    <t>Cantidad de personas</t>
  </si>
  <si>
    <t>Sueldo mensual (USD)</t>
  </si>
  <si>
    <t>Total mensual (USD)</t>
  </si>
  <si>
    <t>Horas/mes</t>
  </si>
  <si>
    <t>Gerente General</t>
  </si>
  <si>
    <t>Abogados</t>
  </si>
  <si>
    <t>Evaluadores de Propiedades</t>
  </si>
  <si>
    <t>Asistente Administrativo</t>
  </si>
  <si>
    <t>Contador</t>
  </si>
  <si>
    <t>Horas estimadas</t>
  </si>
  <si>
    <t>Total (USD)</t>
  </si>
  <si>
    <t>Desarrollador Web</t>
  </si>
  <si>
    <t>Diseñador UI/UX</t>
  </si>
  <si>
    <t>Especialista en Realidad Aumentada</t>
  </si>
  <si>
    <t>Content Manager</t>
  </si>
  <si>
    <t>Mantenimiento y Seguridad Web</t>
  </si>
  <si>
    <t>Administrador de Bases de Datos</t>
  </si>
  <si>
    <t>Desarrollador Backend</t>
  </si>
  <si>
    <t>Especialista en Seguridad</t>
  </si>
  <si>
    <t>Cantidad</t>
  </si>
  <si>
    <t>Costo mensual (USD)</t>
  </si>
  <si>
    <t>Servidores y Hosting (para Web y AR)</t>
  </si>
  <si>
    <t>Herramientas de Realidad Aumentada</t>
  </si>
  <si>
    <t>Licencias de Software</t>
  </si>
  <si>
    <t>-</t>
  </si>
  <si>
    <t>Renta de Oficina</t>
  </si>
  <si>
    <t>Servicios (luz, agua, internet)</t>
  </si>
  <si>
    <t>Mobiliario de Oficina</t>
  </si>
  <si>
    <t>Año</t>
  </si>
  <si>
    <t>Ingresos por Ventas ($USD)</t>
  </si>
  <si>
    <t>Ingresos por Alquiler ($USD)</t>
  </si>
  <si>
    <t>Total Ingresos ($USD)</t>
  </si>
  <si>
    <t>Desarrolladores</t>
  </si>
  <si>
    <t>Administradores</t>
  </si>
  <si>
    <t>Contratistas/Evaluadores</t>
  </si>
  <si>
    <t>Mantenimiento de la Plataforma</t>
  </si>
  <si>
    <t>Otros Gastos Operativos</t>
  </si>
  <si>
    <t>AÑO</t>
  </si>
  <si>
    <t>Total x año</t>
  </si>
  <si>
    <t>Ventas</t>
  </si>
  <si>
    <t>Ingresos Totales ($USD)</t>
  </si>
  <si>
    <t>Costos Totales ($USD)</t>
  </si>
  <si>
    <t>Ganancia Neta ($USD)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</si>
</sst>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 wrapText="1"/>
    </xf>
    <xf numFmtId="0" fontId="0" fillId="5" borderId="0" xfId="0" applyFill="1"/>
    <xf numFmtId="0" fontId="1" fillId="5" borderId="0" xfId="0" applyFont="1" applyFill="1" applyAlignment="1">
      <alignment horizontal="center" vertical="center" wrapText="1"/>
    </xf>
    <xf numFmtId="3" fontId="0" fillId="6" borderId="0" xfId="0" applyNumberFormat="1" applyFill="1" applyAlignment="1">
      <alignment vertical="center" wrapText="1"/>
    </xf>
    <xf numFmtId="3" fontId="0" fillId="7" borderId="0" xfId="0" applyNumberFormat="1" applyFill="1" applyAlignment="1">
      <alignment vertical="center" wrapText="1"/>
    </xf>
    <xf numFmtId="3" fontId="0" fillId="8" borderId="0" xfId="0" applyNumberFormat="1" applyFill="1" applyAlignment="1">
      <alignment vertical="center" wrapText="1"/>
    </xf>
    <xf numFmtId="3" fontId="0" fillId="9" borderId="0" xfId="0" applyNumberFormat="1" applyFill="1" applyAlignment="1">
      <alignment vertical="center" wrapText="1"/>
    </xf>
    <xf numFmtId="0" fontId="1" fillId="10" borderId="0" xfId="0" applyFont="1" applyFill="1" applyAlignment="1">
      <alignment horizontal="center" vertical="center" wrapText="1"/>
    </xf>
    <xf numFmtId="3" fontId="1" fillId="11" borderId="0" xfId="0" applyNumberFormat="1" applyFont="1" applyFill="1" applyAlignment="1">
      <alignment vertical="center" wrapText="1"/>
    </xf>
    <xf numFmtId="3" fontId="1" fillId="1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Ganancias</a:t>
            </a:r>
            <a:r>
              <a:rPr lang="es-MX" baseline="0"/>
              <a:t> 5 años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'Desarrollo Página Web'!$D$38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'Desarrollo Página Web'!$D$39:$D$43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1-4961-8428-D0F3817282AA}"/>
            </c:ext>
          </c:extLst>
        </c:ser>
        <c:ser>
          <c:idx val="1"/>
          <c:order val="1"/>
          <c:tx>
            <c:strRef>
              <c:f>'Desarrollo Página Web'!$E$38</c:f>
              <c:strCache>
                <c:ptCount val="1"/>
                <c:pt idx="0">
                  <c:v>Ingresos Totales ($USD)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'Desarrollo Página Web'!$E$39:$E$43</c:f>
              <c:numCache>
                <c:formatCode>#,##0</c:formatCode>
                <c:ptCount val="5"/>
                <c:pt idx="0">
                  <c:v>256750</c:v>
                </c:pt>
                <c:pt idx="1">
                  <c:v>386250</c:v>
                </c:pt>
                <c:pt idx="2">
                  <c:v>640750</c:v>
                </c:pt>
                <c:pt idx="3">
                  <c:v>768000</c:v>
                </c:pt>
                <c:pt idx="4">
                  <c:v>897500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1-4961-8428-D0F3817282AA}"/>
            </c:ext>
          </c:extLst>
        </c:ser>
        <c:ser>
          <c:idx val="2"/>
          <c:order val="2"/>
          <c:tx>
            <c:strRef>
              <c:f>'Desarrollo Página Web'!$F$38</c:f>
              <c:strCache>
                <c:ptCount val="1"/>
                <c:pt idx="0">
                  <c:v>Costos Totales ($USD)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'Desarrollo Página Web'!$F$39:$F$43</c:f>
              <c:numCache>
                <c:formatCode>#,##0</c:formatCode>
                <c:ptCount val="5"/>
                <c:pt idx="0">
                  <c:v>370000</c:v>
                </c:pt>
                <c:pt idx="1">
                  <c:v>314300</c:v>
                </c:pt>
                <c:pt idx="2">
                  <c:v>351600</c:v>
                </c:pt>
                <c:pt idx="3">
                  <c:v>373900</c:v>
                </c:pt>
                <c:pt idx="4">
                  <c:v>394200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1-4961-8428-D0F3817282AA}"/>
            </c:ext>
          </c:extLst>
        </c:ser>
        <c:ser>
          <c:idx val="3"/>
          <c:order val="3"/>
          <c:tx>
            <c:strRef>
              <c:f>'Desarrollo Página Web'!$G$38</c:f>
              <c:strCache>
                <c:ptCount val="1"/>
                <c:pt idx="0">
                  <c:v>Ganancia Neta ($USD)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'Desarrollo Página Web'!$G$39:$G$43</c:f>
              <c:numCache>
                <c:formatCode>#,##0</c:formatCode>
                <c:ptCount val="5"/>
                <c:pt idx="0">
                  <c:v>-113250</c:v>
                </c:pt>
                <c:pt idx="1">
                  <c:v>71950</c:v>
                </c:pt>
                <c:pt idx="2">
                  <c:v>289150</c:v>
                </c:pt>
                <c:pt idx="3">
                  <c:v>394100</c:v>
                </c:pt>
                <c:pt idx="4">
                  <c:v>503300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1-4961-8428-D0F38172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3951"/>
        <c:axId val="32902991"/>
      </c:barChart>
      <c:catAx>
        <c:axId val="3290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02991"/>
        <c:crosses val="autoZero"/>
        <c:auto val="1"/>
        <c:lblAlgn val="ctr"/>
        <c:lblOffset val="100"/>
        <c:noMultiLvlLbl val="0"/>
      </c:catAx>
      <c:valAx>
        <c:axId val="3290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90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'Desarrollo Página Web'!$C$24</c:f>
              <c:strCache>
                <c:ptCount val="1"/>
                <c:pt idx="0">
                  <c:v>Ingresos por Ventas ($USD)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'Desarrollo Página Web'!$B$25:$B$29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'Desarrollo Página Web'!$C$25:$C$29</c:f>
              <c:numCache>
                <c:formatCode>#,##0</c:formatCode>
                <c:ptCount val="5"/>
                <c:pt idx="0">
                  <c:v>250000</c:v>
                </c:pt>
                <c:pt idx="1">
                  <c:v>375000</c:v>
                </c:pt>
                <c:pt idx="2">
                  <c:v>625000</c:v>
                </c:pt>
                <c:pt idx="3">
                  <c:v>750000</c:v>
                </c:pt>
                <c:pt idx="4">
                  <c:v>875000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A-498D-B995-5631C297F1CC}"/>
            </c:ext>
          </c:extLst>
        </c:ser>
        <c:ser>
          <c:idx val="1"/>
          <c:order val="1"/>
          <c:tx>
            <c:strRef>
              <c:f>'Desarrollo Página Web'!$D$24</c:f>
              <c:strCache>
                <c:ptCount val="1"/>
                <c:pt idx="0">
                  <c:v>Ingresos por Alquiler ($USD)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'Desarrollo Página Web'!$B$25:$B$29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'Desarrollo Página Web'!$D$25:$D$29</c:f>
              <c:numCache>
                <c:formatCode>#,##0</c:formatCode>
                <c:ptCount val="5"/>
                <c:pt idx="0">
                  <c:v>6750</c:v>
                </c:pt>
                <c:pt idx="1">
                  <c:v>11250</c:v>
                </c:pt>
                <c:pt idx="2">
                  <c:v>15750</c:v>
                </c:pt>
                <c:pt idx="3">
                  <c:v>18000</c:v>
                </c:pt>
                <c:pt idx="4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A-498D-B995-5631C297F1CC}"/>
            </c:ext>
          </c:extLst>
        </c:ser>
        <c:ser>
          <c:idx val="2"/>
          <c:order val="2"/>
          <c:tx>
            <c:strRef>
              <c:f>'Desarrollo Página Web'!$E$24</c:f>
              <c:strCache>
                <c:ptCount val="1"/>
                <c:pt idx="0">
                  <c:v>Total Ingresos ($USD)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'Desarrollo Página Web'!$B$25:$B$29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'Desarrollo Página Web'!$E$25:$E$29</c:f>
              <c:numCache>
                <c:formatCode>#,##0</c:formatCode>
                <c:ptCount val="5"/>
                <c:pt idx="0">
                  <c:v>256750</c:v>
                </c:pt>
                <c:pt idx="1">
                  <c:v>386250</c:v>
                </c:pt>
                <c:pt idx="2">
                  <c:v>640750</c:v>
                </c:pt>
                <c:pt idx="3">
                  <c:v>768000</c:v>
                </c:pt>
                <c:pt idx="4">
                  <c:v>897500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A-498D-B995-5631C297F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385551"/>
        <c:axId val="198390351"/>
      </c:barChart>
      <c:catAx>
        <c:axId val="19838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390351"/>
        <c:crosses val="autoZero"/>
        <c:auto val="1"/>
        <c:lblAlgn val="ctr"/>
        <c:lblOffset val="100"/>
        <c:noMultiLvlLbl val="0"/>
      </c:catAx>
      <c:valAx>
        <c:axId val="19839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838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29</xdr:row>
      <xdr:rowOff>114300</xdr:rowOff>
    </xdr:from>
    <xdr:to>
      <xdr:col>11</xdr:col>
      <xdr:colOff>449580</xdr:colOff>
      <xdr:row>42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C54975-BA15-FD74-DF5B-97FCB77C2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20</xdr:row>
      <xdr:rowOff>457200</xdr:rowOff>
    </xdr:from>
    <xdr:to>
      <xdr:col>19</xdr:col>
      <xdr:colOff>327660</xdr:colOff>
      <xdr:row>31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FD2EDA-5FA1-C69A-EBDF-F119637F5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F15" sqref="F15:F19"/>
    </sheetView>
  </sheetViews>
  <sheetFormatPr baseColWidth="10" defaultColWidth="8.88671875" defaultRowHeight="14.4" x14ac:dyDescent="0.3"/>
  <cols>
    <col min="1" max="1" width="15.109375" customWidth="1"/>
    <col min="2" max="2" width="19.6640625" customWidth="1"/>
    <col min="3" max="3" width="21.77734375" customWidth="1"/>
    <col min="4" max="4" width="20.44140625" customWidth="1"/>
    <col min="5" max="5" width="16.88671875" customWidth="1"/>
    <col min="6" max="6" width="21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t="s">
        <v>5</v>
      </c>
      <c r="B2">
        <v>1</v>
      </c>
      <c r="C2">
        <v>3500</v>
      </c>
      <c r="D2">
        <v>3500</v>
      </c>
      <c r="E2">
        <v>160</v>
      </c>
    </row>
    <row r="3" spans="1:6" x14ac:dyDescent="0.3">
      <c r="A3" t="s">
        <v>6</v>
      </c>
      <c r="B3">
        <v>2</v>
      </c>
      <c r="C3">
        <v>2500</v>
      </c>
      <c r="D3">
        <v>5000</v>
      </c>
      <c r="E3">
        <v>160</v>
      </c>
    </row>
    <row r="4" spans="1:6" x14ac:dyDescent="0.3">
      <c r="A4" t="s">
        <v>7</v>
      </c>
      <c r="B4">
        <v>3</v>
      </c>
      <c r="C4">
        <v>1800</v>
      </c>
      <c r="D4">
        <v>5400</v>
      </c>
      <c r="E4">
        <v>160</v>
      </c>
    </row>
    <row r="5" spans="1:6" x14ac:dyDescent="0.3">
      <c r="A5" t="s">
        <v>8</v>
      </c>
      <c r="B5">
        <v>2</v>
      </c>
      <c r="C5">
        <v>1200</v>
      </c>
      <c r="D5">
        <v>2400</v>
      </c>
      <c r="E5">
        <v>160</v>
      </c>
    </row>
    <row r="6" spans="1:6" x14ac:dyDescent="0.3">
      <c r="A6" t="s">
        <v>9</v>
      </c>
      <c r="B6">
        <v>1</v>
      </c>
      <c r="C6">
        <v>2000</v>
      </c>
      <c r="D6">
        <v>2000</v>
      </c>
      <c r="E6">
        <v>160</v>
      </c>
    </row>
    <row r="14" spans="1:6" ht="28.8" x14ac:dyDescent="0.3">
      <c r="C14" s="2" t="s">
        <v>29</v>
      </c>
      <c r="D14" s="2" t="s">
        <v>30</v>
      </c>
      <c r="E14" s="2" t="s">
        <v>31</v>
      </c>
      <c r="F14" s="2" t="s">
        <v>32</v>
      </c>
    </row>
    <row r="15" spans="1:6" x14ac:dyDescent="0.3">
      <c r="C15" s="3">
        <v>1</v>
      </c>
      <c r="D15" s="4">
        <v>250000</v>
      </c>
      <c r="E15" s="4">
        <v>6750</v>
      </c>
      <c r="F15" s="4">
        <f>D15+E15</f>
        <v>256750</v>
      </c>
    </row>
    <row r="16" spans="1:6" x14ac:dyDescent="0.3">
      <c r="C16" s="3">
        <v>2</v>
      </c>
      <c r="D16" s="4">
        <v>375000</v>
      </c>
      <c r="E16" s="4">
        <v>11250</v>
      </c>
      <c r="F16" s="4">
        <f t="shared" ref="F16:F19" si="0">D16+E16</f>
        <v>386250</v>
      </c>
    </row>
    <row r="17" spans="3:6" x14ac:dyDescent="0.3">
      <c r="C17" s="3">
        <v>3</v>
      </c>
      <c r="D17" s="4">
        <v>625000</v>
      </c>
      <c r="E17" s="4">
        <v>15750</v>
      </c>
      <c r="F17" s="4">
        <f t="shared" si="0"/>
        <v>640750</v>
      </c>
    </row>
    <row r="18" spans="3:6" x14ac:dyDescent="0.3">
      <c r="C18" s="3">
        <v>4</v>
      </c>
      <c r="D18" s="4">
        <v>750000</v>
      </c>
      <c r="E18" s="4">
        <v>18000</v>
      </c>
      <c r="F18" s="4">
        <f t="shared" si="0"/>
        <v>768000</v>
      </c>
    </row>
    <row r="19" spans="3:6" x14ac:dyDescent="0.3">
      <c r="C19" s="3">
        <v>5</v>
      </c>
      <c r="D19" s="4">
        <v>875000</v>
      </c>
      <c r="E19" s="4">
        <v>22500</v>
      </c>
      <c r="F19" s="4">
        <f t="shared" si="0"/>
        <v>897500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tabSelected="1" topLeftCell="A19" zoomScaleNormal="100" workbookViewId="0">
      <selection activeCell="B24" sqref="B24:E29"/>
    </sheetView>
  </sheetViews>
  <sheetFormatPr baseColWidth="10" defaultColWidth="8.88671875" defaultRowHeight="14.4" x14ac:dyDescent="0.3"/>
  <cols>
    <col min="9" max="9" width="34.109375" customWidth="1"/>
    <col min="10" max="10" width="15" customWidth="1"/>
    <col min="15" max="15" width="12.21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15" x14ac:dyDescent="0.3">
      <c r="A2" t="s">
        <v>12</v>
      </c>
      <c r="B2">
        <v>2</v>
      </c>
      <c r="C2">
        <v>2500</v>
      </c>
      <c r="D2">
        <v>320</v>
      </c>
      <c r="E2">
        <v>5000</v>
      </c>
    </row>
    <row r="3" spans="1:15" x14ac:dyDescent="0.3">
      <c r="A3" t="s">
        <v>13</v>
      </c>
      <c r="B3">
        <v>1</v>
      </c>
      <c r="C3">
        <v>2200</v>
      </c>
      <c r="D3">
        <v>160</v>
      </c>
      <c r="E3">
        <v>2200</v>
      </c>
      <c r="I3" s="6" t="s">
        <v>38</v>
      </c>
      <c r="J3" s="6">
        <v>1</v>
      </c>
      <c r="K3" s="6">
        <v>2</v>
      </c>
      <c r="L3" s="6">
        <v>3</v>
      </c>
      <c r="M3" s="6">
        <v>4</v>
      </c>
      <c r="N3" s="6">
        <v>5</v>
      </c>
    </row>
    <row r="4" spans="1:15" x14ac:dyDescent="0.3">
      <c r="A4" t="s">
        <v>14</v>
      </c>
      <c r="B4">
        <v>1</v>
      </c>
      <c r="C4">
        <v>3500</v>
      </c>
      <c r="D4">
        <v>160</v>
      </c>
      <c r="E4">
        <v>3500</v>
      </c>
      <c r="I4" s="7" t="s">
        <v>33</v>
      </c>
      <c r="J4" s="5">
        <v>140000</v>
      </c>
      <c r="K4" s="5">
        <v>62000</v>
      </c>
      <c r="L4" s="5">
        <v>64000</v>
      </c>
      <c r="M4" s="5">
        <v>64000</v>
      </c>
      <c r="N4" s="5">
        <v>64000</v>
      </c>
    </row>
    <row r="5" spans="1:15" x14ac:dyDescent="0.3">
      <c r="A5" t="s">
        <v>15</v>
      </c>
      <c r="B5">
        <v>1</v>
      </c>
      <c r="C5">
        <v>1500</v>
      </c>
      <c r="D5">
        <v>160</v>
      </c>
      <c r="E5">
        <v>1500</v>
      </c>
      <c r="I5" s="7" t="s">
        <v>34</v>
      </c>
      <c r="J5" s="5">
        <v>20000</v>
      </c>
      <c r="K5" s="5">
        <v>32000</v>
      </c>
      <c r="L5" s="5">
        <v>32000</v>
      </c>
      <c r="M5" s="5">
        <v>54000</v>
      </c>
      <c r="N5" s="5">
        <v>54000</v>
      </c>
    </row>
    <row r="6" spans="1:15" x14ac:dyDescent="0.3">
      <c r="A6" t="s">
        <v>16</v>
      </c>
      <c r="B6">
        <v>1</v>
      </c>
      <c r="C6">
        <v>1800</v>
      </c>
      <c r="D6">
        <v>160</v>
      </c>
      <c r="E6">
        <v>1800</v>
      </c>
      <c r="I6" s="7" t="s">
        <v>6</v>
      </c>
      <c r="J6" s="5">
        <v>30000</v>
      </c>
      <c r="K6" s="5">
        <v>30000</v>
      </c>
      <c r="L6" s="5">
        <v>55000</v>
      </c>
      <c r="M6" s="5">
        <v>55000</v>
      </c>
      <c r="N6" s="5">
        <v>75000</v>
      </c>
    </row>
    <row r="7" spans="1:15" x14ac:dyDescent="0.3">
      <c r="I7" s="7" t="s">
        <v>35</v>
      </c>
      <c r="J7" s="5">
        <v>40000</v>
      </c>
      <c r="K7" s="5">
        <v>40000</v>
      </c>
      <c r="L7" s="5">
        <v>50000</v>
      </c>
      <c r="M7" s="5">
        <v>50000</v>
      </c>
      <c r="N7" s="5">
        <v>50000</v>
      </c>
    </row>
    <row r="8" spans="1:15" x14ac:dyDescent="0.3">
      <c r="I8" s="7" t="s">
        <v>36</v>
      </c>
      <c r="J8" s="5">
        <v>40000</v>
      </c>
      <c r="K8" s="5">
        <v>50000</v>
      </c>
      <c r="L8" s="5">
        <v>50000</v>
      </c>
      <c r="M8" s="5">
        <v>50000</v>
      </c>
      <c r="N8" s="5">
        <v>50000</v>
      </c>
    </row>
    <row r="9" spans="1:15" x14ac:dyDescent="0.3">
      <c r="I9" s="7" t="s">
        <v>37</v>
      </c>
      <c r="J9" s="5">
        <v>100000</v>
      </c>
      <c r="K9" s="5">
        <f>J9+300</f>
        <v>100300</v>
      </c>
      <c r="L9" s="5">
        <f>J9+600</f>
        <v>100600</v>
      </c>
      <c r="M9" s="5">
        <v>100900</v>
      </c>
      <c r="N9" s="5">
        <v>101200</v>
      </c>
    </row>
    <row r="10" spans="1:15" x14ac:dyDescent="0.3">
      <c r="I10" s="8" t="s">
        <v>39</v>
      </c>
      <c r="J10" s="9">
        <f>SUM(J4:J9)</f>
        <v>370000</v>
      </c>
      <c r="K10" s="9">
        <f t="shared" ref="K10:N10" si="0">SUM(K4:K9)</f>
        <v>314300</v>
      </c>
      <c r="L10" s="9">
        <f t="shared" si="0"/>
        <v>351600</v>
      </c>
      <c r="M10" s="9">
        <f t="shared" si="0"/>
        <v>373900</v>
      </c>
      <c r="N10" s="9">
        <f t="shared" si="0"/>
        <v>394200</v>
      </c>
    </row>
    <row r="15" spans="1:15" x14ac:dyDescent="0.3">
      <c r="I15" s="6" t="s">
        <v>38</v>
      </c>
      <c r="J15" s="6">
        <v>1</v>
      </c>
      <c r="K15" s="6">
        <v>2</v>
      </c>
      <c r="L15" s="6">
        <v>3</v>
      </c>
      <c r="M15" s="6">
        <v>4</v>
      </c>
      <c r="N15" s="6">
        <v>5</v>
      </c>
      <c r="O15" s="10" t="s">
        <v>40</v>
      </c>
    </row>
    <row r="21" spans="2:12" ht="57.6" x14ac:dyDescent="0.3">
      <c r="I21" s="2" t="s">
        <v>29</v>
      </c>
      <c r="J21" s="2" t="s">
        <v>30</v>
      </c>
      <c r="K21" s="2" t="s">
        <v>31</v>
      </c>
      <c r="L21" s="2" t="s">
        <v>32</v>
      </c>
    </row>
    <row r="22" spans="2:12" x14ac:dyDescent="0.3">
      <c r="I22" s="3">
        <v>1</v>
      </c>
      <c r="J22" s="4">
        <v>250000</v>
      </c>
      <c r="K22" s="4">
        <v>13500</v>
      </c>
      <c r="L22" s="4">
        <v>263500</v>
      </c>
    </row>
    <row r="23" spans="2:12" x14ac:dyDescent="0.3">
      <c r="I23" s="3">
        <v>2</v>
      </c>
      <c r="J23" s="4">
        <v>375000</v>
      </c>
      <c r="K23" s="4">
        <v>22500</v>
      </c>
      <c r="L23" s="4">
        <v>397500</v>
      </c>
    </row>
    <row r="24" spans="2:12" ht="57.6" x14ac:dyDescent="0.3">
      <c r="B24" s="11" t="s">
        <v>29</v>
      </c>
      <c r="C24" s="11" t="s">
        <v>30</v>
      </c>
      <c r="D24" s="11" t="s">
        <v>31</v>
      </c>
      <c r="E24" s="11" t="s">
        <v>32</v>
      </c>
      <c r="I24" s="3">
        <v>3</v>
      </c>
      <c r="J24" s="4">
        <v>625000</v>
      </c>
      <c r="K24" s="4">
        <v>31500</v>
      </c>
      <c r="L24" s="4">
        <v>656500</v>
      </c>
    </row>
    <row r="25" spans="2:12" x14ac:dyDescent="0.3">
      <c r="B25" s="3">
        <v>1</v>
      </c>
      <c r="C25" s="12">
        <v>250000</v>
      </c>
      <c r="D25" s="13">
        <v>6750</v>
      </c>
      <c r="E25" s="14">
        <v>256750</v>
      </c>
      <c r="I25" s="3">
        <v>4</v>
      </c>
      <c r="J25" s="4">
        <v>750000</v>
      </c>
      <c r="K25" s="4">
        <v>36000</v>
      </c>
      <c r="L25" s="4">
        <v>786000</v>
      </c>
    </row>
    <row r="26" spans="2:12" x14ac:dyDescent="0.3">
      <c r="B26" s="3">
        <v>2</v>
      </c>
      <c r="C26" s="12">
        <v>375000</v>
      </c>
      <c r="D26" s="13">
        <v>11250</v>
      </c>
      <c r="E26" s="14">
        <v>386250</v>
      </c>
      <c r="I26" s="3">
        <v>5</v>
      </c>
      <c r="J26" s="4">
        <v>875000</v>
      </c>
      <c r="K26" s="4">
        <v>45000</v>
      </c>
      <c r="L26" s="4">
        <v>920000</v>
      </c>
    </row>
    <row r="27" spans="2:12" x14ac:dyDescent="0.3">
      <c r="B27" s="3">
        <v>3</v>
      </c>
      <c r="C27" s="12">
        <v>625000</v>
      </c>
      <c r="D27" s="13">
        <v>15750</v>
      </c>
      <c r="E27" s="14">
        <v>640750</v>
      </c>
    </row>
    <row r="28" spans="2:12" x14ac:dyDescent="0.3">
      <c r="B28" s="3">
        <v>4</v>
      </c>
      <c r="C28" s="12">
        <v>750000</v>
      </c>
      <c r="D28" s="13">
        <v>18000</v>
      </c>
      <c r="E28" s="14">
        <v>768000</v>
      </c>
    </row>
    <row r="29" spans="2:12" x14ac:dyDescent="0.3">
      <c r="B29" s="3">
        <v>5</v>
      </c>
      <c r="C29" s="12">
        <v>875000</v>
      </c>
      <c r="D29" s="13">
        <v>22500</v>
      </c>
      <c r="E29" s="14">
        <v>897500</v>
      </c>
    </row>
    <row r="38" spans="4:7" ht="43.2" x14ac:dyDescent="0.3">
      <c r="D38" s="16" t="s">
        <v>29</v>
      </c>
      <c r="E38" s="16" t="s">
        <v>41</v>
      </c>
      <c r="F38" s="16" t="s">
        <v>42</v>
      </c>
      <c r="G38" s="16" t="s">
        <v>43</v>
      </c>
    </row>
    <row r="39" spans="4:7" x14ac:dyDescent="0.3">
      <c r="D39" s="3">
        <v>1</v>
      </c>
      <c r="E39" s="14">
        <v>256750</v>
      </c>
      <c r="F39" s="15">
        <v>370000</v>
      </c>
      <c r="G39" s="18">
        <f>E39-F39</f>
        <v>-113250</v>
      </c>
    </row>
    <row r="40" spans="4:7" x14ac:dyDescent="0.3">
      <c r="D40" s="3">
        <v>2</v>
      </c>
      <c r="E40" s="14">
        <v>386250</v>
      </c>
      <c r="F40" s="15">
        <v>314300</v>
      </c>
      <c r="G40" s="17">
        <f t="shared" ref="G40:G43" si="1">E40-F40</f>
        <v>71950</v>
      </c>
    </row>
    <row r="41" spans="4:7" x14ac:dyDescent="0.3">
      <c r="D41" s="3">
        <v>3</v>
      </c>
      <c r="E41" s="14">
        <v>640750</v>
      </c>
      <c r="F41" s="15">
        <v>351600</v>
      </c>
      <c r="G41" s="17">
        <f t="shared" si="1"/>
        <v>289150</v>
      </c>
    </row>
    <row r="42" spans="4:7" x14ac:dyDescent="0.3">
      <c r="D42" s="3">
        <v>4</v>
      </c>
      <c r="E42" s="14">
        <v>768000</v>
      </c>
      <c r="F42" s="15">
        <v>373900</v>
      </c>
      <c r="G42" s="17">
        <f t="shared" si="1"/>
        <v>394100</v>
      </c>
    </row>
    <row r="43" spans="4:7" x14ac:dyDescent="0.3">
      <c r="D43" s="3">
        <v>5</v>
      </c>
      <c r="E43" s="14">
        <v>897500</v>
      </c>
      <c r="F43" s="15">
        <v>394200</v>
      </c>
      <c r="G43" s="17">
        <f t="shared" si="1"/>
        <v>503300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baseColWidth="10" defaultColWidth="8.8867187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">
      <c r="A2" t="s">
        <v>17</v>
      </c>
      <c r="B2">
        <v>1</v>
      </c>
      <c r="C2">
        <v>2800</v>
      </c>
      <c r="D2">
        <v>160</v>
      </c>
      <c r="E2">
        <v>2800</v>
      </c>
    </row>
    <row r="3" spans="1:5" x14ac:dyDescent="0.3">
      <c r="A3" t="s">
        <v>18</v>
      </c>
      <c r="B3">
        <v>2</v>
      </c>
      <c r="C3">
        <v>2500</v>
      </c>
      <c r="D3">
        <v>320</v>
      </c>
      <c r="E3">
        <v>5000</v>
      </c>
    </row>
    <row r="4" spans="1:5" x14ac:dyDescent="0.3">
      <c r="A4" t="s">
        <v>19</v>
      </c>
      <c r="B4">
        <v>1</v>
      </c>
      <c r="C4">
        <v>3000</v>
      </c>
      <c r="D4">
        <v>160</v>
      </c>
      <c r="E4"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20</v>
      </c>
      <c r="C1" s="1" t="s">
        <v>21</v>
      </c>
      <c r="D1" s="1" t="s">
        <v>3</v>
      </c>
    </row>
    <row r="2" spans="1:4" x14ac:dyDescent="0.3">
      <c r="A2" t="s">
        <v>22</v>
      </c>
      <c r="B2">
        <v>1</v>
      </c>
      <c r="C2">
        <v>1200</v>
      </c>
      <c r="D2">
        <v>1200</v>
      </c>
    </row>
    <row r="3" spans="1:4" x14ac:dyDescent="0.3">
      <c r="A3" t="s">
        <v>23</v>
      </c>
      <c r="B3" t="s">
        <v>25</v>
      </c>
      <c r="C3">
        <v>800</v>
      </c>
      <c r="D3">
        <v>800</v>
      </c>
    </row>
    <row r="4" spans="1:4" x14ac:dyDescent="0.3">
      <c r="A4" t="s">
        <v>24</v>
      </c>
      <c r="B4" t="s">
        <v>25</v>
      </c>
      <c r="C4">
        <v>500</v>
      </c>
      <c r="D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20</v>
      </c>
      <c r="C1" s="1" t="s">
        <v>21</v>
      </c>
      <c r="D1" s="1" t="s">
        <v>3</v>
      </c>
    </row>
    <row r="2" spans="1:4" x14ac:dyDescent="0.3">
      <c r="A2" t="s">
        <v>26</v>
      </c>
      <c r="B2">
        <v>1</v>
      </c>
      <c r="C2">
        <v>2000</v>
      </c>
      <c r="D2">
        <v>2000</v>
      </c>
    </row>
    <row r="3" spans="1:4" x14ac:dyDescent="0.3">
      <c r="A3" t="s">
        <v>27</v>
      </c>
      <c r="B3" t="s">
        <v>25</v>
      </c>
      <c r="C3">
        <v>500</v>
      </c>
      <c r="D3">
        <v>500</v>
      </c>
    </row>
    <row r="4" spans="1:4" x14ac:dyDescent="0.3">
      <c r="A4" t="s">
        <v>28</v>
      </c>
      <c r="B4" t="s">
        <v>25</v>
      </c>
      <c r="C4">
        <v>1000</v>
      </c>
      <c r="D4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97d0ab-cbc1-4da6-9523-db1a304e984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9F93360DF3646B2EF5BEDF6FF50B4" ma:contentTypeVersion="12" ma:contentTypeDescription="Create a new document." ma:contentTypeScope="" ma:versionID="0b06003cd070d1fd4830e14191952ca3">
  <xsd:schema xmlns:xsd="http://www.w3.org/2001/XMLSchema" xmlns:xs="http://www.w3.org/2001/XMLSchema" xmlns:p="http://schemas.microsoft.com/office/2006/metadata/properties" xmlns:ns3="4897d0ab-cbc1-4da6-9523-db1a304e984a" targetNamespace="http://schemas.microsoft.com/office/2006/metadata/properties" ma:root="true" ma:fieldsID="97729dbba6466f5ec79b6d1bb4c6eddd" ns3:_="">
    <xsd:import namespace="4897d0ab-cbc1-4da6-9523-db1a304e98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7d0ab-cbc1-4da6-9523-db1a304e98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866CE3-3636-4E58-9205-EE6EFD479E3F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4897d0ab-cbc1-4da6-9523-db1a304e984a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04B96DA-8DF7-4D62-990F-10E5BD2A47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26C7E1-7399-42E3-996A-A01382A0F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7d0ab-cbc1-4da6-9523-db1a304e9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Recursos Administrativos</vt:lpstr>
      <vt:lpstr>Desarrollo Página Web</vt:lpstr>
      <vt:lpstr>Desarrollo Base de Datos</vt:lpstr>
      <vt:lpstr>Infraestructura Tecnológica</vt:lpstr>
      <vt:lpstr>Oficina y Logística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UNAM FI</cp:lastModifiedBy>
  <dcterms:created xsi:type="dcterms:W3CDTF">2024-09-30T03:27:46Z</dcterms:created>
  <dcterms:modified xsi:type="dcterms:W3CDTF">2024-10-21T00:15:02Z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0x010100DF59F93360DF3646B2EF5BEDF6FF50B4</vt:lpwstr>
  </property>
</Properties>
</file>