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se/Desktop/"/>
    </mc:Choice>
  </mc:AlternateContent>
  <xr:revisionPtr revIDLastSave="0" documentId="8_{C9CECE89-DFBA-BF49-A668-BD72788F4F5D}" xr6:coauthVersionLast="47" xr6:coauthVersionMax="47" xr10:uidLastSave="{00000000-0000-0000-0000-000000000000}"/>
  <bookViews>
    <workbookView xWindow="14400" yWindow="500" windowWidth="14400" windowHeight="17500" activeTab="8" xr2:uid="{7EA522C4-4F4C-F24F-83B1-BFF66797546D}"/>
  </bookViews>
  <sheets>
    <sheet name="Network Breakdown" sheetId="1" state="hidden" r:id="rId1"/>
    <sheet name="Batching" sheetId="16" r:id="rId2"/>
    <sheet name="Compute-to-Networking Ratio" sheetId="17" r:id="rId3"/>
    <sheet name="Scaling OLD" sheetId="18" state="hidden" r:id="rId4"/>
    <sheet name="Scaling" sheetId="2" r:id="rId5"/>
    <sheet name="Log Reg Overhead" sheetId="14" r:id="rId6"/>
    <sheet name="Lin Reg Overhead" sheetId="10" r:id="rId7"/>
    <sheet name="Combined Overhead Fig." sheetId="19" r:id="rId8"/>
    <sheet name="SECRET-GWAS CSV" sheetId="4" r:id="rId9"/>
    <sheet name="Not GLORE (wink) " sheetId="5" state="hidden" r:id="rId10"/>
    <sheet name="New SGX Overhead" sheetId="6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D26" i="2"/>
  <c r="E26" i="2" s="1"/>
  <c r="D27" i="2"/>
  <c r="E27" i="2" s="1"/>
  <c r="D28" i="2"/>
  <c r="E28" i="2" s="1"/>
  <c r="D29" i="2"/>
  <c r="E29" i="2" s="1"/>
  <c r="D30" i="2"/>
  <c r="E30" i="2" s="1"/>
  <c r="E31" i="2"/>
  <c r="A40" i="17"/>
  <c r="A39" i="17"/>
  <c r="A38" i="17"/>
  <c r="A37" i="17"/>
  <c r="A36" i="17"/>
  <c r="A35" i="17"/>
  <c r="E176" i="2"/>
  <c r="E177" i="2"/>
  <c r="E178" i="2"/>
  <c r="E179" i="2"/>
  <c r="E180" i="2"/>
  <c r="E175" i="2"/>
  <c r="D176" i="2"/>
  <c r="C175" i="2"/>
  <c r="C176" i="2" s="1"/>
  <c r="C177" i="2" s="1"/>
  <c r="C178" i="2" s="1"/>
  <c r="C179" i="2" s="1"/>
  <c r="C180" i="2" s="1"/>
  <c r="D180" i="2" s="1"/>
  <c r="E152" i="2"/>
  <c r="E148" i="2"/>
  <c r="E149" i="2"/>
  <c r="E150" i="2"/>
  <c r="E151" i="2"/>
  <c r="E147" i="2"/>
  <c r="C147" i="2"/>
  <c r="D147" i="2" s="1"/>
  <c r="E117" i="2"/>
  <c r="E118" i="2"/>
  <c r="E119" i="2"/>
  <c r="E120" i="2"/>
  <c r="E121" i="2"/>
  <c r="E116" i="2"/>
  <c r="D117" i="2"/>
  <c r="D118" i="2"/>
  <c r="D119" i="2"/>
  <c r="D120" i="2"/>
  <c r="C116" i="2"/>
  <c r="C117" i="2" s="1"/>
  <c r="C118" i="2" s="1"/>
  <c r="C119" i="2" s="1"/>
  <c r="C120" i="2" s="1"/>
  <c r="C121" i="2" s="1"/>
  <c r="D121" i="2" s="1"/>
  <c r="E92" i="2"/>
  <c r="E93" i="2"/>
  <c r="E94" i="2"/>
  <c r="E95" i="2"/>
  <c r="E96" i="2"/>
  <c r="E91" i="2"/>
  <c r="D91" i="2"/>
  <c r="C91" i="2"/>
  <c r="C92" i="2" s="1"/>
  <c r="C93" i="2" s="1"/>
  <c r="C94" i="2" s="1"/>
  <c r="C95" i="2" s="1"/>
  <c r="C96" i="2" s="1"/>
  <c r="D96" i="2" s="1"/>
  <c r="C47" i="18"/>
  <c r="D47" i="18" s="1"/>
  <c r="E47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G11" i="18"/>
  <c r="G12" i="18" s="1"/>
  <c r="G13" i="18" s="1"/>
  <c r="G14" i="18" s="1"/>
  <c r="G15" i="18" s="1"/>
  <c r="G16" i="18" s="1"/>
  <c r="E11" i="18"/>
  <c r="E12" i="18" s="1"/>
  <c r="E13" i="18" s="1"/>
  <c r="E14" i="18" s="1"/>
  <c r="E15" i="18" s="1"/>
  <c r="E16" i="18" s="1"/>
  <c r="C11" i="18"/>
  <c r="C12" i="18" s="1"/>
  <c r="C13" i="18" s="1"/>
  <c r="C14" i="18" s="1"/>
  <c r="C15" i="18" s="1"/>
  <c r="C16" i="18" s="1"/>
  <c r="G2" i="18"/>
  <c r="G3" i="18" s="1"/>
  <c r="G4" i="18" s="1"/>
  <c r="G5" i="18" s="1"/>
  <c r="G6" i="18" s="1"/>
  <c r="G7" i="18" s="1"/>
  <c r="E2" i="18"/>
  <c r="E3" i="18" s="1"/>
  <c r="E4" i="18" s="1"/>
  <c r="E5" i="18" s="1"/>
  <c r="E6" i="18" s="1"/>
  <c r="E7" i="18" s="1"/>
  <c r="C2" i="18"/>
  <c r="C3" i="18" s="1"/>
  <c r="C4" i="18" s="1"/>
  <c r="C5" i="18" s="1"/>
  <c r="C6" i="18" s="1"/>
  <c r="C7" i="18" s="1"/>
  <c r="C57" i="2"/>
  <c r="C58" i="2" s="1"/>
  <c r="C59" i="2" s="1"/>
  <c r="C60" i="2" s="1"/>
  <c r="C61" i="2" s="1"/>
  <c r="C62" i="2" s="1"/>
  <c r="D62" i="2" s="1"/>
  <c r="A7" i="17"/>
  <c r="A6" i="17"/>
  <c r="A5" i="17"/>
  <c r="A4" i="17"/>
  <c r="A3" i="17"/>
  <c r="A2" i="17"/>
  <c r="C12" i="2"/>
  <c r="C13" i="2" s="1"/>
  <c r="C14" i="2" s="1"/>
  <c r="C15" i="2" s="1"/>
  <c r="C16" i="2" s="1"/>
  <c r="G11" i="2"/>
  <c r="G12" i="2" s="1"/>
  <c r="G13" i="2" s="1"/>
  <c r="G14" i="2" s="1"/>
  <c r="G15" i="2" s="1"/>
  <c r="G16" i="2" s="1"/>
  <c r="E11" i="2"/>
  <c r="E12" i="2" s="1"/>
  <c r="E13" i="2" s="1"/>
  <c r="E14" i="2" s="1"/>
  <c r="E15" i="2" s="1"/>
  <c r="E16" i="2" s="1"/>
  <c r="C11" i="2"/>
  <c r="G2" i="2"/>
  <c r="G3" i="2" s="1"/>
  <c r="G4" i="2" s="1"/>
  <c r="G5" i="2" s="1"/>
  <c r="G6" i="2" s="1"/>
  <c r="G7" i="2" s="1"/>
  <c r="E2" i="2"/>
  <c r="E3" i="2" s="1"/>
  <c r="E4" i="2" s="1"/>
  <c r="E5" i="2" s="1"/>
  <c r="E6" i="2" s="1"/>
  <c r="E7" i="2" s="1"/>
  <c r="C2" i="2"/>
  <c r="C3" i="2" s="1"/>
  <c r="C4" i="2" s="1"/>
  <c r="C5" i="2" s="1"/>
  <c r="C6" i="2" s="1"/>
  <c r="C7" i="2" s="1"/>
  <c r="D179" i="2" l="1"/>
  <c r="D178" i="2"/>
  <c r="D177" i="2"/>
  <c r="D95" i="2"/>
  <c r="C148" i="2"/>
  <c r="D94" i="2"/>
  <c r="D93" i="2"/>
  <c r="D92" i="2"/>
  <c r="D116" i="2"/>
  <c r="C48" i="18"/>
  <c r="D48" i="18" s="1"/>
  <c r="D175" i="2"/>
  <c r="D61" i="2"/>
  <c r="D58" i="2"/>
  <c r="E58" i="2" s="1"/>
  <c r="E61" i="2"/>
  <c r="D59" i="2"/>
  <c r="E59" i="2" s="1"/>
  <c r="E62" i="2"/>
  <c r="D57" i="2"/>
  <c r="E57" i="2" s="1"/>
  <c r="D60" i="2"/>
  <c r="E60" i="2" s="1"/>
  <c r="E48" i="18"/>
  <c r="C49" i="18"/>
  <c r="C149" i="2" l="1"/>
  <c r="D148" i="2"/>
  <c r="C50" i="18"/>
  <c r="D49" i="18"/>
  <c r="E49" i="18" s="1"/>
  <c r="C150" i="2" l="1"/>
  <c r="D149" i="2"/>
  <c r="C51" i="18"/>
  <c r="D50" i="18"/>
  <c r="E50" i="18" s="1"/>
  <c r="C151" i="2" l="1"/>
  <c r="D150" i="2"/>
  <c r="C52" i="18"/>
  <c r="D51" i="18"/>
  <c r="E51" i="18" s="1"/>
  <c r="C152" i="2" l="1"/>
  <c r="D152" i="2" s="1"/>
  <c r="D151" i="2"/>
  <c r="D52" i="18"/>
  <c r="E52" i="18" s="1"/>
</calcChain>
</file>

<file path=xl/sharedStrings.xml><?xml version="1.0" encoding="utf-8"?>
<sst xmlns="http://schemas.openxmlformats.org/spreadsheetml/2006/main" count="241" uniqueCount="85">
  <si>
    <t>Log</t>
  </si>
  <si>
    <t>Lin</t>
  </si>
  <si>
    <t>Regression Kernel</t>
  </si>
  <si>
    <t>Data Decryption and Deserialization</t>
  </si>
  <si>
    <t>Enclave Data In and Out</t>
  </si>
  <si>
    <t>Number of Patients</t>
  </si>
  <si>
    <t>Cov 1</t>
  </si>
  <si>
    <t>Cov 1 Large EPC</t>
  </si>
  <si>
    <t>Cov 4</t>
  </si>
  <si>
    <t>Cov 4 Large EPC</t>
  </si>
  <si>
    <t>Cov 7</t>
  </si>
  <si>
    <t>Cov 7 Large EPC</t>
  </si>
  <si>
    <t>Cov 10</t>
  </si>
  <si>
    <t>Cov 10 Large EPC</t>
  </si>
  <si>
    <t>Cov 13</t>
  </si>
  <si>
    <t>Cov 13 Large EPC</t>
  </si>
  <si>
    <t>Cov 16</t>
  </si>
  <si>
    <t>Cov 16 Large EPC</t>
  </si>
  <si>
    <t>Logistic Regression</t>
  </si>
  <si>
    <t>Linear Regression</t>
  </si>
  <si>
    <t>Baseline</t>
  </si>
  <si>
    <t>Fewer SNPs</t>
  </si>
  <si>
    <t>More SNPs</t>
  </si>
  <si>
    <t>Fewer Cov.</t>
  </si>
  <si>
    <t>More Cov.</t>
  </si>
  <si>
    <t>Fewer Patients</t>
  </si>
  <si>
    <t>More Patients</t>
  </si>
  <si>
    <t xml:space="preserve"> </t>
  </si>
  <si>
    <t>US North Central</t>
  </si>
  <si>
    <t>US East</t>
  </si>
  <si>
    <t>UK (West)</t>
  </si>
  <si>
    <t>South Africa (North)</t>
  </si>
  <si>
    <t>No compression</t>
  </si>
  <si>
    <t>No Compression</t>
  </si>
  <si>
    <t>½ Covariates</t>
  </si>
  <si>
    <t>2x Covariates</t>
  </si>
  <si>
    <t>½ SNPs</t>
  </si>
  <si>
    <t>2x SNPs</t>
  </si>
  <si>
    <t>½ Patients</t>
  </si>
  <si>
    <t>2x Patients</t>
  </si>
  <si>
    <t>Standard</t>
  </si>
  <si>
    <t>abc</t>
  </si>
  <si>
    <t>SGX, unoptimized</t>
  </si>
  <si>
    <t>¸</t>
  </si>
  <si>
    <t>No SGX, w/ Spectre Mit.</t>
  </si>
  <si>
    <t>SGX, w/o Spectre Mit.</t>
  </si>
  <si>
    <t>SGX, w/ Spectre Mit.</t>
  </si>
  <si>
    <t>SNPs Per Core</t>
  </si>
  <si>
    <t>Add label for x axis</t>
  </si>
  <si>
    <t>ABANDON!</t>
  </si>
  <si>
    <t>LOG 5K</t>
  </si>
  <si>
    <t>LIN 5K</t>
  </si>
  <si>
    <t>LOG 10K</t>
  </si>
  <si>
    <t>LOG 20k</t>
  </si>
  <si>
    <t>LIN 10K</t>
  </si>
  <si>
    <t>LIN 20K</t>
  </si>
  <si>
    <t>5k</t>
  </si>
  <si>
    <t>10k</t>
  </si>
  <si>
    <t>20k</t>
  </si>
  <si>
    <t>Linear Reg.</t>
  </si>
  <si>
    <t>Logistic Reg.</t>
  </si>
  <si>
    <t>½ Covar.</t>
  </si>
  <si>
    <t>2x Covar.</t>
  </si>
  <si>
    <t>TEST</t>
  </si>
  <si>
    <t>a</t>
  </si>
  <si>
    <t>Log:</t>
  </si>
  <si>
    <t>Lin:</t>
  </si>
  <si>
    <t>sgx-c-3cov</t>
  </si>
  <si>
    <t>sgx-no-spec-3cov</t>
  </si>
  <si>
    <t>no-sgx-spec-mit-3cov</t>
  </si>
  <si>
    <t>sgx-c-12cov</t>
  </si>
  <si>
    <t>sgx-no-spec-12cov</t>
  </si>
  <si>
    <t>no-sgx-spec-mit-12cov</t>
  </si>
  <si>
    <t>sgx-c-62.5</t>
  </si>
  <si>
    <t>sgx-no-spec-62.5</t>
  </si>
  <si>
    <t>no-sgx-spec-mit-62.5</t>
  </si>
  <si>
    <t>sgx-c-250</t>
  </si>
  <si>
    <t>sgx-no-spec-250</t>
  </si>
  <si>
    <t>no-sgx-spec-mit-250</t>
  </si>
  <si>
    <t>sgx-c-5k</t>
  </si>
  <si>
    <t>sgx-no-spec-5k</t>
  </si>
  <si>
    <t>no-sgx-spec-mit-5k</t>
  </si>
  <si>
    <t>sgx-c-20k</t>
  </si>
  <si>
    <t>sgx-no-spec-20k</t>
  </si>
  <si>
    <t>no-sgx-spec-mit-20k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</si>
</sst>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7347206599175"/>
          <c:y val="3.64506658889861E-2"/>
          <c:w val="0.86015748031496075"/>
          <c:h val="0.79171400797122582"/>
        </c:manualLayout>
      </c:layout>
      <c:lineChart>
        <c:grouping val="standard"/>
        <c:varyColors val="0"/>
        <c:ser>
          <c:idx val="0"/>
          <c:order val="0"/>
          <c:tx>
            <c:strRef>
              <c:f>'Network Breakdown'!$F$10</c:f>
              <c:strCache>
                <c:ptCount val="1"/>
                <c:pt idx="0">
                  <c:v>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'Network Breakdown'!$E$11:$E$19</c:f>
              <c:numCache>
                <c:formatCode>General</c:formatCode>
                <c:ptCount val="9"/>
                <c:pt idx="0">
                  <c:v>500000</c:v>
                </c:pt>
                <c:pt idx="1">
                  <c:v>250000</c:v>
                </c:pt>
                <c:pt idx="2">
                  <c:v>125000</c:v>
                </c:pt>
                <c:pt idx="3">
                  <c:v>62500</c:v>
                </c:pt>
                <c:pt idx="4">
                  <c:v>31250</c:v>
                </c:pt>
                <c:pt idx="5">
                  <c:v>15625</c:v>
                </c:pt>
                <c:pt idx="6">
                  <c:v>7813</c:v>
                </c:pt>
                <c:pt idx="7">
                  <c:v>3907</c:v>
                </c:pt>
                <c:pt idx="8">
                  <c:v>1954</c:v>
                </c:pt>
              </c:numCache>
            </c:numRef>
          </c:cat>
          <c:val>
            <c:numRef>
              <c:f>'Network Breakdown'!$F$11:$F$19</c:f>
              <c:numCache>
                <c:formatCode>General</c:formatCode>
                <c:ptCount val="9"/>
                <c:pt idx="0">
                  <c:v>0.58454463970000003</c:v>
                </c:pt>
                <c:pt idx="1">
                  <c:v>0.93826176279999995</c:v>
                </c:pt>
                <c:pt idx="2">
                  <c:v>1.730834722</c:v>
                </c:pt>
                <c:pt idx="3">
                  <c:v>3.4968216980000002</c:v>
                </c:pt>
                <c:pt idx="4">
                  <c:v>6.1482182679999999</c:v>
                </c:pt>
                <c:pt idx="5">
                  <c:v>11.446700099999999</c:v>
                </c:pt>
                <c:pt idx="6">
                  <c:v>22.83132084</c:v>
                </c:pt>
                <c:pt idx="7">
                  <c:v>40.47828638</c:v>
                </c:pt>
                <c:pt idx="8">
                  <c:v>62.619899789999998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2A45-80B3-6BC073064553}"/>
            </c:ext>
          </c:extLst>
        </c:ser>
        <c:ser>
          <c:idx val="1"/>
          <c:order val="1"/>
          <c:tx>
            <c:strRef>
              <c:f>'Network Breakdown'!$G$10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'Network Breakdown'!$E$11:$E$19</c:f>
              <c:numCache>
                <c:formatCode>General</c:formatCode>
                <c:ptCount val="9"/>
                <c:pt idx="0">
                  <c:v>500000</c:v>
                </c:pt>
                <c:pt idx="1">
                  <c:v>250000</c:v>
                </c:pt>
                <c:pt idx="2">
                  <c:v>125000</c:v>
                </c:pt>
                <c:pt idx="3">
                  <c:v>62500</c:v>
                </c:pt>
                <c:pt idx="4">
                  <c:v>31250</c:v>
                </c:pt>
                <c:pt idx="5">
                  <c:v>15625</c:v>
                </c:pt>
                <c:pt idx="6">
                  <c:v>7813</c:v>
                </c:pt>
                <c:pt idx="7">
                  <c:v>3907</c:v>
                </c:pt>
                <c:pt idx="8">
                  <c:v>1954</c:v>
                </c:pt>
              </c:numCache>
            </c:numRef>
          </c:cat>
          <c:val>
            <c:numRef>
              <c:f>'Network Breakdown'!$G$11:$G$19</c:f>
              <c:numCache>
                <c:formatCode>General</c:formatCode>
                <c:ptCount val="9"/>
                <c:pt idx="1">
                  <c:v>4.3052792729999997E-2</c:v>
                </c:pt>
                <c:pt idx="2">
                  <c:v>0.24424801060000001</c:v>
                </c:pt>
                <c:pt idx="3">
                  <c:v>2.3915299009999998E-2</c:v>
                </c:pt>
                <c:pt idx="4">
                  <c:v>0.66137060459999997</c:v>
                </c:pt>
                <c:pt idx="5">
                  <c:v>2.4041707200000002</c:v>
                </c:pt>
                <c:pt idx="6">
                  <c:v>3.9979219170000002</c:v>
                </c:pt>
                <c:pt idx="7">
                  <c:v>4.8594675430000001</c:v>
                </c:pt>
                <c:pt idx="8">
                  <c:v>8.6702467409999997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2A45-80B3-6BC07306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827552"/>
        <c:axId val="1354963152"/>
      </c:lineChart>
      <c:catAx>
        <c:axId val="13428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SNPs</a:t>
                </a:r>
                <a:r>
                  <a:rPr lang="en-US" sz="2000" b="0" baseline="0"/>
                  <a:t> per Core</a:t>
                </a:r>
                <a:endParaRPr lang="en-US" sz="20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3152"/>
        <c:crosses val="autoZero"/>
        <c:auto val="1"/>
        <c:lblAlgn val="ctr"/>
        <c:lblOffset val="100"/>
        <c:noMultiLvlLbl val="0"/>
      </c:catAx>
      <c:valAx>
        <c:axId val="13549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Networking Overhead (%)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16214717604743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206118766404189"/>
          <c:y val="1.9444541654515406E-2"/>
          <c:w val="8.6860236220472439E-2"/>
          <c:h val="0.138119179547001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tx>
            <c:v>Ideal Scaling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Scaling!$C$26:$C$31</c:f>
              <c:numCache>
                <c:formatCode>General</c:formatCode>
                <c:ptCount val="6"/>
                <c:pt idx="0">
                  <c:v>149.6122</c:v>
                </c:pt>
                <c:pt idx="1">
                  <c:v>74.806100000000001</c:v>
                </c:pt>
                <c:pt idx="2">
                  <c:v>37.40305</c:v>
                </c:pt>
                <c:pt idx="3">
                  <c:v>18.701525</c:v>
                </c:pt>
                <c:pt idx="4">
                  <c:v>9.3507625000000001</c:v>
                </c:pt>
                <c:pt idx="5">
                  <c:v>4.67538125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E-3840-A220-A143EAC5E599}"/>
            </c:ext>
          </c:extLst>
        </c:ser>
        <c:ser>
          <c:idx val="1"/>
          <c:order val="1"/>
          <c:tx>
            <c:v>Scaling Overhead</c:v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Scaling!$D$26:$D$31</c:f>
              <c:numCache>
                <c:formatCode>General</c:formatCode>
                <c:ptCount val="6"/>
                <c:pt idx="0">
                  <c:v>0</c:v>
                </c:pt>
                <c:pt idx="1">
                  <c:v>0.34069999999999823</c:v>
                </c:pt>
                <c:pt idx="2">
                  <c:v>1.2121500000000012</c:v>
                </c:pt>
                <c:pt idx="3">
                  <c:v>1.7380749999999985</c:v>
                </c:pt>
                <c:pt idx="4">
                  <c:v>2.9284374999999994</c:v>
                </c:pt>
                <c:pt idx="5">
                  <c:v>5.1158187499999999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E-3840-A220-A143EAC5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8E-3840-A220-A143EAC5E59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Scaling!$E$26:$E$31</c:f>
              <c:numCache>
                <c:formatCode>General</c:formatCode>
                <c:ptCount val="6"/>
                <c:pt idx="0">
                  <c:v>149.6122</c:v>
                </c:pt>
                <c:pt idx="1">
                  <c:v>75.146799999999999</c:v>
                </c:pt>
                <c:pt idx="2">
                  <c:v>38.615200000000002</c:v>
                </c:pt>
                <c:pt idx="3">
                  <c:v>20.439599999999999</c:v>
                </c:pt>
                <c:pt idx="4">
                  <c:v>12.279199999999999</c:v>
                </c:pt>
                <c:pt idx="5">
                  <c:v>9.7911999999999999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E-3840-A220-A143EAC5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Scaling!$A$57:$A$62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Scaling!$C$57:$C$62</c:f>
              <c:numCache>
                <c:formatCode>General</c:formatCode>
                <c:ptCount val="6"/>
                <c:pt idx="0">
                  <c:v>284.54500000000002</c:v>
                </c:pt>
                <c:pt idx="1">
                  <c:v>142.27250000000001</c:v>
                </c:pt>
                <c:pt idx="2">
                  <c:v>71.136250000000004</c:v>
                </c:pt>
                <c:pt idx="3">
                  <c:v>35.568125000000002</c:v>
                </c:pt>
                <c:pt idx="4">
                  <c:v>17.784062500000001</c:v>
                </c:pt>
                <c:pt idx="5">
                  <c:v>8.8920312500000005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C-9D49-AF55-B27919ACA46A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Scaling!$A$57:$A$62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Scaling!$D$57:$D$62</c:f>
              <c:numCache>
                <c:formatCode>General</c:formatCode>
                <c:ptCount val="6"/>
                <c:pt idx="0">
                  <c:v>0</c:v>
                </c:pt>
                <c:pt idx="1">
                  <c:v>-0.37190000000001078</c:v>
                </c:pt>
                <c:pt idx="2">
                  <c:v>1.5933500000000009</c:v>
                </c:pt>
                <c:pt idx="3">
                  <c:v>2.3028750000000002</c:v>
                </c:pt>
                <c:pt idx="4">
                  <c:v>2.875687499999998</c:v>
                </c:pt>
                <c:pt idx="5">
                  <c:v>5.01476875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C-9D49-AF55-B27919AC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0C-9D49-AF55-B27919ACA46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Scaling!$A$57:$A$62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Scaling!$E$57:$E$62</c:f>
              <c:numCache>
                <c:formatCode>General</c:formatCode>
                <c:ptCount val="6"/>
                <c:pt idx="0">
                  <c:v>284.54500000000002</c:v>
                </c:pt>
                <c:pt idx="1">
                  <c:v>141.9006</c:v>
                </c:pt>
                <c:pt idx="2">
                  <c:v>72.729600000000005</c:v>
                </c:pt>
                <c:pt idx="3">
                  <c:v>37.871000000000002</c:v>
                </c:pt>
                <c:pt idx="4">
                  <c:v>20.659749999999999</c:v>
                </c:pt>
                <c:pt idx="5">
                  <c:v>13.9068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C-9D49-AF55-B27919AC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Scaling!$A$91:$A$96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Scaling!$C$91:$C$96</c:f>
              <c:numCache>
                <c:formatCode>General</c:formatCode>
                <c:ptCount val="6"/>
                <c:pt idx="0">
                  <c:v>560.19749999999999</c:v>
                </c:pt>
                <c:pt idx="1">
                  <c:v>280.09875</c:v>
                </c:pt>
                <c:pt idx="2">
                  <c:v>140.049375</c:v>
                </c:pt>
                <c:pt idx="3">
                  <c:v>70.024687499999999</c:v>
                </c:pt>
                <c:pt idx="4">
                  <c:v>35.012343749999999</c:v>
                </c:pt>
                <c:pt idx="5">
                  <c:v>17.506171875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1-194D-8EA2-7B4EC9E17C55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Scaling!$A$91:$A$96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Scaling!$D$91:$D$96</c:f>
              <c:numCache>
                <c:formatCode>General</c:formatCode>
                <c:ptCount val="6"/>
                <c:pt idx="0">
                  <c:v>0</c:v>
                </c:pt>
                <c:pt idx="1">
                  <c:v>3.7608500000000049</c:v>
                </c:pt>
                <c:pt idx="2">
                  <c:v>5.9726249999999936</c:v>
                </c:pt>
                <c:pt idx="3">
                  <c:v>3.3507125000000002</c:v>
                </c:pt>
                <c:pt idx="4">
                  <c:v>3.0589062499999997</c:v>
                </c:pt>
                <c:pt idx="5">
                  <c:v>4.6856281250000009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1-194D-8EA2-7B4EC9E1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21-194D-8EA2-7B4EC9E17C5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Scaling!$A$91:$A$96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Scaling!$E$91:$E$96</c:f>
              <c:numCache>
                <c:formatCode>General</c:formatCode>
                <c:ptCount val="6"/>
                <c:pt idx="0">
                  <c:v>560.19749999999999</c:v>
                </c:pt>
                <c:pt idx="1">
                  <c:v>283.8596</c:v>
                </c:pt>
                <c:pt idx="2">
                  <c:v>146.02199999999999</c:v>
                </c:pt>
                <c:pt idx="3">
                  <c:v>73.375399999999999</c:v>
                </c:pt>
                <c:pt idx="4">
                  <c:v>38.071249999999999</c:v>
                </c:pt>
                <c:pt idx="5">
                  <c:v>22.191800000000001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1-194D-8EA2-7B4EC9E1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Scaling!$A$116:$A$121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Scaling!$C$116:$C$121</c:f>
              <c:numCache>
                <c:formatCode>General</c:formatCode>
                <c:ptCount val="6"/>
                <c:pt idx="0">
                  <c:v>26.320399999999999</c:v>
                </c:pt>
                <c:pt idx="1">
                  <c:v>13.1602</c:v>
                </c:pt>
                <c:pt idx="2">
                  <c:v>6.5800999999999998</c:v>
                </c:pt>
                <c:pt idx="3">
                  <c:v>3.2900499999999999</c:v>
                </c:pt>
                <c:pt idx="4">
                  <c:v>1.645025</c:v>
                </c:pt>
                <c:pt idx="5">
                  <c:v>0.82251249999999998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B-F24C-A592-61F2BD9ED8A4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Scaling!$A$116:$A$121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Scaling!$D$116:$D$121</c:f>
              <c:numCache>
                <c:formatCode>General</c:formatCode>
                <c:ptCount val="6"/>
                <c:pt idx="0">
                  <c:v>0</c:v>
                </c:pt>
                <c:pt idx="1">
                  <c:v>1.4123999999999999</c:v>
                </c:pt>
                <c:pt idx="2">
                  <c:v>1.9545666669999999</c:v>
                </c:pt>
                <c:pt idx="3">
                  <c:v>2.3057499999999997</c:v>
                </c:pt>
                <c:pt idx="4">
                  <c:v>3.3913750000000005</c:v>
                </c:pt>
                <c:pt idx="5">
                  <c:v>5.1070874999999996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B-F24C-A592-61F2BD9E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CB-F24C-A592-61F2BD9ED8A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Scaling!$A$116:$A$121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Scaling!$E$116:$E$121</c:f>
              <c:numCache>
                <c:formatCode>General</c:formatCode>
                <c:ptCount val="6"/>
                <c:pt idx="0">
                  <c:v>26.320399999999999</c:v>
                </c:pt>
                <c:pt idx="1">
                  <c:v>14.5726</c:v>
                </c:pt>
                <c:pt idx="2">
                  <c:v>8.5346666669999998</c:v>
                </c:pt>
                <c:pt idx="3">
                  <c:v>5.5957999999999997</c:v>
                </c:pt>
                <c:pt idx="4">
                  <c:v>5.0364000000000004</c:v>
                </c:pt>
                <c:pt idx="5">
                  <c:v>5.9295999999999998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B-F24C-A592-61F2BD9E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Scaling!$A$147:$A$152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Scaling!$C$147:$C$152</c:f>
              <c:numCache>
                <c:formatCode>General</c:formatCode>
                <c:ptCount val="6"/>
                <c:pt idx="0">
                  <c:v>48.8904</c:v>
                </c:pt>
                <c:pt idx="1">
                  <c:v>24.4452</c:v>
                </c:pt>
                <c:pt idx="2">
                  <c:v>12.2226</c:v>
                </c:pt>
                <c:pt idx="3">
                  <c:v>6.1113</c:v>
                </c:pt>
                <c:pt idx="4">
                  <c:v>3.05565</c:v>
                </c:pt>
                <c:pt idx="5">
                  <c:v>1.527825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D-CC40-AED4-CF260D1CD7AB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Scaling!$A$147:$A$152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Scaling!$D$147:$D$152</c:f>
              <c:numCache>
                <c:formatCode>General</c:formatCode>
                <c:ptCount val="6"/>
                <c:pt idx="0">
                  <c:v>0</c:v>
                </c:pt>
                <c:pt idx="1">
                  <c:v>1.3007999999999988</c:v>
                </c:pt>
                <c:pt idx="2">
                  <c:v>2.225200000000001</c:v>
                </c:pt>
                <c:pt idx="3">
                  <c:v>2.77895</c:v>
                </c:pt>
                <c:pt idx="4">
                  <c:v>3.6243499999999997</c:v>
                </c:pt>
                <c:pt idx="5">
                  <c:v>5.0293749999999999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D-CC40-AED4-CF260D1C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FD-CC40-AED4-CF260D1CD7A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Scaling!$A$147:$A$152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Scaling!$E$147:$E$152</c:f>
              <c:numCache>
                <c:formatCode>General</c:formatCode>
                <c:ptCount val="6"/>
                <c:pt idx="0">
                  <c:v>48.8904</c:v>
                </c:pt>
                <c:pt idx="1">
                  <c:v>25.745999999999999</c:v>
                </c:pt>
                <c:pt idx="2">
                  <c:v>14.447800000000001</c:v>
                </c:pt>
                <c:pt idx="3">
                  <c:v>8.89025</c:v>
                </c:pt>
                <c:pt idx="4">
                  <c:v>6.68</c:v>
                </c:pt>
                <c:pt idx="5">
                  <c:v>6.5571999999999999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D-CC40-AED4-CF260D1C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Scaling!$A$175:$A$180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Scaling!$C$175:$C$180</c:f>
              <c:numCache>
                <c:formatCode>General</c:formatCode>
                <c:ptCount val="6"/>
                <c:pt idx="0">
                  <c:v>91.203999999999994</c:v>
                </c:pt>
                <c:pt idx="1">
                  <c:v>45.601999999999997</c:v>
                </c:pt>
                <c:pt idx="2">
                  <c:v>22.800999999999998</c:v>
                </c:pt>
                <c:pt idx="3">
                  <c:v>11.400499999999999</c:v>
                </c:pt>
                <c:pt idx="4">
                  <c:v>5.7002499999999996</c:v>
                </c:pt>
                <c:pt idx="5">
                  <c:v>2.8501249999999998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B-224E-862E-C850AB8A5107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Scaling!$A$175:$A$180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Scaling!$D$175:$D$180</c:f>
              <c:numCache>
                <c:formatCode>General</c:formatCode>
                <c:ptCount val="6"/>
                <c:pt idx="0">
                  <c:v>0</c:v>
                </c:pt>
                <c:pt idx="1">
                  <c:v>1.7224000000000004</c:v>
                </c:pt>
                <c:pt idx="2">
                  <c:v>4.2558000000000007</c:v>
                </c:pt>
                <c:pt idx="3">
                  <c:v>3.7242500000000014</c:v>
                </c:pt>
                <c:pt idx="4">
                  <c:v>3.7167500000000002</c:v>
                </c:pt>
                <c:pt idx="5">
                  <c:v>8.1394749999999991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B-224E-862E-C850AB8A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B-224E-862E-C850AB8A5107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Scaling!$A$175:$A$180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Scaling!$E$175:$E$180</c:f>
              <c:numCache>
                <c:formatCode>General</c:formatCode>
                <c:ptCount val="6"/>
                <c:pt idx="0">
                  <c:v>91.203999999999994</c:v>
                </c:pt>
                <c:pt idx="1">
                  <c:v>47.324399999999997</c:v>
                </c:pt>
                <c:pt idx="2">
                  <c:v>27.056799999999999</c:v>
                </c:pt>
                <c:pt idx="3">
                  <c:v>15.124750000000001</c:v>
                </c:pt>
                <c:pt idx="4">
                  <c:v>9.4169999999999998</c:v>
                </c:pt>
                <c:pt idx="5">
                  <c:v>10.989599999999999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B-224E-862E-C850AB8A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'Log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5-6A41-BADB-2D4A7DCCB6F9}"/>
              </c:ext>
            </c:extLst>
          </c:dPt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Overhead'!$E$12:$E$39</c:f>
              <c:numCache>
                <c:formatCode>General</c:formatCode>
                <c:ptCount val="28"/>
                <c:pt idx="0">
                  <c:v>0.17400878</c:v>
                </c:pt>
                <c:pt idx="1">
                  <c:v>4.8514364380000004</c:v>
                </c:pt>
                <c:pt idx="2">
                  <c:v>33.751640899999998</c:v>
                </c:pt>
                <c:pt idx="3">
                  <c:v>36.439284360000002</c:v>
                </c:pt>
                <c:pt idx="6">
                  <c:v>0.75727637599999997</c:v>
                </c:pt>
                <c:pt idx="7">
                  <c:v>5.4080149659999996</c:v>
                </c:pt>
                <c:pt idx="8">
                  <c:v>33.382213350000001</c:v>
                </c:pt>
                <c:pt idx="9">
                  <c:v>39.203799099999998</c:v>
                </c:pt>
                <c:pt idx="12">
                  <c:v>1.7877529059999999</c:v>
                </c:pt>
                <c:pt idx="13">
                  <c:v>6.7245313610000004</c:v>
                </c:pt>
                <c:pt idx="14">
                  <c:v>34.755352160000001</c:v>
                </c:pt>
                <c:pt idx="15">
                  <c:v>40.623417209999999</c:v>
                </c:pt>
                <c:pt idx="18">
                  <c:v>1.0661431779999999</c:v>
                </c:pt>
                <c:pt idx="19">
                  <c:v>7.7283529379999996</c:v>
                </c:pt>
                <c:pt idx="20">
                  <c:v>32.415995469999999</c:v>
                </c:pt>
                <c:pt idx="21">
                  <c:v>41.032804409999997</c:v>
                </c:pt>
                <c:pt idx="24">
                  <c:v>1.6456602389999999</c:v>
                </c:pt>
                <c:pt idx="25">
                  <c:v>4.4290347079999997</c:v>
                </c:pt>
                <c:pt idx="26">
                  <c:v>34.708779509999999</c:v>
                </c:pt>
                <c:pt idx="27">
                  <c:v>37.277852660000001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5-6A41-BADB-2D4A7DCCB6F9}"/>
            </c:ext>
          </c:extLst>
        </c:ser>
        <c:ser>
          <c:idx val="1"/>
          <c:order val="1"/>
          <c:tx>
            <c:strRef>
              <c:f>'Log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pattFill prst="trellis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BB5-6A41-BADB-2D4A7DCCB6F9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BB5-6A41-BADB-2D4A7DCCB6F9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BB5-6A41-BADB-2D4A7DCCB6F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BB5-6A41-BADB-2D4A7DCCB6F9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BB5-6A41-BADB-2D4A7DCCB6F9}"/>
              </c:ext>
            </c:extLst>
          </c:dPt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D-9BB5-6A41-BADB-2D4A7DCCB6F9}"/>
            </c:ext>
          </c:extLst>
        </c:ser>
        <c:ser>
          <c:idx val="2"/>
          <c:order val="2"/>
          <c:tx>
            <c:strRef>
              <c:f>'Log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B5-6A41-BADB-2D4A7DCCB6F9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B5-6A41-BADB-2D4A7DCCB6F9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B5-6A41-BADB-2D4A7DCCB6F9}"/>
              </c:ext>
            </c:extLst>
          </c:dPt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4-9BB5-6A41-BADB-2D4A7DCCB6F9}"/>
            </c:ext>
          </c:extLst>
        </c:ser>
        <c:ser>
          <c:idx val="3"/>
          <c:order val="3"/>
          <c:tx>
            <c:strRef>
              <c:f>'Log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5-9BB5-6A41-BADB-2D4A7DCCB6F9}"/>
            </c:ext>
          </c:extLst>
        </c:ser>
        <c:ser>
          <c:idx val="4"/>
          <c:order val="4"/>
          <c:tx>
            <c:strRef>
              <c:f>'Log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6-9BB5-6A41-BADB-2D4A7DCCB6F9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7-9BB5-6A41-BADB-2D4A7DCCB6F9}"/>
            </c:ext>
          </c:extLst>
        </c:ser>
        <c:ser>
          <c:idx val="6"/>
          <c:order val="6"/>
          <c:tx>
            <c:strRef>
              <c:f>'Log Reg Overhead'!$M$11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8-9BB5-6A41-BADB-2D4A7DCCB6F9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BB5-6A41-BADB-2D4A7DCC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77713649668138"/>
          <c:y val="0.16530410550533034"/>
          <c:w val="0.75642309436451327"/>
          <c:h val="0.55085163070628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'Log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4-E44A-B23D-F7E0B56CC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4-E44A-B23D-F7E0B56CC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C4-E44A-B23D-F7E0B56CC07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C4-E44A-B23D-F7E0B56CC07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C4-E44A-B23D-F7E0B56CC07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C4-E44A-B23D-F7E0B56CC078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C4-E44A-B23D-F7E0B56CC07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C4-E44A-B23D-F7E0B56CC07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C4-E44A-B23D-F7E0B56CC078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C4-E44A-B23D-F7E0B56CC07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2C4-E44A-B23D-F7E0B56CC07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2C4-E44A-B23D-F7E0B56CC078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2C4-E44A-B23D-F7E0B56CC07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2C4-E44A-B23D-F7E0B56CC07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2C4-E44A-B23D-F7E0B56CC078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2C4-E44A-B23D-F7E0B56CC07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2C4-E44A-B23D-F7E0B56CC07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2C4-E44A-B23D-F7E0B56CC078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2C4-E44A-B23D-F7E0B56CC07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2C4-E44A-B23D-F7E0B56CC07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2C4-E44A-B23D-F7E0B56CC078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Overhead'!$E$12:$E$53</c:f>
              <c:numCache>
                <c:formatCode>General</c:formatCode>
                <c:ptCount val="42"/>
                <c:pt idx="0">
                  <c:v>0.17400878</c:v>
                </c:pt>
                <c:pt idx="1">
                  <c:v>4.8514364380000004</c:v>
                </c:pt>
                <c:pt idx="2">
                  <c:v>33.751640899999998</c:v>
                </c:pt>
                <c:pt idx="3">
                  <c:v>36.439284360000002</c:v>
                </c:pt>
                <c:pt idx="6">
                  <c:v>0.75727637599999997</c:v>
                </c:pt>
                <c:pt idx="7">
                  <c:v>5.4080149659999996</c:v>
                </c:pt>
                <c:pt idx="8">
                  <c:v>33.382213350000001</c:v>
                </c:pt>
                <c:pt idx="9">
                  <c:v>39.203799099999998</c:v>
                </c:pt>
                <c:pt idx="12">
                  <c:v>1.7877529059999999</c:v>
                </c:pt>
                <c:pt idx="13">
                  <c:v>6.7245313610000004</c:v>
                </c:pt>
                <c:pt idx="14">
                  <c:v>34.755352160000001</c:v>
                </c:pt>
                <c:pt idx="15">
                  <c:v>40.623417209999999</c:v>
                </c:pt>
                <c:pt idx="18">
                  <c:v>1.0661431779999999</c:v>
                </c:pt>
                <c:pt idx="19">
                  <c:v>7.7283529379999996</c:v>
                </c:pt>
                <c:pt idx="20">
                  <c:v>32.415995469999999</c:v>
                </c:pt>
                <c:pt idx="21">
                  <c:v>41.032804409999997</c:v>
                </c:pt>
                <c:pt idx="24">
                  <c:v>1.6456602389999999</c:v>
                </c:pt>
                <c:pt idx="25">
                  <c:v>4.4290347079999997</c:v>
                </c:pt>
                <c:pt idx="26">
                  <c:v>34.708779509999999</c:v>
                </c:pt>
                <c:pt idx="27">
                  <c:v>37.277852660000001</c:v>
                </c:pt>
                <c:pt idx="30">
                  <c:v>0.23180772920000001</c:v>
                </c:pt>
                <c:pt idx="31">
                  <c:v>4.0368927189999999</c:v>
                </c:pt>
                <c:pt idx="32">
                  <c:v>39.319596910000001</c:v>
                </c:pt>
                <c:pt idx="33">
                  <c:v>43.173165879999999</c:v>
                </c:pt>
                <c:pt idx="36">
                  <c:v>0.1279114505</c:v>
                </c:pt>
                <c:pt idx="37">
                  <c:v>15.10573509</c:v>
                </c:pt>
                <c:pt idx="38">
                  <c:v>33.004458939999999</c:v>
                </c:pt>
                <c:pt idx="39">
                  <c:v>49.419959130000002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2C4-E44A-B23D-F7E0B56CC078}"/>
            </c:ext>
          </c:extLst>
        </c:ser>
        <c:ser>
          <c:idx val="1"/>
          <c:order val="1"/>
          <c:tx>
            <c:strRef>
              <c:f>'Log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2C4-E44A-B23D-F7E0B56CC0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52C4-E44A-B23D-F7E0B56CC07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52C4-E44A-B23D-F7E0B56CC07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52C4-E44A-B23D-F7E0B56CC07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52C4-E44A-B23D-F7E0B56CC078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35-52C4-E44A-B23D-F7E0B56CC078}"/>
            </c:ext>
          </c:extLst>
        </c:ser>
        <c:ser>
          <c:idx val="2"/>
          <c:order val="2"/>
          <c:tx>
            <c:strRef>
              <c:f>'Log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2C4-E44A-B23D-F7E0B56CC078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2C4-E44A-B23D-F7E0B56CC078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2C4-E44A-B23D-F7E0B56CC078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52C4-E44A-B23D-F7E0B56CC078}"/>
            </c:ext>
          </c:extLst>
        </c:ser>
        <c:ser>
          <c:idx val="3"/>
          <c:order val="3"/>
          <c:tx>
            <c:strRef>
              <c:f>'Log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52C4-E44A-B23D-F7E0B56CC078}"/>
            </c:ext>
          </c:extLst>
        </c:ser>
        <c:ser>
          <c:idx val="4"/>
          <c:order val="4"/>
          <c:tx>
            <c:strRef>
              <c:f>'Log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52C4-E44A-B23D-F7E0B56CC078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F-52C4-E44A-B23D-F7E0B56CC078}"/>
            </c:ext>
          </c:extLst>
        </c:ser>
        <c:ser>
          <c:idx val="6"/>
          <c:order val="6"/>
          <c:tx>
            <c:strRef>
              <c:f>'Log Reg Overhead'!$M$11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40-52C4-E44A-B23D-F7E0B56CC078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2C4-E44A-B23D-F7E0B56CC078}"/>
            </c:ext>
          </c:extLst>
        </c:ser>
        <c:ser>
          <c:idx val="8"/>
          <c:order val="8"/>
          <c:tx>
            <c:v>Distributed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B-E5E0-6249-A11E-BAB213C5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SGX</a:t>
                </a:r>
                <a:r>
                  <a:rPr lang="en-US" sz="2000" baseline="0"/>
                  <a:t> </a:t>
                </a:r>
                <a:r>
                  <a:rPr lang="en-US" sz="2000"/>
                  <a:t>Overhead (%)   </a:t>
                </a:r>
              </a:p>
            </c:rich>
          </c:tx>
          <c:layout>
            <c:manualLayout>
              <c:xMode val="edge"/>
              <c:yMode val="edge"/>
              <c:x val="1.6593706472611498E-2"/>
              <c:y val="0.1895534885933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2684562157003103"/>
          <c:y val="8.23045267489712E-3"/>
          <c:w val="0.56529885468861851"/>
          <c:h val="0.29242476865618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7C6-A54A-99AA-2EBF0B1E77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77C6-A54A-99AA-2EBF0B1E773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77C6-A54A-99AA-2EBF0B1E773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77C6-A54A-99AA-2EBF0B1E773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77C6-A54A-99AA-2EBF0B1E7738}"/>
            </c:ext>
          </c:extLst>
        </c:ser>
        <c:ser>
          <c:idx val="7"/>
          <c:order val="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 Reg Overhead'!#REF!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77C6-A54A-99AA-2EBF0B1E773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77C6-A54A-99AA-2EBF0B1E7738}"/>
            </c:ext>
          </c:extLst>
        </c:ser>
        <c:ser>
          <c:idx val="5"/>
          <c:order val="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 Reg Overhead'!#REF!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77C6-A54A-99AA-2EBF0B1E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'Lin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7-914B-8F09-0D2F558064DA}"/>
              </c:ext>
            </c:extLst>
          </c:dPt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Overhead'!$E$12:$E$39</c:f>
              <c:numCache>
                <c:formatCode>General</c:formatCode>
                <c:ptCount val="28"/>
                <c:pt idx="0">
                  <c:v>44.150417099999999</c:v>
                </c:pt>
                <c:pt idx="1">
                  <c:v>90.233556070000006</c:v>
                </c:pt>
                <c:pt idx="2">
                  <c:v>135.7193201</c:v>
                </c:pt>
                <c:pt idx="3">
                  <c:v>139.0258153</c:v>
                </c:pt>
                <c:pt idx="6">
                  <c:v>45.569032389999997</c:v>
                </c:pt>
                <c:pt idx="7">
                  <c:v>92.492563419999996</c:v>
                </c:pt>
                <c:pt idx="8">
                  <c:v>137.02100669999999</c:v>
                </c:pt>
                <c:pt idx="9">
                  <c:v>139.4476822</c:v>
                </c:pt>
                <c:pt idx="12">
                  <c:v>46.239086260000001</c:v>
                </c:pt>
                <c:pt idx="13">
                  <c:v>89.550773359999994</c:v>
                </c:pt>
                <c:pt idx="14">
                  <c:v>138.6924626</c:v>
                </c:pt>
                <c:pt idx="15">
                  <c:v>141.81157519999999</c:v>
                </c:pt>
                <c:pt idx="18">
                  <c:v>45.436547670000003</c:v>
                </c:pt>
                <c:pt idx="19">
                  <c:v>98.688835990000001</c:v>
                </c:pt>
                <c:pt idx="20">
                  <c:v>139.6870241</c:v>
                </c:pt>
                <c:pt idx="21">
                  <c:v>144.4802933</c:v>
                </c:pt>
                <c:pt idx="24">
                  <c:v>43.96635156</c:v>
                </c:pt>
                <c:pt idx="25">
                  <c:v>92.705828609999998</c:v>
                </c:pt>
                <c:pt idx="26">
                  <c:v>131.31795070000001</c:v>
                </c:pt>
                <c:pt idx="27">
                  <c:v>137.32283989999999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FA-ED40-9143-2383F734FE55}"/>
            </c:ext>
          </c:extLst>
        </c:ser>
        <c:ser>
          <c:idx val="1"/>
          <c:order val="1"/>
          <c:tx>
            <c:strRef>
              <c:f>'Lin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pattFill prst="trellis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4FA-ED40-9143-2383F734FE55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4FA-ED40-9143-2383F734FE55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4FA-ED40-9143-2383F734FE55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4FA-ED40-9143-2383F734FE55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4FA-ED40-9143-2383F734FE55}"/>
              </c:ext>
            </c:extLst>
          </c:dPt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1D-44FA-ED40-9143-2383F734FE55}"/>
            </c:ext>
          </c:extLst>
        </c:ser>
        <c:ser>
          <c:idx val="2"/>
          <c:order val="2"/>
          <c:tx>
            <c:strRef>
              <c:f>'Lin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4FA-ED40-9143-2383F734FE55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FA-ED40-9143-2383F734FE55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4FA-ED40-9143-2383F734FE55}"/>
              </c:ext>
            </c:extLst>
          </c:dPt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C-44FA-ED40-9143-2383F734FE55}"/>
            </c:ext>
          </c:extLst>
        </c:ser>
        <c:ser>
          <c:idx val="3"/>
          <c:order val="3"/>
          <c:tx>
            <c:strRef>
              <c:f>'Lin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D-44FA-ED40-9143-2383F734FE55}"/>
            </c:ext>
          </c:extLst>
        </c:ser>
        <c:ser>
          <c:idx val="4"/>
          <c:order val="4"/>
          <c:tx>
            <c:strRef>
              <c:f>'Lin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E-44FA-ED40-9143-2383F734FE55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F-44FA-ED40-9143-2383F734FE55}"/>
            </c:ext>
          </c:extLst>
        </c:ser>
        <c:ser>
          <c:idx val="6"/>
          <c:order val="6"/>
          <c:tx>
            <c:strRef>
              <c:f>'Lin Reg Overhead'!$M$11</c:f>
              <c:strCache>
                <c:ptCount val="1"/>
                <c:pt idx="0">
                  <c:v>No Compression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0-44FA-ED40-9143-2383F734FE55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4FA-ED40-9143-2383F734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7429680962904"/>
          <c:y val="3.64506658889861E-2"/>
          <c:w val="0.75398399450749842"/>
          <c:h val="0.7356479380755373"/>
        </c:manualLayout>
      </c:layout>
      <c:lineChart>
        <c:grouping val="standard"/>
        <c:varyColors val="0"/>
        <c:ser>
          <c:idx val="0"/>
          <c:order val="0"/>
          <c:tx>
            <c:strRef>
              <c:f>Batching!$F$10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Batching!$E$11:$E$21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Batching!$F$11:$F$21</c:f>
              <c:numCache>
                <c:formatCode>General</c:formatCode>
                <c:ptCount val="11"/>
                <c:pt idx="0">
                  <c:v>385.4042106</c:v>
                </c:pt>
                <c:pt idx="1">
                  <c:v>255.2251728</c:v>
                </c:pt>
                <c:pt idx="2">
                  <c:v>195.34547079999999</c:v>
                </c:pt>
                <c:pt idx="3">
                  <c:v>165.51326349999999</c:v>
                </c:pt>
                <c:pt idx="4">
                  <c:v>149.2553475</c:v>
                </c:pt>
                <c:pt idx="5">
                  <c:v>141.40396709999999</c:v>
                </c:pt>
                <c:pt idx="6">
                  <c:v>137.7107154</c:v>
                </c:pt>
                <c:pt idx="7">
                  <c:v>136.16157609999999</c:v>
                </c:pt>
                <c:pt idx="8">
                  <c:v>135.25003839999999</c:v>
                </c:pt>
                <c:pt idx="9">
                  <c:v>135.2736701</c:v>
                </c:pt>
                <c:pt idx="10">
                  <c:v>134.8145878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3-9B4E-AF7E-9F9002025A6F}"/>
            </c:ext>
          </c:extLst>
        </c:ser>
        <c:ser>
          <c:idx val="1"/>
          <c:order val="1"/>
          <c:tx>
            <c:strRef>
              <c:f>Batching!$G$10</c:f>
              <c:strCache>
                <c:ptCount val="1"/>
                <c:pt idx="0">
                  <c:v>Logistic Reg.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Batching!$E$11:$E$21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Batching!$G$11:$G$21</c:f>
              <c:numCache>
                <c:formatCode>General</c:formatCode>
                <c:ptCount val="11"/>
                <c:pt idx="0">
                  <c:v>60.20348946</c:v>
                </c:pt>
                <c:pt idx="1">
                  <c:v>48.386502380000003</c:v>
                </c:pt>
                <c:pt idx="2">
                  <c:v>43.144926380000001</c:v>
                </c:pt>
                <c:pt idx="3">
                  <c:v>38.569876440000002</c:v>
                </c:pt>
                <c:pt idx="4">
                  <c:v>37.783314269999998</c:v>
                </c:pt>
                <c:pt idx="5">
                  <c:v>37.670121190000003</c:v>
                </c:pt>
                <c:pt idx="6">
                  <c:v>37.39323675</c:v>
                </c:pt>
                <c:pt idx="7">
                  <c:v>37.747636360000001</c:v>
                </c:pt>
                <c:pt idx="8">
                  <c:v>36.06613351</c:v>
                </c:pt>
                <c:pt idx="9">
                  <c:v>36.72113255</c:v>
                </c:pt>
                <c:pt idx="10">
                  <c:v>36.199760349999998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3-9B4E-AF7E-9F900202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827552"/>
        <c:axId val="1354963152"/>
      </c:lineChart>
      <c:catAx>
        <c:axId val="13428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SNPs</a:t>
                </a:r>
                <a:r>
                  <a:rPr lang="en-US" sz="2000" b="0" baseline="0"/>
                  <a:t> per Batch</a:t>
                </a:r>
                <a:endParaRPr lang="en-US" sz="2000" b="0"/>
              </a:p>
            </c:rich>
          </c:tx>
          <c:layout>
            <c:manualLayout>
              <c:xMode val="edge"/>
              <c:yMode val="edge"/>
              <c:x val="0.3969775744943646"/>
              <c:y val="0.88200133457894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3152"/>
        <c:crosses val="autoZero"/>
        <c:auto val="1"/>
        <c:lblAlgn val="ctr"/>
        <c:lblOffset val="100"/>
        <c:noMultiLvlLbl val="0"/>
      </c:catAx>
      <c:valAx>
        <c:axId val="135496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SGX Overhead (%)</a:t>
                </a:r>
              </a:p>
            </c:rich>
          </c:tx>
          <c:layout>
            <c:manualLayout>
              <c:xMode val="edge"/>
              <c:yMode val="edge"/>
              <c:x val="1.7244287478771037E-2"/>
              <c:y val="0.14197517683170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598270804384747"/>
          <c:y val="2.495412247022841E-2"/>
          <c:w val="0.36268006021306159"/>
          <c:h val="0.151893234420077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0600343738756"/>
          <c:y val="0.16530410550533034"/>
          <c:w val="0.86501131441794743"/>
          <c:h val="0.647528433945756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'Lin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7B-8E43-B33A-89E6D74611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A55-CD47-A74F-85FE620EF2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A55-CD47-A74F-85FE620EF275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A55-CD47-A74F-85FE620EF2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A55-CD47-A74F-85FE620EF2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7B-8E43-B33A-89E6D7461183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7B-8E43-B33A-89E6D746118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7B-8E43-B33A-89E6D746118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A55-CD47-A74F-85FE620EF275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A55-CD47-A74F-85FE620EF27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A55-CD47-A74F-85FE620EF27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26C-BB4A-B632-66648471A0E5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6C-BB4A-B632-66648471A0E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A55-CD47-A74F-85FE620EF27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A55-CD47-A74F-85FE620EF275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A55-CD47-A74F-85FE620EF27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A55-CD47-A74F-85FE620EF27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A55-CD47-A74F-85FE620EF275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A55-CD47-A74F-85FE620EF27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A55-CD47-A74F-85FE620EF27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9A55-CD47-A74F-85FE620EF275}"/>
              </c:ext>
            </c:extLst>
          </c:dPt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Overhead'!$E$12:$E$53</c:f>
              <c:numCache>
                <c:formatCode>General</c:formatCode>
                <c:ptCount val="42"/>
                <c:pt idx="0">
                  <c:v>44.150417099999999</c:v>
                </c:pt>
                <c:pt idx="1">
                  <c:v>90.233556070000006</c:v>
                </c:pt>
                <c:pt idx="2">
                  <c:v>135.7193201</c:v>
                </c:pt>
                <c:pt idx="3">
                  <c:v>139.0258153</c:v>
                </c:pt>
                <c:pt idx="6">
                  <c:v>45.569032389999997</c:v>
                </c:pt>
                <c:pt idx="7">
                  <c:v>92.492563419999996</c:v>
                </c:pt>
                <c:pt idx="8">
                  <c:v>137.02100669999999</c:v>
                </c:pt>
                <c:pt idx="9">
                  <c:v>139.4476822</c:v>
                </c:pt>
                <c:pt idx="12">
                  <c:v>46.239086260000001</c:v>
                </c:pt>
                <c:pt idx="13">
                  <c:v>89.550773359999994</c:v>
                </c:pt>
                <c:pt idx="14">
                  <c:v>138.6924626</c:v>
                </c:pt>
                <c:pt idx="15">
                  <c:v>141.81157519999999</c:v>
                </c:pt>
                <c:pt idx="18">
                  <c:v>45.436547670000003</c:v>
                </c:pt>
                <c:pt idx="19">
                  <c:v>98.688835990000001</c:v>
                </c:pt>
                <c:pt idx="20">
                  <c:v>139.6870241</c:v>
                </c:pt>
                <c:pt idx="21">
                  <c:v>144.4802933</c:v>
                </c:pt>
                <c:pt idx="24">
                  <c:v>43.96635156</c:v>
                </c:pt>
                <c:pt idx="25">
                  <c:v>92.705828609999998</c:v>
                </c:pt>
                <c:pt idx="26">
                  <c:v>131.31795070000001</c:v>
                </c:pt>
                <c:pt idx="27">
                  <c:v>137.32283989999999</c:v>
                </c:pt>
                <c:pt idx="30">
                  <c:v>42.098101470000003</c:v>
                </c:pt>
                <c:pt idx="31">
                  <c:v>75.869559820000006</c:v>
                </c:pt>
                <c:pt idx="32">
                  <c:v>118.47736949999999</c:v>
                </c:pt>
                <c:pt idx="33">
                  <c:v>119.84976349999999</c:v>
                </c:pt>
                <c:pt idx="36">
                  <c:v>39.961782640000003</c:v>
                </c:pt>
                <c:pt idx="37">
                  <c:v>103.7697678</c:v>
                </c:pt>
                <c:pt idx="38">
                  <c:v>147.0801902</c:v>
                </c:pt>
                <c:pt idx="39">
                  <c:v>150.39028759999999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07B-8E43-B33A-89E6D7461183}"/>
            </c:ext>
          </c:extLst>
        </c:ser>
        <c:ser>
          <c:idx val="1"/>
          <c:order val="1"/>
          <c:tx>
            <c:strRef>
              <c:f>'Lin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07B-8E43-B33A-89E6D746118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07B-8E43-B33A-89E6D746118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07B-8E43-B33A-89E6D746118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07B-8E43-B33A-89E6D746118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07B-8E43-B33A-89E6D7461183}"/>
              </c:ext>
            </c:extLst>
          </c:dPt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2B-107B-8E43-B33A-89E6D7461183}"/>
            </c:ext>
          </c:extLst>
        </c:ser>
        <c:ser>
          <c:idx val="2"/>
          <c:order val="2"/>
          <c:tx>
            <c:strRef>
              <c:f>'Lin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07B-8E43-B33A-89E6D746118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07B-8E43-B33A-89E6D7461183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07B-8E43-B33A-89E6D7461183}"/>
              </c:ext>
            </c:extLst>
          </c:dPt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A-107B-8E43-B33A-89E6D7461183}"/>
            </c:ext>
          </c:extLst>
        </c:ser>
        <c:ser>
          <c:idx val="3"/>
          <c:order val="3"/>
          <c:tx>
            <c:strRef>
              <c:f>'Lin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B-107B-8E43-B33A-89E6D7461183}"/>
            </c:ext>
          </c:extLst>
        </c:ser>
        <c:ser>
          <c:idx val="4"/>
          <c:order val="4"/>
          <c:tx>
            <c:strRef>
              <c:f>'Lin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107B-8E43-B33A-89E6D7461183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107B-8E43-B33A-89E6D7461183}"/>
            </c:ext>
          </c:extLst>
        </c:ser>
        <c:ser>
          <c:idx val="6"/>
          <c:order val="6"/>
          <c:tx>
            <c:strRef>
              <c:f>'Lin Reg Overhead'!$M$11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107B-8E43-B33A-89E6D7461183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07B-8E43-B33A-89E6D7461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SGX</a:t>
                </a:r>
                <a:r>
                  <a:rPr lang="en-US" sz="2000" baseline="0"/>
                  <a:t> </a:t>
                </a:r>
                <a:r>
                  <a:rPr lang="en-US" sz="2000"/>
                  <a:t>Overhead (%)   </a:t>
                </a:r>
              </a:p>
            </c:rich>
          </c:tx>
          <c:layout>
            <c:manualLayout>
              <c:xMode val="edge"/>
              <c:yMode val="edge"/>
              <c:x val="2.0203745153683211E-2"/>
              <c:y val="0.22882829461132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0435989064435878"/>
          <c:y val="8.23045267489712E-3"/>
          <c:w val="0.28778432964937678"/>
          <c:h val="0.151962833349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'Combined Overhead Fig.'!$G$11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E8-FB4A-9C08-AFAFA62B9CA2}"/>
              </c:ext>
            </c:extLst>
          </c:dPt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Fig.'!$E$12:$E$39</c:f>
              <c:numCache>
                <c:formatCode>General</c:formatCode>
                <c:ptCount val="28"/>
                <c:pt idx="0">
                  <c:v>1.40272558</c:v>
                </c:pt>
                <c:pt idx="1">
                  <c:v>92.902010799999999</c:v>
                </c:pt>
                <c:pt idx="2">
                  <c:v>46.172451899999999</c:v>
                </c:pt>
                <c:pt idx="3">
                  <c:v>139.0258153</c:v>
                </c:pt>
                <c:pt idx="6">
                  <c:v>1.0238229599999999</c:v>
                </c:pt>
                <c:pt idx="7">
                  <c:v>94.4633465</c:v>
                </c:pt>
                <c:pt idx="8">
                  <c:v>47.059401600000001</c:v>
                </c:pt>
                <c:pt idx="9">
                  <c:v>139.4476822</c:v>
                </c:pt>
                <c:pt idx="12">
                  <c:v>1.3067495200000001</c:v>
                </c:pt>
                <c:pt idx="13">
                  <c:v>92.027727200000001</c:v>
                </c:pt>
                <c:pt idx="14">
                  <c:v>48.150064800000003</c:v>
                </c:pt>
                <c:pt idx="15">
                  <c:v>141.81157519999999</c:v>
                </c:pt>
                <c:pt idx="18">
                  <c:v>1.99980336</c:v>
                </c:pt>
                <c:pt idx="19">
                  <c:v>102.662222</c:v>
                </c:pt>
                <c:pt idx="20">
                  <c:v>48.344992599999998</c:v>
                </c:pt>
                <c:pt idx="21">
                  <c:v>144.4802933</c:v>
                </c:pt>
                <c:pt idx="24">
                  <c:v>2.5959460299999999</c:v>
                </c:pt>
                <c:pt idx="25">
                  <c:v>97.708367899999999</c:v>
                </c:pt>
                <c:pt idx="26">
                  <c:v>47.703640399999998</c:v>
                </c:pt>
                <c:pt idx="27">
                  <c:v>137.32283989999999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8-FB4A-9C08-AFAFA62B9CA2}"/>
            </c:ext>
          </c:extLst>
        </c:ser>
        <c:ser>
          <c:idx val="1"/>
          <c:order val="1"/>
          <c:tx>
            <c:strRef>
              <c:f>'Combined Overhead Fig.'!$H$11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pattFill prst="trellis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E8-FB4A-9C08-AFAFA62B9CA2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E8-FB4A-9C08-AFAFA62B9CA2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6E8-FB4A-9C08-AFAFA62B9CA2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6E8-FB4A-9C08-AFAFA62B9CA2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6E8-FB4A-9C08-AFAFA62B9CA2}"/>
              </c:ext>
            </c:extLst>
          </c:dPt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D-B6E8-FB4A-9C08-AFAFA62B9CA2}"/>
            </c:ext>
          </c:extLst>
        </c:ser>
        <c:ser>
          <c:idx val="2"/>
          <c:order val="2"/>
          <c:tx>
            <c:strRef>
              <c:f>'Combined Overhead Fig.'!$I$11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E8-FB4A-9C08-AFAFA62B9CA2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E8-FB4A-9C08-AFAFA62B9CA2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E8-FB4A-9C08-AFAFA62B9CA2}"/>
              </c:ext>
            </c:extLst>
          </c:dPt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4-B6E8-FB4A-9C08-AFAFA62B9CA2}"/>
            </c:ext>
          </c:extLst>
        </c:ser>
        <c:ser>
          <c:idx val="3"/>
          <c:order val="3"/>
          <c:tx>
            <c:strRef>
              <c:f>'Combined Overhead Fig.'!$J$11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5-B6E8-FB4A-9C08-AFAFA62B9CA2}"/>
            </c:ext>
          </c:extLst>
        </c:ser>
        <c:ser>
          <c:idx val="4"/>
          <c:order val="4"/>
          <c:tx>
            <c:strRef>
              <c:f>'Combined Overhead Fig.'!$F$11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6-B6E8-FB4A-9C08-AFAFA62B9CA2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7-B6E8-FB4A-9C08-AFAFA62B9CA2}"/>
            </c:ext>
          </c:extLst>
        </c:ser>
        <c:ser>
          <c:idx val="6"/>
          <c:order val="6"/>
          <c:tx>
            <c:strRef>
              <c:f>'Combined Overhead Fig.'!$M$11</c:f>
              <c:strCache>
                <c:ptCount val="1"/>
                <c:pt idx="0">
                  <c:v>No Compression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8-B6E8-FB4A-9C08-AFAFA62B9CA2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6E8-FB4A-9C08-AFAFA62B9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34132665235026"/>
          <c:y val="0.16198184529259424"/>
          <c:w val="0.69329177602799652"/>
          <c:h val="0.58342481212649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'Combined Overhead Fig.'!$G$11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F-864B-82F1-6C2D85478F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F-864B-82F1-6C2D85478F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F-864B-82F1-6C2D85478F9C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864B-82F1-6C2D85478F9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2F-864B-82F1-6C2D85478F9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864B-82F1-6C2D85478F9C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F-864B-82F1-6C2D85478F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F-864B-82F1-6C2D85478F9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2F-864B-82F1-6C2D85478F9C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C2F-864B-82F1-6C2D85478F9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C2F-864B-82F1-6C2D85478F9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2F-864B-82F1-6C2D85478F9C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C2F-864B-82F1-6C2D85478F9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C2F-864B-82F1-6C2D85478F9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2F-864B-82F1-6C2D85478F9C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C2F-864B-82F1-6C2D85478F9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C2F-864B-82F1-6C2D85478F9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C2F-864B-82F1-6C2D85478F9C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2F-864B-82F1-6C2D85478F9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C2F-864B-82F1-6C2D85478F9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C2F-864B-82F1-6C2D85478F9C}"/>
              </c:ext>
            </c:extLst>
          </c:dPt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Fig.'!$E$12:$E$53</c:f>
              <c:numCache>
                <c:formatCode>General</c:formatCode>
                <c:ptCount val="42"/>
                <c:pt idx="0">
                  <c:v>1.40272558</c:v>
                </c:pt>
                <c:pt idx="1">
                  <c:v>92.902010799999999</c:v>
                </c:pt>
                <c:pt idx="2">
                  <c:v>46.172451899999999</c:v>
                </c:pt>
                <c:pt idx="3">
                  <c:v>139.0258153</c:v>
                </c:pt>
                <c:pt idx="6">
                  <c:v>1.0238229599999999</c:v>
                </c:pt>
                <c:pt idx="7">
                  <c:v>94.4633465</c:v>
                </c:pt>
                <c:pt idx="8">
                  <c:v>47.059401600000001</c:v>
                </c:pt>
                <c:pt idx="9">
                  <c:v>139.4476822</c:v>
                </c:pt>
                <c:pt idx="12">
                  <c:v>1.3067495200000001</c:v>
                </c:pt>
                <c:pt idx="13">
                  <c:v>92.027727200000001</c:v>
                </c:pt>
                <c:pt idx="14">
                  <c:v>48.150064800000003</c:v>
                </c:pt>
                <c:pt idx="15">
                  <c:v>141.81157519999999</c:v>
                </c:pt>
                <c:pt idx="18">
                  <c:v>1.99980336</c:v>
                </c:pt>
                <c:pt idx="19">
                  <c:v>102.662222</c:v>
                </c:pt>
                <c:pt idx="20">
                  <c:v>48.344992599999998</c:v>
                </c:pt>
                <c:pt idx="21">
                  <c:v>144.4802933</c:v>
                </c:pt>
                <c:pt idx="24">
                  <c:v>2.5959460299999999</c:v>
                </c:pt>
                <c:pt idx="25">
                  <c:v>97.708367899999999</c:v>
                </c:pt>
                <c:pt idx="26">
                  <c:v>47.703640399999998</c:v>
                </c:pt>
                <c:pt idx="27">
                  <c:v>137.32283989999999</c:v>
                </c:pt>
                <c:pt idx="30">
                  <c:v>0.62816300000000003</c:v>
                </c:pt>
                <c:pt idx="31">
                  <c:v>76.974307300000007</c:v>
                </c:pt>
                <c:pt idx="32">
                  <c:v>42.990709199999998</c:v>
                </c:pt>
                <c:pt idx="33">
                  <c:v>119.84976349999999</c:v>
                </c:pt>
                <c:pt idx="36">
                  <c:v>1.33968547</c:v>
                </c:pt>
                <c:pt idx="37">
                  <c:v>106.49964199999999</c:v>
                </c:pt>
                <c:pt idx="38">
                  <c:v>41.836830300000003</c:v>
                </c:pt>
                <c:pt idx="39">
                  <c:v>150.39028759999999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C2F-864B-82F1-6C2D85478F9C}"/>
            </c:ext>
          </c:extLst>
        </c:ser>
        <c:ser>
          <c:idx val="1"/>
          <c:order val="1"/>
          <c:tx>
            <c:strRef>
              <c:f>'Combined Overhead Fig.'!$H$11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C2F-864B-82F1-6C2D85478F9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C2F-864B-82F1-6C2D85478F9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2C2F-864B-82F1-6C2D85478F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C2F-864B-82F1-6C2D85478F9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2C2F-864B-82F1-6C2D85478F9C}"/>
              </c:ext>
            </c:extLst>
          </c:dPt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35-2C2F-864B-82F1-6C2D85478F9C}"/>
            </c:ext>
          </c:extLst>
        </c:ser>
        <c:ser>
          <c:idx val="2"/>
          <c:order val="2"/>
          <c:tx>
            <c:strRef>
              <c:f>'Combined Overhead Fig.'!$I$11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C2F-864B-82F1-6C2D85478F9C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C2F-864B-82F1-6C2D85478F9C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C2F-864B-82F1-6C2D85478F9C}"/>
              </c:ext>
            </c:extLst>
          </c:dPt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2C2F-864B-82F1-6C2D85478F9C}"/>
            </c:ext>
          </c:extLst>
        </c:ser>
        <c:ser>
          <c:idx val="3"/>
          <c:order val="3"/>
          <c:tx>
            <c:strRef>
              <c:f>'Combined Overhead Fig.'!$J$11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2C2F-864B-82F1-6C2D85478F9C}"/>
            </c:ext>
          </c:extLst>
        </c:ser>
        <c:ser>
          <c:idx val="4"/>
          <c:order val="4"/>
          <c:tx>
            <c:strRef>
              <c:f>'Combined Overhead Fig.'!$F$11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2C2F-864B-82F1-6C2D85478F9C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F-2C2F-864B-82F1-6C2D85478F9C}"/>
            </c:ext>
          </c:extLst>
        </c:ser>
        <c:ser>
          <c:idx val="6"/>
          <c:order val="6"/>
          <c:tx>
            <c:strRef>
              <c:f>'Combined Overhead Fig.'!$M$11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40-2C2F-864B-82F1-6C2D85478F9C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C2F-864B-82F1-6C2D8547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</a:t>
                </a:r>
                <a:r>
                  <a:rPr lang="en-US" sz="2000"/>
                  <a:t>Overhead (%)   </a:t>
                </a:r>
              </a:p>
            </c:rich>
          </c:tx>
          <c:layout>
            <c:manualLayout>
              <c:xMode val="edge"/>
              <c:yMode val="edge"/>
              <c:x val="1.6593692833850315E-2"/>
              <c:y val="9.86279331362649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FDC-C64F-9C82-946C3AEA79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FDC-C64F-9C82-946C3AEA79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FDC-C64F-9C82-946C3AEA79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FDC-C64F-9C82-946C3AEA799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FDC-C64F-9C82-946C3AEA799D}"/>
            </c:ext>
          </c:extLst>
        </c:ser>
        <c:ser>
          <c:idx val="7"/>
          <c:order val="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 Reg Overhead'!#REF!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FDC-C64F-9C82-946C3AEA799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FDC-C64F-9C82-946C3AEA799D}"/>
            </c:ext>
          </c:extLst>
        </c:ser>
        <c:ser>
          <c:idx val="5"/>
          <c:order val="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 Reg Overhead'!#REF!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FDC-C64F-9C82-946C3AEA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38328163525015"/>
          <c:y val="0.16530410550533034"/>
          <c:w val="0.69334069036824952"/>
          <c:h val="0.58968656830517541"/>
        </c:manualLayout>
      </c:layout>
      <c:barChart>
        <c:barDir val="col"/>
        <c:grouping val="stacked"/>
        <c:varyColors val="0"/>
        <c:ser>
          <c:idx val="8"/>
          <c:order val="0"/>
          <c:tx>
            <c:v>"SGX w/ Spectre + Network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A-9C72-4344-9CAA-C8C842F1C15E}"/>
            </c:ext>
          </c:extLst>
        </c:ser>
        <c:ser>
          <c:idx val="0"/>
          <c:order val="1"/>
          <c:tx>
            <c:strRef>
              <c:f>'Log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F8-0241-8085-173AC73C62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8-0241-8085-173AC73C62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F8-0241-8085-173AC73C62B5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F8-0241-8085-173AC73C62B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F8-0241-8085-173AC73C62B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F8-0241-8085-173AC73C62B5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F8-0241-8085-173AC73C62B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F8-0241-8085-173AC73C62B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F8-0241-8085-173AC73C62B5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F8-0241-8085-173AC73C62B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F8-0241-8085-173AC73C62B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F8-0241-8085-173AC73C62B5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F8-0241-8085-173AC73C62B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F8-0241-8085-173AC73C62B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BF8-0241-8085-173AC73C62B5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BF8-0241-8085-173AC73C62B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BF8-0241-8085-173AC73C62B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BF8-0241-8085-173AC73C62B5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BF8-0241-8085-173AC73C62B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BF8-0241-8085-173AC73C62B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BF8-0241-8085-173AC73C62B5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Overhead'!$E$12:$E$53</c:f>
              <c:numCache>
                <c:formatCode>General</c:formatCode>
                <c:ptCount val="42"/>
                <c:pt idx="0">
                  <c:v>0.17400878</c:v>
                </c:pt>
                <c:pt idx="1">
                  <c:v>4.8514364380000004</c:v>
                </c:pt>
                <c:pt idx="2">
                  <c:v>33.751640899999998</c:v>
                </c:pt>
                <c:pt idx="3">
                  <c:v>36.439284360000002</c:v>
                </c:pt>
                <c:pt idx="6">
                  <c:v>0.75727637599999997</c:v>
                </c:pt>
                <c:pt idx="7">
                  <c:v>5.4080149659999996</c:v>
                </c:pt>
                <c:pt idx="8">
                  <c:v>33.382213350000001</c:v>
                </c:pt>
                <c:pt idx="9">
                  <c:v>39.203799099999998</c:v>
                </c:pt>
                <c:pt idx="12">
                  <c:v>1.7877529059999999</c:v>
                </c:pt>
                <c:pt idx="13">
                  <c:v>6.7245313610000004</c:v>
                </c:pt>
                <c:pt idx="14">
                  <c:v>34.755352160000001</c:v>
                </c:pt>
                <c:pt idx="15">
                  <c:v>40.623417209999999</c:v>
                </c:pt>
                <c:pt idx="18">
                  <c:v>1.0661431779999999</c:v>
                </c:pt>
                <c:pt idx="19">
                  <c:v>7.7283529379999996</c:v>
                </c:pt>
                <c:pt idx="20">
                  <c:v>32.415995469999999</c:v>
                </c:pt>
                <c:pt idx="21">
                  <c:v>41.032804409999997</c:v>
                </c:pt>
                <c:pt idx="24">
                  <c:v>1.6456602389999999</c:v>
                </c:pt>
                <c:pt idx="25">
                  <c:v>4.4290347079999997</c:v>
                </c:pt>
                <c:pt idx="26">
                  <c:v>34.708779509999999</c:v>
                </c:pt>
                <c:pt idx="27">
                  <c:v>37.277852660000001</c:v>
                </c:pt>
                <c:pt idx="30">
                  <c:v>0.23180772920000001</c:v>
                </c:pt>
                <c:pt idx="31">
                  <c:v>4.0368927189999999</c:v>
                </c:pt>
                <c:pt idx="32">
                  <c:v>39.319596910000001</c:v>
                </c:pt>
                <c:pt idx="33">
                  <c:v>43.173165879999999</c:v>
                </c:pt>
                <c:pt idx="36">
                  <c:v>0.1279114505</c:v>
                </c:pt>
                <c:pt idx="37">
                  <c:v>15.10573509</c:v>
                </c:pt>
                <c:pt idx="38">
                  <c:v>33.004458939999999</c:v>
                </c:pt>
                <c:pt idx="39">
                  <c:v>49.419959130000002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BF8-0241-8085-173AC73C62B5}"/>
            </c:ext>
          </c:extLst>
        </c:ser>
        <c:ser>
          <c:idx val="1"/>
          <c:order val="2"/>
          <c:tx>
            <c:strRef>
              <c:f>'Log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BF8-0241-8085-173AC73C62B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BF8-0241-8085-173AC73C62B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BF8-0241-8085-173AC73C62B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BF8-0241-8085-173AC73C62B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BF8-0241-8085-173AC73C62B5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35-6BF8-0241-8085-173AC73C62B5}"/>
            </c:ext>
          </c:extLst>
        </c:ser>
        <c:ser>
          <c:idx val="2"/>
          <c:order val="3"/>
          <c:tx>
            <c:strRef>
              <c:f>'Log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BF8-0241-8085-173AC73C62B5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BF8-0241-8085-173AC73C62B5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BF8-0241-8085-173AC73C62B5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6BF8-0241-8085-173AC73C62B5}"/>
            </c:ext>
          </c:extLst>
        </c:ser>
        <c:ser>
          <c:idx val="3"/>
          <c:order val="4"/>
          <c:tx>
            <c:strRef>
              <c:f>'Log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6BF8-0241-8085-173AC73C62B5}"/>
            </c:ext>
          </c:extLst>
        </c:ser>
        <c:ser>
          <c:idx val="4"/>
          <c:order val="5"/>
          <c:tx>
            <c:strRef>
              <c:f>'Log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6BF8-0241-8085-173AC73C62B5}"/>
            </c:ext>
          </c:extLst>
        </c:ser>
        <c:ser>
          <c:idx val="7"/>
          <c:order val="6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F-6BF8-0241-8085-173AC73C62B5}"/>
            </c:ext>
          </c:extLst>
        </c:ser>
        <c:ser>
          <c:idx val="6"/>
          <c:order val="7"/>
          <c:tx>
            <c:strRef>
              <c:f>'Log Reg Overhead'!$M$11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40-6BF8-0241-8085-173AC73C62B5}"/>
            </c:ext>
          </c:extLst>
        </c:ser>
        <c:ser>
          <c:idx val="5"/>
          <c:order val="8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BF8-0241-8085-173AC73C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Performance</a:t>
                </a:r>
                <a:r>
                  <a:rPr lang="en-US" sz="2000" b="0" i="0" u="none" strike="noStrike" baseline="0"/>
                  <a:t> </a:t>
                </a:r>
                <a:r>
                  <a:rPr lang="en-US" sz="2000" baseline="0"/>
                  <a:t> </a:t>
                </a:r>
                <a:r>
                  <a:rPr lang="en-US" sz="2000"/>
                  <a:t>Overhead (%)   </a:t>
                </a:r>
              </a:p>
            </c:rich>
          </c:tx>
          <c:layout>
            <c:manualLayout>
              <c:xMode val="edge"/>
              <c:yMode val="edge"/>
              <c:x val="1.6593692833850315E-2"/>
              <c:y val="9.5305674000052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4896956217604"/>
          <c:y val="5.4045082599969117E-2"/>
          <c:w val="0.72129661184151528"/>
          <c:h val="0.76846276568370131"/>
        </c:manualLayout>
      </c:layout>
      <c:scatterChart>
        <c:scatterStyle val="lineMarker"/>
        <c:varyColors val="0"/>
        <c:ser>
          <c:idx val="0"/>
          <c:order val="0"/>
          <c:tx>
            <c:v>1 Covar.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CSV'!$B$2:$B$21</c:f>
              <c:numCache>
                <c:formatCode>General</c:formatCode>
                <c:ptCount val="20"/>
                <c:pt idx="0">
                  <c:v>7.1029250000000002E-2</c:v>
                </c:pt>
                <c:pt idx="1">
                  <c:v>0.12288925000000001</c:v>
                </c:pt>
                <c:pt idx="2">
                  <c:v>0.14437849999999999</c:v>
                </c:pt>
                <c:pt idx="3">
                  <c:v>0.18652274999999999</c:v>
                </c:pt>
                <c:pt idx="4">
                  <c:v>0.212891</c:v>
                </c:pt>
                <c:pt idx="5">
                  <c:v>0.24026325000000001</c:v>
                </c:pt>
                <c:pt idx="6">
                  <c:v>0.26861275000000001</c:v>
                </c:pt>
                <c:pt idx="7">
                  <c:v>0.2919235</c:v>
                </c:pt>
                <c:pt idx="8">
                  <c:v>0.32816849999999997</c:v>
                </c:pt>
                <c:pt idx="9">
                  <c:v>0.35244500000000001</c:v>
                </c:pt>
                <c:pt idx="10">
                  <c:v>0.37959349999999997</c:v>
                </c:pt>
                <c:pt idx="11">
                  <c:v>0.41040775000000002</c:v>
                </c:pt>
                <c:pt idx="12">
                  <c:v>0.43856424999999999</c:v>
                </c:pt>
                <c:pt idx="13">
                  <c:v>0.47564050000000002</c:v>
                </c:pt>
                <c:pt idx="14">
                  <c:v>0.51300774999999998</c:v>
                </c:pt>
                <c:pt idx="15">
                  <c:v>0.55010250000000005</c:v>
                </c:pt>
                <c:pt idx="16">
                  <c:v>0.55954674999999998</c:v>
                </c:pt>
                <c:pt idx="17">
                  <c:v>0.60135375000000002</c:v>
                </c:pt>
                <c:pt idx="18">
                  <c:v>0.62656025000000004</c:v>
                </c:pt>
                <c:pt idx="19">
                  <c:v>0.70851350000000002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6-C24C-8801-36FFBFA7E62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CSV'!$C$2:$C$21</c:f>
              <c:numCache>
                <c:formatCode>General</c:formatCode>
                <c:ptCount val="20"/>
                <c:pt idx="0">
                  <c:v>7.1772666669999999E-2</c:v>
                </c:pt>
                <c:pt idx="1">
                  <c:v>9.0422333329999993E-2</c:v>
                </c:pt>
                <c:pt idx="2">
                  <c:v>0.12922866669999999</c:v>
                </c:pt>
                <c:pt idx="3">
                  <c:v>0.14960833330000001</c:v>
                </c:pt>
                <c:pt idx="4">
                  <c:v>0.179641</c:v>
                </c:pt>
                <c:pt idx="5">
                  <c:v>0.206179</c:v>
                </c:pt>
                <c:pt idx="6">
                  <c:v>0.23361299999999999</c:v>
                </c:pt>
                <c:pt idx="7">
                  <c:v>0.25722033329999999</c:v>
                </c:pt>
                <c:pt idx="8">
                  <c:v>0.29307066669999998</c:v>
                </c:pt>
                <c:pt idx="9">
                  <c:v>0.35003933329999998</c:v>
                </c:pt>
                <c:pt idx="10">
                  <c:v>0.37235400000000002</c:v>
                </c:pt>
                <c:pt idx="11">
                  <c:v>0.37997900000000001</c:v>
                </c:pt>
                <c:pt idx="12">
                  <c:v>0.43492266670000002</c:v>
                </c:pt>
                <c:pt idx="13">
                  <c:v>0.46102599999999999</c:v>
                </c:pt>
                <c:pt idx="14">
                  <c:v>0.496504</c:v>
                </c:pt>
                <c:pt idx="15">
                  <c:v>0.53246933330000001</c:v>
                </c:pt>
                <c:pt idx="16">
                  <c:v>0.54490966669999996</c:v>
                </c:pt>
                <c:pt idx="17">
                  <c:v>0.56871933330000002</c:v>
                </c:pt>
                <c:pt idx="18">
                  <c:v>0.59996133330000001</c:v>
                </c:pt>
                <c:pt idx="19">
                  <c:v>0.62693200000000004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6-C24C-8801-36FFBFA7E62F}"/>
            </c:ext>
          </c:extLst>
        </c:ser>
        <c:ser>
          <c:idx val="2"/>
          <c:order val="2"/>
          <c:tx>
            <c:v>4 Covar.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CSV'!$D$2:$D$21</c:f>
              <c:numCache>
                <c:formatCode>General</c:formatCode>
                <c:ptCount val="20"/>
                <c:pt idx="0">
                  <c:v>7.9552333330000002E-2</c:v>
                </c:pt>
                <c:pt idx="1">
                  <c:v>0.1343166667</c:v>
                </c:pt>
                <c:pt idx="2">
                  <c:v>0.1918426667</c:v>
                </c:pt>
                <c:pt idx="3">
                  <c:v>0.22712333330000001</c:v>
                </c:pt>
                <c:pt idx="4">
                  <c:v>0.26296666670000002</c:v>
                </c:pt>
                <c:pt idx="5">
                  <c:v>0.29512166670000001</c:v>
                </c:pt>
                <c:pt idx="6">
                  <c:v>0.34103800000000001</c:v>
                </c:pt>
                <c:pt idx="7">
                  <c:v>0.36914400000000003</c:v>
                </c:pt>
                <c:pt idx="8">
                  <c:v>0.4184183333</c:v>
                </c:pt>
                <c:pt idx="9">
                  <c:v>0.45135766669999999</c:v>
                </c:pt>
                <c:pt idx="10">
                  <c:v>0.51379366670000004</c:v>
                </c:pt>
                <c:pt idx="11">
                  <c:v>0.54224033329999999</c:v>
                </c:pt>
                <c:pt idx="12">
                  <c:v>0.57724200000000003</c:v>
                </c:pt>
                <c:pt idx="13">
                  <c:v>0.62950166669999996</c:v>
                </c:pt>
                <c:pt idx="14">
                  <c:v>0.67013066669999999</c:v>
                </c:pt>
                <c:pt idx="15">
                  <c:v>2.77101</c:v>
                </c:pt>
                <c:pt idx="16">
                  <c:v>3.307080333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6-C24C-8801-36FFBFA7E62F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CSV'!$E$2:$E$21</c:f>
              <c:numCache>
                <c:formatCode>General</c:formatCode>
                <c:ptCount val="20"/>
                <c:pt idx="0">
                  <c:v>8.4566666669999999E-2</c:v>
                </c:pt>
                <c:pt idx="1">
                  <c:v>0.1149343333</c:v>
                </c:pt>
                <c:pt idx="2">
                  <c:v>0.15584400000000001</c:v>
                </c:pt>
                <c:pt idx="3">
                  <c:v>0.187526</c:v>
                </c:pt>
                <c:pt idx="4">
                  <c:v>0.22051100000000001</c:v>
                </c:pt>
                <c:pt idx="5">
                  <c:v>0.26104100000000002</c:v>
                </c:pt>
                <c:pt idx="6">
                  <c:v>0.29406900000000002</c:v>
                </c:pt>
                <c:pt idx="7">
                  <c:v>0.36775966669999999</c:v>
                </c:pt>
                <c:pt idx="8">
                  <c:v>0.40143733329999998</c:v>
                </c:pt>
                <c:pt idx="9">
                  <c:v>0.43378533330000002</c:v>
                </c:pt>
                <c:pt idx="10">
                  <c:v>0.48317266669999998</c:v>
                </c:pt>
                <c:pt idx="11">
                  <c:v>0.52358233330000004</c:v>
                </c:pt>
                <c:pt idx="12">
                  <c:v>0.55571266669999997</c:v>
                </c:pt>
                <c:pt idx="13">
                  <c:v>0.59474766670000001</c:v>
                </c:pt>
                <c:pt idx="14">
                  <c:v>0.63781633329999998</c:v>
                </c:pt>
                <c:pt idx="15">
                  <c:v>0.68506933329999997</c:v>
                </c:pt>
                <c:pt idx="16">
                  <c:v>0.7206213333</c:v>
                </c:pt>
                <c:pt idx="17">
                  <c:v>0.77362266670000002</c:v>
                </c:pt>
                <c:pt idx="18">
                  <c:v>0.82990566669999999</c:v>
                </c:pt>
                <c:pt idx="19">
                  <c:v>0.87749466669999998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6-C24C-8801-36FFBFA7E62F}"/>
            </c:ext>
          </c:extLst>
        </c:ser>
        <c:ser>
          <c:idx val="4"/>
          <c:order val="4"/>
          <c:tx>
            <c:v>7 Covar.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CSV'!$F$2:$F$21</c:f>
              <c:numCache>
                <c:formatCode>General</c:formatCode>
                <c:ptCount val="20"/>
                <c:pt idx="0">
                  <c:v>0.1157253333</c:v>
                </c:pt>
                <c:pt idx="1">
                  <c:v>0.1815143333</c:v>
                </c:pt>
                <c:pt idx="2">
                  <c:v>0.2446603333</c:v>
                </c:pt>
                <c:pt idx="3">
                  <c:v>0.29620966669999998</c:v>
                </c:pt>
                <c:pt idx="4">
                  <c:v>0.35452566670000002</c:v>
                </c:pt>
                <c:pt idx="5">
                  <c:v>0.41579199999999999</c:v>
                </c:pt>
                <c:pt idx="6">
                  <c:v>0.46914400000000001</c:v>
                </c:pt>
                <c:pt idx="7">
                  <c:v>0.52925666670000004</c:v>
                </c:pt>
                <c:pt idx="8">
                  <c:v>0.58428133329999998</c:v>
                </c:pt>
                <c:pt idx="9">
                  <c:v>0.64649000000000001</c:v>
                </c:pt>
                <c:pt idx="10">
                  <c:v>2.6634289999999998</c:v>
                </c:pt>
                <c:pt idx="11">
                  <c:v>3.4339930000000001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6-C24C-8801-36FFBFA7E62F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CSV'!$G$2:$G$21</c:f>
              <c:numCache>
                <c:formatCode>General</c:formatCode>
                <c:ptCount val="20"/>
                <c:pt idx="0">
                  <c:v>9.0496333329999998E-2</c:v>
                </c:pt>
                <c:pt idx="1">
                  <c:v>0.15180433330000001</c:v>
                </c:pt>
                <c:pt idx="2">
                  <c:v>0.19594</c:v>
                </c:pt>
                <c:pt idx="3">
                  <c:v>0.25594033329999999</c:v>
                </c:pt>
                <c:pt idx="4">
                  <c:v>0.30980266670000001</c:v>
                </c:pt>
                <c:pt idx="5">
                  <c:v>0.39930266669999998</c:v>
                </c:pt>
                <c:pt idx="6">
                  <c:v>0.45993766670000003</c:v>
                </c:pt>
                <c:pt idx="7">
                  <c:v>0.51766766669999997</c:v>
                </c:pt>
                <c:pt idx="8">
                  <c:v>0.57384733330000004</c:v>
                </c:pt>
                <c:pt idx="9">
                  <c:v>0.6209643333</c:v>
                </c:pt>
                <c:pt idx="10">
                  <c:v>0.67971800000000004</c:v>
                </c:pt>
                <c:pt idx="11">
                  <c:v>0.73690466669999999</c:v>
                </c:pt>
                <c:pt idx="12">
                  <c:v>0.79381366669999998</c:v>
                </c:pt>
                <c:pt idx="13">
                  <c:v>0.8600286667</c:v>
                </c:pt>
                <c:pt idx="14">
                  <c:v>0.93938299999999997</c:v>
                </c:pt>
                <c:pt idx="15">
                  <c:v>0.992479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6-C24C-8801-36FFBFA7E62F}"/>
            </c:ext>
          </c:extLst>
        </c:ser>
        <c:ser>
          <c:idx val="6"/>
          <c:order val="6"/>
          <c:tx>
            <c:v>10 Covar.</c:v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CSV'!$H$2:$H$21</c:f>
              <c:numCache>
                <c:formatCode>General</c:formatCode>
                <c:ptCount val="20"/>
                <c:pt idx="0">
                  <c:v>0.13096933329999999</c:v>
                </c:pt>
                <c:pt idx="1">
                  <c:v>0.21402233330000001</c:v>
                </c:pt>
                <c:pt idx="2">
                  <c:v>0.27631666669999999</c:v>
                </c:pt>
                <c:pt idx="3">
                  <c:v>0.343889</c:v>
                </c:pt>
                <c:pt idx="4">
                  <c:v>0.40539366669999999</c:v>
                </c:pt>
                <c:pt idx="5">
                  <c:v>0.47235166670000001</c:v>
                </c:pt>
                <c:pt idx="6">
                  <c:v>0.54381599999999997</c:v>
                </c:pt>
                <c:pt idx="7">
                  <c:v>0.61155566669999994</c:v>
                </c:pt>
                <c:pt idx="8">
                  <c:v>0.67690433329999999</c:v>
                </c:pt>
                <c:pt idx="9">
                  <c:v>3.1577920000000002</c:v>
                </c:pt>
                <c:pt idx="10">
                  <c:v>3.9880640000000001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46-C24C-8801-36FFBFA7E62F}"/>
            </c:ext>
          </c:extLst>
        </c:ser>
        <c:ser>
          <c:idx val="7"/>
          <c:order val="7"/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CSV'!$I$2:$I$21</c:f>
              <c:numCache>
                <c:formatCode>General</c:formatCode>
                <c:ptCount val="20"/>
                <c:pt idx="0">
                  <c:v>0.1045576667</c:v>
                </c:pt>
                <c:pt idx="1">
                  <c:v>0.17366400000000001</c:v>
                </c:pt>
                <c:pt idx="2">
                  <c:v>0.23642866670000001</c:v>
                </c:pt>
                <c:pt idx="3">
                  <c:v>0.30824633330000001</c:v>
                </c:pt>
                <c:pt idx="4">
                  <c:v>0.39696999999999999</c:v>
                </c:pt>
                <c:pt idx="5">
                  <c:v>0.46858100000000003</c:v>
                </c:pt>
                <c:pt idx="6">
                  <c:v>0.53446166669999995</c:v>
                </c:pt>
                <c:pt idx="7">
                  <c:v>0.59946266670000004</c:v>
                </c:pt>
                <c:pt idx="8">
                  <c:v>0.66246566669999996</c:v>
                </c:pt>
                <c:pt idx="9">
                  <c:v>0.72626800000000002</c:v>
                </c:pt>
                <c:pt idx="10">
                  <c:v>0.79122999999999999</c:v>
                </c:pt>
                <c:pt idx="11">
                  <c:v>0.87401333329999997</c:v>
                </c:pt>
                <c:pt idx="12">
                  <c:v>0.94956766670000003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46-C24C-8801-36FFBFA7E62F}"/>
            </c:ext>
          </c:extLst>
        </c:ser>
        <c:ser>
          <c:idx val="8"/>
          <c:order val="8"/>
          <c:tx>
            <c:v>13 Covar.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CSV'!$J$2:$J$21</c:f>
              <c:numCache>
                <c:formatCode>General</c:formatCode>
                <c:ptCount val="20"/>
                <c:pt idx="0">
                  <c:v>0.15199399999999999</c:v>
                </c:pt>
                <c:pt idx="1">
                  <c:v>0.2507633333</c:v>
                </c:pt>
                <c:pt idx="2">
                  <c:v>0.33354333330000002</c:v>
                </c:pt>
                <c:pt idx="3">
                  <c:v>0.41873366670000001</c:v>
                </c:pt>
                <c:pt idx="4">
                  <c:v>0.50430966669999999</c:v>
                </c:pt>
                <c:pt idx="5">
                  <c:v>0.58830466670000003</c:v>
                </c:pt>
                <c:pt idx="6">
                  <c:v>0.68320833329999997</c:v>
                </c:pt>
                <c:pt idx="7">
                  <c:v>3.2583329999999999</c:v>
                </c:pt>
                <c:pt idx="8">
                  <c:v>4.2682793329999997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46-C24C-8801-36FFBFA7E62F}"/>
            </c:ext>
          </c:extLst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CSV'!$K$2:$K$21</c:f>
              <c:numCache>
                <c:formatCode>General</c:formatCode>
                <c:ptCount val="20"/>
                <c:pt idx="0">
                  <c:v>0.125555</c:v>
                </c:pt>
                <c:pt idx="1">
                  <c:v>0.215166</c:v>
                </c:pt>
                <c:pt idx="2">
                  <c:v>0.29003333329999997</c:v>
                </c:pt>
                <c:pt idx="3">
                  <c:v>0.4056503333</c:v>
                </c:pt>
                <c:pt idx="4">
                  <c:v>0.49357499999999999</c:v>
                </c:pt>
                <c:pt idx="5">
                  <c:v>0.59015899999999999</c:v>
                </c:pt>
                <c:pt idx="6">
                  <c:v>0.67042766669999998</c:v>
                </c:pt>
                <c:pt idx="7">
                  <c:v>0.74767733329999997</c:v>
                </c:pt>
                <c:pt idx="8">
                  <c:v>0.84950966670000005</c:v>
                </c:pt>
                <c:pt idx="9">
                  <c:v>0.92781999999999998</c:v>
                </c:pt>
                <c:pt idx="10">
                  <c:v>1.0198103329999999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46-C24C-8801-36FFBFA7E62F}"/>
            </c:ext>
          </c:extLst>
        </c:ser>
        <c:ser>
          <c:idx val="10"/>
          <c:order val="10"/>
          <c:tx>
            <c:v>16 Covar.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CSV'!$L$2:$L$21</c:f>
              <c:numCache>
                <c:formatCode>General</c:formatCode>
                <c:ptCount val="20"/>
                <c:pt idx="0">
                  <c:v>0.1712566667</c:v>
                </c:pt>
                <c:pt idx="1">
                  <c:v>0.2789033333</c:v>
                </c:pt>
                <c:pt idx="2">
                  <c:v>0.37087233330000002</c:v>
                </c:pt>
                <c:pt idx="3">
                  <c:v>0.46748133330000002</c:v>
                </c:pt>
                <c:pt idx="4">
                  <c:v>0.55925999999999998</c:v>
                </c:pt>
                <c:pt idx="5">
                  <c:v>0.66571933329999999</c:v>
                </c:pt>
                <c:pt idx="6">
                  <c:v>2.9549989999999999</c:v>
                </c:pt>
                <c:pt idx="7">
                  <c:v>4.0842109999999998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46-C24C-8801-36FFBFA7E62F}"/>
            </c:ext>
          </c:extLst>
        </c:ser>
        <c:ser>
          <c:idx val="11"/>
          <c:order val="11"/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CSV'!$M$2:$M$21</c:f>
              <c:numCache>
                <c:formatCode>General</c:formatCode>
                <c:ptCount val="20"/>
                <c:pt idx="0">
                  <c:v>0.14439533330000001</c:v>
                </c:pt>
                <c:pt idx="1">
                  <c:v>0.23593133329999999</c:v>
                </c:pt>
                <c:pt idx="2">
                  <c:v>0.33118333329999999</c:v>
                </c:pt>
                <c:pt idx="3">
                  <c:v>0.46544133329999998</c:v>
                </c:pt>
                <c:pt idx="4">
                  <c:v>0.55367999999999995</c:v>
                </c:pt>
                <c:pt idx="5">
                  <c:v>0.64510599999999996</c:v>
                </c:pt>
                <c:pt idx="6">
                  <c:v>0.74694499999999997</c:v>
                </c:pt>
                <c:pt idx="7">
                  <c:v>0.84297933329999997</c:v>
                </c:pt>
                <c:pt idx="8">
                  <c:v>0.94113666669999996</c:v>
                </c:pt>
                <c:pt idx="9">
                  <c:v>1.069399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F46-C24C-8801-36FFBFA7E62F}"/>
            </c:ext>
          </c:extLst>
        </c:ser>
        <c:ser>
          <c:idx val="12"/>
          <c:order val="12"/>
          <c:tx>
            <c:v>Larger EPC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'SECRET-GWAS CSV'!$A$2:$A$21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'SECRET-GWAS CSV'!$N$2:$N$21</c:f>
              <c:numCache>
                <c:formatCode>General</c:formatCode>
                <c:ptCount val="20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F46-C24C-8801-36FFBFA7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7312"/>
        <c:axId val="48419040"/>
      </c:scatterChart>
      <c:valAx>
        <c:axId val="48417312"/>
        <c:scaling>
          <c:orientation val="minMax"/>
          <c:max val="2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Patients (millions)</a:t>
                </a:r>
              </a:p>
            </c:rich>
          </c:tx>
          <c:layout>
            <c:manualLayout>
              <c:xMode val="edge"/>
              <c:yMode val="edge"/>
              <c:x val="0.32276415618890464"/>
              <c:y val="0.91040836807163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040"/>
        <c:crosses val="autoZero"/>
        <c:crossBetween val="midCat"/>
        <c:majorUnit val="100000"/>
        <c:minorUnit val="10000"/>
        <c:dispUnits>
          <c:builtInUnit val="millions"/>
        </c:dispUnits>
      </c:valAx>
      <c:valAx>
        <c:axId val="48419040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</a:t>
                </a:r>
                <a:r>
                  <a:rPr lang="en-US" sz="2000" baseline="0"/>
                  <a:t> </a:t>
                </a:r>
                <a:r>
                  <a:rPr lang="en-US" sz="2000"/>
                  <a:t>Time</a:t>
                </a:r>
                <a:r>
                  <a:rPr lang="en-US" sz="2000" baseline="0"/>
                  <a:t> (sec.)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5422847201047481E-3"/>
              <c:y val="0.18571921156914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6212975086542423"/>
          <c:y val="1.5021199273167775E-3"/>
          <c:w val="0.23643229960719603"/>
          <c:h val="0.458605836035201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7429680962904"/>
          <c:y val="3.64506658889861E-2"/>
          <c:w val="0.75322086660284415"/>
          <c:h val="0.7356479380755373"/>
        </c:manualLayout>
      </c:layout>
      <c:lineChart>
        <c:grouping val="standard"/>
        <c:varyColors val="0"/>
        <c:ser>
          <c:idx val="0"/>
          <c:order val="0"/>
          <c:tx>
            <c:strRef>
              <c:f>Batching!$F$10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Batching!$E$11:$E$21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Batching!$F$11:$F$21</c:f>
              <c:numCache>
                <c:formatCode>General</c:formatCode>
                <c:ptCount val="11"/>
                <c:pt idx="0">
                  <c:v>385.4042106</c:v>
                </c:pt>
                <c:pt idx="1">
                  <c:v>255.2251728</c:v>
                </c:pt>
                <c:pt idx="2">
                  <c:v>195.34547079999999</c:v>
                </c:pt>
                <c:pt idx="3">
                  <c:v>165.51326349999999</c:v>
                </c:pt>
                <c:pt idx="4">
                  <c:v>149.2553475</c:v>
                </c:pt>
                <c:pt idx="5">
                  <c:v>141.40396709999999</c:v>
                </c:pt>
                <c:pt idx="6">
                  <c:v>137.7107154</c:v>
                </c:pt>
                <c:pt idx="7">
                  <c:v>136.16157609999999</c:v>
                </c:pt>
                <c:pt idx="8">
                  <c:v>135.25003839999999</c:v>
                </c:pt>
                <c:pt idx="9">
                  <c:v>135.2736701</c:v>
                </c:pt>
                <c:pt idx="10">
                  <c:v>134.8145878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E-D449-99BF-44B6147653B9}"/>
            </c:ext>
          </c:extLst>
        </c:ser>
        <c:ser>
          <c:idx val="1"/>
          <c:order val="1"/>
          <c:tx>
            <c:strRef>
              <c:f>Batching!$G$10</c:f>
              <c:strCache>
                <c:ptCount val="1"/>
                <c:pt idx="0">
                  <c:v>Logistic Reg.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Batching!$E$11:$E$21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Batching!$G$11:$G$21</c:f>
              <c:numCache>
                <c:formatCode>General</c:formatCode>
                <c:ptCount val="11"/>
                <c:pt idx="0">
                  <c:v>60.20348946</c:v>
                </c:pt>
                <c:pt idx="1">
                  <c:v>48.386502380000003</c:v>
                </c:pt>
                <c:pt idx="2">
                  <c:v>43.144926380000001</c:v>
                </c:pt>
                <c:pt idx="3">
                  <c:v>38.569876440000002</c:v>
                </c:pt>
                <c:pt idx="4">
                  <c:v>37.783314269999998</c:v>
                </c:pt>
                <c:pt idx="5">
                  <c:v>37.670121190000003</c:v>
                </c:pt>
                <c:pt idx="6">
                  <c:v>37.39323675</c:v>
                </c:pt>
                <c:pt idx="7">
                  <c:v>37.747636360000001</c:v>
                </c:pt>
                <c:pt idx="8">
                  <c:v>36.06613351</c:v>
                </c:pt>
                <c:pt idx="9">
                  <c:v>36.72113255</c:v>
                </c:pt>
                <c:pt idx="10">
                  <c:v>36.199760349999998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E-D449-99BF-44B61476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827552"/>
        <c:axId val="1354963152"/>
      </c:lineChart>
      <c:catAx>
        <c:axId val="13428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SNPs</a:t>
                </a:r>
                <a:r>
                  <a:rPr lang="en-US" sz="2000" b="0" baseline="0"/>
                  <a:t> per Batch</a:t>
                </a:r>
                <a:endParaRPr lang="en-US" sz="2000" b="0"/>
              </a:p>
            </c:rich>
          </c:tx>
          <c:layout>
            <c:manualLayout>
              <c:xMode val="edge"/>
              <c:yMode val="edge"/>
              <c:x val="0.3969775744943646"/>
              <c:y val="0.88200133457894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3152"/>
        <c:crosses val="autoZero"/>
        <c:auto val="1"/>
        <c:lblAlgn val="ctr"/>
        <c:lblOffset val="100"/>
        <c:noMultiLvlLbl val="0"/>
      </c:catAx>
      <c:valAx>
        <c:axId val="13549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Performance Overhead (%)</a:t>
                </a:r>
              </a:p>
            </c:rich>
          </c:tx>
          <c:layout>
            <c:manualLayout>
              <c:xMode val="edge"/>
              <c:yMode val="edge"/>
              <c:x val="1.7244287478771037E-2"/>
              <c:y val="0.14197517683170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27552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598270804384747"/>
          <c:y val="2.495412247022841E-2"/>
          <c:w val="0.36268006021306159"/>
          <c:h val="0.151893234420077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0180810731996"/>
          <c:y val="6.8604038356591568E-2"/>
          <c:w val="0.77979819189268007"/>
          <c:h val="0.775034679175741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GLORE (wink) '!$A$1:$A$4</c:f>
              <c:strCache>
                <c:ptCount val="4"/>
                <c:pt idx="0">
                  <c:v>US North Central</c:v>
                </c:pt>
                <c:pt idx="1">
                  <c:v>US East</c:v>
                </c:pt>
                <c:pt idx="2">
                  <c:v>UK (West)</c:v>
                </c:pt>
                <c:pt idx="3">
                  <c:v>South Africa (North)</c:v>
                </c:pt>
              </c:strCache>
            </c:strRef>
          </c:cat>
          <c:val>
            <c:numRef>
              <c:f>'Not GLORE (wink) '!$C$1:$C$4</c:f>
              <c:numCache>
                <c:formatCode>0.00%</c:formatCode>
                <c:ptCount val="4"/>
                <c:pt idx="0">
                  <c:v>61.391199999999998</c:v>
                </c:pt>
                <c:pt idx="1">
                  <c:v>70.215900000000005</c:v>
                </c:pt>
                <c:pt idx="2">
                  <c:v>133.3579</c:v>
                </c:pt>
                <c:pt idx="3">
                  <c:v>263.89589999999998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C-FD40-8430-F0D84E16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95487"/>
        <c:axId val="403763791"/>
      </c:barChart>
      <c:catAx>
        <c:axId val="4037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3791"/>
        <c:crosses val="autoZero"/>
        <c:auto val="1"/>
        <c:lblAlgn val="ctr"/>
        <c:lblOffset val="100"/>
        <c:noMultiLvlLbl val="0"/>
      </c:catAx>
      <c:valAx>
        <c:axId val="4037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Federated</a:t>
                </a:r>
                <a:r>
                  <a:rPr lang="en-US" sz="2000" baseline="0"/>
                  <a:t> </a:t>
                </a:r>
              </a:p>
              <a:p>
                <a:pPr>
                  <a:defRPr sz="2000"/>
                </a:pPr>
                <a:r>
                  <a:rPr lang="en-US" sz="2000" baseline="0"/>
                  <a:t>Analytics</a:t>
                </a:r>
              </a:p>
              <a:p>
                <a:pPr>
                  <a:defRPr sz="2000"/>
                </a:pPr>
                <a:r>
                  <a:rPr lang="en-US" sz="2000" baseline="0"/>
                  <a:t>Overhead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1.1787790415087002E-2"/>
              <c:y val="0.37165220304908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1299317028343"/>
          <c:y val="0.19440240913594409"/>
          <c:w val="0.78772238350842749"/>
          <c:h val="0.703650336340407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'New SGX Overhead'!$A$2</c:f>
              <c:strCache>
                <c:ptCount val="1"/>
                <c:pt idx="0">
                  <c:v>Regression Kernel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3-DF4F-A06E-C0D9901979DF}"/>
              </c:ext>
            </c:extLst>
          </c:dPt>
          <c:dPt>
            <c:idx val="8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3-DF4F-A06E-C0D9901979DF}"/>
              </c:ext>
            </c:extLst>
          </c:dPt>
          <c:dPt>
            <c:idx val="9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3-DF4F-A06E-C0D9901979DF}"/>
              </c:ext>
            </c:extLst>
          </c:dPt>
          <c:dPt>
            <c:idx val="10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3-DF4F-A06E-C0D9901979DF}"/>
              </c:ext>
            </c:extLst>
          </c:dPt>
          <c:dPt>
            <c:idx val="11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63-DF4F-A06E-C0D9901979DF}"/>
              </c:ext>
            </c:extLst>
          </c:dPt>
          <c:dPt>
            <c:idx val="12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63-DF4F-A06E-C0D9901979DF}"/>
              </c:ext>
            </c:extLst>
          </c:dPt>
          <c:dPt>
            <c:idx val="13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63-DF4F-A06E-C0D9901979DF}"/>
              </c:ext>
            </c:extLst>
          </c:dPt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Overhead'!$B$2:$O$2</c:f>
              <c:numCache>
                <c:formatCode>0.00%</c:formatCode>
                <c:ptCount val="14"/>
                <c:pt idx="0">
                  <c:v>0.57669999999999999</c:v>
                </c:pt>
                <c:pt idx="1">
                  <c:v>0.59130000000000005</c:v>
                </c:pt>
                <c:pt idx="2">
                  <c:v>0.57520000000000004</c:v>
                </c:pt>
                <c:pt idx="3">
                  <c:v>1.0056</c:v>
                </c:pt>
                <c:pt idx="4">
                  <c:v>0.63280000000000003</c:v>
                </c:pt>
                <c:pt idx="5">
                  <c:v>0.65510000000000002</c:v>
                </c:pt>
                <c:pt idx="6">
                  <c:v>0.65300000000000002</c:v>
                </c:pt>
                <c:pt idx="7">
                  <c:v>1.4681999999999999</c:v>
                </c:pt>
                <c:pt idx="8">
                  <c:v>1.4959</c:v>
                </c:pt>
                <c:pt idx="9">
                  <c:v>1.5341</c:v>
                </c:pt>
                <c:pt idx="10">
                  <c:v>1.7166999999999999</c:v>
                </c:pt>
                <c:pt idx="11">
                  <c:v>1.2657</c:v>
                </c:pt>
                <c:pt idx="12">
                  <c:v>1.4575</c:v>
                </c:pt>
                <c:pt idx="13">
                  <c:v>1.4636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63-DF4F-A06E-C0D9901979DF}"/>
            </c:ext>
          </c:extLst>
        </c:ser>
        <c:ser>
          <c:idx val="1"/>
          <c:order val="1"/>
          <c:tx>
            <c:strRef>
              <c:f>'New SGX Overhead'!$A$3</c:f>
              <c:strCache>
                <c:ptCount val="1"/>
                <c:pt idx="0">
                  <c:v>Data Decryption and Deserialization</c:v>
                </c:pt>
              </c:strCache>
            </c:strRef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563-DF4F-A06E-C0D9901979DF}"/>
              </c:ext>
            </c:extLst>
          </c:dPt>
          <c:dPt>
            <c:idx val="8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563-DF4F-A06E-C0D9901979DF}"/>
              </c:ext>
            </c:extLst>
          </c:dPt>
          <c:dPt>
            <c:idx val="9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563-DF4F-A06E-C0D9901979DF}"/>
              </c:ext>
            </c:extLst>
          </c:dPt>
          <c:dPt>
            <c:idx val="10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563-DF4F-A06E-C0D9901979DF}"/>
              </c:ext>
            </c:extLst>
          </c:dPt>
          <c:dPt>
            <c:idx val="11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563-DF4F-A06E-C0D9901979DF}"/>
              </c:ext>
            </c:extLst>
          </c:dPt>
          <c:dPt>
            <c:idx val="12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563-DF4F-A06E-C0D9901979DF}"/>
              </c:ext>
            </c:extLst>
          </c:dPt>
          <c:dPt>
            <c:idx val="13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563-DF4F-A06E-C0D9901979DF}"/>
              </c:ext>
            </c:extLst>
          </c:dPt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Overhead'!$B$3:$O$3</c:f>
              <c:numCache>
                <c:formatCode>0.00%</c:formatCode>
                <c:ptCount val="14"/>
                <c:pt idx="0">
                  <c:v>4.6199999999999998E-2</c:v>
                </c:pt>
                <c:pt idx="1">
                  <c:v>4.6199999999999998E-2</c:v>
                </c:pt>
                <c:pt idx="2">
                  <c:v>4.6100000000000002E-2</c:v>
                </c:pt>
                <c:pt idx="3">
                  <c:v>9.8199999999999996E-2</c:v>
                </c:pt>
                <c:pt idx="4">
                  <c:v>2.01E-2</c:v>
                </c:pt>
                <c:pt idx="5">
                  <c:v>4.7E-2</c:v>
                </c:pt>
                <c:pt idx="6">
                  <c:v>4.8899999999999999E-2</c:v>
                </c:pt>
                <c:pt idx="7">
                  <c:v>0.46039999999999998</c:v>
                </c:pt>
                <c:pt idx="8">
                  <c:v>0.46610000000000001</c:v>
                </c:pt>
                <c:pt idx="9">
                  <c:v>0.47149999999999997</c:v>
                </c:pt>
                <c:pt idx="10">
                  <c:v>0.6804</c:v>
                </c:pt>
                <c:pt idx="11">
                  <c:v>0.20760000000000001</c:v>
                </c:pt>
                <c:pt idx="12">
                  <c:v>0.44409999999999999</c:v>
                </c:pt>
                <c:pt idx="13">
                  <c:v>0.46949999999999997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563-DF4F-A06E-C0D9901979DF}"/>
            </c:ext>
          </c:extLst>
        </c:ser>
        <c:ser>
          <c:idx val="2"/>
          <c:order val="2"/>
          <c:tx>
            <c:strRef>
              <c:f>'New SGX Overhead'!$A$4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open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563-DF4F-A06E-C0D9901979DF}"/>
              </c:ext>
            </c:extLst>
          </c:dPt>
          <c:dPt>
            <c:idx val="8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563-DF4F-A06E-C0D9901979DF}"/>
              </c:ext>
            </c:extLst>
          </c:dPt>
          <c:dPt>
            <c:idx val="9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563-DF4F-A06E-C0D9901979DF}"/>
              </c:ext>
            </c:extLst>
          </c:dPt>
          <c:dPt>
            <c:idx val="10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563-DF4F-A06E-C0D9901979DF}"/>
              </c:ext>
            </c:extLst>
          </c:dPt>
          <c:dPt>
            <c:idx val="11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563-DF4F-A06E-C0D9901979DF}"/>
              </c:ext>
            </c:extLst>
          </c:dPt>
          <c:dPt>
            <c:idx val="12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563-DF4F-A06E-C0D9901979DF}"/>
              </c:ext>
            </c:extLst>
          </c:dPt>
          <c:dPt>
            <c:idx val="13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563-DF4F-A06E-C0D9901979DF}"/>
              </c:ext>
            </c:extLst>
          </c:dPt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Overhead'!$B$4:$O$4</c:f>
              <c:numCache>
                <c:formatCode>0.00%</c:formatCode>
                <c:ptCount val="14"/>
                <c:pt idx="0">
                  <c:v>5.8999999999999999E-3</c:v>
                </c:pt>
                <c:pt idx="1">
                  <c:v>5.8999999999999999E-3</c:v>
                </c:pt>
                <c:pt idx="2">
                  <c:v>5.8999999999999999E-3</c:v>
                </c:pt>
                <c:pt idx="3">
                  <c:v>1.26E-2</c:v>
                </c:pt>
                <c:pt idx="4">
                  <c:v>2.5999999999999999E-3</c:v>
                </c:pt>
                <c:pt idx="5">
                  <c:v>6.1000000000000004E-3</c:v>
                </c:pt>
                <c:pt idx="6">
                  <c:v>6.3E-3</c:v>
                </c:pt>
                <c:pt idx="7">
                  <c:v>5.9200000000000003E-2</c:v>
                </c:pt>
                <c:pt idx="8">
                  <c:v>5.9200000000000003E-2</c:v>
                </c:pt>
                <c:pt idx="9">
                  <c:v>6.1800000000000001E-2</c:v>
                </c:pt>
                <c:pt idx="10">
                  <c:v>8.8200000000000001E-2</c:v>
                </c:pt>
                <c:pt idx="11">
                  <c:v>2.64E-2</c:v>
                </c:pt>
                <c:pt idx="12">
                  <c:v>5.7799999999999997E-2</c:v>
                </c:pt>
                <c:pt idx="13">
                  <c:v>6.0400000000000002E-2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563-DF4F-A06E-C0D9901979DF}"/>
            </c:ext>
          </c:extLst>
        </c:ser>
        <c:ser>
          <c:idx val="3"/>
          <c:order val="3"/>
          <c:tx>
            <c:strRef>
              <c:f>'New SGX Overhead'!$A$5</c:f>
              <c:strCache>
                <c:ptCount val="1"/>
                <c:pt idx="0">
                  <c:v>Linear Regression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Overhead'!$B$5:$O$5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D-3563-DF4F-A06E-C0D9901979DF}"/>
            </c:ext>
          </c:extLst>
        </c:ser>
        <c:ser>
          <c:idx val="4"/>
          <c:order val="4"/>
          <c:tx>
            <c:strRef>
              <c:f>'New SGX Overhead'!$A$6</c:f>
              <c:strCache>
                <c:ptCount val="1"/>
                <c:pt idx="0">
                  <c:v>Logistic Regression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Overhead'!$B$6:$O$6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E-3563-DF4F-A06E-C0D99019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66734111"/>
        <c:axId val="1066735839"/>
      </c:barChart>
      <c:catAx>
        <c:axId val="106673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35839"/>
        <c:crosses val="autoZero"/>
        <c:auto val="1"/>
        <c:lblAlgn val="ctr"/>
        <c:lblOffset val="100"/>
        <c:noMultiLvlLbl val="0"/>
      </c:catAx>
      <c:valAx>
        <c:axId val="10667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</a:t>
                </a:r>
              </a:p>
            </c:rich>
          </c:tx>
          <c:overlay val="0"/>
          <c:spPr>
            <a:noFill/>
            <a:ln>
              <a:solidFill>
                <a:schemeClr val="tx1">
                  <a:alpha val="0"/>
                </a:schemeClr>
              </a:solidFill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3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608896544181979"/>
          <c:y val="0"/>
          <c:w val="0.37812399752114317"/>
          <c:h val="0.19479845648433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'New SGX Overhead'!$E$11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2-3842-93CB-979F880A91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2-3842-93CB-979F880A9193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C2-3842-93CB-979F880A9193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C2-3842-93CB-979F880A9193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1E-384F-8F89-71D7B666090D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1E-384F-8F89-71D7B666090D}"/>
              </c:ext>
            </c:extLst>
          </c:dPt>
          <c:dPt>
            <c:idx val="25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1E-384F-8F89-71D7B666090D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Overhead'!$E$12:$E$37</c:f>
              <c:numCache>
                <c:formatCode>General</c:formatCode>
                <c:ptCount val="26"/>
                <c:pt idx="0">
                  <c:v>55.381800439999992</c:v>
                </c:pt>
                <c:pt idx="1">
                  <c:v>29.006265030000002</c:v>
                </c:pt>
                <c:pt idx="4">
                  <c:v>76.28829829</c:v>
                </c:pt>
                <c:pt idx="5">
                  <c:v>9.2952132600000006</c:v>
                </c:pt>
                <c:pt idx="8">
                  <c:v>49.564785369999996</c:v>
                </c:pt>
                <c:pt idx="9">
                  <c:v>62.588151709999998</c:v>
                </c:pt>
                <c:pt idx="12">
                  <c:v>54.63804889</c:v>
                </c:pt>
                <c:pt idx="13">
                  <c:v>28.585349690000001</c:v>
                </c:pt>
                <c:pt idx="16">
                  <c:v>55.662910460000006</c:v>
                </c:pt>
                <c:pt idx="17">
                  <c:v>29.450873300000001</c:v>
                </c:pt>
                <c:pt idx="20">
                  <c:v>55.004207739999998</c:v>
                </c:pt>
                <c:pt idx="21">
                  <c:v>31.617541069999998</c:v>
                </c:pt>
                <c:pt idx="24">
                  <c:v>54.575074290000003</c:v>
                </c:pt>
                <c:pt idx="25">
                  <c:v>30.257897140000001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C2-3842-93CB-979F880A9193}"/>
            </c:ext>
          </c:extLst>
        </c:ser>
        <c:ser>
          <c:idx val="1"/>
          <c:order val="1"/>
          <c:tx>
            <c:strRef>
              <c:f>'New SGX Overhead'!$F$11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DC2-3842-93CB-979F880A91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DC2-3842-93CB-979F880A9193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DC2-3842-93CB-979F880A9193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DC2-3842-93CB-979F880A9193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81E-384F-8F89-71D7B666090D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81E-384F-8F89-71D7B666090D}"/>
              </c:ext>
            </c:extLst>
          </c:dPt>
          <c:dPt>
            <c:idx val="2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81E-384F-8F89-71D7B666090D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Overhead'!$F$12:$F$37</c:f>
              <c:numCache>
                <c:formatCode>General</c:formatCode>
                <c:ptCount val="26"/>
                <c:pt idx="0">
                  <c:v>1.950153333</c:v>
                </c:pt>
                <c:pt idx="1">
                  <c:v>4.7408508239999998</c:v>
                </c:pt>
                <c:pt idx="4">
                  <c:v>3.2442288969999997</c:v>
                </c:pt>
                <c:pt idx="5">
                  <c:v>15.535989300000001</c:v>
                </c:pt>
                <c:pt idx="8">
                  <c:v>1.165092276</c:v>
                </c:pt>
                <c:pt idx="9">
                  <c:v>0.56253257850000005</c:v>
                </c:pt>
                <c:pt idx="12">
                  <c:v>3.2177891160000001</c:v>
                </c:pt>
                <c:pt idx="13">
                  <c:v>4.3910337860000004</c:v>
                </c:pt>
                <c:pt idx="16">
                  <c:v>2.296876074</c:v>
                </c:pt>
                <c:pt idx="17">
                  <c:v>4.0648671529999998</c:v>
                </c:pt>
                <c:pt idx="20">
                  <c:v>3.2539233400000001</c:v>
                </c:pt>
                <c:pt idx="21">
                  <c:v>4.4506929369999995</c:v>
                </c:pt>
                <c:pt idx="24">
                  <c:v>1.8351614539999999</c:v>
                </c:pt>
                <c:pt idx="25">
                  <c:v>3.9401606460000003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DC2-3842-93CB-979F880A9193}"/>
            </c:ext>
          </c:extLst>
        </c:ser>
        <c:ser>
          <c:idx val="2"/>
          <c:order val="2"/>
          <c:tx>
            <c:strRef>
              <c:f>'New SGX Overhead'!$G$11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DC2-3842-93CB-979F880A9193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DC2-3842-93CB-979F880A91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DC2-3842-93CB-979F880A9193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DC2-3842-93CB-979F880A9193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DC2-3842-93CB-979F880A9193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DC2-3842-93CB-979F880A9193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DC2-3842-93CB-979F880A9193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C-7DC2-3842-93CB-979F880A9193}"/>
            </c:ext>
          </c:extLst>
        </c:ser>
        <c:ser>
          <c:idx val="3"/>
          <c:order val="3"/>
          <c:tx>
            <c:strRef>
              <c:f>'New SGX Overhead'!$H$11</c:f>
              <c:strCache>
                <c:ptCount val="1"/>
                <c:pt idx="0">
                  <c:v>Linear Regression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D-7DC2-3842-93CB-979F880A9193}"/>
            </c:ext>
          </c:extLst>
        </c:ser>
        <c:ser>
          <c:idx val="4"/>
          <c:order val="4"/>
          <c:tx>
            <c:strRef>
              <c:f>'New SGX Overhead'!$I$11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E-7DC2-3842-93CB-979F880A9193}"/>
            </c:ext>
          </c:extLst>
        </c:ser>
        <c:ser>
          <c:idx val="7"/>
          <c:order val="5"/>
          <c:tx>
            <c:strRef>
              <c:f>'New SGX Overhead'!$L$11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F-7DC2-3842-93CB-979F880A9193}"/>
            </c:ext>
          </c:extLst>
        </c:ser>
        <c:ser>
          <c:idx val="6"/>
          <c:order val="6"/>
          <c:tx>
            <c:strRef>
              <c:f>'New SGX Overhead'!$K$11</c:f>
              <c:strCache>
                <c:ptCount val="1"/>
                <c:pt idx="0">
                  <c:v>No Compression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0-7DC2-3842-93CB-979F880A9193}"/>
            </c:ext>
          </c:extLst>
        </c:ser>
        <c:ser>
          <c:idx val="5"/>
          <c:order val="7"/>
          <c:tx>
            <c:strRef>
              <c:f>'New SGX Overhead'!$J$11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Overhead'!$J$12:$J$25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1-7DC2-3842-93CB-979F880A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5871441550577"/>
          <c:y val="0.18330371203599549"/>
          <c:w val="0.80699897789218655"/>
          <c:h val="0.59461839145106865"/>
        </c:manualLayout>
      </c:layout>
      <c:lineChart>
        <c:grouping val="standard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Ratio'!$B$2:$B$7</c:f>
              <c:numCache>
                <c:formatCode>General</c:formatCode>
                <c:ptCount val="6"/>
                <c:pt idx="0">
                  <c:v>25.980599999999999</c:v>
                </c:pt>
                <c:pt idx="1">
                  <c:v>26.320399999999999</c:v>
                </c:pt>
                <c:pt idx="2">
                  <c:v>27.538</c:v>
                </c:pt>
                <c:pt idx="3">
                  <c:v>30.153400000000001</c:v>
                </c:pt>
                <c:pt idx="4">
                  <c:v>37.131500000000003</c:v>
                </c:pt>
                <c:pt idx="5">
                  <c:v>59.611199999999997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E-CD49-96CC-43F8314B5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E-CD49-96CC-43F8314B539A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Ratio'!$D$2:$D$7</c:f>
              <c:numCache>
                <c:formatCode>General</c:formatCode>
                <c:ptCount val="6"/>
                <c:pt idx="0">
                  <c:v>47.016800000000003</c:v>
                </c:pt>
                <c:pt idx="1">
                  <c:v>48.8904</c:v>
                </c:pt>
                <c:pt idx="2">
                  <c:v>49.274749999999997</c:v>
                </c:pt>
                <c:pt idx="3">
                  <c:v>51.472000000000001</c:v>
                </c:pt>
                <c:pt idx="4">
                  <c:v>57.357500000000002</c:v>
                </c:pt>
                <c:pt idx="5">
                  <c:v>90.854200000000006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E-CD49-96CC-43F8314B53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Ratio'!$E$2:$E$7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E-CD49-96CC-43F8314B539A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Ratio'!$F$2:$F$7</c:f>
              <c:numCache>
                <c:formatCode>General</c:formatCode>
                <c:ptCount val="6"/>
                <c:pt idx="0">
                  <c:v>89.622399999999999</c:v>
                </c:pt>
                <c:pt idx="1">
                  <c:v>91.203999999999994</c:v>
                </c:pt>
                <c:pt idx="2">
                  <c:v>92.331000000000003</c:v>
                </c:pt>
                <c:pt idx="3">
                  <c:v>96.72</c:v>
                </c:pt>
                <c:pt idx="4">
                  <c:v>101.18166669999999</c:v>
                </c:pt>
                <c:pt idx="5">
                  <c:v>156.65940000000001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E-CD49-96CC-43F8314B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58032"/>
        <c:axId val="676709232"/>
      </c:lineChart>
      <c:catAx>
        <c:axId val="6768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Compute : Networking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9232"/>
        <c:crosses val="autoZero"/>
        <c:auto val="1"/>
        <c:lblAlgn val="ctr"/>
        <c:lblOffset val="100"/>
        <c:noMultiLvlLbl val="0"/>
      </c:catAx>
      <c:valAx>
        <c:axId val="6767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7.2115384615384619E-3"/>
              <c:y val="0.15473228346456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696736826165956"/>
          <c:y val="9.0494938132733415E-3"/>
          <c:w val="0.35797774076317385"/>
          <c:h val="0.207145388076490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'New SGX Overhead'!$E$11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7585-8A42-8F23-2258E8D261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5-8A42-8F23-2258E8D2612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585-8A42-8F23-2258E8D2612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5-8A42-8F23-2258E8D2612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7585-8A42-8F23-2258E8D2612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5-8A42-8F23-2258E8D2612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585-8A42-8F23-2258E8D2612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85-8A42-8F23-2258E8D2612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7585-8A42-8F23-2258E8D2612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85-8A42-8F23-2258E8D2612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585-8A42-8F23-2258E8D2612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85-8A42-8F23-2258E8D2612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7585-8A42-8F23-2258E8D2612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85-8A42-8F23-2258E8D26127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Overhead'!$E$12:$E$37</c:f>
              <c:numCache>
                <c:formatCode>General</c:formatCode>
                <c:ptCount val="26"/>
                <c:pt idx="0">
                  <c:v>55.381800439999992</c:v>
                </c:pt>
                <c:pt idx="1">
                  <c:v>29.006265030000002</c:v>
                </c:pt>
                <c:pt idx="4">
                  <c:v>76.28829829</c:v>
                </c:pt>
                <c:pt idx="5">
                  <c:v>9.2952132600000006</c:v>
                </c:pt>
                <c:pt idx="8">
                  <c:v>49.564785369999996</c:v>
                </c:pt>
                <c:pt idx="9">
                  <c:v>62.588151709999998</c:v>
                </c:pt>
                <c:pt idx="12">
                  <c:v>54.63804889</c:v>
                </c:pt>
                <c:pt idx="13">
                  <c:v>28.585349690000001</c:v>
                </c:pt>
                <c:pt idx="16">
                  <c:v>55.662910460000006</c:v>
                </c:pt>
                <c:pt idx="17">
                  <c:v>29.450873300000001</c:v>
                </c:pt>
                <c:pt idx="20">
                  <c:v>55.004207739999998</c:v>
                </c:pt>
                <c:pt idx="21">
                  <c:v>31.617541069999998</c:v>
                </c:pt>
                <c:pt idx="24">
                  <c:v>54.575074290000003</c:v>
                </c:pt>
                <c:pt idx="25">
                  <c:v>30.257897140000001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85-8A42-8F23-2258E8D26127}"/>
            </c:ext>
          </c:extLst>
        </c:ser>
        <c:ser>
          <c:idx val="1"/>
          <c:order val="1"/>
          <c:tx>
            <c:strRef>
              <c:f>'New SGX Overhead'!$F$11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585-8A42-8F23-2258E8D26127}"/>
              </c:ext>
            </c:extLst>
          </c:dPt>
          <c:dPt>
            <c:idx val="5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585-8A42-8F23-2258E8D26127}"/>
              </c:ext>
            </c:extLst>
          </c:dPt>
          <c:dPt>
            <c:idx val="9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585-8A42-8F23-2258E8D26127}"/>
              </c:ext>
            </c:extLst>
          </c:dPt>
          <c:dPt>
            <c:idx val="13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585-8A42-8F23-2258E8D26127}"/>
              </c:ext>
            </c:extLst>
          </c:dPt>
          <c:dPt>
            <c:idx val="17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585-8A42-8F23-2258E8D26127}"/>
              </c:ext>
            </c:extLst>
          </c:dPt>
          <c:dPt>
            <c:idx val="21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585-8A42-8F23-2258E8D26127}"/>
              </c:ext>
            </c:extLst>
          </c:dPt>
          <c:dPt>
            <c:idx val="25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585-8A42-8F23-2258E8D26127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Overhead'!$F$12:$F$37</c:f>
              <c:numCache>
                <c:formatCode>General</c:formatCode>
                <c:ptCount val="26"/>
                <c:pt idx="0">
                  <c:v>1.950153333</c:v>
                </c:pt>
                <c:pt idx="1">
                  <c:v>4.7408508239999998</c:v>
                </c:pt>
                <c:pt idx="4">
                  <c:v>3.2442288969999997</c:v>
                </c:pt>
                <c:pt idx="5">
                  <c:v>15.535989300000001</c:v>
                </c:pt>
                <c:pt idx="8">
                  <c:v>1.165092276</c:v>
                </c:pt>
                <c:pt idx="9">
                  <c:v>0.56253257850000005</c:v>
                </c:pt>
                <c:pt idx="12">
                  <c:v>3.2177891160000001</c:v>
                </c:pt>
                <c:pt idx="13">
                  <c:v>4.3910337860000004</c:v>
                </c:pt>
                <c:pt idx="16">
                  <c:v>2.296876074</c:v>
                </c:pt>
                <c:pt idx="17">
                  <c:v>4.0648671529999998</c:v>
                </c:pt>
                <c:pt idx="20">
                  <c:v>3.2539233400000001</c:v>
                </c:pt>
                <c:pt idx="21">
                  <c:v>4.4506929369999995</c:v>
                </c:pt>
                <c:pt idx="24">
                  <c:v>1.8351614539999999</c:v>
                </c:pt>
                <c:pt idx="25">
                  <c:v>3.9401606460000003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585-8A42-8F23-2258E8D26127}"/>
            </c:ext>
          </c:extLst>
        </c:ser>
        <c:ser>
          <c:idx val="2"/>
          <c:order val="2"/>
          <c:tx>
            <c:strRef>
              <c:f>'New SGX Overhead'!$G$11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585-8A42-8F23-2258E8D2612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585-8A42-8F23-2258E8D26127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585-8A42-8F23-2258E8D26127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585-8A42-8F23-2258E8D26127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585-8A42-8F23-2258E8D26127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585-8A42-8F23-2258E8D26127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585-8A42-8F23-2258E8D26127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C-7585-8A42-8F23-2258E8D26127}"/>
            </c:ext>
          </c:extLst>
        </c:ser>
        <c:ser>
          <c:idx val="3"/>
          <c:order val="3"/>
          <c:tx>
            <c:strRef>
              <c:f>'New SGX Overhead'!$H$11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D-7585-8A42-8F23-2258E8D26127}"/>
            </c:ext>
          </c:extLst>
        </c:ser>
        <c:ser>
          <c:idx val="4"/>
          <c:order val="4"/>
          <c:tx>
            <c:strRef>
              <c:f>'New SGX Overhead'!$I$11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E-7585-8A42-8F23-2258E8D26127}"/>
            </c:ext>
          </c:extLst>
        </c:ser>
        <c:ser>
          <c:idx val="7"/>
          <c:order val="5"/>
          <c:tx>
            <c:strRef>
              <c:f>'New SGX Overhead'!$L$11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F-7585-8A42-8F23-2258E8D26127}"/>
            </c:ext>
          </c:extLst>
        </c:ser>
        <c:ser>
          <c:idx val="6"/>
          <c:order val="6"/>
          <c:tx>
            <c:strRef>
              <c:f>'New SGX Overhead'!$K$11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0-7585-8A42-8F23-2258E8D26127}"/>
            </c:ext>
          </c:extLst>
        </c:ser>
        <c:ser>
          <c:idx val="5"/>
          <c:order val="7"/>
          <c:tx>
            <c:strRef>
              <c:f>'New SGX Overhead'!$J$11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Overhead'!$J$12:$J$25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1-7585-8A42-8F23-2258E8D2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SGX</a:t>
                </a:r>
                <a:r>
                  <a:rPr lang="en-US" sz="2000" baseline="0"/>
                  <a:t> </a:t>
                </a:r>
                <a:r>
                  <a:rPr lang="en-US" sz="2000"/>
                  <a:t>Overhead </a:t>
                </a:r>
              </a:p>
              <a:p>
                <a:pPr>
                  <a:defRPr sz="2000"/>
                </a:pPr>
                <a:r>
                  <a:rPr lang="en-US" sz="2000"/>
                  <a:t>(%)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'New SGX Overhead'!$E$11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71-984D-85FA-0F6156C5D3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71-984D-85FA-0F6156C5D3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71-984D-85FA-0F6156C5D3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71-984D-85FA-0F6156C5D39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71-984D-85FA-0F6156C5D39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71-984D-85FA-0F6156C5D39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71-984D-85FA-0F6156C5D39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71-984D-85FA-0F6156C5D39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71-984D-85FA-0F6156C5D39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71-984D-85FA-0F6156C5D39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71-984D-85FA-0F6156C5D39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71-984D-85FA-0F6156C5D39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71-984D-85FA-0F6156C5D393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71-984D-85FA-0F6156C5D393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Overhead'!$E$12:$E$37</c:f>
              <c:numCache>
                <c:formatCode>General</c:formatCode>
                <c:ptCount val="26"/>
                <c:pt idx="0">
                  <c:v>55.381800439999992</c:v>
                </c:pt>
                <c:pt idx="1">
                  <c:v>29.006265030000002</c:v>
                </c:pt>
                <c:pt idx="4">
                  <c:v>76.28829829</c:v>
                </c:pt>
                <c:pt idx="5">
                  <c:v>9.2952132600000006</c:v>
                </c:pt>
                <c:pt idx="8">
                  <c:v>49.564785369999996</c:v>
                </c:pt>
                <c:pt idx="9">
                  <c:v>62.588151709999998</c:v>
                </c:pt>
                <c:pt idx="12">
                  <c:v>54.63804889</c:v>
                </c:pt>
                <c:pt idx="13">
                  <c:v>28.585349690000001</c:v>
                </c:pt>
                <c:pt idx="16">
                  <c:v>55.662910460000006</c:v>
                </c:pt>
                <c:pt idx="17">
                  <c:v>29.450873300000001</c:v>
                </c:pt>
                <c:pt idx="20">
                  <c:v>55.004207739999998</c:v>
                </c:pt>
                <c:pt idx="21">
                  <c:v>31.617541069999998</c:v>
                </c:pt>
                <c:pt idx="24">
                  <c:v>54.575074290000003</c:v>
                </c:pt>
                <c:pt idx="25">
                  <c:v>30.257897140000001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B71-984D-85FA-0F6156C5D393}"/>
            </c:ext>
          </c:extLst>
        </c:ser>
        <c:ser>
          <c:idx val="1"/>
          <c:order val="1"/>
          <c:tx>
            <c:strRef>
              <c:f>'New SGX Overhead'!$F$11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B71-984D-85FA-0F6156C5D393}"/>
              </c:ext>
            </c:extLst>
          </c:dPt>
          <c:dPt>
            <c:idx val="5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B71-984D-85FA-0F6156C5D393}"/>
              </c:ext>
            </c:extLst>
          </c:dPt>
          <c:dPt>
            <c:idx val="9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B71-984D-85FA-0F6156C5D393}"/>
              </c:ext>
            </c:extLst>
          </c:dPt>
          <c:dPt>
            <c:idx val="13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B71-984D-85FA-0F6156C5D393}"/>
              </c:ext>
            </c:extLst>
          </c:dPt>
          <c:dPt>
            <c:idx val="17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B71-984D-85FA-0F6156C5D393}"/>
              </c:ext>
            </c:extLst>
          </c:dPt>
          <c:dPt>
            <c:idx val="21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B71-984D-85FA-0F6156C5D393}"/>
              </c:ext>
            </c:extLst>
          </c:dPt>
          <c:dPt>
            <c:idx val="25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B71-984D-85FA-0F6156C5D393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Overhead'!$F$12:$F$37</c:f>
              <c:numCache>
                <c:formatCode>General</c:formatCode>
                <c:ptCount val="26"/>
                <c:pt idx="0">
                  <c:v>1.950153333</c:v>
                </c:pt>
                <c:pt idx="1">
                  <c:v>4.7408508239999998</c:v>
                </c:pt>
                <c:pt idx="4">
                  <c:v>3.2442288969999997</c:v>
                </c:pt>
                <c:pt idx="5">
                  <c:v>15.535989300000001</c:v>
                </c:pt>
                <c:pt idx="8">
                  <c:v>1.165092276</c:v>
                </c:pt>
                <c:pt idx="9">
                  <c:v>0.56253257850000005</c:v>
                </c:pt>
                <c:pt idx="12">
                  <c:v>3.2177891160000001</c:v>
                </c:pt>
                <c:pt idx="13">
                  <c:v>4.3910337860000004</c:v>
                </c:pt>
                <c:pt idx="16">
                  <c:v>2.296876074</c:v>
                </c:pt>
                <c:pt idx="17">
                  <c:v>4.0648671529999998</c:v>
                </c:pt>
                <c:pt idx="20">
                  <c:v>3.2539233400000001</c:v>
                </c:pt>
                <c:pt idx="21">
                  <c:v>4.4506929369999995</c:v>
                </c:pt>
                <c:pt idx="24">
                  <c:v>1.8351614539999999</c:v>
                </c:pt>
                <c:pt idx="25">
                  <c:v>3.9401606460000003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B71-984D-85FA-0F6156C5D393}"/>
            </c:ext>
          </c:extLst>
        </c:ser>
        <c:ser>
          <c:idx val="2"/>
          <c:order val="2"/>
          <c:tx>
            <c:strRef>
              <c:f>'New SGX Overhead'!$G$11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B71-984D-85FA-0F6156C5D393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B71-984D-85FA-0F6156C5D3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B71-984D-85FA-0F6156C5D393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B71-984D-85FA-0F6156C5D393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B71-984D-85FA-0F6156C5D393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B71-984D-85FA-0F6156C5D393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B71-984D-85FA-0F6156C5D393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A-6B71-984D-85FA-0F6156C5D393}"/>
            </c:ext>
          </c:extLst>
        </c:ser>
        <c:ser>
          <c:idx val="3"/>
          <c:order val="3"/>
          <c:tx>
            <c:strRef>
              <c:f>'New SGX Overhead'!$H$11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B-6B71-984D-85FA-0F6156C5D393}"/>
            </c:ext>
          </c:extLst>
        </c:ser>
        <c:ser>
          <c:idx val="4"/>
          <c:order val="4"/>
          <c:tx>
            <c:strRef>
              <c:f>'New SGX Overhead'!$I$11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6B71-984D-85FA-0F6156C5D393}"/>
            </c:ext>
          </c:extLst>
        </c:ser>
        <c:ser>
          <c:idx val="7"/>
          <c:order val="5"/>
          <c:tx>
            <c:strRef>
              <c:f>'New SGX Overhead'!$L$11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6B71-984D-85FA-0F6156C5D393}"/>
            </c:ext>
          </c:extLst>
        </c:ser>
        <c:ser>
          <c:idx val="6"/>
          <c:order val="6"/>
          <c:tx>
            <c:strRef>
              <c:f>'New SGX Overhead'!$K$11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6B71-984D-85FA-0F6156C5D393}"/>
            </c:ext>
          </c:extLst>
        </c:ser>
        <c:ser>
          <c:idx val="5"/>
          <c:order val="7"/>
          <c:tx>
            <c:strRef>
              <c:f>'New SGX Overhead'!$J$11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Overhead'!$J$12:$J$25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F-6B71-984D-85FA-0F6156C5D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SGX</a:t>
                </a:r>
                <a:r>
                  <a:rPr lang="en-US" sz="2000" baseline="0"/>
                  <a:t> </a:t>
                </a:r>
                <a:r>
                  <a:rPr lang="en-US" sz="2000"/>
                  <a:t>Overhead </a:t>
                </a:r>
              </a:p>
              <a:p>
                <a:pPr>
                  <a:defRPr sz="2000"/>
                </a:pPr>
                <a:r>
                  <a:rPr lang="en-US" sz="2000"/>
                  <a:t>(%)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5871441550577"/>
          <c:y val="0.19044656917885264"/>
          <c:w val="0.80699897789218655"/>
          <c:h val="0.58747553430821153"/>
        </c:manualLayout>
      </c:layout>
      <c:lineChart>
        <c:grouping val="standard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Ratio'!$B$35:$B$40</c:f>
              <c:numCache>
                <c:formatCode>General</c:formatCode>
                <c:ptCount val="6"/>
                <c:pt idx="0">
                  <c:v>144.4496</c:v>
                </c:pt>
                <c:pt idx="1">
                  <c:v>149.6122</c:v>
                </c:pt>
                <c:pt idx="2">
                  <c:v>146.15774999999999</c:v>
                </c:pt>
                <c:pt idx="3">
                  <c:v>151.09200000000001</c:v>
                </c:pt>
                <c:pt idx="4">
                  <c:v>155.38525000000001</c:v>
                </c:pt>
                <c:pt idx="5">
                  <c:v>165.8175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5-7F4C-8962-3529B9C9C5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Ratio'!$C$35:$C$40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5-7F4C-8962-3529B9C9C568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Ratio'!$D$35:$D$40</c:f>
              <c:numCache>
                <c:formatCode>General</c:formatCode>
                <c:ptCount val="6"/>
                <c:pt idx="0">
                  <c:v>277.99079999999998</c:v>
                </c:pt>
                <c:pt idx="1">
                  <c:v>284.54500000000002</c:v>
                </c:pt>
                <c:pt idx="2">
                  <c:v>280.71050000000002</c:v>
                </c:pt>
                <c:pt idx="3">
                  <c:v>285.62200000000001</c:v>
                </c:pt>
                <c:pt idx="4">
                  <c:v>296.34249999999997</c:v>
                </c:pt>
                <c:pt idx="5">
                  <c:v>310.21859999999998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5-7F4C-8962-3529B9C9C5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Ratio'!$E$35:$E$40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5-7F4C-8962-3529B9C9C568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Ratio'!$F$35:$F$40</c:f>
              <c:numCache>
                <c:formatCode>General</c:formatCode>
                <c:ptCount val="6"/>
                <c:pt idx="0">
                  <c:v>551.41219999999998</c:v>
                </c:pt>
                <c:pt idx="1">
                  <c:v>560.19749999999999</c:v>
                </c:pt>
                <c:pt idx="2">
                  <c:v>551.72474999999997</c:v>
                </c:pt>
                <c:pt idx="3">
                  <c:v>563.22919999999999</c:v>
                </c:pt>
                <c:pt idx="4">
                  <c:v>578.76666669999997</c:v>
                </c:pt>
                <c:pt idx="5">
                  <c:v>618.70219999999995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5-7F4C-8962-3529B9C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58032"/>
        <c:axId val="676709232"/>
      </c:lineChart>
      <c:catAx>
        <c:axId val="6768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Compute : Networking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9232"/>
        <c:crosses val="autoZero"/>
        <c:auto val="1"/>
        <c:lblAlgn val="ctr"/>
        <c:lblOffset val="100"/>
        <c:noMultiLvlLbl val="0"/>
      </c:catAx>
      <c:valAx>
        <c:axId val="6767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9.6153846153846159E-3"/>
              <c:y val="0.140446569178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619813749242872"/>
          <c:y val="1.906636670416198E-3"/>
          <c:w val="0.33393927922471228"/>
          <c:h val="0.21785967379077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5871441550577"/>
          <c:y val="0.18330371203599549"/>
          <c:w val="0.80699897789218655"/>
          <c:h val="0.59461839145106865"/>
        </c:manualLayout>
      </c:layout>
      <c:lineChart>
        <c:grouping val="standard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Ratio'!$B$2:$B$7</c:f>
              <c:numCache>
                <c:formatCode>General</c:formatCode>
                <c:ptCount val="6"/>
                <c:pt idx="0">
                  <c:v>25.980599999999999</c:v>
                </c:pt>
                <c:pt idx="1">
                  <c:v>26.320399999999999</c:v>
                </c:pt>
                <c:pt idx="2">
                  <c:v>27.538</c:v>
                </c:pt>
                <c:pt idx="3">
                  <c:v>30.153400000000001</c:v>
                </c:pt>
                <c:pt idx="4">
                  <c:v>37.131500000000003</c:v>
                </c:pt>
                <c:pt idx="5">
                  <c:v>59.611199999999997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1-BD4E-8C86-D12F7C511E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1-BD4E-8C86-D12F7C511EDD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Ratio'!$D$2:$D$7</c:f>
              <c:numCache>
                <c:formatCode>General</c:formatCode>
                <c:ptCount val="6"/>
                <c:pt idx="0">
                  <c:v>47.016800000000003</c:v>
                </c:pt>
                <c:pt idx="1">
                  <c:v>48.8904</c:v>
                </c:pt>
                <c:pt idx="2">
                  <c:v>49.274749999999997</c:v>
                </c:pt>
                <c:pt idx="3">
                  <c:v>51.472000000000001</c:v>
                </c:pt>
                <c:pt idx="4">
                  <c:v>57.357500000000002</c:v>
                </c:pt>
                <c:pt idx="5">
                  <c:v>90.854200000000006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1-BD4E-8C86-D12F7C511E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Ratio'!$E$2:$E$7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1-BD4E-8C86-D12F7C511EDD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Ratio'!$F$2:$F$7</c:f>
              <c:numCache>
                <c:formatCode>General</c:formatCode>
                <c:ptCount val="6"/>
                <c:pt idx="0">
                  <c:v>89.622399999999999</c:v>
                </c:pt>
                <c:pt idx="1">
                  <c:v>91.203999999999994</c:v>
                </c:pt>
                <c:pt idx="2">
                  <c:v>92.331000000000003</c:v>
                </c:pt>
                <c:pt idx="3">
                  <c:v>96.72</c:v>
                </c:pt>
                <c:pt idx="4">
                  <c:v>101.18166669999999</c:v>
                </c:pt>
                <c:pt idx="5">
                  <c:v>156.65940000000001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1-BD4E-8C86-D12F7C51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58032"/>
        <c:axId val="676709232"/>
      </c:lineChart>
      <c:catAx>
        <c:axId val="6768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Compute : Networking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9232"/>
        <c:crosses val="autoZero"/>
        <c:auto val="1"/>
        <c:lblAlgn val="ctr"/>
        <c:lblOffset val="100"/>
        <c:noMultiLvlLbl val="0"/>
      </c:catAx>
      <c:valAx>
        <c:axId val="6767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7.2115384615384619E-3"/>
              <c:y val="0.15473228346456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8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696736826165956"/>
          <c:y val="9.0494938132733415E-3"/>
          <c:w val="0.35797774076317385"/>
          <c:h val="0.207145388076490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5871441550577"/>
          <c:y val="0.19044656917885264"/>
          <c:w val="0.80699897789218655"/>
          <c:h val="0.58747553430821153"/>
        </c:manualLayout>
      </c:layout>
      <c:lineChart>
        <c:grouping val="standard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Ratio'!$B$35:$B$40</c:f>
              <c:numCache>
                <c:formatCode>General</c:formatCode>
                <c:ptCount val="6"/>
                <c:pt idx="0">
                  <c:v>144.4496</c:v>
                </c:pt>
                <c:pt idx="1">
                  <c:v>149.6122</c:v>
                </c:pt>
                <c:pt idx="2">
                  <c:v>146.15774999999999</c:v>
                </c:pt>
                <c:pt idx="3">
                  <c:v>151.09200000000001</c:v>
                </c:pt>
                <c:pt idx="4">
                  <c:v>155.38525000000001</c:v>
                </c:pt>
                <c:pt idx="5">
                  <c:v>165.8175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7742-BBE6-5CD1544588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Ratio'!$C$35:$C$40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B-7742-BBE6-5CD154458827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Ratio'!$D$35:$D$40</c:f>
              <c:numCache>
                <c:formatCode>General</c:formatCode>
                <c:ptCount val="6"/>
                <c:pt idx="0">
                  <c:v>277.99079999999998</c:v>
                </c:pt>
                <c:pt idx="1">
                  <c:v>284.54500000000002</c:v>
                </c:pt>
                <c:pt idx="2">
                  <c:v>280.71050000000002</c:v>
                </c:pt>
                <c:pt idx="3">
                  <c:v>285.62200000000001</c:v>
                </c:pt>
                <c:pt idx="4">
                  <c:v>296.34249999999997</c:v>
                </c:pt>
                <c:pt idx="5">
                  <c:v>310.21859999999998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B-7742-BBE6-5CD1544588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Ratio'!$E$35:$E$40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B-7742-BBE6-5CD154458827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Ratio'!$F$35:$F$40</c:f>
              <c:numCache>
                <c:formatCode>General</c:formatCode>
                <c:ptCount val="6"/>
                <c:pt idx="0">
                  <c:v>551.41219999999998</c:v>
                </c:pt>
                <c:pt idx="1">
                  <c:v>560.19749999999999</c:v>
                </c:pt>
                <c:pt idx="2">
                  <c:v>551.72474999999997</c:v>
                </c:pt>
                <c:pt idx="3">
                  <c:v>563.22919999999999</c:v>
                </c:pt>
                <c:pt idx="4">
                  <c:v>578.76666669999997</c:v>
                </c:pt>
                <c:pt idx="5">
                  <c:v>618.70219999999995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B-7742-BBE6-5CD15445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58032"/>
        <c:axId val="676709232"/>
      </c:lineChart>
      <c:catAx>
        <c:axId val="6768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Compute : Networking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9232"/>
        <c:crosses val="autoZero"/>
        <c:auto val="1"/>
        <c:lblAlgn val="ctr"/>
        <c:lblOffset val="100"/>
        <c:noMultiLvlLbl val="0"/>
      </c:catAx>
      <c:valAx>
        <c:axId val="6767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9.6153846153846159E-3"/>
              <c:y val="0.140446569178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619813749242872"/>
          <c:y val="1.906636670416198E-3"/>
          <c:w val="0.33393927922471228"/>
          <c:h val="0.21785967379077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OLD'!$B$2:$B$7</c:f>
              <c:numCache>
                <c:formatCode>General</c:formatCode>
                <c:ptCount val="6"/>
                <c:pt idx="0">
                  <c:v>149.6122</c:v>
                </c:pt>
                <c:pt idx="1">
                  <c:v>75.146799999999999</c:v>
                </c:pt>
                <c:pt idx="2">
                  <c:v>38.615200000000002</c:v>
                </c:pt>
                <c:pt idx="3">
                  <c:v>20.439599999999999</c:v>
                </c:pt>
                <c:pt idx="4">
                  <c:v>12.279199999999999</c:v>
                </c:pt>
                <c:pt idx="5">
                  <c:v>9.7911999999999999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9-5D46-A199-474A7800220A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OLD'!$C$2:$C$7</c:f>
              <c:numCache>
                <c:formatCode>General</c:formatCode>
                <c:ptCount val="6"/>
                <c:pt idx="0">
                  <c:v>149.6122</c:v>
                </c:pt>
                <c:pt idx="1">
                  <c:v>74.806100000000001</c:v>
                </c:pt>
                <c:pt idx="2">
                  <c:v>37.40305</c:v>
                </c:pt>
                <c:pt idx="3">
                  <c:v>18.701525</c:v>
                </c:pt>
                <c:pt idx="4">
                  <c:v>9.3507625000000001</c:v>
                </c:pt>
                <c:pt idx="5">
                  <c:v>4.67538125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9-5D46-A199-474A7800220A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OLD'!$D$2:$D$7</c:f>
              <c:numCache>
                <c:formatCode>General</c:formatCode>
                <c:ptCount val="6"/>
                <c:pt idx="0">
                  <c:v>284.54500000000002</c:v>
                </c:pt>
                <c:pt idx="1">
                  <c:v>141.9006</c:v>
                </c:pt>
                <c:pt idx="2">
                  <c:v>72.729600000000005</c:v>
                </c:pt>
                <c:pt idx="3">
                  <c:v>37.871000000000002</c:v>
                </c:pt>
                <c:pt idx="4">
                  <c:v>20.659749999999999</c:v>
                </c:pt>
                <c:pt idx="5">
                  <c:v>13.9068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9-5D46-A199-474A7800220A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OLD'!$E$2:$E$7</c:f>
              <c:numCache>
                <c:formatCode>General</c:formatCode>
                <c:ptCount val="6"/>
                <c:pt idx="0">
                  <c:v>284.54500000000002</c:v>
                </c:pt>
                <c:pt idx="1">
                  <c:v>142.27250000000001</c:v>
                </c:pt>
                <c:pt idx="2">
                  <c:v>71.136250000000004</c:v>
                </c:pt>
                <c:pt idx="3">
                  <c:v>35.568125000000002</c:v>
                </c:pt>
                <c:pt idx="4">
                  <c:v>17.784062500000001</c:v>
                </c:pt>
                <c:pt idx="5">
                  <c:v>8.8920312500000005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9-5D46-A199-474A7800220A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OLD'!$F$2:$F$7</c:f>
              <c:numCache>
                <c:formatCode>General</c:formatCode>
                <c:ptCount val="6"/>
                <c:pt idx="0">
                  <c:v>560.19749999999999</c:v>
                </c:pt>
                <c:pt idx="1">
                  <c:v>283.8596</c:v>
                </c:pt>
                <c:pt idx="2">
                  <c:v>146.02199999999999</c:v>
                </c:pt>
                <c:pt idx="3">
                  <c:v>73.375399999999999</c:v>
                </c:pt>
                <c:pt idx="4">
                  <c:v>38.071249999999999</c:v>
                </c:pt>
                <c:pt idx="5">
                  <c:v>22.191800000000001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39-5D46-A199-474A7800220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OLD'!$G$2:$G$7</c:f>
              <c:numCache>
                <c:formatCode>General</c:formatCode>
                <c:ptCount val="6"/>
                <c:pt idx="0">
                  <c:v>560.19749999999999</c:v>
                </c:pt>
                <c:pt idx="1">
                  <c:v>280.09875</c:v>
                </c:pt>
                <c:pt idx="2">
                  <c:v>140.049375</c:v>
                </c:pt>
                <c:pt idx="3">
                  <c:v>70.024687499999999</c:v>
                </c:pt>
                <c:pt idx="4">
                  <c:v>35.012343749999999</c:v>
                </c:pt>
                <c:pt idx="5">
                  <c:v>17.506171875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39-5D46-A199-474A7800220A}"/>
            </c:ext>
          </c:extLst>
        </c:ser>
        <c:ser>
          <c:idx val="6"/>
          <c:order val="6"/>
          <c:tx>
            <c:v>Ideal Scaling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OLD'!$H$2:$H$7</c:f>
              <c:numCache>
                <c:formatCode>General</c:formatCode>
                <c:ptCount val="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39-5D46-A199-474A7800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7312"/>
        <c:axId val="48419040"/>
      </c:scatterChart>
      <c:valAx>
        <c:axId val="48417312"/>
        <c:scaling>
          <c:logBase val="2"/>
          <c:orientation val="minMax"/>
          <c:max val="1024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040"/>
        <c:crosses val="autoZero"/>
        <c:crossBetween val="midCat"/>
      </c:valAx>
      <c:valAx>
        <c:axId val="48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Total Execution</a:t>
                </a:r>
              </a:p>
              <a:p>
                <a:pPr>
                  <a:defRPr sz="1200"/>
                </a:pPr>
                <a:r>
                  <a:rPr lang="en-US" sz="2000"/>
                  <a:t>Time</a:t>
                </a:r>
                <a:r>
                  <a:rPr lang="en-US" sz="2000" baseline="0"/>
                  <a:t> (sec.)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OLD'!$B$11:$B$16</c:f>
              <c:numCache>
                <c:formatCode>General</c:formatCode>
                <c:ptCount val="6"/>
                <c:pt idx="0">
                  <c:v>26.320399999999999</c:v>
                </c:pt>
                <c:pt idx="1">
                  <c:v>14.5726</c:v>
                </c:pt>
                <c:pt idx="2">
                  <c:v>8.5346666669999998</c:v>
                </c:pt>
                <c:pt idx="3">
                  <c:v>5.5957999999999997</c:v>
                </c:pt>
                <c:pt idx="4">
                  <c:v>5.0364000000000004</c:v>
                </c:pt>
                <c:pt idx="5">
                  <c:v>5.9295999999999998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3-E744-A613-D186E8E646B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OLD'!$C$11:$C$16</c:f>
              <c:numCache>
                <c:formatCode>General</c:formatCode>
                <c:ptCount val="6"/>
                <c:pt idx="0">
                  <c:v>26.320399999999999</c:v>
                </c:pt>
                <c:pt idx="1">
                  <c:v>13.1602</c:v>
                </c:pt>
                <c:pt idx="2">
                  <c:v>6.5800999999999998</c:v>
                </c:pt>
                <c:pt idx="3">
                  <c:v>3.2900499999999999</c:v>
                </c:pt>
                <c:pt idx="4">
                  <c:v>1.645025</c:v>
                </c:pt>
                <c:pt idx="5">
                  <c:v>0.82251249999999998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3-E744-A613-D186E8E646B7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OLD'!$D$11:$D$16</c:f>
              <c:numCache>
                <c:formatCode>General</c:formatCode>
                <c:ptCount val="6"/>
                <c:pt idx="0">
                  <c:v>48.8904</c:v>
                </c:pt>
                <c:pt idx="1">
                  <c:v>25.745999999999999</c:v>
                </c:pt>
                <c:pt idx="2">
                  <c:v>14.447800000000001</c:v>
                </c:pt>
                <c:pt idx="3">
                  <c:v>8.89025</c:v>
                </c:pt>
                <c:pt idx="4">
                  <c:v>6.68</c:v>
                </c:pt>
                <c:pt idx="5">
                  <c:v>6.5571999999999999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3-E744-A613-D186E8E646B7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OLD'!$E$11:$E$16</c:f>
              <c:numCache>
                <c:formatCode>General</c:formatCode>
                <c:ptCount val="6"/>
                <c:pt idx="0">
                  <c:v>48.8904</c:v>
                </c:pt>
                <c:pt idx="1">
                  <c:v>24.4452</c:v>
                </c:pt>
                <c:pt idx="2">
                  <c:v>12.2226</c:v>
                </c:pt>
                <c:pt idx="3">
                  <c:v>6.1113</c:v>
                </c:pt>
                <c:pt idx="4">
                  <c:v>3.05565</c:v>
                </c:pt>
                <c:pt idx="5">
                  <c:v>1.527825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53-E744-A613-D186E8E646B7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OLD'!$F$11:$F$16</c:f>
              <c:numCache>
                <c:formatCode>General</c:formatCode>
                <c:ptCount val="6"/>
                <c:pt idx="0">
                  <c:v>91.203999999999994</c:v>
                </c:pt>
                <c:pt idx="1">
                  <c:v>47.324399999999997</c:v>
                </c:pt>
                <c:pt idx="2">
                  <c:v>27.056799999999999</c:v>
                </c:pt>
                <c:pt idx="3">
                  <c:v>15.124750000000001</c:v>
                </c:pt>
                <c:pt idx="4">
                  <c:v>9.4169999999999998</c:v>
                </c:pt>
                <c:pt idx="5">
                  <c:v>10.989599999999999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53-E744-A613-D186E8E646B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OLD'!$G$11:$G$16</c:f>
              <c:numCache>
                <c:formatCode>General</c:formatCode>
                <c:ptCount val="6"/>
                <c:pt idx="0">
                  <c:v>91.203999999999994</c:v>
                </c:pt>
                <c:pt idx="1">
                  <c:v>45.601999999999997</c:v>
                </c:pt>
                <c:pt idx="2">
                  <c:v>22.800999999999998</c:v>
                </c:pt>
                <c:pt idx="3">
                  <c:v>11.400499999999999</c:v>
                </c:pt>
                <c:pt idx="4">
                  <c:v>5.7002499999999996</c:v>
                </c:pt>
                <c:pt idx="5">
                  <c:v>2.8501249999999998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53-E744-A613-D186E8E646B7}"/>
            </c:ext>
          </c:extLst>
        </c:ser>
        <c:ser>
          <c:idx val="6"/>
          <c:order val="6"/>
          <c:tx>
            <c:v>Ideal Scaling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OLD'!$H$11:$H$16</c:f>
              <c:numCache>
                <c:formatCode>General</c:formatCode>
                <c:ptCount val="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53-E744-A613-D186E8E6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7312"/>
        <c:axId val="48419040"/>
      </c:scatterChart>
      <c:valAx>
        <c:axId val="48417312"/>
        <c:scaling>
          <c:logBase val="2"/>
          <c:orientation val="minMax"/>
          <c:max val="1024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040"/>
        <c:crosses val="autoZero"/>
        <c:crossBetween val="midCat"/>
      </c:valAx>
      <c:valAx>
        <c:axId val="48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Total Execution</a:t>
                </a:r>
              </a:p>
              <a:p>
                <a:pPr>
                  <a:defRPr sz="2000"/>
                </a:pPr>
                <a:r>
                  <a:rPr lang="en-US" sz="2000"/>
                  <a:t>Time</a:t>
                </a:r>
                <a:r>
                  <a:rPr lang="en-US" sz="2000" baseline="0"/>
                  <a:t> (sec.)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6868244114322"/>
          <c:y val="1.477792732166891E-2"/>
          <c:w val="0.80088181042860829"/>
          <c:h val="0.84640582444018186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'Scaling OLD'!$A$26:$A$31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'Scaling OLD'!$C$26:$C$31</c:f>
              <c:numCache>
                <c:formatCode>General</c:formatCode>
                <c:ptCount val="6"/>
                <c:pt idx="0">
                  <c:v>149.6122</c:v>
                </c:pt>
                <c:pt idx="1">
                  <c:v>74.806100000000001</c:v>
                </c:pt>
                <c:pt idx="2">
                  <c:v>37.40305</c:v>
                </c:pt>
                <c:pt idx="3">
                  <c:v>18.701525</c:v>
                </c:pt>
                <c:pt idx="4">
                  <c:v>9.3507625000000001</c:v>
                </c:pt>
                <c:pt idx="5">
                  <c:v>4.67538125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7-444F-A814-55BF8D0ABDD3}"/>
            </c:ext>
          </c:extLst>
        </c:ser>
        <c:ser>
          <c:idx val="1"/>
          <c:order val="1"/>
          <c:spPr>
            <a:pattFill prst="pct7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'Scaling OLD'!$A$26:$A$31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'Scaling OLD'!$D$26:$D$31</c:f>
              <c:numCache>
                <c:formatCode>General</c:formatCode>
                <c:ptCount val="6"/>
                <c:pt idx="0">
                  <c:v>0</c:v>
                </c:pt>
                <c:pt idx="1">
                  <c:v>0.34069999999999823</c:v>
                </c:pt>
                <c:pt idx="2">
                  <c:v>1.2121500000000012</c:v>
                </c:pt>
                <c:pt idx="3">
                  <c:v>1.7380749999999985</c:v>
                </c:pt>
                <c:pt idx="4">
                  <c:v>2.9284374999999994</c:v>
                </c:pt>
                <c:pt idx="5">
                  <c:v>5.1158187499999999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7-444F-A814-55BF8D0A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'Scaling OLD'!$A$26:$A$31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'Scaling OLD'!$E$26:$E$31</c:f>
              <c:numCache>
                <c:formatCode>General</c:formatCode>
                <c:ptCount val="6"/>
                <c:pt idx="0">
                  <c:v>149.6122</c:v>
                </c:pt>
                <c:pt idx="1">
                  <c:v>75.146799999999999</c:v>
                </c:pt>
                <c:pt idx="2">
                  <c:v>38.615200000000002</c:v>
                </c:pt>
                <c:pt idx="3">
                  <c:v>20.439599999999999</c:v>
                </c:pt>
                <c:pt idx="4">
                  <c:v>12.279199999999999</c:v>
                </c:pt>
                <c:pt idx="5">
                  <c:v>9.7911999999999999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7-444F-A814-55BF8D0A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image" Target="../media/image1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2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3.png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8</xdr:row>
      <xdr:rowOff>63500</xdr:rowOff>
    </xdr:from>
    <xdr:to>
      <xdr:col>18</xdr:col>
      <xdr:colOff>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EB40F-BD1C-AB94-4CF6-BE7FD7F5F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5</xdr:row>
      <xdr:rowOff>127000</xdr:rowOff>
    </xdr:from>
    <xdr:to>
      <xdr:col>23</xdr:col>
      <xdr:colOff>114300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F1B91-2354-175C-FF33-B177C351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0</xdr:row>
      <xdr:rowOff>0</xdr:rowOff>
    </xdr:from>
    <xdr:to>
      <xdr:col>32</xdr:col>
      <xdr:colOff>546100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268A1-62EA-0D4E-BB15-EEB3B58A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67</xdr:row>
      <xdr:rowOff>25400</xdr:rowOff>
    </xdr:from>
    <xdr:to>
      <xdr:col>35</xdr:col>
      <xdr:colOff>381000</xdr:colOff>
      <xdr:row>96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C519C-B8C7-F44F-ADA3-FDAD4A1F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444500</xdr:colOff>
      <xdr:row>37</xdr:row>
      <xdr:rowOff>0</xdr:rowOff>
    </xdr:from>
    <xdr:to>
      <xdr:col>23</xdr:col>
      <xdr:colOff>419100</xdr:colOff>
      <xdr:row>66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63AC9-3E0A-534E-8F2A-D7DE232D2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68</xdr:row>
      <xdr:rowOff>12700</xdr:rowOff>
    </xdr:from>
    <xdr:to>
      <xdr:col>18</xdr:col>
      <xdr:colOff>215900</xdr:colOff>
      <xdr:row>97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F5F02F-A095-D74C-89AC-082FC65D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11</xdr:row>
      <xdr:rowOff>139700</xdr:rowOff>
    </xdr:from>
    <xdr:to>
      <xdr:col>15</xdr:col>
      <xdr:colOff>596900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07D7-9403-B042-AEE5-045A61425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0</xdr:row>
      <xdr:rowOff>165100</xdr:rowOff>
    </xdr:from>
    <xdr:to>
      <xdr:col>15</xdr:col>
      <xdr:colOff>63500</xdr:colOff>
      <xdr:row>18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44339-ECE9-3770-F0AE-CED5C407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28</xdr:row>
      <xdr:rowOff>152400</xdr:rowOff>
    </xdr:from>
    <xdr:to>
      <xdr:col>15</xdr:col>
      <xdr:colOff>368300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DB40B-ED6D-E248-BA14-245FF666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114300</xdr:colOff>
      <xdr:row>45</xdr:row>
      <xdr:rowOff>177800</xdr:rowOff>
    </xdr:from>
    <xdr:to>
      <xdr:col>25</xdr:col>
      <xdr:colOff>723900</xdr:colOff>
      <xdr:row>87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5C517C2-2655-804C-9E60-ABA7FC896F5B}"/>
            </a:ext>
          </a:extLst>
        </xdr:cNvPr>
        <xdr:cNvSpPr/>
      </xdr:nvSpPr>
      <xdr:spPr>
        <a:xfrm>
          <a:off x="15798800" y="9321800"/>
          <a:ext cx="5562600" cy="8382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228600</xdr:colOff>
      <xdr:row>48</xdr:row>
      <xdr:rowOff>12700</xdr:rowOff>
    </xdr:from>
    <xdr:to>
      <xdr:col>25</xdr:col>
      <xdr:colOff>558800</xdr:colOff>
      <xdr:row>66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111EC-3596-CA4B-AA03-8C09725A4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228600</xdr:colOff>
      <xdr:row>68</xdr:row>
      <xdr:rowOff>76200</xdr:rowOff>
    </xdr:from>
    <xdr:to>
      <xdr:col>25</xdr:col>
      <xdr:colOff>558800</xdr:colOff>
      <xdr:row>86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AC77E9-7FD6-CD4F-AB6B-DF92D128D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</xdr:colOff>
      <xdr:row>66</xdr:row>
      <xdr:rowOff>139700</xdr:rowOff>
    </xdr:from>
    <xdr:to>
      <xdr:col>23</xdr:col>
      <xdr:colOff>520700</xdr:colOff>
      <xdr:row>68</xdr:row>
      <xdr:rowOff>139700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69F461D-9CF8-8140-B1EF-6933BE269ED7}"/>
            </a:ext>
          </a:extLst>
        </xdr:cNvPr>
        <xdr:cNvSpPr txBox="1"/>
      </xdr:nvSpPr>
      <xdr:spPr>
        <a:xfrm>
          <a:off x="17373600" y="13550900"/>
          <a:ext cx="2133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Logistic Regression</a:t>
          </a:r>
        </a:p>
      </xdr:txBody>
    </xdr:sp>
    <xdr:clientData/>
  </xdr:twoCellAnchor>
  <xdr:twoCellAnchor>
    <xdr:from>
      <xdr:col>21</xdr:col>
      <xdr:colOff>152400</xdr:colOff>
      <xdr:row>46</xdr:row>
      <xdr:rowOff>76200</xdr:rowOff>
    </xdr:from>
    <xdr:to>
      <xdr:col>23</xdr:col>
      <xdr:colOff>635000</xdr:colOff>
      <xdr:row>48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AD3333B-1125-C841-A50A-FADA8B6B3597}"/>
            </a:ext>
          </a:extLst>
        </xdr:cNvPr>
        <xdr:cNvSpPr txBox="1"/>
      </xdr:nvSpPr>
      <xdr:spPr>
        <a:xfrm>
          <a:off x="17487900" y="9423400"/>
          <a:ext cx="2133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Linear Regression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76200</xdr:rowOff>
    </xdr:from>
    <xdr:to>
      <xdr:col>19</xdr:col>
      <xdr:colOff>393700</xdr:colOff>
      <xdr:row>27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D9BEA-59B3-8441-A956-4EC11FA54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30</xdr:row>
      <xdr:rowOff>63500</xdr:rowOff>
    </xdr:from>
    <xdr:to>
      <xdr:col>19</xdr:col>
      <xdr:colOff>355600</xdr:colOff>
      <xdr:row>55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95FEF-9DCC-264E-990A-31262D5D2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69850</xdr:colOff>
      <xdr:row>16</xdr:row>
      <xdr:rowOff>190500</xdr:rowOff>
    </xdr:from>
    <xdr:to>
      <xdr:col>12</xdr:col>
      <xdr:colOff>406400</xdr:colOff>
      <xdr:row>40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F33109-ADD0-6049-97FA-319201CE2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20</xdr:row>
      <xdr:rowOff>139700</xdr:rowOff>
    </xdr:from>
    <xdr:to>
      <xdr:col>22</xdr:col>
      <xdr:colOff>685800</xdr:colOff>
      <xdr:row>46</xdr:row>
      <xdr:rowOff>165100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4D49517-E5E1-D9AB-E053-47BCC60C9BD8}"/>
            </a:ext>
          </a:extLst>
        </xdr:cNvPr>
        <xdr:cNvSpPr/>
      </xdr:nvSpPr>
      <xdr:spPr>
        <a:xfrm>
          <a:off x="9448800" y="4203700"/>
          <a:ext cx="9398000" cy="5308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152400</xdr:colOff>
      <xdr:row>22</xdr:row>
      <xdr:rowOff>101600</xdr:rowOff>
    </xdr:from>
    <xdr:to>
      <xdr:col>15</xdr:col>
      <xdr:colOff>508000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6DF720-FF94-3EC4-9B1D-5016DE66F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22</xdr:row>
      <xdr:rowOff>101600</xdr:rowOff>
    </xdr:from>
    <xdr:to>
      <xdr:col>19</xdr:col>
      <xdr:colOff>177800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B9D6BB-FCE4-2140-8EE4-A241FC054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317500</xdr:colOff>
      <xdr:row>22</xdr:row>
      <xdr:rowOff>101600</xdr:rowOff>
    </xdr:from>
    <xdr:to>
      <xdr:col>22</xdr:col>
      <xdr:colOff>673100</xdr:colOff>
      <xdr:row>34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BB98238-A59A-7749-9396-CCF77E71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34</xdr:row>
      <xdr:rowOff>177800</xdr:rowOff>
    </xdr:from>
    <xdr:to>
      <xdr:col>15</xdr:col>
      <xdr:colOff>508000</xdr:colOff>
      <xdr:row>46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C19476-0759-864F-A15D-A3667255D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647700</xdr:colOff>
      <xdr:row>34</xdr:row>
      <xdr:rowOff>177800</xdr:rowOff>
    </xdr:from>
    <xdr:to>
      <xdr:col>19</xdr:col>
      <xdr:colOff>177800</xdr:colOff>
      <xdr:row>46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BFF272-2CD7-7F4B-851C-0BF35134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317500</xdr:colOff>
      <xdr:row>34</xdr:row>
      <xdr:rowOff>177800</xdr:rowOff>
    </xdr:from>
    <xdr:to>
      <xdr:col>22</xdr:col>
      <xdr:colOff>673100</xdr:colOff>
      <xdr:row>46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0966A59-75DE-9D42-8F1A-808FAE9E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469900</xdr:colOff>
      <xdr:row>20</xdr:row>
      <xdr:rowOff>139700</xdr:rowOff>
    </xdr:from>
    <xdr:to>
      <xdr:col>15</xdr:col>
      <xdr:colOff>330200</xdr:colOff>
      <xdr:row>22</xdr:row>
      <xdr:rowOff>139700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EF8E804-8E94-D6C6-DF71-1516D97CC5B4}"/>
            </a:ext>
          </a:extLst>
        </xdr:cNvPr>
        <xdr:cNvSpPr txBox="1"/>
      </xdr:nvSpPr>
      <xdr:spPr>
        <a:xfrm>
          <a:off x="11201400" y="42037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5k</a:t>
          </a:r>
          <a:r>
            <a:rPr lang="en-US" sz="2000" baseline="0"/>
            <a:t> Patients</a:t>
          </a:r>
          <a:endParaRPr lang="en-US" sz="2000"/>
        </a:p>
      </xdr:txBody>
    </xdr:sp>
    <xdr:clientData/>
  </xdr:twoCellAnchor>
  <xdr:twoCellAnchor>
    <xdr:from>
      <xdr:col>17</xdr:col>
      <xdr:colOff>139700</xdr:colOff>
      <xdr:row>20</xdr:row>
      <xdr:rowOff>139700</xdr:rowOff>
    </xdr:from>
    <xdr:to>
      <xdr:col>19</xdr:col>
      <xdr:colOff>0</xdr:colOff>
      <xdr:row>22</xdr:row>
      <xdr:rowOff>139700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AAE56A1-2878-D04E-B5A6-5C7399F00906}"/>
            </a:ext>
          </a:extLst>
        </xdr:cNvPr>
        <xdr:cNvSpPr txBox="1"/>
      </xdr:nvSpPr>
      <xdr:spPr>
        <a:xfrm>
          <a:off x="14173200" y="42037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10k</a:t>
          </a:r>
          <a:r>
            <a:rPr lang="en-US" sz="2000" baseline="0"/>
            <a:t> Patients</a:t>
          </a:r>
          <a:endParaRPr lang="en-US" sz="2000"/>
        </a:p>
      </xdr:txBody>
    </xdr:sp>
    <xdr:clientData/>
  </xdr:twoCellAnchor>
  <xdr:twoCellAnchor>
    <xdr:from>
      <xdr:col>20</xdr:col>
      <xdr:colOff>495300</xdr:colOff>
      <xdr:row>20</xdr:row>
      <xdr:rowOff>139700</xdr:rowOff>
    </xdr:from>
    <xdr:to>
      <xdr:col>22</xdr:col>
      <xdr:colOff>355600</xdr:colOff>
      <xdr:row>22</xdr:row>
      <xdr:rowOff>139700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592597-B890-5E42-BEDF-8A913F726A42}"/>
            </a:ext>
          </a:extLst>
        </xdr:cNvPr>
        <xdr:cNvSpPr txBox="1"/>
      </xdr:nvSpPr>
      <xdr:spPr>
        <a:xfrm>
          <a:off x="17005300" y="42037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20k</a:t>
          </a:r>
          <a:r>
            <a:rPr lang="en-US" sz="2000" baseline="0"/>
            <a:t> Patients</a:t>
          </a:r>
          <a:endParaRPr lang="en-US" sz="2000"/>
        </a:p>
      </xdr:txBody>
    </xdr:sp>
    <xdr:clientData/>
  </xdr:twoCellAnchor>
  <xdr:twoCellAnchor>
    <xdr:from>
      <xdr:col>11</xdr:col>
      <xdr:colOff>425450</xdr:colOff>
      <xdr:row>24</xdr:row>
      <xdr:rowOff>158750</xdr:rowOff>
    </xdr:from>
    <xdr:to>
      <xdr:col>12</xdr:col>
      <xdr:colOff>6350</xdr:colOff>
      <xdr:row>32</xdr:row>
      <xdr:rowOff>44450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0D25480-3431-9F46-8680-59A0FC8609C4}"/>
            </a:ext>
          </a:extLst>
        </xdr:cNvPr>
        <xdr:cNvSpPr txBox="1"/>
      </xdr:nvSpPr>
      <xdr:spPr>
        <a:xfrm rot="16200000">
          <a:off x="8953500" y="55880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Logistic Reg.</a:t>
          </a:r>
        </a:p>
      </xdr:txBody>
    </xdr:sp>
    <xdr:clientData/>
  </xdr:twoCellAnchor>
  <xdr:twoCellAnchor>
    <xdr:from>
      <xdr:col>11</xdr:col>
      <xdr:colOff>425450</xdr:colOff>
      <xdr:row>37</xdr:row>
      <xdr:rowOff>19050</xdr:rowOff>
    </xdr:from>
    <xdr:to>
      <xdr:col>12</xdr:col>
      <xdr:colOff>6350</xdr:colOff>
      <xdr:row>44</xdr:row>
      <xdr:rowOff>107950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80FD4FE-625F-C147-8699-5A04A386E109}"/>
            </a:ext>
          </a:extLst>
        </xdr:cNvPr>
        <xdr:cNvSpPr txBox="1"/>
      </xdr:nvSpPr>
      <xdr:spPr>
        <a:xfrm rot="16200000">
          <a:off x="8953500" y="80899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Linear Reg.</a:t>
          </a:r>
        </a:p>
      </xdr:txBody>
    </xdr:sp>
    <xdr:clientData/>
  </xdr:twoCellAnchor>
  <xdr:twoCellAnchor editAs="oneCell">
    <xdr:from>
      <xdr:col>14</xdr:col>
      <xdr:colOff>0</xdr:colOff>
      <xdr:row>23</xdr:row>
      <xdr:rowOff>95834</xdr:rowOff>
    </xdr:from>
    <xdr:to>
      <xdr:col>15</xdr:col>
      <xdr:colOff>558800</xdr:colOff>
      <xdr:row>25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4A396E-702B-BDEC-9AAD-6A0421246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7000" y="4769434"/>
          <a:ext cx="1384300" cy="4375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19F1B-C2D5-4140-B311-D9D877351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17</xdr:row>
      <xdr:rowOff>0</xdr:rowOff>
    </xdr:from>
    <xdr:to>
      <xdr:col>16</xdr:col>
      <xdr:colOff>584200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6C678-DA65-5546-ABF3-24819E68F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C36F5-B6EA-F344-B1F6-AD516CB26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</xdr:colOff>
      <xdr:row>38</xdr:row>
      <xdr:rowOff>139700</xdr:rowOff>
    </xdr:from>
    <xdr:to>
      <xdr:col>17</xdr:col>
      <xdr:colOff>381000</xdr:colOff>
      <xdr:row>68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0642BB4-78B2-1E49-8EF0-E01A1CF166A1}"/>
            </a:ext>
          </a:extLst>
        </xdr:cNvPr>
        <xdr:cNvSpPr/>
      </xdr:nvSpPr>
      <xdr:spPr>
        <a:xfrm>
          <a:off x="8394700" y="7861300"/>
          <a:ext cx="9398000" cy="6057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07F0C-EBCF-1D42-87AE-71951E898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14</xdr:row>
      <xdr:rowOff>50800</xdr:rowOff>
    </xdr:from>
    <xdr:to>
      <xdr:col>18</xdr:col>
      <xdr:colOff>12700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A0CBE-180F-4F4E-975C-3968B49B6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42</xdr:row>
      <xdr:rowOff>12700</xdr:rowOff>
    </xdr:from>
    <xdr:to>
      <xdr:col>19</xdr:col>
      <xdr:colOff>622300</xdr:colOff>
      <xdr:row>61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46202C2-BB3F-0A4F-A1A3-095933AEE15C}"/>
            </a:ext>
          </a:extLst>
        </xdr:cNvPr>
        <xdr:cNvSpPr/>
      </xdr:nvSpPr>
      <xdr:spPr>
        <a:xfrm>
          <a:off x="9182100" y="8547100"/>
          <a:ext cx="10502900" cy="3937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DB8DF-6C0D-CB47-AE46-E0F61E768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42</xdr:row>
      <xdr:rowOff>76200</xdr:rowOff>
    </xdr:from>
    <xdr:to>
      <xdr:col>13</xdr:col>
      <xdr:colOff>215900</xdr:colOff>
      <xdr:row>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0A0A8-8D69-1A46-88DC-B92A7CE4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581CA-8B12-EB4F-9A93-49B3AD956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431800</xdr:colOff>
      <xdr:row>42</xdr:row>
      <xdr:rowOff>76200</xdr:rowOff>
    </xdr:from>
    <xdr:to>
      <xdr:col>19</xdr:col>
      <xdr:colOff>508000</xdr:colOff>
      <xdr:row>61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3DD66-F317-FA4B-9A05-323AAFAB3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42</xdr:row>
      <xdr:rowOff>152400</xdr:rowOff>
    </xdr:from>
    <xdr:to>
      <xdr:col>11</xdr:col>
      <xdr:colOff>533400</xdr:colOff>
      <xdr:row>44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2AF166C-675E-8B4B-BA2F-311413874ECF}"/>
            </a:ext>
          </a:extLst>
        </xdr:cNvPr>
        <xdr:cNvSpPr txBox="1"/>
      </xdr:nvSpPr>
      <xdr:spPr>
        <a:xfrm>
          <a:off x="10858500" y="8686800"/>
          <a:ext cx="2133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Linear Regression</a:t>
          </a:r>
        </a:p>
      </xdr:txBody>
    </xdr:sp>
    <xdr:clientData/>
  </xdr:twoCellAnchor>
  <xdr:twoCellAnchor>
    <xdr:from>
      <xdr:col>15</xdr:col>
      <xdr:colOff>533400</xdr:colOff>
      <xdr:row>42</xdr:row>
      <xdr:rowOff>152400</xdr:rowOff>
    </xdr:from>
    <xdr:to>
      <xdr:col>18</xdr:col>
      <xdr:colOff>190500</xdr:colOff>
      <xdr:row>44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82C2767-F97E-A74D-9453-4B715892FB13}"/>
            </a:ext>
          </a:extLst>
        </xdr:cNvPr>
        <xdr:cNvSpPr txBox="1"/>
      </xdr:nvSpPr>
      <xdr:spPr>
        <a:xfrm>
          <a:off x="16294100" y="8686800"/>
          <a:ext cx="2133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Logistic Regression</a:t>
          </a:r>
        </a:p>
      </xdr:txBody>
    </xdr:sp>
    <xdr:clientData/>
  </xdr:twoCellAnchor>
  <xdr:twoCellAnchor>
    <xdr:from>
      <xdr:col>7</xdr:col>
      <xdr:colOff>25400</xdr:colOff>
      <xdr:row>42</xdr:row>
      <xdr:rowOff>139700</xdr:rowOff>
    </xdr:from>
    <xdr:to>
      <xdr:col>7</xdr:col>
      <xdr:colOff>507999</xdr:colOff>
      <xdr:row>43</xdr:row>
      <xdr:rowOff>165100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61CA52-F36C-D841-A42D-7A96AA3C3103}"/>
            </a:ext>
          </a:extLst>
        </xdr:cNvPr>
        <xdr:cNvSpPr txBox="1"/>
      </xdr:nvSpPr>
      <xdr:spPr>
        <a:xfrm>
          <a:off x="9182100" y="8674100"/>
          <a:ext cx="4825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(a)</a:t>
          </a:r>
        </a:p>
      </xdr:txBody>
    </xdr:sp>
    <xdr:clientData/>
  </xdr:twoCellAnchor>
  <xdr:twoCellAnchor>
    <xdr:from>
      <xdr:col>13</xdr:col>
      <xdr:colOff>330200</xdr:colOff>
      <xdr:row>42</xdr:row>
      <xdr:rowOff>139700</xdr:rowOff>
    </xdr:from>
    <xdr:to>
      <xdr:col>13</xdr:col>
      <xdr:colOff>812799</xdr:colOff>
      <xdr:row>43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CB8FA2-4985-3241-BF69-8DCFF96FC838}"/>
            </a:ext>
          </a:extLst>
        </xdr:cNvPr>
        <xdr:cNvSpPr txBox="1"/>
      </xdr:nvSpPr>
      <xdr:spPr>
        <a:xfrm>
          <a:off x="14439900" y="8674100"/>
          <a:ext cx="4825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(b)</a:t>
          </a:r>
        </a:p>
      </xdr:txBody>
    </xdr:sp>
    <xdr:clientData/>
  </xdr:twoCellAnchor>
  <xdr:twoCellAnchor editAs="oneCell">
    <xdr:from>
      <xdr:col>16</xdr:col>
      <xdr:colOff>241300</xdr:colOff>
      <xdr:row>45</xdr:row>
      <xdr:rowOff>49774</xdr:rowOff>
    </xdr:from>
    <xdr:to>
      <xdr:col>19</xdr:col>
      <xdr:colOff>190500</xdr:colOff>
      <xdr:row>50</xdr:row>
      <xdr:rowOff>88899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E6E9B9-7CF5-01C7-399B-3371A4003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0" y="9193774"/>
          <a:ext cx="2425700" cy="10551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67</xdr:row>
      <xdr:rowOff>118533</xdr:rowOff>
    </xdr:from>
    <xdr:to>
      <xdr:col>22</xdr:col>
      <xdr:colOff>677334</xdr:colOff>
      <xdr:row>88</xdr:row>
      <xdr:rowOff>203199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51454953-EA3A-EC4B-8A4D-7A087E40BD07}"/>
            </a:ext>
          </a:extLst>
        </xdr:cNvPr>
        <xdr:cNvSpPr/>
      </xdr:nvSpPr>
      <xdr:spPr>
        <a:xfrm>
          <a:off x="8153400" y="13732933"/>
          <a:ext cx="10778067" cy="435186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757766</xdr:colOff>
      <xdr:row>69</xdr:row>
      <xdr:rowOff>152400</xdr:rowOff>
    </xdr:from>
    <xdr:to>
      <xdr:col>16</xdr:col>
      <xdr:colOff>554566</xdr:colOff>
      <xdr:row>88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1D7AB-2AAA-EA4F-95E1-9BBCB75F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389466</xdr:colOff>
      <xdr:row>71</xdr:row>
      <xdr:rowOff>127000</xdr:rowOff>
    </xdr:from>
    <xdr:to>
      <xdr:col>10</xdr:col>
      <xdr:colOff>643466</xdr:colOff>
      <xdr:row>79</xdr:row>
      <xdr:rowOff>114300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8E1703D-3261-698C-D480-8B3899404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799" y="14554200"/>
          <a:ext cx="254000" cy="1612900"/>
        </a:xfrm>
        <a:prstGeom prst="rect">
          <a:avLst/>
        </a:prstGeom>
      </xdr:spPr>
    </xdr:pic>
    <xdr:clientData/>
  </xdr:twoCellAnchor>
  <xdr:twoCellAnchor>
    <xdr:from>
      <xdr:col>10</xdr:col>
      <xdr:colOff>617002</xdr:colOff>
      <xdr:row>80</xdr:row>
      <xdr:rowOff>34909</xdr:rowOff>
    </xdr:from>
    <xdr:to>
      <xdr:col>10</xdr:col>
      <xdr:colOff>756897</xdr:colOff>
      <xdr:row>80</xdr:row>
      <xdr:rowOff>139457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BB27100D-5940-7243-A438-5FDD12232640}"/>
            </a:ext>
          </a:extLst>
        </xdr:cNvPr>
        <xdr:cNvSpPr/>
      </xdr:nvSpPr>
      <xdr:spPr>
        <a:xfrm rot="3600000">
          <a:off x="8932009" y="16273235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592195</xdr:colOff>
      <xdr:row>79</xdr:row>
      <xdr:rowOff>174979</xdr:rowOff>
    </xdr:from>
    <xdr:to>
      <xdr:col>10</xdr:col>
      <xdr:colOff>765762</xdr:colOff>
      <xdr:row>80</xdr:row>
      <xdr:rowOff>71968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A63C70DD-2699-2547-9B16-2D20C598F6EE}"/>
            </a:ext>
          </a:extLst>
        </xdr:cNvPr>
        <xdr:cNvCxnSpPr/>
      </xdr:nvCxnSpPr>
      <xdr:spPr>
        <a:xfrm flipV="1">
          <a:off x="8889528" y="16227779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603484</xdr:colOff>
      <xdr:row>80</xdr:row>
      <xdr:rowOff>96898</xdr:rowOff>
    </xdr:from>
    <xdr:to>
      <xdr:col>10</xdr:col>
      <xdr:colOff>777051</xdr:colOff>
      <xdr:row>80</xdr:row>
      <xdr:rowOff>196146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F6796998-F561-6F43-9906-7C67768B0418}"/>
            </a:ext>
          </a:extLst>
        </xdr:cNvPr>
        <xdr:cNvCxnSpPr/>
      </xdr:nvCxnSpPr>
      <xdr:spPr>
        <a:xfrm flipV="1">
          <a:off x="8900817" y="16352898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106181</xdr:colOff>
      <xdr:row>80</xdr:row>
      <xdr:rowOff>27384</xdr:rowOff>
    </xdr:from>
    <xdr:to>
      <xdr:col>12</xdr:col>
      <xdr:colOff>246076</xdr:colOff>
      <xdr:row>80</xdr:row>
      <xdr:rowOff>131932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39885FC6-EC9C-C04C-B6EF-047126F0B091}"/>
            </a:ext>
          </a:extLst>
        </xdr:cNvPr>
        <xdr:cNvSpPr/>
      </xdr:nvSpPr>
      <xdr:spPr>
        <a:xfrm rot="3600000">
          <a:off x="10080655" y="16265710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81374</xdr:colOff>
      <xdr:row>79</xdr:row>
      <xdr:rowOff>167454</xdr:rowOff>
    </xdr:from>
    <xdr:to>
      <xdr:col>12</xdr:col>
      <xdr:colOff>254941</xdr:colOff>
      <xdr:row>80</xdr:row>
      <xdr:rowOff>64443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F2CEBD5B-6D87-C641-A965-976BE5421E93}"/>
            </a:ext>
          </a:extLst>
        </xdr:cNvPr>
        <xdr:cNvCxnSpPr/>
      </xdr:nvCxnSpPr>
      <xdr:spPr>
        <a:xfrm flipV="1">
          <a:off x="10038174" y="16220254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92663</xdr:colOff>
      <xdr:row>80</xdr:row>
      <xdr:rowOff>89373</xdr:rowOff>
    </xdr:from>
    <xdr:to>
      <xdr:col>12</xdr:col>
      <xdr:colOff>266230</xdr:colOff>
      <xdr:row>80</xdr:row>
      <xdr:rowOff>188621</xdr:rowOff>
    </xdr:to>
    <xdr:cxnSp macro="">
      <xdr:nvCxnSpPr>
        <xdr:cNvPr id="224" name="Straight Connector 223">
          <a:extLst>
            <a:ext uri="{FF2B5EF4-FFF2-40B4-BE49-F238E27FC236}">
              <a16:creationId xmlns:a16="http://schemas.microsoft.com/office/drawing/2014/main" id="{BEBBC738-C0D6-8142-BE82-73BACC23971A}"/>
            </a:ext>
          </a:extLst>
        </xdr:cNvPr>
        <xdr:cNvCxnSpPr/>
      </xdr:nvCxnSpPr>
      <xdr:spPr>
        <a:xfrm flipV="1">
          <a:off x="10049463" y="16345373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319729</xdr:colOff>
      <xdr:row>80</xdr:row>
      <xdr:rowOff>29265</xdr:rowOff>
    </xdr:from>
    <xdr:to>
      <xdr:col>12</xdr:col>
      <xdr:colOff>459624</xdr:colOff>
      <xdr:row>80</xdr:row>
      <xdr:rowOff>133813</xdr:rowOff>
    </xdr:to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CA654B73-5AED-AD45-B88E-38A5C7CEFA79}"/>
            </a:ext>
          </a:extLst>
        </xdr:cNvPr>
        <xdr:cNvSpPr/>
      </xdr:nvSpPr>
      <xdr:spPr>
        <a:xfrm rot="3600000">
          <a:off x="10294203" y="16267591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294922</xdr:colOff>
      <xdr:row>79</xdr:row>
      <xdr:rowOff>169335</xdr:rowOff>
    </xdr:from>
    <xdr:to>
      <xdr:col>12</xdr:col>
      <xdr:colOff>468489</xdr:colOff>
      <xdr:row>80</xdr:row>
      <xdr:rowOff>66324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536C4F63-084E-9D49-A604-0E185102AB8E}"/>
            </a:ext>
          </a:extLst>
        </xdr:cNvPr>
        <xdr:cNvCxnSpPr/>
      </xdr:nvCxnSpPr>
      <xdr:spPr>
        <a:xfrm flipV="1">
          <a:off x="10251722" y="16222135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306211</xdr:colOff>
      <xdr:row>80</xdr:row>
      <xdr:rowOff>91254</xdr:rowOff>
    </xdr:from>
    <xdr:to>
      <xdr:col>12</xdr:col>
      <xdr:colOff>479778</xdr:colOff>
      <xdr:row>80</xdr:row>
      <xdr:rowOff>190502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D20C734F-54ED-AE40-97FA-F07453E83C19}"/>
            </a:ext>
          </a:extLst>
        </xdr:cNvPr>
        <xdr:cNvCxnSpPr/>
      </xdr:nvCxnSpPr>
      <xdr:spPr>
        <a:xfrm flipV="1">
          <a:off x="10263011" y="16347254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754351</xdr:colOff>
      <xdr:row>80</xdr:row>
      <xdr:rowOff>31146</xdr:rowOff>
    </xdr:from>
    <xdr:to>
      <xdr:col>13</xdr:col>
      <xdr:colOff>66394</xdr:colOff>
      <xdr:row>80</xdr:row>
      <xdr:rowOff>135694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3780FEBC-36BE-FE4F-818C-ABB2C81B9574}"/>
            </a:ext>
          </a:extLst>
        </xdr:cNvPr>
        <xdr:cNvSpPr/>
      </xdr:nvSpPr>
      <xdr:spPr>
        <a:xfrm rot="3600000">
          <a:off x="10729765" y="16268532"/>
          <a:ext cx="104548" cy="1417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729544</xdr:colOff>
      <xdr:row>79</xdr:row>
      <xdr:rowOff>171216</xdr:rowOff>
    </xdr:from>
    <xdr:to>
      <xdr:col>13</xdr:col>
      <xdr:colOff>75259</xdr:colOff>
      <xdr:row>80</xdr:row>
      <xdr:rowOff>68205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7929AE4B-3727-7D47-8129-103287C15C66}"/>
            </a:ext>
          </a:extLst>
        </xdr:cNvPr>
        <xdr:cNvCxnSpPr/>
      </xdr:nvCxnSpPr>
      <xdr:spPr>
        <a:xfrm flipV="1">
          <a:off x="10686344" y="16224016"/>
          <a:ext cx="175448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740833</xdr:colOff>
      <xdr:row>80</xdr:row>
      <xdr:rowOff>93135</xdr:rowOff>
    </xdr:from>
    <xdr:to>
      <xdr:col>13</xdr:col>
      <xdr:colOff>86548</xdr:colOff>
      <xdr:row>80</xdr:row>
      <xdr:rowOff>192383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E1716D81-A0EF-1445-BBEC-5624ECFFC389}"/>
            </a:ext>
          </a:extLst>
        </xdr:cNvPr>
        <xdr:cNvCxnSpPr/>
      </xdr:nvCxnSpPr>
      <xdr:spPr>
        <a:xfrm flipV="1">
          <a:off x="10697633" y="16349135"/>
          <a:ext cx="175448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158862</xdr:colOff>
      <xdr:row>80</xdr:row>
      <xdr:rowOff>33028</xdr:rowOff>
    </xdr:from>
    <xdr:to>
      <xdr:col>13</xdr:col>
      <xdr:colOff>298757</xdr:colOff>
      <xdr:row>80</xdr:row>
      <xdr:rowOff>137576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ADBD980D-F65D-EA48-8ECC-7740F8D81AC3}"/>
            </a:ext>
          </a:extLst>
        </xdr:cNvPr>
        <xdr:cNvSpPr/>
      </xdr:nvSpPr>
      <xdr:spPr>
        <a:xfrm rot="3600000">
          <a:off x="10963069" y="16271354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134055</xdr:colOff>
      <xdr:row>79</xdr:row>
      <xdr:rowOff>173098</xdr:rowOff>
    </xdr:from>
    <xdr:to>
      <xdr:col>13</xdr:col>
      <xdr:colOff>307622</xdr:colOff>
      <xdr:row>80</xdr:row>
      <xdr:rowOff>70087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685BD5FA-791C-F043-8A04-E60685218F0A}"/>
            </a:ext>
          </a:extLst>
        </xdr:cNvPr>
        <xdr:cNvCxnSpPr/>
      </xdr:nvCxnSpPr>
      <xdr:spPr>
        <a:xfrm flipV="1">
          <a:off x="10920588" y="16225898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145344</xdr:colOff>
      <xdr:row>80</xdr:row>
      <xdr:rowOff>95017</xdr:rowOff>
    </xdr:from>
    <xdr:to>
      <xdr:col>13</xdr:col>
      <xdr:colOff>318911</xdr:colOff>
      <xdr:row>80</xdr:row>
      <xdr:rowOff>194265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4FCE60AA-602F-1A41-ACCD-409661ED02EC}"/>
            </a:ext>
          </a:extLst>
        </xdr:cNvPr>
        <xdr:cNvCxnSpPr/>
      </xdr:nvCxnSpPr>
      <xdr:spPr>
        <a:xfrm flipV="1">
          <a:off x="10931877" y="16351017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372410</xdr:colOff>
      <xdr:row>80</xdr:row>
      <xdr:rowOff>34909</xdr:rowOff>
    </xdr:from>
    <xdr:to>
      <xdr:col>14</xdr:col>
      <xdr:colOff>512305</xdr:colOff>
      <xdr:row>80</xdr:row>
      <xdr:rowOff>139457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DB006630-9CA2-F248-B046-D6E093DF0E39}"/>
            </a:ext>
          </a:extLst>
        </xdr:cNvPr>
        <xdr:cNvSpPr/>
      </xdr:nvSpPr>
      <xdr:spPr>
        <a:xfrm rot="3600000">
          <a:off x="12006351" y="16273235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347603</xdr:colOff>
      <xdr:row>79</xdr:row>
      <xdr:rowOff>174979</xdr:rowOff>
    </xdr:from>
    <xdr:to>
      <xdr:col>14</xdr:col>
      <xdr:colOff>521170</xdr:colOff>
      <xdr:row>80</xdr:row>
      <xdr:rowOff>71968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AF41F6B1-B0F5-F443-99E4-4E1D10716F74}"/>
            </a:ext>
          </a:extLst>
        </xdr:cNvPr>
        <xdr:cNvCxnSpPr/>
      </xdr:nvCxnSpPr>
      <xdr:spPr>
        <a:xfrm flipV="1">
          <a:off x="11963870" y="16227779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358892</xdr:colOff>
      <xdr:row>80</xdr:row>
      <xdr:rowOff>96898</xdr:rowOff>
    </xdr:from>
    <xdr:to>
      <xdr:col>14</xdr:col>
      <xdr:colOff>532459</xdr:colOff>
      <xdr:row>80</xdr:row>
      <xdr:rowOff>196146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AFE9C4A0-A4DF-1046-896A-958E1290E6F5}"/>
            </a:ext>
          </a:extLst>
        </xdr:cNvPr>
        <xdr:cNvCxnSpPr/>
      </xdr:nvCxnSpPr>
      <xdr:spPr>
        <a:xfrm flipV="1">
          <a:off x="11975159" y="16352898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69</xdr:row>
      <xdr:rowOff>152401</xdr:rowOff>
    </xdr:from>
    <xdr:to>
      <xdr:col>22</xdr:col>
      <xdr:colOff>529167</xdr:colOff>
      <xdr:row>88</xdr:row>
      <xdr:rowOff>173567</xdr:rowOff>
    </xdr:to>
    <xdr:graphicFrame macro="">
      <xdr:nvGraphicFramePr>
        <xdr:cNvPr id="239" name="Chart 238">
          <a:extLst>
            <a:ext uri="{FF2B5EF4-FFF2-40B4-BE49-F238E27FC236}">
              <a16:creationId xmlns:a16="http://schemas.microsoft.com/office/drawing/2014/main" id="{778A33AB-CA31-0B4C-A25B-6A208095C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677333</xdr:colOff>
      <xdr:row>67</xdr:row>
      <xdr:rowOff>143933</xdr:rowOff>
    </xdr:from>
    <xdr:to>
      <xdr:col>10</xdr:col>
      <xdr:colOff>330199</xdr:colOff>
      <xdr:row>68</xdr:row>
      <xdr:rowOff>169333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DE5F1211-DEC4-764E-AFBD-85335E7CC011}"/>
            </a:ext>
          </a:extLst>
        </xdr:cNvPr>
        <xdr:cNvSpPr txBox="1"/>
      </xdr:nvSpPr>
      <xdr:spPr>
        <a:xfrm>
          <a:off x="8144933" y="13758333"/>
          <a:ext cx="4825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(c)</a:t>
          </a:r>
        </a:p>
      </xdr:txBody>
    </xdr:sp>
    <xdr:clientData/>
  </xdr:twoCellAnchor>
  <xdr:twoCellAnchor>
    <xdr:from>
      <xdr:col>16</xdr:col>
      <xdr:colOff>762000</xdr:colOff>
      <xdr:row>67</xdr:row>
      <xdr:rowOff>143933</xdr:rowOff>
    </xdr:from>
    <xdr:to>
      <xdr:col>17</xdr:col>
      <xdr:colOff>414865</xdr:colOff>
      <xdr:row>68</xdr:row>
      <xdr:rowOff>169333</xdr:rowOff>
    </xdr:to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BEB36FD1-908B-4948-9C0A-691AF5D02E8D}"/>
            </a:ext>
          </a:extLst>
        </xdr:cNvPr>
        <xdr:cNvSpPr txBox="1"/>
      </xdr:nvSpPr>
      <xdr:spPr>
        <a:xfrm>
          <a:off x="14037733" y="13758333"/>
          <a:ext cx="4825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(d)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8F58-5732-1B46-B389-3B403240063E}">
  <dimension ref="A1:P62"/>
  <sheetViews>
    <sheetView topLeftCell="D6" workbookViewId="0">
      <selection activeCell="L36" sqref="L36"/>
    </sheetView>
  </sheetViews>
  <sheetFormatPr baseColWidth="10" defaultRowHeight="16" x14ac:dyDescent="0.2"/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</row>
    <row r="4" spans="1:10" x14ac:dyDescent="0.2">
      <c r="A4" s="1"/>
      <c r="B4" s="1"/>
      <c r="C4" s="1"/>
      <c r="D4" s="1"/>
      <c r="E4" s="1"/>
      <c r="F4" s="1"/>
      <c r="G4" s="1"/>
      <c r="H4" s="1"/>
    </row>
    <row r="5" spans="1:10" x14ac:dyDescent="0.2">
      <c r="A5" s="1"/>
      <c r="B5" s="1"/>
      <c r="C5" s="1"/>
      <c r="D5" s="1"/>
      <c r="E5" s="1"/>
      <c r="F5" s="1"/>
      <c r="G5" s="1"/>
      <c r="H5" s="1"/>
    </row>
    <row r="6" spans="1:10" x14ac:dyDescent="0.2">
      <c r="A6" s="1"/>
      <c r="B6" s="1"/>
      <c r="C6" s="1"/>
      <c r="D6" s="1"/>
      <c r="E6" s="1"/>
      <c r="F6" s="1"/>
      <c r="G6" s="1"/>
      <c r="H6" s="1"/>
    </row>
    <row r="7" spans="1:10" x14ac:dyDescent="0.2">
      <c r="A7" s="1"/>
      <c r="B7" s="1"/>
      <c r="C7" s="1"/>
      <c r="D7" s="1"/>
      <c r="E7" s="1"/>
      <c r="F7" s="1"/>
      <c r="G7" s="1"/>
      <c r="H7" s="1"/>
    </row>
    <row r="8" spans="1:10" x14ac:dyDescent="0.2">
      <c r="A8" s="1"/>
      <c r="B8" s="1"/>
      <c r="C8" s="1"/>
      <c r="D8" s="1"/>
      <c r="E8" s="1"/>
      <c r="F8" s="1"/>
      <c r="G8" s="1"/>
      <c r="H8" s="1"/>
    </row>
    <row r="9" spans="1:10" x14ac:dyDescent="0.2">
      <c r="A9" s="1"/>
      <c r="B9" s="1"/>
      <c r="C9" s="1"/>
      <c r="D9" s="1"/>
      <c r="E9" s="1"/>
      <c r="F9" s="1"/>
      <c r="G9" s="1"/>
      <c r="H9" s="1"/>
    </row>
    <row r="10" spans="1:10" x14ac:dyDescent="0.2">
      <c r="E10" t="s">
        <v>47</v>
      </c>
      <c r="F10" s="1" t="s">
        <v>1</v>
      </c>
      <c r="G10" s="1" t="s">
        <v>0</v>
      </c>
      <c r="H10" s="1"/>
    </row>
    <row r="11" spans="1:10" x14ac:dyDescent="0.2">
      <c r="A11" s="1"/>
      <c r="B11" s="1"/>
      <c r="C11" s="1"/>
      <c r="D11" s="1"/>
      <c r="E11" s="1">
        <v>500000</v>
      </c>
      <c r="F11" s="1">
        <v>0.58454463970000003</v>
      </c>
      <c r="G11" s="4"/>
    </row>
    <row r="12" spans="1:10" x14ac:dyDescent="0.2">
      <c r="A12" s="1"/>
      <c r="B12" s="1"/>
      <c r="C12" s="1"/>
      <c r="D12" s="1"/>
      <c r="E12" s="1">
        <v>250000</v>
      </c>
      <c r="F12" s="1">
        <v>0.93826176279999995</v>
      </c>
      <c r="G12" s="1">
        <v>4.3052792729999997E-2</v>
      </c>
    </row>
    <row r="13" spans="1:10" x14ac:dyDescent="0.2">
      <c r="A13" s="1"/>
      <c r="B13" s="1"/>
      <c r="C13" s="1"/>
      <c r="D13" s="1"/>
      <c r="E13" s="1">
        <v>125000</v>
      </c>
      <c r="F13" s="1">
        <v>1.730834722</v>
      </c>
      <c r="G13" s="1">
        <v>0.24424801060000001</v>
      </c>
    </row>
    <row r="14" spans="1:10" x14ac:dyDescent="0.2">
      <c r="A14" s="1"/>
      <c r="B14" s="1"/>
      <c r="C14" s="1"/>
      <c r="D14" s="1"/>
      <c r="E14" s="1">
        <v>62500</v>
      </c>
      <c r="F14" s="1">
        <v>3.4968216980000002</v>
      </c>
      <c r="G14" s="1">
        <v>2.3915299009999998E-2</v>
      </c>
    </row>
    <row r="15" spans="1:10" x14ac:dyDescent="0.2">
      <c r="A15" s="1"/>
      <c r="B15" s="1"/>
      <c r="C15" s="1"/>
      <c r="D15" s="1"/>
      <c r="E15" s="1">
        <v>31250</v>
      </c>
      <c r="F15" s="1">
        <v>6.1482182679999999</v>
      </c>
      <c r="G15" s="1">
        <v>0.66137060459999997</v>
      </c>
    </row>
    <row r="16" spans="1:10" x14ac:dyDescent="0.2">
      <c r="A16" s="1"/>
      <c r="B16" s="1"/>
      <c r="C16" s="1"/>
      <c r="D16" s="1"/>
      <c r="E16" s="1">
        <v>15625</v>
      </c>
      <c r="F16" s="1">
        <v>11.446700099999999</v>
      </c>
      <c r="G16" s="1">
        <v>2.4041707200000002</v>
      </c>
    </row>
    <row r="17" spans="1:8" x14ac:dyDescent="0.2">
      <c r="A17" s="1"/>
      <c r="B17" s="1"/>
      <c r="C17" s="1"/>
      <c r="D17" s="1"/>
      <c r="E17" s="1">
        <v>7813</v>
      </c>
      <c r="F17" s="1">
        <v>22.83132084</v>
      </c>
      <c r="G17" s="1">
        <v>3.9979219170000002</v>
      </c>
    </row>
    <row r="18" spans="1:8" x14ac:dyDescent="0.2">
      <c r="A18" s="1"/>
      <c r="B18" s="1"/>
      <c r="C18" s="1"/>
      <c r="D18" s="1"/>
      <c r="E18" s="1">
        <v>3907</v>
      </c>
      <c r="F18" s="1">
        <v>40.47828638</v>
      </c>
      <c r="G18" s="1">
        <v>4.8594675430000001</v>
      </c>
      <c r="H18" s="1"/>
    </row>
    <row r="19" spans="1:8" x14ac:dyDescent="0.2">
      <c r="A19" s="1"/>
      <c r="B19" s="1"/>
      <c r="C19" s="4"/>
      <c r="E19" s="1">
        <v>1954</v>
      </c>
      <c r="F19" s="1">
        <v>62.619899789999998</v>
      </c>
      <c r="G19" s="1">
        <v>8.6702467409999997</v>
      </c>
    </row>
    <row r="25" spans="1:8" x14ac:dyDescent="0.2">
      <c r="A25" s="1"/>
      <c r="B25" s="1"/>
      <c r="C25" s="1"/>
      <c r="D25" s="1"/>
      <c r="E25" s="1"/>
    </row>
    <row r="36" spans="12:12" x14ac:dyDescent="0.2">
      <c r="L36" t="s">
        <v>49</v>
      </c>
    </row>
    <row r="56" spans="12:16" x14ac:dyDescent="0.2">
      <c r="L56" s="1"/>
      <c r="M56" s="1"/>
      <c r="N56" s="1"/>
      <c r="O56" s="1"/>
      <c r="P56" s="1"/>
    </row>
    <row r="57" spans="12:16" x14ac:dyDescent="0.2">
      <c r="L57" s="1"/>
      <c r="M57" s="1"/>
      <c r="N57" s="1"/>
      <c r="O57" s="1"/>
      <c r="P57" s="1"/>
    </row>
    <row r="58" spans="12:16" x14ac:dyDescent="0.2">
      <c r="L58" s="1"/>
      <c r="M58" s="1"/>
      <c r="N58" s="1"/>
      <c r="O58" s="1"/>
      <c r="P58" s="1"/>
    </row>
    <row r="59" spans="12:16" x14ac:dyDescent="0.2">
      <c r="L59" s="1"/>
      <c r="M59" s="1"/>
      <c r="N59" s="1"/>
      <c r="O59" s="1"/>
      <c r="P59" s="1"/>
    </row>
    <row r="60" spans="12:16" x14ac:dyDescent="0.2">
      <c r="L60" s="1"/>
      <c r="M60" s="1"/>
      <c r="N60" s="1"/>
      <c r="O60" s="1"/>
      <c r="P60" s="1"/>
    </row>
    <row r="61" spans="12:16" x14ac:dyDescent="0.2">
      <c r="L61" s="1"/>
      <c r="M61" s="1"/>
      <c r="N61" s="1"/>
      <c r="O61" s="1"/>
      <c r="P61" s="1"/>
    </row>
    <row r="62" spans="12:16" x14ac:dyDescent="0.2">
      <c r="L62" s="1"/>
      <c r="M62" s="1"/>
      <c r="N62" s="1"/>
      <c r="O62" s="1"/>
      <c r="P62" s="1"/>
    </row>
  </sheetData>
  <sortState xmlns:xlrd2="http://schemas.microsoft.com/office/spreadsheetml/2017/richdata2" ref="A6:E13">
    <sortCondition ref="A6:A1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4B4D-170F-E04A-9EF3-B8471A0A3F68}">
  <dimension ref="A1:H23"/>
  <sheetViews>
    <sheetView workbookViewId="0">
      <selection activeCell="H23" sqref="H23"/>
    </sheetView>
  </sheetViews>
  <sheetFormatPr baseColWidth="10" defaultRowHeight="16" x14ac:dyDescent="0.2"/>
  <sheetData>
    <row r="1" spans="1:3" x14ac:dyDescent="0.2">
      <c r="A1" s="4" t="s">
        <v>28</v>
      </c>
      <c r="B1" s="1">
        <v>62.39119513</v>
      </c>
      <c r="C1" s="3">
        <v>61.391199999999998</v>
      </c>
    </row>
    <row r="2" spans="1:3" x14ac:dyDescent="0.2">
      <c r="A2" s="4" t="s">
        <v>29</v>
      </c>
      <c r="B2" s="1">
        <v>71.215932280000004</v>
      </c>
      <c r="C2" s="3">
        <v>70.215900000000005</v>
      </c>
    </row>
    <row r="3" spans="1:3" x14ac:dyDescent="0.2">
      <c r="A3" s="4" t="s">
        <v>30</v>
      </c>
      <c r="B3" s="1">
        <v>134.35793100000001</v>
      </c>
      <c r="C3" s="3">
        <v>133.3579</v>
      </c>
    </row>
    <row r="4" spans="1:3" x14ac:dyDescent="0.2">
      <c r="A4" s="4" t="s">
        <v>31</v>
      </c>
      <c r="B4" s="1">
        <v>264.89586070000001</v>
      </c>
      <c r="C4" s="3">
        <v>263.89589999999998</v>
      </c>
    </row>
    <row r="23" spans="8:8" x14ac:dyDescent="0.2">
      <c r="H23" t="s">
        <v>49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BB29-0B1C-4143-8770-1C97A2547218}">
  <dimension ref="A1:O37"/>
  <sheetViews>
    <sheetView topLeftCell="U36" zoomScaleNormal="100" workbookViewId="0">
      <selection activeCell="J72" sqref="J72"/>
    </sheetView>
  </sheetViews>
  <sheetFormatPr baseColWidth="10" defaultRowHeight="16" x14ac:dyDescent="0.2"/>
  <cols>
    <col min="2" max="2" width="19.33203125" customWidth="1"/>
    <col min="3" max="3" width="28.5" customWidth="1"/>
    <col min="4" max="4" width="29" customWidth="1"/>
  </cols>
  <sheetData>
    <row r="1" spans="1:15" x14ac:dyDescent="0.2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2</v>
      </c>
      <c r="B2" s="3">
        <v>0.57669999999999999</v>
      </c>
      <c r="C2" s="3">
        <v>0.59130000000000005</v>
      </c>
      <c r="D2" s="3">
        <v>0.57520000000000004</v>
      </c>
      <c r="E2" s="3">
        <v>1.0056</v>
      </c>
      <c r="F2" s="3">
        <v>0.63280000000000003</v>
      </c>
      <c r="G2" s="3">
        <v>0.65510000000000002</v>
      </c>
      <c r="H2" s="3">
        <v>0.65300000000000002</v>
      </c>
      <c r="I2" s="3">
        <v>1.4681999999999999</v>
      </c>
      <c r="J2" s="3">
        <v>1.4959</v>
      </c>
      <c r="K2" s="3">
        <v>1.5341</v>
      </c>
      <c r="L2" s="3">
        <v>1.7166999999999999</v>
      </c>
      <c r="M2" s="3">
        <v>1.2657</v>
      </c>
      <c r="N2" s="3">
        <v>1.4575</v>
      </c>
      <c r="O2" s="3">
        <v>1.4636</v>
      </c>
    </row>
    <row r="3" spans="1:15" x14ac:dyDescent="0.2">
      <c r="A3" s="1" t="s">
        <v>3</v>
      </c>
      <c r="B3" s="3">
        <v>4.6199999999999998E-2</v>
      </c>
      <c r="C3" s="3">
        <v>4.6199999999999998E-2</v>
      </c>
      <c r="D3" s="3">
        <v>4.6100000000000002E-2</v>
      </c>
      <c r="E3" s="3">
        <v>9.8199999999999996E-2</v>
      </c>
      <c r="F3" s="3">
        <v>2.01E-2</v>
      </c>
      <c r="G3" s="3">
        <v>4.7E-2</v>
      </c>
      <c r="H3" s="3">
        <v>4.8899999999999999E-2</v>
      </c>
      <c r="I3" s="3">
        <v>0.46039999999999998</v>
      </c>
      <c r="J3" s="3">
        <v>0.46610000000000001</v>
      </c>
      <c r="K3" s="3">
        <v>0.47149999999999997</v>
      </c>
      <c r="L3" s="3">
        <v>0.6804</v>
      </c>
      <c r="M3" s="3">
        <v>0.20760000000000001</v>
      </c>
      <c r="N3" s="3">
        <v>0.44409999999999999</v>
      </c>
      <c r="O3" s="3">
        <v>0.46949999999999997</v>
      </c>
    </row>
    <row r="4" spans="1:15" x14ac:dyDescent="0.2">
      <c r="A4" s="1" t="s">
        <v>4</v>
      </c>
      <c r="B4" s="3">
        <v>5.8999999999999999E-3</v>
      </c>
      <c r="C4" s="3">
        <v>5.8999999999999999E-3</v>
      </c>
      <c r="D4" s="3">
        <v>5.8999999999999999E-3</v>
      </c>
      <c r="E4" s="3">
        <v>1.26E-2</v>
      </c>
      <c r="F4" s="3">
        <v>2.5999999999999999E-3</v>
      </c>
      <c r="G4" s="3">
        <v>6.1000000000000004E-3</v>
      </c>
      <c r="H4" s="3">
        <v>6.3E-3</v>
      </c>
      <c r="I4" s="3">
        <v>5.9200000000000003E-2</v>
      </c>
      <c r="J4" s="3">
        <v>5.9200000000000003E-2</v>
      </c>
      <c r="K4" s="3">
        <v>6.1800000000000001E-2</v>
      </c>
      <c r="L4" s="3">
        <v>8.8200000000000001E-2</v>
      </c>
      <c r="M4" s="3">
        <v>2.64E-2</v>
      </c>
      <c r="N4" s="3">
        <v>5.7799999999999997E-2</v>
      </c>
      <c r="O4" s="3">
        <v>6.0400000000000002E-2</v>
      </c>
    </row>
    <row r="5" spans="1:15" x14ac:dyDescent="0.2">
      <c r="A5" s="1" t="s">
        <v>19</v>
      </c>
    </row>
    <row r="6" spans="1:15" x14ac:dyDescent="0.2">
      <c r="A6" s="1" t="s">
        <v>18</v>
      </c>
    </row>
    <row r="11" spans="1:15" x14ac:dyDescent="0.2">
      <c r="E11" s="1" t="s">
        <v>20</v>
      </c>
      <c r="F11" s="1" t="s">
        <v>32</v>
      </c>
      <c r="G11" s="1" t="s">
        <v>4</v>
      </c>
      <c r="H11" s="1" t="s">
        <v>19</v>
      </c>
      <c r="I11" s="1" t="s">
        <v>18</v>
      </c>
      <c r="J11" s="1" t="s">
        <v>20</v>
      </c>
      <c r="K11" s="1" t="s">
        <v>33</v>
      </c>
      <c r="L11" s="1"/>
    </row>
    <row r="12" spans="1:15" x14ac:dyDescent="0.2">
      <c r="A12" t="s">
        <v>40</v>
      </c>
      <c r="E12" s="1">
        <v>55.381800439999992</v>
      </c>
      <c r="F12" s="1">
        <v>1.950153333</v>
      </c>
      <c r="G12" s="3"/>
      <c r="H12" s="2"/>
    </row>
    <row r="13" spans="1:15" x14ac:dyDescent="0.2">
      <c r="E13" s="1">
        <v>29.006265030000002</v>
      </c>
      <c r="F13" s="1">
        <v>4.7408508239999998</v>
      </c>
      <c r="G13" s="3"/>
      <c r="H13" s="2"/>
    </row>
    <row r="14" spans="1:15" x14ac:dyDescent="0.2">
      <c r="G14" s="3"/>
    </row>
    <row r="15" spans="1:15" x14ac:dyDescent="0.2">
      <c r="G15" s="3"/>
    </row>
    <row r="16" spans="1:15" x14ac:dyDescent="0.2">
      <c r="A16" s="1" t="s">
        <v>34</v>
      </c>
      <c r="E16" s="1">
        <v>76.28829829</v>
      </c>
      <c r="F16" s="1">
        <v>3.2442288969999997</v>
      </c>
      <c r="G16" s="3"/>
    </row>
    <row r="17" spans="1:7" x14ac:dyDescent="0.2">
      <c r="A17" s="1"/>
      <c r="E17" s="1">
        <v>9.2952132600000006</v>
      </c>
      <c r="F17" s="1">
        <v>15.535989300000001</v>
      </c>
      <c r="G17" s="3"/>
    </row>
    <row r="18" spans="1:7" x14ac:dyDescent="0.2">
      <c r="G18" s="3"/>
    </row>
    <row r="19" spans="1:7" x14ac:dyDescent="0.2">
      <c r="G19" s="3"/>
    </row>
    <row r="20" spans="1:7" x14ac:dyDescent="0.2">
      <c r="A20" s="1" t="s">
        <v>35</v>
      </c>
      <c r="E20" s="1">
        <v>49.564785369999996</v>
      </c>
      <c r="F20" s="1">
        <v>1.165092276</v>
      </c>
      <c r="G20" s="3"/>
    </row>
    <row r="21" spans="1:7" x14ac:dyDescent="0.2">
      <c r="A21" s="1"/>
      <c r="E21" s="1">
        <v>62.588151709999998</v>
      </c>
      <c r="F21" s="1">
        <v>0.56253257850000005</v>
      </c>
      <c r="G21" s="3"/>
    </row>
    <row r="22" spans="1:7" x14ac:dyDescent="0.2">
      <c r="G22" s="3"/>
    </row>
    <row r="23" spans="1:7" x14ac:dyDescent="0.2">
      <c r="G23" s="3"/>
    </row>
    <row r="24" spans="1:7" x14ac:dyDescent="0.2">
      <c r="A24" s="1" t="s">
        <v>36</v>
      </c>
      <c r="E24" s="1">
        <v>54.63804889</v>
      </c>
      <c r="F24" s="1">
        <v>3.2177891160000001</v>
      </c>
      <c r="G24" s="3"/>
    </row>
    <row r="25" spans="1:7" x14ac:dyDescent="0.2">
      <c r="E25" s="1">
        <v>28.585349690000001</v>
      </c>
      <c r="F25" s="1">
        <v>4.3910337860000004</v>
      </c>
      <c r="G25" s="3"/>
    </row>
    <row r="28" spans="1:7" x14ac:dyDescent="0.2">
      <c r="A28" s="1" t="s">
        <v>37</v>
      </c>
      <c r="E28" s="1">
        <v>55.662910460000006</v>
      </c>
      <c r="F28" s="1">
        <v>2.296876074</v>
      </c>
    </row>
    <row r="29" spans="1:7" x14ac:dyDescent="0.2">
      <c r="E29" s="1">
        <v>29.450873300000001</v>
      </c>
      <c r="F29" s="1">
        <v>4.0648671529999998</v>
      </c>
    </row>
    <row r="32" spans="1:7" x14ac:dyDescent="0.2">
      <c r="A32" s="1" t="s">
        <v>38</v>
      </c>
      <c r="E32" s="1">
        <v>55.004207739999998</v>
      </c>
      <c r="F32" s="1">
        <v>3.2539233400000001</v>
      </c>
    </row>
    <row r="33" spans="1:6" x14ac:dyDescent="0.2">
      <c r="E33" s="1">
        <v>31.617541069999998</v>
      </c>
      <c r="F33" s="1">
        <v>4.4506929369999995</v>
      </c>
    </row>
    <row r="36" spans="1:6" x14ac:dyDescent="0.2">
      <c r="A36" s="1" t="s">
        <v>39</v>
      </c>
      <c r="E36" s="1">
        <v>54.575074290000003</v>
      </c>
      <c r="F36" s="1">
        <v>1.8351614539999999</v>
      </c>
    </row>
    <row r="37" spans="1:6" x14ac:dyDescent="0.2">
      <c r="B37" t="s">
        <v>27</v>
      </c>
      <c r="E37" s="1">
        <v>30.257897140000001</v>
      </c>
      <c r="F37" s="1">
        <v>3.9401606460000003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D1EF-3019-9F4F-B284-18257123640A}">
  <dimension ref="A1:P62"/>
  <sheetViews>
    <sheetView workbookViewId="0">
      <selection activeCell="H28" sqref="H28"/>
    </sheetView>
  </sheetViews>
  <sheetFormatPr baseColWidth="10" defaultRowHeight="16" x14ac:dyDescent="0.2"/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</row>
    <row r="4" spans="1:10" x14ac:dyDescent="0.2">
      <c r="A4" s="1"/>
      <c r="B4" s="1"/>
      <c r="C4" s="1"/>
      <c r="D4" s="1"/>
      <c r="E4" s="1"/>
      <c r="F4" s="1"/>
      <c r="G4" s="1"/>
      <c r="H4" s="1"/>
    </row>
    <row r="5" spans="1:10" x14ac:dyDescent="0.2">
      <c r="A5" s="1"/>
      <c r="B5" s="1"/>
      <c r="C5" s="1"/>
      <c r="D5" s="1"/>
      <c r="E5" s="1"/>
      <c r="F5" s="1"/>
      <c r="G5" s="1"/>
      <c r="H5" s="1"/>
    </row>
    <row r="6" spans="1:10" x14ac:dyDescent="0.2">
      <c r="A6" s="1"/>
      <c r="B6" s="1"/>
      <c r="C6" s="1"/>
      <c r="D6" s="1"/>
      <c r="E6" s="1"/>
      <c r="F6" s="1"/>
      <c r="G6" s="1"/>
      <c r="H6" s="1"/>
    </row>
    <row r="7" spans="1:10" x14ac:dyDescent="0.2">
      <c r="A7" s="1"/>
      <c r="B7" s="1"/>
      <c r="C7" s="1"/>
      <c r="D7" s="1"/>
      <c r="E7" s="1"/>
      <c r="F7" s="1"/>
      <c r="G7" s="1"/>
      <c r="H7" s="1"/>
    </row>
    <row r="8" spans="1:10" x14ac:dyDescent="0.2">
      <c r="A8" s="1"/>
      <c r="B8" s="1"/>
      <c r="C8" s="1"/>
      <c r="D8" s="1"/>
      <c r="E8" s="1"/>
      <c r="F8" s="1"/>
      <c r="G8" s="1"/>
      <c r="H8" s="1"/>
    </row>
    <row r="9" spans="1:10" x14ac:dyDescent="0.2">
      <c r="A9" s="1"/>
      <c r="B9" s="1"/>
      <c r="C9" s="1"/>
      <c r="D9" s="1"/>
      <c r="E9" s="1"/>
      <c r="F9" s="1"/>
      <c r="G9" s="1"/>
      <c r="H9" s="1"/>
    </row>
    <row r="10" spans="1:10" x14ac:dyDescent="0.2">
      <c r="E10" t="s">
        <v>47</v>
      </c>
      <c r="F10" s="1" t="s">
        <v>59</v>
      </c>
      <c r="G10" s="1" t="s">
        <v>60</v>
      </c>
      <c r="H10" s="1"/>
    </row>
    <row r="11" spans="1:10" x14ac:dyDescent="0.2">
      <c r="A11" s="1"/>
      <c r="B11" s="1"/>
      <c r="C11" s="1"/>
      <c r="D11" s="1"/>
      <c r="E11" s="1">
        <v>1</v>
      </c>
      <c r="F11" s="1">
        <v>385.4042106</v>
      </c>
      <c r="G11" s="1">
        <v>60.20348946</v>
      </c>
    </row>
    <row r="12" spans="1:10" x14ac:dyDescent="0.2">
      <c r="A12" s="1"/>
      <c r="B12" s="1"/>
      <c r="C12" s="1"/>
      <c r="D12" s="1"/>
      <c r="E12" s="1">
        <v>2</v>
      </c>
      <c r="F12" s="1">
        <v>255.2251728</v>
      </c>
      <c r="G12" s="1">
        <v>48.386502380000003</v>
      </c>
    </row>
    <row r="13" spans="1:10" x14ac:dyDescent="0.2">
      <c r="A13" s="1"/>
      <c r="B13" s="1"/>
      <c r="C13" s="1"/>
      <c r="D13" s="1"/>
      <c r="E13" s="1">
        <v>4</v>
      </c>
      <c r="F13" s="1">
        <v>195.34547079999999</v>
      </c>
      <c r="G13" s="1">
        <v>43.144926380000001</v>
      </c>
    </row>
    <row r="14" spans="1:10" x14ac:dyDescent="0.2">
      <c r="A14" s="1"/>
      <c r="B14" s="1"/>
      <c r="C14" s="1"/>
      <c r="D14" s="1"/>
      <c r="E14" s="1">
        <v>8</v>
      </c>
      <c r="F14" s="1">
        <v>165.51326349999999</v>
      </c>
      <c r="G14" s="1">
        <v>38.569876440000002</v>
      </c>
    </row>
    <row r="15" spans="1:10" x14ac:dyDescent="0.2">
      <c r="A15" s="1"/>
      <c r="B15" s="1"/>
      <c r="C15" s="1"/>
      <c r="D15" s="1"/>
      <c r="E15" s="1">
        <v>16</v>
      </c>
      <c r="F15" s="1">
        <v>149.2553475</v>
      </c>
      <c r="G15" s="1">
        <v>37.783314269999998</v>
      </c>
    </row>
    <row r="16" spans="1:10" x14ac:dyDescent="0.2">
      <c r="A16" s="1"/>
      <c r="B16" s="1"/>
      <c r="C16" s="1"/>
      <c r="D16" s="1"/>
      <c r="E16" s="1">
        <v>32</v>
      </c>
      <c r="F16" s="1">
        <v>141.40396709999999</v>
      </c>
      <c r="G16" s="1">
        <v>37.670121190000003</v>
      </c>
    </row>
    <row r="17" spans="1:8" x14ac:dyDescent="0.2">
      <c r="A17" s="1"/>
      <c r="B17" s="1"/>
      <c r="C17" s="1"/>
      <c r="D17" s="1"/>
      <c r="E17" s="1">
        <v>64</v>
      </c>
      <c r="F17" s="1">
        <v>137.7107154</v>
      </c>
      <c r="G17" s="1">
        <v>37.39323675</v>
      </c>
    </row>
    <row r="18" spans="1:8" x14ac:dyDescent="0.2">
      <c r="A18" s="1"/>
      <c r="B18" s="1"/>
      <c r="C18" s="1"/>
      <c r="D18" s="1"/>
      <c r="E18" s="1">
        <v>128</v>
      </c>
      <c r="F18" s="1">
        <v>136.16157609999999</v>
      </c>
      <c r="G18" s="1">
        <v>37.747636360000001</v>
      </c>
      <c r="H18" s="1"/>
    </row>
    <row r="19" spans="1:8" x14ac:dyDescent="0.2">
      <c r="A19" s="1"/>
      <c r="B19" s="1"/>
      <c r="C19" s="4"/>
      <c r="E19" s="1">
        <v>256</v>
      </c>
      <c r="F19" s="1">
        <v>135.25003839999999</v>
      </c>
      <c r="G19" s="1">
        <v>36.06613351</v>
      </c>
    </row>
    <row r="20" spans="1:8" x14ac:dyDescent="0.2">
      <c r="E20" s="1">
        <v>512</v>
      </c>
      <c r="F20" s="1">
        <v>135.2736701</v>
      </c>
      <c r="G20" s="1">
        <v>36.72113255</v>
      </c>
    </row>
    <row r="21" spans="1:8" x14ac:dyDescent="0.2">
      <c r="E21" s="1">
        <v>1024</v>
      </c>
      <c r="F21" s="1">
        <v>134.8145878</v>
      </c>
      <c r="G21" s="1">
        <v>36.199760349999998</v>
      </c>
    </row>
    <row r="25" spans="1:8" x14ac:dyDescent="0.2">
      <c r="A25" s="1"/>
      <c r="B25" s="1"/>
      <c r="C25" s="1"/>
      <c r="D25" s="1"/>
      <c r="E25" s="1"/>
    </row>
    <row r="56" spans="12:16" x14ac:dyDescent="0.2">
      <c r="L56" s="1"/>
      <c r="M56" s="1"/>
      <c r="N56" s="1"/>
      <c r="O56" s="1"/>
      <c r="P56" s="1"/>
    </row>
    <row r="57" spans="12:16" x14ac:dyDescent="0.2">
      <c r="L57" s="1"/>
      <c r="M57" s="1"/>
      <c r="N57" s="1"/>
      <c r="O57" s="1"/>
      <c r="P57" s="1"/>
    </row>
    <row r="58" spans="12:16" x14ac:dyDescent="0.2">
      <c r="L58" s="1"/>
      <c r="M58" s="1"/>
      <c r="N58" s="1"/>
      <c r="O58" s="1"/>
      <c r="P58" s="1"/>
    </row>
    <row r="59" spans="12:16" x14ac:dyDescent="0.2">
      <c r="L59" s="1"/>
      <c r="M59" s="1"/>
      <c r="N59" s="1"/>
      <c r="O59" s="1"/>
      <c r="P59" s="1"/>
    </row>
    <row r="60" spans="12:16" x14ac:dyDescent="0.2">
      <c r="L60" s="1"/>
      <c r="M60" s="1"/>
      <c r="N60" s="1"/>
      <c r="O60" s="1"/>
      <c r="P60" s="1"/>
    </row>
    <row r="61" spans="12:16" x14ac:dyDescent="0.2">
      <c r="L61" s="1"/>
      <c r="M61" s="1"/>
      <c r="N61" s="1"/>
      <c r="O61" s="1"/>
      <c r="P61" s="1"/>
    </row>
    <row r="62" spans="12:16" x14ac:dyDescent="0.2">
      <c r="L62" s="1"/>
      <c r="M62" s="1"/>
      <c r="N62" s="1"/>
      <c r="O62" s="1"/>
      <c r="P6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2531-289C-6E4A-B5EE-947955F4F5DE}">
  <dimension ref="A1:H53"/>
  <sheetViews>
    <sheetView topLeftCell="D41" workbookViewId="0">
      <selection activeCell="AN70" sqref="AN70"/>
    </sheetView>
  </sheetViews>
  <sheetFormatPr baseColWidth="10" defaultRowHeight="16" x14ac:dyDescent="0.2"/>
  <sheetData>
    <row r="1" spans="1:8" x14ac:dyDescent="0.2">
      <c r="A1" s="1" t="s">
        <v>1</v>
      </c>
      <c r="B1" s="1"/>
      <c r="C1" s="1"/>
      <c r="D1" s="1"/>
      <c r="E1" s="1"/>
      <c r="F1" s="1"/>
      <c r="G1" s="1"/>
    </row>
    <row r="2" spans="1:8" x14ac:dyDescent="0.2">
      <c r="A2" s="1" t="str">
        <f>"1:4"</f>
        <v>1:4</v>
      </c>
      <c r="B2" s="1">
        <v>25.980599999999999</v>
      </c>
      <c r="C2" s="1"/>
      <c r="D2" s="1">
        <v>47.016800000000003</v>
      </c>
      <c r="E2" s="1"/>
      <c r="F2" s="1">
        <v>89.622399999999999</v>
      </c>
      <c r="H2" s="1"/>
    </row>
    <row r="3" spans="1:8" x14ac:dyDescent="0.2">
      <c r="A3" s="1" t="str">
        <f>"1:2"</f>
        <v>1:2</v>
      </c>
      <c r="B3" s="1">
        <v>26.320399999999999</v>
      </c>
      <c r="C3" s="1"/>
      <c r="D3" s="1">
        <v>48.8904</v>
      </c>
      <c r="E3" s="1"/>
      <c r="F3" s="1">
        <v>91.203999999999994</v>
      </c>
      <c r="G3" s="1"/>
      <c r="H3" s="1"/>
    </row>
    <row r="4" spans="1:8" x14ac:dyDescent="0.2">
      <c r="A4" s="1" t="str">
        <f>"1:1"</f>
        <v>1:1</v>
      </c>
      <c r="B4" s="1">
        <v>27.538</v>
      </c>
      <c r="C4" s="1"/>
      <c r="D4" s="1">
        <v>49.274749999999997</v>
      </c>
      <c r="E4" s="1"/>
      <c r="F4" s="1">
        <v>92.331000000000003</v>
      </c>
      <c r="G4" s="1"/>
      <c r="H4" s="1"/>
    </row>
    <row r="5" spans="1:8" x14ac:dyDescent="0.2">
      <c r="A5" s="1" t="str">
        <f>"2:1"</f>
        <v>2:1</v>
      </c>
      <c r="B5" s="1">
        <v>30.153400000000001</v>
      </c>
      <c r="C5" s="1"/>
      <c r="D5" s="1">
        <v>51.472000000000001</v>
      </c>
      <c r="E5" s="1"/>
      <c r="F5" s="1">
        <v>96.72</v>
      </c>
      <c r="G5" s="1"/>
      <c r="H5" s="1"/>
    </row>
    <row r="6" spans="1:8" x14ac:dyDescent="0.2">
      <c r="A6" s="1" t="str">
        <f>"4:1"</f>
        <v>4:1</v>
      </c>
      <c r="B6" s="1">
        <v>37.131500000000003</v>
      </c>
      <c r="C6" s="1"/>
      <c r="D6" s="1">
        <v>57.357500000000002</v>
      </c>
      <c r="E6" s="1"/>
      <c r="F6" s="1">
        <v>101.18166669999999</v>
      </c>
      <c r="G6" s="1"/>
      <c r="H6" s="1"/>
    </row>
    <row r="7" spans="1:8" x14ac:dyDescent="0.2">
      <c r="A7" s="5" t="str">
        <f>"8:1"</f>
        <v>8:1</v>
      </c>
      <c r="B7" s="1">
        <v>59.611199999999997</v>
      </c>
      <c r="D7" s="1">
        <v>90.854200000000006</v>
      </c>
      <c r="F7" s="1">
        <v>156.65940000000001</v>
      </c>
      <c r="G7" s="1"/>
    </row>
    <row r="10" spans="1:8" x14ac:dyDescent="0.2">
      <c r="A10" s="1"/>
      <c r="B10" s="1"/>
      <c r="C10" s="1"/>
      <c r="D10" s="1"/>
      <c r="E10" s="1"/>
      <c r="F10" s="1"/>
      <c r="G10" s="1"/>
    </row>
    <row r="11" spans="1:8" x14ac:dyDescent="0.2">
      <c r="A11" s="1"/>
      <c r="B11" s="1"/>
      <c r="C11" s="1"/>
      <c r="D11" s="1"/>
      <c r="E11" s="1"/>
      <c r="F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</row>
    <row r="16" spans="1:8" x14ac:dyDescent="0.2">
      <c r="A16" s="5"/>
      <c r="B16" s="1"/>
      <c r="D16" s="1"/>
      <c r="F16" s="1"/>
      <c r="G16" s="1"/>
    </row>
    <row r="34" spans="1:6" x14ac:dyDescent="0.2">
      <c r="A34" s="1" t="s">
        <v>0</v>
      </c>
      <c r="B34" s="1" t="s">
        <v>56</v>
      </c>
      <c r="D34" s="1" t="s">
        <v>57</v>
      </c>
      <c r="F34" s="1" t="s">
        <v>58</v>
      </c>
    </row>
    <row r="35" spans="1:6" x14ac:dyDescent="0.2">
      <c r="A35" s="1" t="str">
        <f>"1:4"</f>
        <v>1:4</v>
      </c>
      <c r="B35" s="6">
        <v>144.4496</v>
      </c>
      <c r="D35" s="1">
        <v>277.99079999999998</v>
      </c>
      <c r="F35" s="1">
        <v>551.41219999999998</v>
      </c>
    </row>
    <row r="36" spans="1:6" x14ac:dyDescent="0.2">
      <c r="A36" s="1" t="str">
        <f>"1:2"</f>
        <v>1:2</v>
      </c>
      <c r="B36" s="1">
        <v>149.6122</v>
      </c>
      <c r="D36" s="1">
        <v>284.54500000000002</v>
      </c>
      <c r="F36" s="1">
        <v>560.19749999999999</v>
      </c>
    </row>
    <row r="37" spans="1:6" x14ac:dyDescent="0.2">
      <c r="A37" s="1" t="str">
        <f>"1:1"</f>
        <v>1:1</v>
      </c>
      <c r="B37" s="1">
        <v>146.15774999999999</v>
      </c>
      <c r="D37" s="1">
        <v>280.71050000000002</v>
      </c>
      <c r="F37" s="1">
        <v>551.72474999999997</v>
      </c>
    </row>
    <row r="38" spans="1:6" x14ac:dyDescent="0.2">
      <c r="A38" s="1" t="str">
        <f>"2:1"</f>
        <v>2:1</v>
      </c>
      <c r="B38" s="1">
        <v>151.09200000000001</v>
      </c>
      <c r="D38" s="1">
        <v>285.62200000000001</v>
      </c>
      <c r="F38" s="1">
        <v>563.22919999999999</v>
      </c>
    </row>
    <row r="39" spans="1:6" x14ac:dyDescent="0.2">
      <c r="A39" s="1" t="str">
        <f>"4:1"</f>
        <v>4:1</v>
      </c>
      <c r="B39" s="1">
        <v>155.38525000000001</v>
      </c>
      <c r="D39" s="1">
        <v>296.34249999999997</v>
      </c>
      <c r="F39" s="1">
        <v>578.76666669999997</v>
      </c>
    </row>
    <row r="40" spans="1:6" x14ac:dyDescent="0.2">
      <c r="A40" s="5" t="str">
        <f>"8:1"</f>
        <v>8:1</v>
      </c>
      <c r="B40" s="1">
        <v>165.8175</v>
      </c>
      <c r="D40" s="1">
        <v>310.21859999999998</v>
      </c>
      <c r="F40" s="1">
        <v>618.70219999999995</v>
      </c>
    </row>
    <row r="45" spans="1:6" x14ac:dyDescent="0.2">
      <c r="B45" s="1"/>
    </row>
    <row r="46" spans="1:6" x14ac:dyDescent="0.2">
      <c r="B46" s="1"/>
    </row>
    <row r="47" spans="1:6" x14ac:dyDescent="0.2">
      <c r="B47" s="1"/>
    </row>
    <row r="48" spans="1:6" x14ac:dyDescent="0.2">
      <c r="B48" s="6"/>
      <c r="D48" s="1"/>
      <c r="F48" s="1"/>
    </row>
    <row r="49" spans="2:6" x14ac:dyDescent="0.2">
      <c r="B49" s="1"/>
      <c r="D49" s="1"/>
      <c r="F49" s="1"/>
    </row>
    <row r="50" spans="2:6" x14ac:dyDescent="0.2">
      <c r="B50" s="1"/>
      <c r="D50" s="1"/>
      <c r="F50" s="1"/>
    </row>
    <row r="51" spans="2:6" x14ac:dyDescent="0.2">
      <c r="B51" s="1"/>
      <c r="D51" s="1"/>
      <c r="F51" s="1"/>
    </row>
    <row r="52" spans="2:6" x14ac:dyDescent="0.2">
      <c r="B52" s="1"/>
      <c r="D52" s="1"/>
      <c r="F52" s="1"/>
    </row>
    <row r="53" spans="2:6" x14ac:dyDescent="0.2">
      <c r="B53" s="1"/>
      <c r="D53" s="1"/>
      <c r="F5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31AB-46C4-A84F-8FCC-46ADB8BBC60B}">
  <dimension ref="A1:H53"/>
  <sheetViews>
    <sheetView topLeftCell="B29" zoomScaleNormal="100" workbookViewId="0">
      <selection activeCell="H69" sqref="H69"/>
    </sheetView>
  </sheetViews>
  <sheetFormatPr baseColWidth="10" defaultRowHeight="16" x14ac:dyDescent="0.2"/>
  <sheetData>
    <row r="1" spans="1:8" x14ac:dyDescent="0.2">
      <c r="A1" s="1" t="s">
        <v>0</v>
      </c>
      <c r="B1" s="1"/>
      <c r="C1" s="1"/>
      <c r="D1" s="1"/>
      <c r="E1" s="1"/>
      <c r="F1" s="1"/>
      <c r="G1" s="1"/>
    </row>
    <row r="2" spans="1:8" x14ac:dyDescent="0.2">
      <c r="A2">
        <v>32</v>
      </c>
      <c r="B2" s="1">
        <v>149.6122</v>
      </c>
      <c r="C2">
        <f>B2</f>
        <v>149.6122</v>
      </c>
      <c r="D2" s="1">
        <v>284.54500000000002</v>
      </c>
      <c r="E2">
        <f>D2</f>
        <v>284.54500000000002</v>
      </c>
      <c r="F2" s="1">
        <v>560.19749999999999</v>
      </c>
      <c r="G2">
        <f>F2</f>
        <v>560.19749999999999</v>
      </c>
      <c r="H2" s="1">
        <v>0</v>
      </c>
    </row>
    <row r="3" spans="1:8" x14ac:dyDescent="0.2">
      <c r="A3" s="1">
        <v>64</v>
      </c>
      <c r="B3" s="1">
        <v>75.146799999999999</v>
      </c>
      <c r="C3" s="1">
        <f>C2 / 2</f>
        <v>74.806100000000001</v>
      </c>
      <c r="D3" s="1">
        <v>141.9006</v>
      </c>
      <c r="E3" s="1">
        <f>E2 / 2</f>
        <v>142.27250000000001</v>
      </c>
      <c r="F3" s="1">
        <v>283.8596</v>
      </c>
      <c r="G3" s="1">
        <f>G2 / 2</f>
        <v>280.09875</v>
      </c>
      <c r="H3" s="1"/>
    </row>
    <row r="4" spans="1:8" x14ac:dyDescent="0.2">
      <c r="A4" s="1">
        <v>128</v>
      </c>
      <c r="B4" s="1">
        <v>38.615200000000002</v>
      </c>
      <c r="C4" s="1">
        <f>C3 / 2</f>
        <v>37.40305</v>
      </c>
      <c r="D4" s="1">
        <v>72.729600000000005</v>
      </c>
      <c r="E4" s="1">
        <f>E3 / 2</f>
        <v>71.136250000000004</v>
      </c>
      <c r="F4" s="1">
        <v>146.02199999999999</v>
      </c>
      <c r="G4" s="1">
        <f>G3 / 2</f>
        <v>140.049375</v>
      </c>
      <c r="H4" s="1"/>
    </row>
    <row r="5" spans="1:8" x14ac:dyDescent="0.2">
      <c r="A5" s="1">
        <v>256</v>
      </c>
      <c r="B5" s="1">
        <v>20.439599999999999</v>
      </c>
      <c r="C5" s="1">
        <f>C4 / 2</f>
        <v>18.701525</v>
      </c>
      <c r="D5" s="1">
        <v>37.871000000000002</v>
      </c>
      <c r="E5" s="1">
        <f>E4 / 2</f>
        <v>35.568125000000002</v>
      </c>
      <c r="F5" s="1">
        <v>73.375399999999999</v>
      </c>
      <c r="G5" s="1">
        <f>G4 / 2</f>
        <v>70.024687499999999</v>
      </c>
      <c r="H5" s="1"/>
    </row>
    <row r="6" spans="1:8" x14ac:dyDescent="0.2">
      <c r="A6" s="1">
        <v>512</v>
      </c>
      <c r="B6" s="1">
        <v>12.279199999999999</v>
      </c>
      <c r="C6" s="1">
        <f>C5 / 2</f>
        <v>9.3507625000000001</v>
      </c>
      <c r="D6" s="1">
        <v>20.659749999999999</v>
      </c>
      <c r="E6" s="1">
        <f>E5 / 2</f>
        <v>17.784062500000001</v>
      </c>
      <c r="F6" s="1">
        <v>38.071249999999999</v>
      </c>
      <c r="G6" s="1">
        <f>G5 / 2</f>
        <v>35.012343749999999</v>
      </c>
      <c r="H6" s="1"/>
    </row>
    <row r="7" spans="1:8" x14ac:dyDescent="0.2">
      <c r="A7" s="1">
        <v>1024</v>
      </c>
      <c r="B7" s="1">
        <v>9.7911999999999999</v>
      </c>
      <c r="C7" s="1">
        <f>C6 / 2</f>
        <v>4.67538125</v>
      </c>
      <c r="D7" s="1">
        <v>13.9068</v>
      </c>
      <c r="E7" s="1">
        <f>E6 / 2</f>
        <v>8.8920312500000005</v>
      </c>
      <c r="F7" s="1">
        <v>22.191800000000001</v>
      </c>
      <c r="G7" s="1">
        <f>G6 / 2</f>
        <v>17.506171875</v>
      </c>
    </row>
    <row r="10" spans="1:8" x14ac:dyDescent="0.2">
      <c r="A10" s="1" t="s">
        <v>1</v>
      </c>
      <c r="B10" s="1"/>
      <c r="C10" s="1"/>
      <c r="D10" s="1"/>
      <c r="E10" s="1"/>
      <c r="F10" s="1"/>
      <c r="G10" s="1"/>
    </row>
    <row r="11" spans="1:8" x14ac:dyDescent="0.2">
      <c r="A11">
        <v>32</v>
      </c>
      <c r="B11" s="1">
        <v>26.320399999999999</v>
      </c>
      <c r="C11">
        <f>B11</f>
        <v>26.320399999999999</v>
      </c>
      <c r="D11" s="1">
        <v>48.8904</v>
      </c>
      <c r="E11">
        <f>D11</f>
        <v>48.8904</v>
      </c>
      <c r="F11" s="1">
        <v>91.203999999999994</v>
      </c>
      <c r="G11">
        <f>F11</f>
        <v>91.203999999999994</v>
      </c>
      <c r="H11" s="1">
        <v>0</v>
      </c>
    </row>
    <row r="12" spans="1:8" x14ac:dyDescent="0.2">
      <c r="A12" s="1">
        <v>64</v>
      </c>
      <c r="B12" s="1">
        <v>14.5726</v>
      </c>
      <c r="C12" s="1">
        <f>C11 / 2</f>
        <v>13.1602</v>
      </c>
      <c r="D12" s="1">
        <v>25.745999999999999</v>
      </c>
      <c r="E12" s="1">
        <f>E11 / 2</f>
        <v>24.4452</v>
      </c>
      <c r="F12" s="1">
        <v>47.324399999999997</v>
      </c>
      <c r="G12" s="1">
        <f>G11 / 2</f>
        <v>45.601999999999997</v>
      </c>
      <c r="H12" s="1"/>
    </row>
    <row r="13" spans="1:8" x14ac:dyDescent="0.2">
      <c r="A13" s="1">
        <v>128</v>
      </c>
      <c r="B13" s="1">
        <v>8.5346666669999998</v>
      </c>
      <c r="C13" s="1">
        <f>C12 / 2</f>
        <v>6.5800999999999998</v>
      </c>
      <c r="D13" s="1">
        <v>14.447800000000001</v>
      </c>
      <c r="E13" s="1">
        <f>E12 / 2</f>
        <v>12.2226</v>
      </c>
      <c r="F13" s="1">
        <v>27.056799999999999</v>
      </c>
      <c r="G13" s="1">
        <f>G12 / 2</f>
        <v>22.800999999999998</v>
      </c>
      <c r="H13" s="1"/>
    </row>
    <row r="14" spans="1:8" x14ac:dyDescent="0.2">
      <c r="A14" s="1">
        <v>256</v>
      </c>
      <c r="B14" s="1">
        <v>5.5957999999999997</v>
      </c>
      <c r="C14" s="1">
        <f>C13 / 2</f>
        <v>3.2900499999999999</v>
      </c>
      <c r="D14" s="1">
        <v>8.89025</v>
      </c>
      <c r="E14" s="1">
        <f>E13 / 2</f>
        <v>6.1113</v>
      </c>
      <c r="F14" s="1">
        <v>15.124750000000001</v>
      </c>
      <c r="G14" s="1">
        <f>G13 / 2</f>
        <v>11.400499999999999</v>
      </c>
      <c r="H14" s="1"/>
    </row>
    <row r="15" spans="1:8" x14ac:dyDescent="0.2">
      <c r="A15" s="1">
        <v>512</v>
      </c>
      <c r="B15" s="1">
        <v>5.0364000000000004</v>
      </c>
      <c r="C15" s="1">
        <f>C14 / 2</f>
        <v>1.645025</v>
      </c>
      <c r="D15" s="1">
        <v>6.68</v>
      </c>
      <c r="E15" s="1">
        <f>E14 / 2</f>
        <v>3.05565</v>
      </c>
      <c r="F15" s="1">
        <v>9.4169999999999998</v>
      </c>
      <c r="G15" s="1">
        <f>G14 / 2</f>
        <v>5.7002499999999996</v>
      </c>
    </row>
    <row r="16" spans="1:8" x14ac:dyDescent="0.2">
      <c r="A16" s="1">
        <v>1024</v>
      </c>
      <c r="B16" s="1">
        <v>5.9295999999999998</v>
      </c>
      <c r="C16" s="1">
        <f>C15 / 2</f>
        <v>0.82251249999999998</v>
      </c>
      <c r="D16" s="1">
        <v>6.5571999999999999</v>
      </c>
      <c r="E16" s="1">
        <f>E15 / 2</f>
        <v>1.527825</v>
      </c>
      <c r="F16" s="1">
        <v>10.989599999999999</v>
      </c>
      <c r="G16" s="1">
        <f>G15 / 2</f>
        <v>2.8501249999999998</v>
      </c>
    </row>
    <row r="26" spans="1:5" x14ac:dyDescent="0.2">
      <c r="A26">
        <v>32</v>
      </c>
      <c r="B26" s="1">
        <v>149.6122</v>
      </c>
      <c r="C26">
        <v>149.6122</v>
      </c>
      <c r="D26">
        <f>B26 - C26</f>
        <v>0</v>
      </c>
      <c r="E26">
        <f>C26 + D26</f>
        <v>149.6122</v>
      </c>
    </row>
    <row r="27" spans="1:5" x14ac:dyDescent="0.2">
      <c r="A27" s="1">
        <v>64</v>
      </c>
      <c r="B27" s="1">
        <v>75.146799999999999</v>
      </c>
      <c r="C27" s="1">
        <v>74.806100000000001</v>
      </c>
      <c r="D27">
        <f t="shared" ref="D27:D31" si="0">B27 - C27</f>
        <v>0.34069999999999823</v>
      </c>
      <c r="E27">
        <f t="shared" ref="E27:E31" si="1">C27 + D27</f>
        <v>75.146799999999999</v>
      </c>
    </row>
    <row r="28" spans="1:5" x14ac:dyDescent="0.2">
      <c r="A28" s="1">
        <v>128</v>
      </c>
      <c r="B28" s="1">
        <v>38.615200000000002</v>
      </c>
      <c r="C28" s="1">
        <v>37.40305</v>
      </c>
      <c r="D28">
        <f t="shared" si="0"/>
        <v>1.2121500000000012</v>
      </c>
      <c r="E28">
        <f t="shared" si="1"/>
        <v>38.615200000000002</v>
      </c>
    </row>
    <row r="29" spans="1:5" x14ac:dyDescent="0.2">
      <c r="A29" s="1">
        <v>256</v>
      </c>
      <c r="B29" s="1">
        <v>20.439599999999999</v>
      </c>
      <c r="C29" s="1">
        <v>18.701525</v>
      </c>
      <c r="D29">
        <f t="shared" si="0"/>
        <v>1.7380749999999985</v>
      </c>
      <c r="E29">
        <f t="shared" si="1"/>
        <v>20.439599999999999</v>
      </c>
    </row>
    <row r="30" spans="1:5" x14ac:dyDescent="0.2">
      <c r="A30" s="1">
        <v>512</v>
      </c>
      <c r="B30" s="1">
        <v>12.279199999999999</v>
      </c>
      <c r="C30" s="1">
        <v>9.3507625000000001</v>
      </c>
      <c r="D30">
        <f t="shared" si="0"/>
        <v>2.9284374999999994</v>
      </c>
      <c r="E30">
        <f t="shared" si="1"/>
        <v>12.279199999999999</v>
      </c>
    </row>
    <row r="31" spans="1:5" x14ac:dyDescent="0.2">
      <c r="A31" s="1">
        <v>1024</v>
      </c>
      <c r="B31" s="1">
        <v>9.7911999999999999</v>
      </c>
      <c r="C31" s="1">
        <v>4.67538125</v>
      </c>
      <c r="D31">
        <f t="shared" si="0"/>
        <v>5.1158187499999999</v>
      </c>
      <c r="E31">
        <f t="shared" si="1"/>
        <v>9.7911999999999999</v>
      </c>
    </row>
    <row r="37" spans="1:5" x14ac:dyDescent="0.2">
      <c r="C37" s="1"/>
    </row>
    <row r="38" spans="1:5" x14ac:dyDescent="0.2">
      <c r="C38" s="1"/>
    </row>
    <row r="39" spans="1:5" x14ac:dyDescent="0.2">
      <c r="C39" s="1"/>
    </row>
    <row r="40" spans="1:5" x14ac:dyDescent="0.2">
      <c r="C40" s="1"/>
    </row>
    <row r="41" spans="1:5" x14ac:dyDescent="0.2">
      <c r="C41" s="1"/>
    </row>
    <row r="47" spans="1:5" x14ac:dyDescent="0.2">
      <c r="A47">
        <v>32</v>
      </c>
      <c r="B47" s="1">
        <v>284.54500000000002</v>
      </c>
      <c r="C47">
        <f>B47</f>
        <v>284.54500000000002</v>
      </c>
      <c r="D47">
        <f>B47 - C47</f>
        <v>0</v>
      </c>
      <c r="E47">
        <f>C47 + D47</f>
        <v>284.54500000000002</v>
      </c>
    </row>
    <row r="48" spans="1:5" x14ac:dyDescent="0.2">
      <c r="A48" s="1">
        <v>64</v>
      </c>
      <c r="B48" s="1">
        <v>141.9006</v>
      </c>
      <c r="C48" s="1">
        <f>C47 / 2</f>
        <v>142.27250000000001</v>
      </c>
      <c r="D48">
        <f t="shared" ref="D48:D52" si="2">B48 - C48</f>
        <v>-0.37190000000001078</v>
      </c>
      <c r="E48">
        <f t="shared" ref="E48:E52" si="3">C48 + D48</f>
        <v>141.9006</v>
      </c>
    </row>
    <row r="49" spans="1:5" x14ac:dyDescent="0.2">
      <c r="A49" s="1">
        <v>128</v>
      </c>
      <c r="B49" s="1">
        <v>72.729600000000005</v>
      </c>
      <c r="C49" s="1">
        <f>C48 / 2</f>
        <v>71.136250000000004</v>
      </c>
      <c r="D49">
        <f t="shared" si="2"/>
        <v>1.5933500000000009</v>
      </c>
      <c r="E49">
        <f t="shared" si="3"/>
        <v>72.729600000000005</v>
      </c>
    </row>
    <row r="50" spans="1:5" x14ac:dyDescent="0.2">
      <c r="A50" s="1">
        <v>256</v>
      </c>
      <c r="B50" s="1">
        <v>37.871000000000002</v>
      </c>
      <c r="C50" s="1">
        <f>C49 / 2</f>
        <v>35.568125000000002</v>
      </c>
      <c r="D50">
        <f t="shared" si="2"/>
        <v>2.3028750000000002</v>
      </c>
      <c r="E50">
        <f t="shared" si="3"/>
        <v>37.871000000000002</v>
      </c>
    </row>
    <row r="51" spans="1:5" x14ac:dyDescent="0.2">
      <c r="A51" s="1">
        <v>512</v>
      </c>
      <c r="B51" s="1">
        <v>20.659749999999999</v>
      </c>
      <c r="C51" s="1">
        <f>C50 / 2</f>
        <v>17.784062500000001</v>
      </c>
      <c r="D51">
        <f t="shared" si="2"/>
        <v>2.875687499999998</v>
      </c>
      <c r="E51">
        <f t="shared" si="3"/>
        <v>20.659749999999999</v>
      </c>
    </row>
    <row r="52" spans="1:5" x14ac:dyDescent="0.2">
      <c r="A52" s="1">
        <v>1024</v>
      </c>
      <c r="B52" s="1">
        <v>13.9068</v>
      </c>
      <c r="C52" s="1">
        <f>C51 / 2</f>
        <v>8.8920312500000005</v>
      </c>
      <c r="D52">
        <f t="shared" si="2"/>
        <v>5.01476875</v>
      </c>
      <c r="E52">
        <f t="shared" si="3"/>
        <v>13.9068</v>
      </c>
    </row>
    <row r="53" spans="1:5" x14ac:dyDescent="0.2">
      <c r="B53" s="1"/>
      <c r="C53" s="1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DC3D-E5DA-984E-BB09-2597BB9EAC44}">
  <dimension ref="A1:H180"/>
  <sheetViews>
    <sheetView zoomScaleNormal="100" workbookViewId="0">
      <selection activeCell="G32" sqref="G32"/>
    </sheetView>
  </sheetViews>
  <sheetFormatPr baseColWidth="10" defaultRowHeight="16" x14ac:dyDescent="0.2"/>
  <sheetData>
    <row r="1" spans="1:8" x14ac:dyDescent="0.2">
      <c r="A1" s="1" t="s">
        <v>0</v>
      </c>
      <c r="B1" s="1"/>
      <c r="C1" s="1"/>
      <c r="D1" s="1"/>
      <c r="E1" s="1"/>
      <c r="F1" s="1"/>
      <c r="G1" s="1"/>
    </row>
    <row r="2" spans="1:8" x14ac:dyDescent="0.2">
      <c r="A2">
        <v>32</v>
      </c>
      <c r="B2" s="1">
        <v>149.6122</v>
      </c>
      <c r="C2">
        <f>B2</f>
        <v>149.6122</v>
      </c>
      <c r="D2" s="1">
        <v>284.54500000000002</v>
      </c>
      <c r="E2">
        <f>D2</f>
        <v>284.54500000000002</v>
      </c>
      <c r="F2" s="1">
        <v>560.19749999999999</v>
      </c>
      <c r="G2">
        <f>F2</f>
        <v>560.19749999999999</v>
      </c>
      <c r="H2" s="1">
        <v>0</v>
      </c>
    </row>
    <row r="3" spans="1:8" x14ac:dyDescent="0.2">
      <c r="A3" s="1">
        <v>64</v>
      </c>
      <c r="B3" s="1">
        <v>75.146799999999999</v>
      </c>
      <c r="C3" s="1">
        <f>C2 / 2</f>
        <v>74.806100000000001</v>
      </c>
      <c r="D3" s="1">
        <v>141.9006</v>
      </c>
      <c r="E3" s="1">
        <f>E2 / 2</f>
        <v>142.27250000000001</v>
      </c>
      <c r="F3" s="1">
        <v>283.8596</v>
      </c>
      <c r="G3" s="1">
        <f>G2 / 2</f>
        <v>280.09875</v>
      </c>
      <c r="H3" s="1"/>
    </row>
    <row r="4" spans="1:8" x14ac:dyDescent="0.2">
      <c r="A4" s="1">
        <v>128</v>
      </c>
      <c r="B4" s="1">
        <v>38.615200000000002</v>
      </c>
      <c r="C4" s="1">
        <f>C3 / 2</f>
        <v>37.40305</v>
      </c>
      <c r="D4" s="1">
        <v>72.729600000000005</v>
      </c>
      <c r="E4" s="1">
        <f>E3 / 2</f>
        <v>71.136250000000004</v>
      </c>
      <c r="F4" s="1">
        <v>146.02199999999999</v>
      </c>
      <c r="G4" s="1">
        <f>G3 / 2</f>
        <v>140.049375</v>
      </c>
      <c r="H4" s="1"/>
    </row>
    <row r="5" spans="1:8" x14ac:dyDescent="0.2">
      <c r="A5" s="1">
        <v>256</v>
      </c>
      <c r="B5" s="1">
        <v>20.439599999999999</v>
      </c>
      <c r="C5" s="1">
        <f>C4 / 2</f>
        <v>18.701525</v>
      </c>
      <c r="D5" s="1">
        <v>37.871000000000002</v>
      </c>
      <c r="E5" s="1">
        <f>E4 / 2</f>
        <v>35.568125000000002</v>
      </c>
      <c r="F5" s="1">
        <v>73.375399999999999</v>
      </c>
      <c r="G5" s="1">
        <f>G4 / 2</f>
        <v>70.024687499999999</v>
      </c>
      <c r="H5" s="1"/>
    </row>
    <row r="6" spans="1:8" x14ac:dyDescent="0.2">
      <c r="A6" s="1">
        <v>512</v>
      </c>
      <c r="B6" s="1">
        <v>12.279199999999999</v>
      </c>
      <c r="C6" s="1">
        <f>C5 / 2</f>
        <v>9.3507625000000001</v>
      </c>
      <c r="D6" s="1">
        <v>20.659749999999999</v>
      </c>
      <c r="E6" s="1">
        <f>E5 / 2</f>
        <v>17.784062500000001</v>
      </c>
      <c r="F6" s="1">
        <v>38.071249999999999</v>
      </c>
      <c r="G6" s="1">
        <f>G5 / 2</f>
        <v>35.012343749999999</v>
      </c>
      <c r="H6" s="1"/>
    </row>
    <row r="7" spans="1:8" x14ac:dyDescent="0.2">
      <c r="A7" s="1">
        <v>1024</v>
      </c>
      <c r="B7" s="1">
        <v>9.7911999999999999</v>
      </c>
      <c r="C7" s="1">
        <f>C6 / 2</f>
        <v>4.67538125</v>
      </c>
      <c r="D7" s="1">
        <v>13.9068</v>
      </c>
      <c r="E7" s="1">
        <f>E6 / 2</f>
        <v>8.8920312500000005</v>
      </c>
      <c r="F7" s="1">
        <v>22.191800000000001</v>
      </c>
      <c r="G7" s="1">
        <f>G6 / 2</f>
        <v>17.506171875</v>
      </c>
    </row>
    <row r="10" spans="1:8" x14ac:dyDescent="0.2">
      <c r="A10" s="1" t="s">
        <v>1</v>
      </c>
      <c r="B10" s="1"/>
      <c r="C10" s="1"/>
      <c r="D10" s="1"/>
      <c r="E10" s="1"/>
      <c r="F10" s="1"/>
      <c r="G10" s="1"/>
    </row>
    <row r="11" spans="1:8" x14ac:dyDescent="0.2">
      <c r="A11">
        <v>32</v>
      </c>
      <c r="B11" s="1">
        <v>26.320399999999999</v>
      </c>
      <c r="C11">
        <f>B11</f>
        <v>26.320399999999999</v>
      </c>
      <c r="D11" s="1">
        <v>48.8904</v>
      </c>
      <c r="E11">
        <f>D11</f>
        <v>48.8904</v>
      </c>
      <c r="F11" s="1">
        <v>91.203999999999994</v>
      </c>
      <c r="G11">
        <f>F11</f>
        <v>91.203999999999994</v>
      </c>
      <c r="H11" s="1">
        <v>0</v>
      </c>
    </row>
    <row r="12" spans="1:8" x14ac:dyDescent="0.2">
      <c r="A12" s="1">
        <v>64</v>
      </c>
      <c r="B12" s="1">
        <v>14.5726</v>
      </c>
      <c r="C12" s="1">
        <f>C11 / 2</f>
        <v>13.1602</v>
      </c>
      <c r="D12" s="1">
        <v>25.745999999999999</v>
      </c>
      <c r="E12" s="1">
        <f>E11 / 2</f>
        <v>24.4452</v>
      </c>
      <c r="F12" s="1">
        <v>47.324399999999997</v>
      </c>
      <c r="G12" s="1">
        <f>G11 / 2</f>
        <v>45.601999999999997</v>
      </c>
      <c r="H12" s="1"/>
    </row>
    <row r="13" spans="1:8" x14ac:dyDescent="0.2">
      <c r="A13" s="1">
        <v>128</v>
      </c>
      <c r="B13" s="1">
        <v>8.5346666669999998</v>
      </c>
      <c r="C13" s="1">
        <f>C12 / 2</f>
        <v>6.5800999999999998</v>
      </c>
      <c r="D13" s="1">
        <v>14.447800000000001</v>
      </c>
      <c r="E13" s="1">
        <f>E12 / 2</f>
        <v>12.2226</v>
      </c>
      <c r="F13" s="1">
        <v>27.056799999999999</v>
      </c>
      <c r="G13" s="1">
        <f>G12 / 2</f>
        <v>22.800999999999998</v>
      </c>
      <c r="H13" s="1"/>
    </row>
    <row r="14" spans="1:8" x14ac:dyDescent="0.2">
      <c r="A14" s="1">
        <v>256</v>
      </c>
      <c r="B14" s="1">
        <v>5.5957999999999997</v>
      </c>
      <c r="C14" s="1">
        <f>C13 / 2</f>
        <v>3.2900499999999999</v>
      </c>
      <c r="D14" s="1">
        <v>8.89025</v>
      </c>
      <c r="E14" s="1">
        <f>E13 / 2</f>
        <v>6.1113</v>
      </c>
      <c r="F14" s="1">
        <v>15.124750000000001</v>
      </c>
      <c r="G14" s="1">
        <f>G13 / 2</f>
        <v>11.400499999999999</v>
      </c>
      <c r="H14" s="1"/>
    </row>
    <row r="15" spans="1:8" x14ac:dyDescent="0.2">
      <c r="A15" s="1">
        <v>512</v>
      </c>
      <c r="B15" s="1">
        <v>5.0364000000000004</v>
      </c>
      <c r="C15" s="1">
        <f>C14 / 2</f>
        <v>1.645025</v>
      </c>
      <c r="D15" s="1">
        <v>6.68</v>
      </c>
      <c r="E15" s="1">
        <f>E14 / 2</f>
        <v>3.05565</v>
      </c>
      <c r="F15" s="1">
        <v>9.4169999999999998</v>
      </c>
      <c r="G15" s="1">
        <f>G14 / 2</f>
        <v>5.7002499999999996</v>
      </c>
    </row>
    <row r="16" spans="1:8" x14ac:dyDescent="0.2">
      <c r="A16" s="1">
        <v>1024</v>
      </c>
      <c r="B16" s="1">
        <v>5.9295999999999998</v>
      </c>
      <c r="C16" s="1">
        <f>C15 / 2</f>
        <v>0.82251249999999998</v>
      </c>
      <c r="D16" s="1">
        <v>6.5571999999999999</v>
      </c>
      <c r="E16" s="1">
        <f>E15 / 2</f>
        <v>1.527825</v>
      </c>
      <c r="F16" s="1">
        <v>10.989599999999999</v>
      </c>
      <c r="G16" s="1">
        <f>G15 / 2</f>
        <v>2.8501249999999998</v>
      </c>
    </row>
    <row r="25" spans="1:5" x14ac:dyDescent="0.2">
      <c r="A25" t="s">
        <v>50</v>
      </c>
    </row>
    <row r="26" spans="1:5" x14ac:dyDescent="0.2">
      <c r="A26">
        <v>32</v>
      </c>
      <c r="B26" s="1">
        <v>149.6122</v>
      </c>
      <c r="C26">
        <v>149.6122</v>
      </c>
      <c r="D26">
        <f>B26 - C26</f>
        <v>0</v>
      </c>
      <c r="E26">
        <f>C26 + D26</f>
        <v>149.6122</v>
      </c>
    </row>
    <row r="27" spans="1:5" x14ac:dyDescent="0.2">
      <c r="A27" s="1">
        <v>64</v>
      </c>
      <c r="B27" s="1">
        <v>75.146799999999999</v>
      </c>
      <c r="C27" s="1">
        <v>74.806100000000001</v>
      </c>
      <c r="D27">
        <f t="shared" ref="D27:D31" si="0">B27 - C27</f>
        <v>0.34069999999999823</v>
      </c>
      <c r="E27">
        <f t="shared" ref="E27:E31" si="1">C27 + D27</f>
        <v>75.146799999999999</v>
      </c>
    </row>
    <row r="28" spans="1:5" x14ac:dyDescent="0.2">
      <c r="A28" s="1">
        <v>128</v>
      </c>
      <c r="B28" s="1">
        <v>38.615200000000002</v>
      </c>
      <c r="C28" s="1">
        <v>37.40305</v>
      </c>
      <c r="D28">
        <f t="shared" si="0"/>
        <v>1.2121500000000012</v>
      </c>
      <c r="E28">
        <f t="shared" si="1"/>
        <v>38.615200000000002</v>
      </c>
    </row>
    <row r="29" spans="1:5" x14ac:dyDescent="0.2">
      <c r="A29" s="1">
        <v>256</v>
      </c>
      <c r="B29" s="1">
        <v>20.439599999999999</v>
      </c>
      <c r="C29" s="1">
        <v>18.701525</v>
      </c>
      <c r="D29">
        <f t="shared" si="0"/>
        <v>1.7380749999999985</v>
      </c>
      <c r="E29">
        <f t="shared" si="1"/>
        <v>20.439599999999999</v>
      </c>
    </row>
    <row r="30" spans="1:5" x14ac:dyDescent="0.2">
      <c r="A30" s="1">
        <v>512</v>
      </c>
      <c r="B30" s="1">
        <v>12.279199999999999</v>
      </c>
      <c r="C30" s="1">
        <v>9.3507625000000001</v>
      </c>
      <c r="D30">
        <f t="shared" si="0"/>
        <v>2.9284374999999994</v>
      </c>
      <c r="E30">
        <f t="shared" si="1"/>
        <v>12.279199999999999</v>
      </c>
    </row>
    <row r="31" spans="1:5" x14ac:dyDescent="0.2">
      <c r="A31" s="1">
        <v>1024</v>
      </c>
      <c r="B31" s="1">
        <v>9.7911999999999999</v>
      </c>
      <c r="C31" s="1">
        <v>4.67538125</v>
      </c>
      <c r="D31">
        <f t="shared" si="0"/>
        <v>5.1158187499999999</v>
      </c>
      <c r="E31">
        <f t="shared" si="1"/>
        <v>9.7911999999999999</v>
      </c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53" spans="1:5" x14ac:dyDescent="0.2">
      <c r="B53" s="1"/>
      <c r="C53" s="1"/>
    </row>
    <row r="56" spans="1:5" x14ac:dyDescent="0.2">
      <c r="A56" t="s">
        <v>52</v>
      </c>
    </row>
    <row r="57" spans="1:5" x14ac:dyDescent="0.2">
      <c r="A57">
        <v>32</v>
      </c>
      <c r="B57" s="1">
        <v>284.54500000000002</v>
      </c>
      <c r="C57">
        <f>B57</f>
        <v>284.54500000000002</v>
      </c>
      <c r="D57">
        <f>B57 - C57</f>
        <v>0</v>
      </c>
      <c r="E57">
        <f>C57 + D57</f>
        <v>284.54500000000002</v>
      </c>
    </row>
    <row r="58" spans="1:5" x14ac:dyDescent="0.2">
      <c r="A58" s="1">
        <v>64</v>
      </c>
      <c r="B58" s="1">
        <v>141.9006</v>
      </c>
      <c r="C58" s="1">
        <f>C57 / 2</f>
        <v>142.27250000000001</v>
      </c>
      <c r="D58">
        <f t="shared" ref="D58:D62" si="2">B58 - C58</f>
        <v>-0.37190000000001078</v>
      </c>
      <c r="E58">
        <f t="shared" ref="E58:E62" si="3">C58 + D58</f>
        <v>141.9006</v>
      </c>
    </row>
    <row r="59" spans="1:5" x14ac:dyDescent="0.2">
      <c r="A59" s="1">
        <v>128</v>
      </c>
      <c r="B59" s="1">
        <v>72.729600000000005</v>
      </c>
      <c r="C59" s="1">
        <f>C58 / 2</f>
        <v>71.136250000000004</v>
      </c>
      <c r="D59">
        <f t="shared" si="2"/>
        <v>1.5933500000000009</v>
      </c>
      <c r="E59">
        <f t="shared" si="3"/>
        <v>72.729600000000005</v>
      </c>
    </row>
    <row r="60" spans="1:5" x14ac:dyDescent="0.2">
      <c r="A60" s="1">
        <v>256</v>
      </c>
      <c r="B60" s="1">
        <v>37.871000000000002</v>
      </c>
      <c r="C60" s="1">
        <f>C59 / 2</f>
        <v>35.568125000000002</v>
      </c>
      <c r="D60">
        <f t="shared" si="2"/>
        <v>2.3028750000000002</v>
      </c>
      <c r="E60">
        <f t="shared" si="3"/>
        <v>37.871000000000002</v>
      </c>
    </row>
    <row r="61" spans="1:5" x14ac:dyDescent="0.2">
      <c r="A61" s="1">
        <v>512</v>
      </c>
      <c r="B61" s="1">
        <v>20.659749999999999</v>
      </c>
      <c r="C61" s="1">
        <f>C60 / 2</f>
        <v>17.784062500000001</v>
      </c>
      <c r="D61">
        <f t="shared" si="2"/>
        <v>2.875687499999998</v>
      </c>
      <c r="E61">
        <f t="shared" si="3"/>
        <v>20.659749999999999</v>
      </c>
    </row>
    <row r="62" spans="1:5" x14ac:dyDescent="0.2">
      <c r="A62" s="1">
        <v>1024</v>
      </c>
      <c r="B62" s="1">
        <v>13.9068</v>
      </c>
      <c r="C62" s="1">
        <f>C61 / 2</f>
        <v>8.8920312500000005</v>
      </c>
      <c r="D62">
        <f t="shared" si="2"/>
        <v>5.01476875</v>
      </c>
      <c r="E62">
        <f t="shared" si="3"/>
        <v>13.9068</v>
      </c>
    </row>
    <row r="90" spans="1:5" x14ac:dyDescent="0.2">
      <c r="A90" t="s">
        <v>53</v>
      </c>
    </row>
    <row r="91" spans="1:5" x14ac:dyDescent="0.2">
      <c r="A91">
        <v>32</v>
      </c>
      <c r="B91" s="1">
        <v>560.19749999999999</v>
      </c>
      <c r="C91">
        <f>B91</f>
        <v>560.19749999999999</v>
      </c>
      <c r="D91">
        <f>B91 - C91</f>
        <v>0</v>
      </c>
      <c r="E91">
        <f>B91</f>
        <v>560.19749999999999</v>
      </c>
    </row>
    <row r="92" spans="1:5" x14ac:dyDescent="0.2">
      <c r="A92" s="1">
        <v>64</v>
      </c>
      <c r="B92" s="1">
        <v>283.8596</v>
      </c>
      <c r="C92" s="1">
        <f>C91 / 2</f>
        <v>280.09875</v>
      </c>
      <c r="D92">
        <f t="shared" ref="D92:D96" si="4">B92 - C92</f>
        <v>3.7608500000000049</v>
      </c>
      <c r="E92">
        <f t="shared" ref="E92:E96" si="5">B92</f>
        <v>283.8596</v>
      </c>
    </row>
    <row r="93" spans="1:5" x14ac:dyDescent="0.2">
      <c r="A93" s="1">
        <v>128</v>
      </c>
      <c r="B93" s="1">
        <v>146.02199999999999</v>
      </c>
      <c r="C93" s="1">
        <f>C92 / 2</f>
        <v>140.049375</v>
      </c>
      <c r="D93">
        <f t="shared" si="4"/>
        <v>5.9726249999999936</v>
      </c>
      <c r="E93">
        <f t="shared" si="5"/>
        <v>146.02199999999999</v>
      </c>
    </row>
    <row r="94" spans="1:5" x14ac:dyDescent="0.2">
      <c r="A94" s="1">
        <v>256</v>
      </c>
      <c r="B94" s="1">
        <v>73.375399999999999</v>
      </c>
      <c r="C94" s="1">
        <f>C93 / 2</f>
        <v>70.024687499999999</v>
      </c>
      <c r="D94">
        <f t="shared" si="4"/>
        <v>3.3507125000000002</v>
      </c>
      <c r="E94">
        <f t="shared" si="5"/>
        <v>73.375399999999999</v>
      </c>
    </row>
    <row r="95" spans="1:5" x14ac:dyDescent="0.2">
      <c r="A95" s="1">
        <v>512</v>
      </c>
      <c r="B95" s="1">
        <v>38.071249999999999</v>
      </c>
      <c r="C95" s="1">
        <f>C94 / 2</f>
        <v>35.012343749999999</v>
      </c>
      <c r="D95">
        <f t="shared" si="4"/>
        <v>3.0589062499999997</v>
      </c>
      <c r="E95">
        <f t="shared" si="5"/>
        <v>38.071249999999999</v>
      </c>
    </row>
    <row r="96" spans="1:5" x14ac:dyDescent="0.2">
      <c r="A96" s="1">
        <v>1024</v>
      </c>
      <c r="B96" s="1">
        <v>22.191800000000001</v>
      </c>
      <c r="C96" s="1">
        <f>C95 / 2</f>
        <v>17.506171875</v>
      </c>
      <c r="D96">
        <f t="shared" si="4"/>
        <v>4.6856281250000009</v>
      </c>
      <c r="E96">
        <f t="shared" si="5"/>
        <v>22.191800000000001</v>
      </c>
    </row>
    <row r="115" spans="1:5" x14ac:dyDescent="0.2">
      <c r="A115" t="s">
        <v>51</v>
      </c>
    </row>
    <row r="116" spans="1:5" x14ac:dyDescent="0.2">
      <c r="A116">
        <v>32</v>
      </c>
      <c r="B116" s="1">
        <v>26.320399999999999</v>
      </c>
      <c r="C116">
        <f>B116</f>
        <v>26.320399999999999</v>
      </c>
      <c r="D116">
        <f>B116 - C116</f>
        <v>0</v>
      </c>
      <c r="E116">
        <f>B116</f>
        <v>26.320399999999999</v>
      </c>
    </row>
    <row r="117" spans="1:5" x14ac:dyDescent="0.2">
      <c r="A117" s="1">
        <v>64</v>
      </c>
      <c r="B117" s="1">
        <v>14.5726</v>
      </c>
      <c r="C117" s="1">
        <f>C116 / 2</f>
        <v>13.1602</v>
      </c>
      <c r="D117">
        <f t="shared" ref="D117:D121" si="6">B117 - C117</f>
        <v>1.4123999999999999</v>
      </c>
      <c r="E117">
        <f t="shared" ref="E117:E121" si="7">B117</f>
        <v>14.5726</v>
      </c>
    </row>
    <row r="118" spans="1:5" x14ac:dyDescent="0.2">
      <c r="A118" s="1">
        <v>128</v>
      </c>
      <c r="B118" s="1">
        <v>8.5346666669999998</v>
      </c>
      <c r="C118" s="1">
        <f>C117 / 2</f>
        <v>6.5800999999999998</v>
      </c>
      <c r="D118">
        <f t="shared" si="6"/>
        <v>1.9545666669999999</v>
      </c>
      <c r="E118">
        <f t="shared" si="7"/>
        <v>8.5346666669999998</v>
      </c>
    </row>
    <row r="119" spans="1:5" x14ac:dyDescent="0.2">
      <c r="A119" s="1">
        <v>256</v>
      </c>
      <c r="B119" s="1">
        <v>5.5957999999999997</v>
      </c>
      <c r="C119" s="1">
        <f>C118 / 2</f>
        <v>3.2900499999999999</v>
      </c>
      <c r="D119">
        <f t="shared" si="6"/>
        <v>2.3057499999999997</v>
      </c>
      <c r="E119">
        <f t="shared" si="7"/>
        <v>5.5957999999999997</v>
      </c>
    </row>
    <row r="120" spans="1:5" x14ac:dyDescent="0.2">
      <c r="A120" s="1">
        <v>512</v>
      </c>
      <c r="B120" s="1">
        <v>5.0364000000000004</v>
      </c>
      <c r="C120" s="1">
        <f>C119 / 2</f>
        <v>1.645025</v>
      </c>
      <c r="D120">
        <f t="shared" si="6"/>
        <v>3.3913750000000005</v>
      </c>
      <c r="E120">
        <f t="shared" si="7"/>
        <v>5.0364000000000004</v>
      </c>
    </row>
    <row r="121" spans="1:5" x14ac:dyDescent="0.2">
      <c r="A121" s="1">
        <v>1024</v>
      </c>
      <c r="B121" s="1">
        <v>5.9295999999999998</v>
      </c>
      <c r="C121" s="1">
        <f>C120 / 2</f>
        <v>0.82251249999999998</v>
      </c>
      <c r="D121">
        <f t="shared" si="6"/>
        <v>5.1070874999999996</v>
      </c>
      <c r="E121">
        <f t="shared" si="7"/>
        <v>5.9295999999999998</v>
      </c>
    </row>
    <row r="146" spans="1:5" x14ac:dyDescent="0.2">
      <c r="A146" t="s">
        <v>54</v>
      </c>
    </row>
    <row r="147" spans="1:5" x14ac:dyDescent="0.2">
      <c r="A147">
        <v>32</v>
      </c>
      <c r="B147" s="1">
        <v>48.8904</v>
      </c>
      <c r="C147">
        <f>B147</f>
        <v>48.8904</v>
      </c>
      <c r="D147">
        <f>B147 - C147</f>
        <v>0</v>
      </c>
      <c r="E147">
        <f>B147</f>
        <v>48.8904</v>
      </c>
    </row>
    <row r="148" spans="1:5" x14ac:dyDescent="0.2">
      <c r="A148" s="1">
        <v>64</v>
      </c>
      <c r="B148" s="1">
        <v>25.745999999999999</v>
      </c>
      <c r="C148" s="1">
        <f>C147 / 2</f>
        <v>24.4452</v>
      </c>
      <c r="D148">
        <f t="shared" ref="D148:D152" si="8">B148 - C148</f>
        <v>1.3007999999999988</v>
      </c>
      <c r="E148">
        <f t="shared" ref="E148:E151" si="9">B148</f>
        <v>25.745999999999999</v>
      </c>
    </row>
    <row r="149" spans="1:5" x14ac:dyDescent="0.2">
      <c r="A149" s="1">
        <v>128</v>
      </c>
      <c r="B149" s="1">
        <v>14.447800000000001</v>
      </c>
      <c r="C149" s="1">
        <f>C148 / 2</f>
        <v>12.2226</v>
      </c>
      <c r="D149">
        <f t="shared" si="8"/>
        <v>2.225200000000001</v>
      </c>
      <c r="E149">
        <f t="shared" si="9"/>
        <v>14.447800000000001</v>
      </c>
    </row>
    <row r="150" spans="1:5" x14ac:dyDescent="0.2">
      <c r="A150" s="1">
        <v>256</v>
      </c>
      <c r="B150" s="1">
        <v>8.89025</v>
      </c>
      <c r="C150" s="1">
        <f>C149 / 2</f>
        <v>6.1113</v>
      </c>
      <c r="D150">
        <f t="shared" si="8"/>
        <v>2.77895</v>
      </c>
      <c r="E150">
        <f t="shared" si="9"/>
        <v>8.89025</v>
      </c>
    </row>
    <row r="151" spans="1:5" x14ac:dyDescent="0.2">
      <c r="A151" s="1">
        <v>512</v>
      </c>
      <c r="B151" s="1">
        <v>6.68</v>
      </c>
      <c r="C151" s="1">
        <f>C150 / 2</f>
        <v>3.05565</v>
      </c>
      <c r="D151">
        <f t="shared" si="8"/>
        <v>3.6243499999999997</v>
      </c>
      <c r="E151">
        <f t="shared" si="9"/>
        <v>6.68</v>
      </c>
    </row>
    <row r="152" spans="1:5" x14ac:dyDescent="0.2">
      <c r="A152" s="1">
        <v>1024</v>
      </c>
      <c r="B152" s="1">
        <v>6.5571999999999999</v>
      </c>
      <c r="C152" s="1">
        <f>C151 / 2</f>
        <v>1.527825</v>
      </c>
      <c r="D152">
        <f t="shared" si="8"/>
        <v>5.0293749999999999</v>
      </c>
      <c r="E152">
        <f>B152</f>
        <v>6.5571999999999999</v>
      </c>
    </row>
    <row r="174" spans="1:5" x14ac:dyDescent="0.2">
      <c r="A174" t="s">
        <v>55</v>
      </c>
    </row>
    <row r="175" spans="1:5" x14ac:dyDescent="0.2">
      <c r="A175">
        <v>32</v>
      </c>
      <c r="B175" s="1">
        <v>91.203999999999994</v>
      </c>
      <c r="C175">
        <f>B175</f>
        <v>91.203999999999994</v>
      </c>
      <c r="D175">
        <f>B175 - C175</f>
        <v>0</v>
      </c>
      <c r="E175">
        <f>B175</f>
        <v>91.203999999999994</v>
      </c>
    </row>
    <row r="176" spans="1:5" x14ac:dyDescent="0.2">
      <c r="A176" s="1">
        <v>64</v>
      </c>
      <c r="B176" s="1">
        <v>47.324399999999997</v>
      </c>
      <c r="C176" s="1">
        <f>C175 / 2</f>
        <v>45.601999999999997</v>
      </c>
      <c r="D176">
        <f t="shared" ref="D176:D180" si="10">B176 - C176</f>
        <v>1.7224000000000004</v>
      </c>
      <c r="E176">
        <f t="shared" ref="E176:E180" si="11">B176</f>
        <v>47.324399999999997</v>
      </c>
    </row>
    <row r="177" spans="1:5" x14ac:dyDescent="0.2">
      <c r="A177" s="1">
        <v>128</v>
      </c>
      <c r="B177" s="1">
        <v>27.056799999999999</v>
      </c>
      <c r="C177" s="1">
        <f>C176 / 2</f>
        <v>22.800999999999998</v>
      </c>
      <c r="D177">
        <f t="shared" si="10"/>
        <v>4.2558000000000007</v>
      </c>
      <c r="E177">
        <f t="shared" si="11"/>
        <v>27.056799999999999</v>
      </c>
    </row>
    <row r="178" spans="1:5" x14ac:dyDescent="0.2">
      <c r="A178" s="1">
        <v>256</v>
      </c>
      <c r="B178" s="1">
        <v>15.124750000000001</v>
      </c>
      <c r="C178" s="1">
        <f>C177 / 2</f>
        <v>11.400499999999999</v>
      </c>
      <c r="D178">
        <f t="shared" si="10"/>
        <v>3.7242500000000014</v>
      </c>
      <c r="E178">
        <f t="shared" si="11"/>
        <v>15.124750000000001</v>
      </c>
    </row>
    <row r="179" spans="1:5" x14ac:dyDescent="0.2">
      <c r="A179" s="1">
        <v>512</v>
      </c>
      <c r="B179" s="1">
        <v>9.4169999999999998</v>
      </c>
      <c r="C179" s="1">
        <f>C178 / 2</f>
        <v>5.7002499999999996</v>
      </c>
      <c r="D179">
        <f t="shared" si="10"/>
        <v>3.7167500000000002</v>
      </c>
      <c r="E179">
        <f t="shared" si="11"/>
        <v>9.4169999999999998</v>
      </c>
    </row>
    <row r="180" spans="1:5" x14ac:dyDescent="0.2">
      <c r="A180" s="1">
        <v>1024</v>
      </c>
      <c r="B180" s="1">
        <v>10.989599999999999</v>
      </c>
      <c r="C180" s="1">
        <f>C179 / 2</f>
        <v>2.8501249999999998</v>
      </c>
      <c r="D180">
        <f t="shared" si="10"/>
        <v>8.1394749999999991</v>
      </c>
      <c r="E180">
        <f t="shared" si="11"/>
        <v>10.989599999999999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547F-0A83-0D43-9E90-5A5398454392}">
  <dimension ref="A1:AH110"/>
  <sheetViews>
    <sheetView topLeftCell="H42" zoomScaleNormal="100" workbookViewId="0">
      <selection activeCell="D13" sqref="D13"/>
    </sheetView>
  </sheetViews>
  <sheetFormatPr baseColWidth="10" defaultRowHeight="16" x14ac:dyDescent="0.2"/>
  <cols>
    <col min="2" max="2" width="19.33203125" customWidth="1"/>
    <col min="3" max="3" width="28.5" customWidth="1"/>
    <col min="4" max="4" width="29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">
      <c r="A5" s="1"/>
    </row>
    <row r="6" spans="1:16" x14ac:dyDescent="0.2">
      <c r="A6" s="1"/>
    </row>
    <row r="11" spans="1:16" x14ac:dyDescent="0.2">
      <c r="F11" s="1" t="s">
        <v>44</v>
      </c>
      <c r="G11" s="1" t="s">
        <v>42</v>
      </c>
      <c r="H11" s="1" t="s">
        <v>46</v>
      </c>
      <c r="I11" s="1" t="s">
        <v>4</v>
      </c>
      <c r="J11" s="1" t="s">
        <v>45</v>
      </c>
      <c r="K11" s="1" t="s">
        <v>64</v>
      </c>
      <c r="L11" s="1"/>
      <c r="M11" s="1"/>
    </row>
    <row r="12" spans="1:16" x14ac:dyDescent="0.2">
      <c r="A12" t="s">
        <v>40</v>
      </c>
      <c r="E12" s="4">
        <v>0.17400878</v>
      </c>
      <c r="F12" s="1"/>
      <c r="G12" s="3"/>
      <c r="H12" s="2"/>
    </row>
    <row r="13" spans="1:16" x14ac:dyDescent="0.2">
      <c r="E13" s="4">
        <v>4.8514364380000004</v>
      </c>
      <c r="F13" s="1"/>
      <c r="G13" s="3"/>
      <c r="H13" s="2"/>
    </row>
    <row r="14" spans="1:16" x14ac:dyDescent="0.2">
      <c r="E14" s="4">
        <v>33.751640899999998</v>
      </c>
      <c r="G14" s="3"/>
    </row>
    <row r="15" spans="1:16" x14ac:dyDescent="0.2">
      <c r="E15" s="4">
        <v>36.439284360000002</v>
      </c>
    </row>
    <row r="16" spans="1:16" x14ac:dyDescent="0.2">
      <c r="E16" s="1"/>
      <c r="F16" s="1"/>
      <c r="L16" s="1"/>
      <c r="P16" s="1"/>
    </row>
    <row r="17" spans="1:16" x14ac:dyDescent="0.2">
      <c r="E17" s="1"/>
      <c r="F17" s="1"/>
      <c r="G17" s="1"/>
      <c r="P17" s="1"/>
    </row>
    <row r="18" spans="1:16" x14ac:dyDescent="0.2">
      <c r="A18" s="1" t="s">
        <v>36</v>
      </c>
      <c r="E18" s="4">
        <v>0.75727637599999997</v>
      </c>
      <c r="P18" s="1"/>
    </row>
    <row r="19" spans="1:16" x14ac:dyDescent="0.2">
      <c r="E19" s="4">
        <v>5.4080149659999996</v>
      </c>
    </row>
    <row r="20" spans="1:16" x14ac:dyDescent="0.2">
      <c r="E20" s="4">
        <v>33.382213350000001</v>
      </c>
      <c r="F20" s="1"/>
      <c r="G20" s="1"/>
      <c r="L20" s="1"/>
      <c r="P20" s="1"/>
    </row>
    <row r="21" spans="1:16" x14ac:dyDescent="0.2">
      <c r="E21" s="4">
        <v>39.203799099999998</v>
      </c>
      <c r="P21" s="1"/>
    </row>
    <row r="22" spans="1:16" x14ac:dyDescent="0.2">
      <c r="E22" s="1"/>
    </row>
    <row r="23" spans="1:16" x14ac:dyDescent="0.2">
      <c r="E23" s="1"/>
      <c r="G23" s="1"/>
    </row>
    <row r="24" spans="1:16" x14ac:dyDescent="0.2">
      <c r="A24" s="1" t="s">
        <v>37</v>
      </c>
      <c r="E24" s="4">
        <v>1.7877529059999999</v>
      </c>
      <c r="F24" s="1"/>
      <c r="H24" s="1"/>
    </row>
    <row r="25" spans="1:16" x14ac:dyDescent="0.2">
      <c r="B25" t="s">
        <v>27</v>
      </c>
      <c r="E25" s="4">
        <v>6.7245313610000004</v>
      </c>
      <c r="F25" s="1"/>
    </row>
    <row r="26" spans="1:16" x14ac:dyDescent="0.2">
      <c r="E26" s="4">
        <v>34.755352160000001</v>
      </c>
      <c r="G26" s="1"/>
    </row>
    <row r="27" spans="1:16" x14ac:dyDescent="0.2">
      <c r="E27" s="4">
        <v>40.623417209999999</v>
      </c>
      <c r="H27" s="1"/>
    </row>
    <row r="28" spans="1:16" x14ac:dyDescent="0.2">
      <c r="E28" s="1"/>
      <c r="F28" s="1"/>
    </row>
    <row r="29" spans="1:16" x14ac:dyDescent="0.2">
      <c r="E29" s="1"/>
      <c r="F29" s="1"/>
      <c r="G29" s="1"/>
    </row>
    <row r="30" spans="1:16" x14ac:dyDescent="0.2">
      <c r="A30" s="1" t="s">
        <v>38</v>
      </c>
      <c r="E30" s="4">
        <v>1.0661431779999999</v>
      </c>
      <c r="G30" s="1"/>
      <c r="H30" s="1"/>
    </row>
    <row r="31" spans="1:16" x14ac:dyDescent="0.2">
      <c r="E31" s="4">
        <v>7.7283529379999996</v>
      </c>
      <c r="G31" s="1"/>
    </row>
    <row r="32" spans="1:16" x14ac:dyDescent="0.2">
      <c r="E32" s="4">
        <v>32.415995469999999</v>
      </c>
      <c r="G32" s="1"/>
    </row>
    <row r="33" spans="1:34" x14ac:dyDescent="0.2">
      <c r="E33" s="4">
        <v>41.032804409999997</v>
      </c>
      <c r="G33" s="1"/>
      <c r="H33" s="1"/>
    </row>
    <row r="34" spans="1:34" x14ac:dyDescent="0.2">
      <c r="E34" s="1"/>
      <c r="G34" s="1"/>
    </row>
    <row r="35" spans="1:34" x14ac:dyDescent="0.2">
      <c r="E35" s="1"/>
    </row>
    <row r="36" spans="1:34" x14ac:dyDescent="0.2">
      <c r="A36" s="1" t="s">
        <v>39</v>
      </c>
      <c r="E36" s="4">
        <v>1.6456602389999999</v>
      </c>
    </row>
    <row r="37" spans="1:34" x14ac:dyDescent="0.2">
      <c r="E37" s="4">
        <v>4.4290347079999997</v>
      </c>
    </row>
    <row r="38" spans="1:34" x14ac:dyDescent="0.2">
      <c r="E38" s="4">
        <v>34.708779509999999</v>
      </c>
    </row>
    <row r="39" spans="1:34" x14ac:dyDescent="0.2">
      <c r="E39" s="4">
        <v>37.277852660000001</v>
      </c>
      <c r="H39" s="1"/>
    </row>
    <row r="40" spans="1:34" x14ac:dyDescent="0.2">
      <c r="E40" s="1"/>
    </row>
    <row r="41" spans="1:34" x14ac:dyDescent="0.2">
      <c r="E41" s="1"/>
    </row>
    <row r="42" spans="1:34" x14ac:dyDescent="0.2">
      <c r="A42" s="1" t="s">
        <v>61</v>
      </c>
      <c r="E42" s="4">
        <v>0.23180772920000001</v>
      </c>
    </row>
    <row r="43" spans="1:34" x14ac:dyDescent="0.2">
      <c r="E43" s="4">
        <v>4.0368927189999999</v>
      </c>
      <c r="W43" s="4">
        <v>0.17400878</v>
      </c>
      <c r="X43" s="1" t="s">
        <v>65</v>
      </c>
      <c r="Y43" s="1">
        <v>272539604.30000001</v>
      </c>
      <c r="Z43" s="4">
        <v>36.439284360000002</v>
      </c>
      <c r="AA43" s="1"/>
      <c r="AB43" s="1" t="s">
        <v>65</v>
      </c>
      <c r="AC43" s="1">
        <v>209442384.09999999</v>
      </c>
      <c r="AD43" s="4">
        <v>4.8514364380000004</v>
      </c>
      <c r="AE43" s="1"/>
      <c r="AF43" s="1" t="s">
        <v>65</v>
      </c>
      <c r="AG43" s="1">
        <v>267170994.5</v>
      </c>
      <c r="AH43" s="4">
        <v>33.751640899999998</v>
      </c>
    </row>
    <row r="44" spans="1:34" x14ac:dyDescent="0.2">
      <c r="E44" s="4">
        <v>39.319596910000001</v>
      </c>
      <c r="W44" s="4">
        <v>1.40272558</v>
      </c>
      <c r="X44" s="1" t="s">
        <v>66</v>
      </c>
      <c r="Y44" s="1">
        <v>43799013</v>
      </c>
      <c r="Z44" s="4">
        <v>139.0258153</v>
      </c>
      <c r="AA44" s="1"/>
      <c r="AB44" s="1" t="s">
        <v>66</v>
      </c>
      <c r="AC44" s="1">
        <v>35347302</v>
      </c>
      <c r="AD44" s="4">
        <v>92.902010829999995</v>
      </c>
      <c r="AE44" s="1"/>
      <c r="AF44" s="1" t="s">
        <v>66</v>
      </c>
      <c r="AG44" s="1">
        <v>26784592.75</v>
      </c>
      <c r="AH44" s="4">
        <v>46.172451879999997</v>
      </c>
    </row>
    <row r="45" spans="1:34" x14ac:dyDescent="0.2">
      <c r="E45" s="4">
        <v>43.173165879999999</v>
      </c>
      <c r="W45" s="1"/>
      <c r="X45" s="1" t="s">
        <v>67</v>
      </c>
      <c r="Y45" s="1"/>
      <c r="Z45" s="1"/>
      <c r="AA45" s="1"/>
      <c r="AB45" s="1" t="s">
        <v>68</v>
      </c>
      <c r="AC45" s="1"/>
      <c r="AD45" s="1"/>
      <c r="AE45" s="1"/>
      <c r="AF45" s="1" t="s">
        <v>69</v>
      </c>
      <c r="AG45" s="1"/>
      <c r="AH45" s="1"/>
    </row>
    <row r="46" spans="1:34" x14ac:dyDescent="0.2">
      <c r="E46" s="1"/>
      <c r="W46" s="4">
        <v>0.23180772920000001</v>
      </c>
      <c r="X46" s="1" t="s">
        <v>65</v>
      </c>
      <c r="Y46" s="1">
        <v>151372320.30000001</v>
      </c>
      <c r="Z46" s="4">
        <v>43.173165879999999</v>
      </c>
      <c r="AA46" s="1"/>
      <c r="AB46" s="1" t="s">
        <v>65</v>
      </c>
      <c r="AC46" s="1">
        <v>109994814.7</v>
      </c>
      <c r="AD46" s="4">
        <v>4.0368927189999999</v>
      </c>
      <c r="AE46" s="1"/>
      <c r="AF46" s="1" t="s">
        <v>65</v>
      </c>
      <c r="AG46" s="1">
        <v>147298067.5</v>
      </c>
      <c r="AH46" s="4">
        <v>39.319596910000001</v>
      </c>
    </row>
    <row r="47" spans="1:34" x14ac:dyDescent="0.2">
      <c r="E47" s="1"/>
      <c r="W47" s="4">
        <v>0.62816300010000004</v>
      </c>
      <c r="X47" s="1" t="s">
        <v>66</v>
      </c>
      <c r="Y47" s="1">
        <v>32264928</v>
      </c>
      <c r="Z47" s="4">
        <v>119.84976349999999</v>
      </c>
      <c r="AA47" s="1"/>
      <c r="AB47" s="1" t="s">
        <v>66</v>
      </c>
      <c r="AC47" s="1">
        <v>25972569.600000001</v>
      </c>
      <c r="AD47" s="4">
        <v>76.974307319999994</v>
      </c>
      <c r="AE47" s="1"/>
      <c r="AF47" s="1" t="s">
        <v>66</v>
      </c>
      <c r="AG47" s="1">
        <v>20985171.25</v>
      </c>
      <c r="AH47" s="4">
        <v>42.990709160000002</v>
      </c>
    </row>
    <row r="48" spans="1:34" x14ac:dyDescent="0.2">
      <c r="A48" s="1" t="s">
        <v>62</v>
      </c>
      <c r="E48" s="4">
        <v>0.1279114505</v>
      </c>
      <c r="K48" t="s">
        <v>48</v>
      </c>
      <c r="W48" s="1"/>
      <c r="X48" s="1" t="s">
        <v>70</v>
      </c>
      <c r="Y48" s="1"/>
      <c r="Z48" s="1"/>
      <c r="AA48" s="1"/>
      <c r="AB48" s="1" t="s">
        <v>71</v>
      </c>
      <c r="AC48" s="1"/>
      <c r="AD48" s="1"/>
      <c r="AE48" s="1"/>
      <c r="AF48" s="1" t="s">
        <v>72</v>
      </c>
      <c r="AG48" s="1"/>
      <c r="AH48" s="1"/>
    </row>
    <row r="49" spans="1:34" x14ac:dyDescent="0.2">
      <c r="E49" s="4">
        <v>15.10573509</v>
      </c>
      <c r="W49" s="4">
        <v>0.1279114505</v>
      </c>
      <c r="X49" s="1" t="s">
        <v>65</v>
      </c>
      <c r="Y49" s="1">
        <v>653261071.29999995</v>
      </c>
      <c r="Z49" s="4">
        <v>49.419959130000002</v>
      </c>
      <c r="AA49" s="1"/>
      <c r="AB49" s="1" t="s">
        <v>65</v>
      </c>
      <c r="AC49" s="1">
        <v>503239970.5</v>
      </c>
      <c r="AD49" s="4">
        <v>15.10573509</v>
      </c>
      <c r="AE49" s="1"/>
      <c r="AF49" s="1" t="s">
        <v>65</v>
      </c>
      <c r="AG49" s="1">
        <v>581492833</v>
      </c>
      <c r="AH49" s="4">
        <v>33.004458939999999</v>
      </c>
    </row>
    <row r="50" spans="1:34" x14ac:dyDescent="0.2">
      <c r="E50" s="4">
        <v>33.004458939999999</v>
      </c>
      <c r="W50" s="4">
        <v>1.339685469</v>
      </c>
      <c r="X50" s="1" t="s">
        <v>66</v>
      </c>
      <c r="Y50" s="1">
        <v>98409619</v>
      </c>
      <c r="Z50" s="4">
        <v>150.39028759999999</v>
      </c>
      <c r="AA50" s="1"/>
      <c r="AB50" s="1" t="s">
        <v>66</v>
      </c>
      <c r="AC50" s="1">
        <v>81159502.099999994</v>
      </c>
      <c r="AD50" s="4">
        <v>106.49964180000001</v>
      </c>
      <c r="AE50" s="1"/>
      <c r="AF50" s="1" t="s">
        <v>66</v>
      </c>
      <c r="AG50" s="1">
        <v>55745406.75</v>
      </c>
      <c r="AH50" s="4">
        <v>41.836830300000003</v>
      </c>
    </row>
    <row r="51" spans="1:34" x14ac:dyDescent="0.2">
      <c r="A51" s="1"/>
      <c r="E51" s="4">
        <v>49.419959130000002</v>
      </c>
      <c r="W51" s="1"/>
      <c r="X51" s="1" t="s">
        <v>73</v>
      </c>
      <c r="Y51" s="1"/>
      <c r="Z51" s="1"/>
      <c r="AA51" s="1"/>
      <c r="AB51" s="1" t="s">
        <v>74</v>
      </c>
      <c r="AC51" s="1"/>
      <c r="AD51" s="1"/>
      <c r="AE51" s="1"/>
      <c r="AF51" s="1" t="s">
        <v>75</v>
      </c>
      <c r="AG51" s="1"/>
      <c r="AH51" s="1"/>
    </row>
    <row r="52" spans="1:34" x14ac:dyDescent="0.2">
      <c r="A52" s="1"/>
      <c r="W52" s="4">
        <v>0.75727637599999997</v>
      </c>
      <c r="X52" s="1" t="s">
        <v>65</v>
      </c>
      <c r="Y52" s="1">
        <v>138201781</v>
      </c>
      <c r="Z52" s="4">
        <v>39.203799099999998</v>
      </c>
      <c r="AA52" s="1"/>
      <c r="AB52" s="1" t="s">
        <v>65</v>
      </c>
      <c r="AC52" s="1">
        <v>104649266</v>
      </c>
      <c r="AD52" s="4">
        <v>5.4080149659999996</v>
      </c>
      <c r="AE52" s="1"/>
      <c r="AF52" s="1" t="s">
        <v>65</v>
      </c>
      <c r="AG52" s="1">
        <v>132422100.3</v>
      </c>
      <c r="AH52" s="4">
        <v>33.382213350000001</v>
      </c>
    </row>
    <row r="53" spans="1:34" x14ac:dyDescent="0.2">
      <c r="A53" s="1"/>
      <c r="W53" s="4">
        <v>1.0238229560000001</v>
      </c>
      <c r="X53" s="1" t="s">
        <v>66</v>
      </c>
      <c r="Y53" s="1">
        <v>21846120</v>
      </c>
      <c r="Z53" s="4">
        <v>139.4476822</v>
      </c>
      <c r="AA53" s="1"/>
      <c r="AB53" s="1" t="s">
        <v>66</v>
      </c>
      <c r="AC53" s="1">
        <v>17741953.329999998</v>
      </c>
      <c r="AD53" s="4">
        <v>94.463346470000005</v>
      </c>
      <c r="AE53" s="1"/>
      <c r="AF53" s="1" t="s">
        <v>66</v>
      </c>
      <c r="AG53" s="1">
        <v>13417032.5</v>
      </c>
      <c r="AH53" s="4">
        <v>47.059401559999998</v>
      </c>
    </row>
    <row r="54" spans="1:34" x14ac:dyDescent="0.2">
      <c r="A54" s="1"/>
      <c r="W54" s="1"/>
      <c r="X54" s="1" t="s">
        <v>76</v>
      </c>
      <c r="Y54" s="1"/>
      <c r="Z54" s="1"/>
      <c r="AA54" s="1"/>
      <c r="AB54" s="1" t="s">
        <v>77</v>
      </c>
      <c r="AC54" s="1"/>
      <c r="AD54" s="1"/>
      <c r="AE54" s="1"/>
      <c r="AF54" s="1" t="s">
        <v>78</v>
      </c>
      <c r="AG54" s="1"/>
      <c r="AH54" s="1"/>
    </row>
    <row r="55" spans="1:34" x14ac:dyDescent="0.2">
      <c r="A55" s="1"/>
      <c r="W55" s="4">
        <v>1.7877529059999999</v>
      </c>
      <c r="X55" s="1" t="s">
        <v>65</v>
      </c>
      <c r="Y55" s="1">
        <v>552731388.70000005</v>
      </c>
      <c r="Z55" s="4">
        <v>40.623417209999999</v>
      </c>
      <c r="AA55" s="1"/>
      <c r="AB55" s="1" t="s">
        <v>65</v>
      </c>
      <c r="AC55" s="1">
        <v>419489154.80000001</v>
      </c>
      <c r="AD55" s="4">
        <v>6.7245313610000004</v>
      </c>
      <c r="AE55" s="1"/>
      <c r="AF55" s="1" t="s">
        <v>65</v>
      </c>
      <c r="AG55" s="1">
        <v>529666498</v>
      </c>
      <c r="AH55" s="4">
        <v>34.755352160000001</v>
      </c>
    </row>
    <row r="56" spans="1:34" x14ac:dyDescent="0.2">
      <c r="A56" s="1"/>
      <c r="W56" s="4">
        <v>1.3067495200000001</v>
      </c>
      <c r="X56" s="1" t="s">
        <v>66</v>
      </c>
      <c r="Y56" s="1">
        <v>87328700.329999998</v>
      </c>
      <c r="Z56" s="4">
        <v>141.81157519999999</v>
      </c>
      <c r="AA56" s="1"/>
      <c r="AB56" s="1" t="s">
        <v>66</v>
      </c>
      <c r="AC56" s="1">
        <v>69349582.75</v>
      </c>
      <c r="AD56" s="4">
        <v>92.027727179999999</v>
      </c>
      <c r="AE56" s="1"/>
      <c r="AF56" s="1" t="s">
        <v>66</v>
      </c>
      <c r="AG56" s="1">
        <v>53503446.25</v>
      </c>
      <c r="AH56" s="4">
        <v>48.150064819999997</v>
      </c>
    </row>
    <row r="57" spans="1:34" x14ac:dyDescent="0.2">
      <c r="A57" s="1"/>
      <c r="W57" s="1"/>
      <c r="X57" s="1" t="s">
        <v>79</v>
      </c>
      <c r="Y57" s="1"/>
      <c r="Z57" s="1"/>
      <c r="AA57" s="1"/>
      <c r="AB57" s="1" t="s">
        <v>80</v>
      </c>
      <c r="AC57" s="1"/>
      <c r="AD57" s="1"/>
      <c r="AE57" s="1"/>
      <c r="AF57" s="1" t="s">
        <v>81</v>
      </c>
      <c r="AG57" s="1"/>
      <c r="AH57" s="1"/>
    </row>
    <row r="58" spans="1:34" x14ac:dyDescent="0.2">
      <c r="A58" s="1"/>
      <c r="W58" s="4">
        <v>1.0661431779999999</v>
      </c>
      <c r="X58" s="1" t="s">
        <v>65</v>
      </c>
      <c r="Y58" s="1">
        <v>142185619</v>
      </c>
      <c r="Z58" s="4">
        <v>41.032804409999997</v>
      </c>
      <c r="AA58" s="1"/>
      <c r="AB58" s="1" t="s">
        <v>65</v>
      </c>
      <c r="AC58" s="1">
        <v>108608934</v>
      </c>
      <c r="AD58" s="4">
        <v>7.7283529379999996</v>
      </c>
      <c r="AE58" s="1"/>
      <c r="AF58" s="1" t="s">
        <v>65</v>
      </c>
      <c r="AG58" s="1">
        <v>133498375.5</v>
      </c>
      <c r="AH58" s="4">
        <v>32.415995469999999</v>
      </c>
    </row>
    <row r="59" spans="1:34" x14ac:dyDescent="0.2">
      <c r="A59" s="1"/>
      <c r="W59" s="4">
        <v>1.9998033550000001</v>
      </c>
      <c r="X59" s="1" t="s">
        <v>66</v>
      </c>
      <c r="Y59" s="1">
        <v>23269455.670000002</v>
      </c>
      <c r="Z59" s="4">
        <v>144.4802933</v>
      </c>
      <c r="AA59" s="1"/>
      <c r="AB59" s="1" t="s">
        <v>66</v>
      </c>
      <c r="AC59" s="1">
        <v>19289242.199999999</v>
      </c>
      <c r="AD59" s="4">
        <v>102.662222</v>
      </c>
      <c r="AE59" s="1"/>
      <c r="AF59" s="1" t="s">
        <v>66</v>
      </c>
      <c r="AG59" s="1">
        <v>14119368</v>
      </c>
      <c r="AH59" s="4">
        <v>48.34499263</v>
      </c>
    </row>
    <row r="60" spans="1:34" x14ac:dyDescent="0.2">
      <c r="W60" s="1"/>
      <c r="X60" s="1" t="s">
        <v>82</v>
      </c>
      <c r="Y60" s="1"/>
      <c r="Z60" s="1"/>
      <c r="AA60" s="1"/>
      <c r="AB60" s="1" t="s">
        <v>83</v>
      </c>
      <c r="AC60" s="1"/>
      <c r="AD60" s="1"/>
      <c r="AE60" s="1"/>
      <c r="AF60" s="1" t="s">
        <v>84</v>
      </c>
      <c r="AG60" s="1"/>
      <c r="AH60" s="1"/>
    </row>
    <row r="61" spans="1:34" x14ac:dyDescent="0.2">
      <c r="W61" s="4">
        <v>1.6456602389999999</v>
      </c>
      <c r="X61" s="1" t="s">
        <v>65</v>
      </c>
      <c r="Y61" s="1">
        <v>537328305.29999995</v>
      </c>
      <c r="Z61" s="4">
        <v>37.277852660000001</v>
      </c>
      <c r="AA61" s="1"/>
      <c r="AB61" s="1" t="s">
        <v>65</v>
      </c>
      <c r="AC61" s="1">
        <v>408752578.5</v>
      </c>
      <c r="AD61" s="4">
        <v>4.4290347079999997</v>
      </c>
      <c r="AE61" s="1"/>
      <c r="AF61" s="1" t="s">
        <v>65</v>
      </c>
      <c r="AG61" s="1">
        <v>527272526.5</v>
      </c>
      <c r="AH61" s="4">
        <v>34.708779509999999</v>
      </c>
    </row>
    <row r="62" spans="1:34" x14ac:dyDescent="0.2">
      <c r="W62" s="4">
        <v>2.5959460339999998</v>
      </c>
      <c r="X62" s="1" t="s">
        <v>66</v>
      </c>
      <c r="Y62" s="1">
        <v>84672761.329999998</v>
      </c>
      <c r="Z62" s="4">
        <v>137.32283989999999</v>
      </c>
      <c r="AA62" s="1"/>
      <c r="AB62" s="1" t="s">
        <v>66</v>
      </c>
      <c r="AC62" s="1">
        <v>70538990.099999994</v>
      </c>
      <c r="AD62" s="4">
        <v>97.708367929999994</v>
      </c>
      <c r="AE62" s="1"/>
      <c r="AF62" s="1" t="s">
        <v>66</v>
      </c>
      <c r="AG62" s="1">
        <v>52698152</v>
      </c>
      <c r="AH62" s="4">
        <v>47.703640360000001</v>
      </c>
    </row>
    <row r="65" spans="1: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">
      <c r="A66" s="1"/>
      <c r="B66" s="1"/>
      <c r="C66" s="1"/>
      <c r="D66" s="1"/>
      <c r="E66" s="1"/>
      <c r="F66" s="4"/>
      <c r="G66" s="1"/>
      <c r="H66" s="1"/>
      <c r="I66" s="1"/>
      <c r="K66" s="1"/>
      <c r="L66" s="1"/>
      <c r="M66" s="1"/>
      <c r="N66" s="4"/>
    </row>
    <row r="67" spans="1:14" x14ac:dyDescent="0.2">
      <c r="A67" s="1"/>
      <c r="B67" s="1"/>
      <c r="C67" s="1"/>
      <c r="D67" s="1"/>
      <c r="E67" s="1"/>
      <c r="F67" s="4"/>
      <c r="G67" s="1"/>
      <c r="H67" s="1"/>
      <c r="I67" s="1"/>
      <c r="J67" s="4"/>
      <c r="K67" s="1"/>
      <c r="L67" s="1"/>
      <c r="M67" s="1"/>
      <c r="N67" s="4"/>
    </row>
    <row r="68" spans="1: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/>
      <c r="B69" s="1"/>
      <c r="C69" s="1"/>
      <c r="D69" s="1"/>
      <c r="E69" s="1"/>
      <c r="F69" s="4"/>
      <c r="G69" s="1"/>
      <c r="H69" s="1"/>
      <c r="I69" s="1"/>
      <c r="J69" s="4"/>
      <c r="K69" s="1"/>
      <c r="L69" s="1"/>
      <c r="M69" s="1"/>
      <c r="N69" s="4"/>
    </row>
    <row r="70" spans="1:14" x14ac:dyDescent="0.2">
      <c r="F70" s="1"/>
      <c r="G70" s="1"/>
      <c r="H70" s="1"/>
      <c r="I70" s="1"/>
      <c r="J70" s="1"/>
      <c r="L70" s="1"/>
      <c r="M70" s="1"/>
    </row>
    <row r="71" spans="1:14" x14ac:dyDescent="0.2">
      <c r="E71" s="4"/>
      <c r="F71" s="1"/>
      <c r="G71" s="3"/>
      <c r="H71" s="2"/>
    </row>
    <row r="72" spans="1:14" x14ac:dyDescent="0.2">
      <c r="E72" s="4"/>
      <c r="F72" s="1"/>
      <c r="G72" s="3"/>
      <c r="H72" s="2"/>
    </row>
    <row r="73" spans="1:14" x14ac:dyDescent="0.2">
      <c r="E73" s="4"/>
      <c r="G73" s="3"/>
    </row>
    <row r="74" spans="1:14" x14ac:dyDescent="0.2">
      <c r="E74" s="4"/>
    </row>
    <row r="75" spans="1:14" x14ac:dyDescent="0.2">
      <c r="F75" s="1"/>
      <c r="L75" s="1"/>
    </row>
    <row r="76" spans="1:14" x14ac:dyDescent="0.2">
      <c r="F76" s="1"/>
      <c r="G76" s="1"/>
    </row>
    <row r="77" spans="1:14" x14ac:dyDescent="0.2">
      <c r="A77" s="1"/>
      <c r="E77" s="4"/>
    </row>
    <row r="78" spans="1:14" x14ac:dyDescent="0.2">
      <c r="E78" s="4"/>
    </row>
    <row r="79" spans="1:14" x14ac:dyDescent="0.2">
      <c r="E79" s="4"/>
      <c r="F79" s="1"/>
      <c r="G79" s="1"/>
      <c r="L79" s="1"/>
    </row>
    <row r="80" spans="1:14" x14ac:dyDescent="0.2">
      <c r="E80" s="4"/>
      <c r="F80" s="1"/>
    </row>
    <row r="82" spans="1:8" x14ac:dyDescent="0.2">
      <c r="G82" s="1"/>
    </row>
    <row r="83" spans="1:8" x14ac:dyDescent="0.2">
      <c r="A83" s="1"/>
      <c r="E83" s="4"/>
      <c r="F83" s="1"/>
      <c r="H83" s="1"/>
    </row>
    <row r="84" spans="1:8" x14ac:dyDescent="0.2">
      <c r="E84" s="4"/>
      <c r="F84" s="1"/>
    </row>
    <row r="85" spans="1:8" x14ac:dyDescent="0.2">
      <c r="E85" s="4"/>
      <c r="G85" s="1"/>
    </row>
    <row r="86" spans="1:8" x14ac:dyDescent="0.2">
      <c r="E86" s="4"/>
      <c r="H86" s="1"/>
    </row>
    <row r="87" spans="1:8" x14ac:dyDescent="0.2">
      <c r="F87" s="1"/>
    </row>
    <row r="88" spans="1:8" x14ac:dyDescent="0.2">
      <c r="F88" s="1"/>
      <c r="G88" s="1"/>
    </row>
    <row r="89" spans="1:8" x14ac:dyDescent="0.2">
      <c r="A89" s="1"/>
      <c r="E89" s="4"/>
      <c r="G89" s="1"/>
      <c r="H89" s="1"/>
    </row>
    <row r="90" spans="1:8" x14ac:dyDescent="0.2">
      <c r="E90" s="4"/>
      <c r="G90" s="1"/>
    </row>
    <row r="91" spans="1:8" x14ac:dyDescent="0.2">
      <c r="E91" s="4"/>
      <c r="G91" s="1"/>
    </row>
    <row r="92" spans="1:8" x14ac:dyDescent="0.2">
      <c r="E92" s="4"/>
      <c r="G92" s="1"/>
      <c r="H92" s="1"/>
    </row>
    <row r="93" spans="1:8" x14ac:dyDescent="0.2">
      <c r="G93" s="1"/>
    </row>
    <row r="95" spans="1:8" x14ac:dyDescent="0.2">
      <c r="A95" s="1"/>
      <c r="E95" s="4"/>
    </row>
    <row r="96" spans="1:8" x14ac:dyDescent="0.2">
      <c r="E96" s="4"/>
    </row>
    <row r="97" spans="1:8" x14ac:dyDescent="0.2">
      <c r="E97" s="4"/>
    </row>
    <row r="98" spans="1:8" x14ac:dyDescent="0.2">
      <c r="E98" s="4"/>
      <c r="H98" s="1"/>
    </row>
    <row r="101" spans="1:8" x14ac:dyDescent="0.2">
      <c r="A101" s="1"/>
      <c r="E101" s="4"/>
    </row>
    <row r="102" spans="1:8" x14ac:dyDescent="0.2">
      <c r="E102" s="4"/>
    </row>
    <row r="103" spans="1:8" x14ac:dyDescent="0.2">
      <c r="E103" s="4"/>
    </row>
    <row r="104" spans="1:8" x14ac:dyDescent="0.2">
      <c r="E104" s="4"/>
    </row>
    <row r="107" spans="1:8" x14ac:dyDescent="0.2">
      <c r="A107" s="1"/>
      <c r="E107" s="4"/>
    </row>
    <row r="108" spans="1:8" x14ac:dyDescent="0.2">
      <c r="E108" s="4"/>
    </row>
    <row r="109" spans="1:8" x14ac:dyDescent="0.2">
      <c r="E109" s="4"/>
    </row>
    <row r="110" spans="1:8" x14ac:dyDescent="0.2">
      <c r="A110" s="1"/>
      <c r="E110" s="4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ABD-8482-244C-9018-FF735A16FA00}">
  <dimension ref="A1:P110"/>
  <sheetViews>
    <sheetView topLeftCell="A13" zoomScaleNormal="100" workbookViewId="0">
      <selection activeCell="O48" sqref="O48"/>
    </sheetView>
  </sheetViews>
  <sheetFormatPr baseColWidth="10" defaultRowHeight="16" x14ac:dyDescent="0.2"/>
  <cols>
    <col min="2" max="2" width="19.33203125" customWidth="1"/>
    <col min="3" max="3" width="28.5" customWidth="1"/>
    <col min="4" max="4" width="29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">
      <c r="A5" s="1"/>
    </row>
    <row r="6" spans="1:16" x14ac:dyDescent="0.2">
      <c r="A6" s="1"/>
    </row>
    <row r="11" spans="1:16" x14ac:dyDescent="0.2">
      <c r="F11" s="1" t="s">
        <v>44</v>
      </c>
      <c r="G11" s="1" t="s">
        <v>42</v>
      </c>
      <c r="H11" s="1" t="s">
        <v>46</v>
      </c>
      <c r="I11" s="1" t="s">
        <v>4</v>
      </c>
      <c r="J11" s="1" t="s">
        <v>45</v>
      </c>
      <c r="L11" s="1" t="s">
        <v>41</v>
      </c>
      <c r="M11" s="1" t="s">
        <v>33</v>
      </c>
    </row>
    <row r="12" spans="1:16" x14ac:dyDescent="0.2">
      <c r="A12" t="s">
        <v>40</v>
      </c>
      <c r="E12" s="1">
        <v>44.150417099999999</v>
      </c>
      <c r="F12" s="1"/>
      <c r="G12" s="3"/>
      <c r="H12" s="2"/>
    </row>
    <row r="13" spans="1:16" x14ac:dyDescent="0.2">
      <c r="E13" s="1">
        <v>90.233556070000006</v>
      </c>
      <c r="F13" s="1"/>
      <c r="G13" s="3"/>
      <c r="H13" s="2"/>
    </row>
    <row r="14" spans="1:16" x14ac:dyDescent="0.2">
      <c r="E14" s="1">
        <v>135.7193201</v>
      </c>
      <c r="G14" s="3"/>
    </row>
    <row r="15" spans="1:16" x14ac:dyDescent="0.2">
      <c r="E15" s="4">
        <v>139.0258153</v>
      </c>
    </row>
    <row r="16" spans="1:16" x14ac:dyDescent="0.2">
      <c r="E16" s="1"/>
      <c r="F16" s="1"/>
      <c r="L16" s="1"/>
      <c r="P16" s="1"/>
    </row>
    <row r="17" spans="1:16" x14ac:dyDescent="0.2">
      <c r="E17" s="1"/>
      <c r="F17" s="1"/>
      <c r="G17" s="1"/>
      <c r="P17" s="1"/>
    </row>
    <row r="18" spans="1:16" x14ac:dyDescent="0.2">
      <c r="A18" s="1" t="s">
        <v>36</v>
      </c>
      <c r="E18" s="1">
        <v>45.569032389999997</v>
      </c>
      <c r="P18" s="1"/>
    </row>
    <row r="19" spans="1:16" x14ac:dyDescent="0.2">
      <c r="E19" s="1">
        <v>92.492563419999996</v>
      </c>
    </row>
    <row r="20" spans="1:16" x14ac:dyDescent="0.2">
      <c r="E20" s="1">
        <v>137.02100669999999</v>
      </c>
      <c r="F20" s="1"/>
      <c r="G20" s="1"/>
      <c r="L20" s="1"/>
      <c r="P20" s="1"/>
    </row>
    <row r="21" spans="1:16" x14ac:dyDescent="0.2">
      <c r="E21" s="4">
        <v>139.4476822</v>
      </c>
      <c r="F21" s="1"/>
      <c r="P21" s="1"/>
    </row>
    <row r="22" spans="1:16" x14ac:dyDescent="0.2">
      <c r="E22" s="1"/>
    </row>
    <row r="23" spans="1:16" x14ac:dyDescent="0.2">
      <c r="E23" s="1"/>
      <c r="G23" s="1"/>
    </row>
    <row r="24" spans="1:16" x14ac:dyDescent="0.2">
      <c r="A24" s="1" t="s">
        <v>37</v>
      </c>
      <c r="E24" s="1">
        <v>46.239086260000001</v>
      </c>
      <c r="F24" s="1"/>
      <c r="H24" s="1"/>
    </row>
    <row r="25" spans="1:16" x14ac:dyDescent="0.2">
      <c r="B25" t="s">
        <v>27</v>
      </c>
      <c r="E25" s="1">
        <v>89.550773359999994</v>
      </c>
      <c r="F25" s="1"/>
    </row>
    <row r="26" spans="1:16" x14ac:dyDescent="0.2">
      <c r="E26" s="1">
        <v>138.6924626</v>
      </c>
      <c r="G26" s="1"/>
    </row>
    <row r="27" spans="1:16" x14ac:dyDescent="0.2">
      <c r="E27" s="4">
        <v>141.81157519999999</v>
      </c>
      <c r="H27" s="1"/>
    </row>
    <row r="28" spans="1:16" x14ac:dyDescent="0.2">
      <c r="E28" s="1"/>
      <c r="F28" s="1"/>
    </row>
    <row r="29" spans="1:16" x14ac:dyDescent="0.2">
      <c r="E29" s="1"/>
      <c r="F29" s="1"/>
      <c r="G29" s="1"/>
    </row>
    <row r="30" spans="1:16" x14ac:dyDescent="0.2">
      <c r="A30" s="1" t="s">
        <v>38</v>
      </c>
      <c r="E30" s="1">
        <v>45.436547670000003</v>
      </c>
      <c r="G30" s="1"/>
      <c r="H30" s="1"/>
    </row>
    <row r="31" spans="1:16" x14ac:dyDescent="0.2">
      <c r="E31" s="1">
        <v>98.688835990000001</v>
      </c>
      <c r="G31" s="1"/>
    </row>
    <row r="32" spans="1:16" x14ac:dyDescent="0.2">
      <c r="E32" s="1">
        <v>139.6870241</v>
      </c>
      <c r="G32" s="1"/>
    </row>
    <row r="33" spans="1:8" x14ac:dyDescent="0.2">
      <c r="E33" s="4">
        <v>144.4802933</v>
      </c>
      <c r="G33" s="1"/>
      <c r="H33" s="1"/>
    </row>
    <row r="34" spans="1:8" x14ac:dyDescent="0.2">
      <c r="E34" s="1"/>
      <c r="G34" s="1"/>
    </row>
    <row r="35" spans="1:8" x14ac:dyDescent="0.2">
      <c r="E35" s="1"/>
    </row>
    <row r="36" spans="1:8" x14ac:dyDescent="0.2">
      <c r="A36" s="1" t="s">
        <v>39</v>
      </c>
      <c r="E36" s="1">
        <v>43.96635156</v>
      </c>
    </row>
    <row r="37" spans="1:8" x14ac:dyDescent="0.2">
      <c r="E37" s="1">
        <v>92.705828609999998</v>
      </c>
    </row>
    <row r="38" spans="1:8" x14ac:dyDescent="0.2">
      <c r="E38" s="1">
        <v>131.31795070000001</v>
      </c>
    </row>
    <row r="39" spans="1:8" x14ac:dyDescent="0.2">
      <c r="E39" s="4">
        <v>137.32283989999999</v>
      </c>
      <c r="H39" s="1"/>
    </row>
    <row r="40" spans="1:8" x14ac:dyDescent="0.2">
      <c r="E40" s="1"/>
    </row>
    <row r="41" spans="1:8" x14ac:dyDescent="0.2">
      <c r="E41" s="1"/>
    </row>
    <row r="42" spans="1:8" x14ac:dyDescent="0.2">
      <c r="A42" s="1" t="s">
        <v>34</v>
      </c>
      <c r="E42" s="1">
        <v>42.098101470000003</v>
      </c>
    </row>
    <row r="43" spans="1:8" x14ac:dyDescent="0.2">
      <c r="E43" s="1">
        <v>75.869559820000006</v>
      </c>
    </row>
    <row r="44" spans="1:8" x14ac:dyDescent="0.2">
      <c r="E44" s="1">
        <v>118.47736949999999</v>
      </c>
    </row>
    <row r="45" spans="1:8" x14ac:dyDescent="0.2">
      <c r="E45" s="4">
        <v>119.84976349999999</v>
      </c>
    </row>
    <row r="46" spans="1:8" x14ac:dyDescent="0.2">
      <c r="E46" s="1"/>
    </row>
    <row r="47" spans="1:8" x14ac:dyDescent="0.2">
      <c r="E47" s="1"/>
    </row>
    <row r="48" spans="1:8" x14ac:dyDescent="0.2">
      <c r="A48" s="1" t="s">
        <v>35</v>
      </c>
      <c r="E48" s="1">
        <v>39.961782640000003</v>
      </c>
    </row>
    <row r="49" spans="1:5" x14ac:dyDescent="0.2">
      <c r="E49" s="1">
        <v>103.7697678</v>
      </c>
    </row>
    <row r="50" spans="1:5" x14ac:dyDescent="0.2">
      <c r="A50" t="s">
        <v>43</v>
      </c>
      <c r="E50" s="1">
        <v>147.0801902</v>
      </c>
    </row>
    <row r="51" spans="1:5" x14ac:dyDescent="0.2">
      <c r="A51" s="1"/>
      <c r="E51" s="4">
        <v>150.39028759999999</v>
      </c>
    </row>
    <row r="52" spans="1:5" x14ac:dyDescent="0.2">
      <c r="A52" s="1"/>
    </row>
    <row r="53" spans="1:5" x14ac:dyDescent="0.2">
      <c r="A53" s="1"/>
    </row>
    <row r="54" spans="1:5" x14ac:dyDescent="0.2">
      <c r="A54" s="1"/>
    </row>
    <row r="55" spans="1:5" x14ac:dyDescent="0.2">
      <c r="A55" s="1"/>
    </row>
    <row r="56" spans="1:5" x14ac:dyDescent="0.2">
      <c r="A56" s="1"/>
    </row>
    <row r="57" spans="1:5" x14ac:dyDescent="0.2">
      <c r="A57" s="1"/>
    </row>
    <row r="58" spans="1:5" x14ac:dyDescent="0.2">
      <c r="A58" s="1"/>
    </row>
    <row r="59" spans="1:5" x14ac:dyDescent="0.2">
      <c r="A59" s="1"/>
    </row>
    <row r="65" spans="1: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">
      <c r="A66" s="1"/>
      <c r="B66" s="1"/>
      <c r="C66" s="1"/>
      <c r="D66" s="1"/>
      <c r="E66" s="1"/>
      <c r="F66" s="4"/>
      <c r="G66" s="1"/>
      <c r="H66" s="1"/>
      <c r="I66" s="1"/>
      <c r="K66" s="1"/>
      <c r="L66" s="1"/>
      <c r="M66" s="1"/>
      <c r="N66" s="4"/>
    </row>
    <row r="67" spans="1:14" x14ac:dyDescent="0.2">
      <c r="A67" s="1"/>
      <c r="B67" s="1"/>
      <c r="C67" s="1"/>
      <c r="D67" s="1"/>
      <c r="E67" s="1"/>
      <c r="F67" s="4"/>
      <c r="G67" s="1"/>
      <c r="H67" s="1"/>
      <c r="I67" s="1"/>
      <c r="J67" s="4"/>
      <c r="K67" s="1"/>
      <c r="L67" s="1"/>
      <c r="M67" s="1"/>
      <c r="N67" s="4"/>
    </row>
    <row r="68" spans="1: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/>
      <c r="B69" s="1"/>
      <c r="C69" s="1"/>
      <c r="D69" s="1"/>
      <c r="E69" s="1"/>
      <c r="F69" s="4"/>
      <c r="G69" s="1"/>
      <c r="H69" s="1"/>
      <c r="I69" s="1"/>
      <c r="J69" s="4"/>
      <c r="K69" s="1"/>
      <c r="L69" s="1"/>
      <c r="M69" s="1"/>
      <c r="N69" s="4"/>
    </row>
    <row r="70" spans="1:14" x14ac:dyDescent="0.2">
      <c r="F70" s="1"/>
      <c r="G70" s="1"/>
      <c r="H70" s="1"/>
      <c r="I70" s="1"/>
      <c r="J70" s="1"/>
      <c r="L70" s="1"/>
      <c r="M70" s="1"/>
    </row>
    <row r="71" spans="1:14" x14ac:dyDescent="0.2">
      <c r="E71" s="4"/>
      <c r="F71" s="1"/>
      <c r="G71" s="3"/>
      <c r="H71" s="2"/>
    </row>
    <row r="72" spans="1:14" x14ac:dyDescent="0.2">
      <c r="E72" s="4"/>
      <c r="F72" s="1"/>
      <c r="G72" s="3"/>
      <c r="H72" s="2"/>
    </row>
    <row r="73" spans="1:14" x14ac:dyDescent="0.2">
      <c r="E73" s="4"/>
      <c r="G73" s="3"/>
    </row>
    <row r="74" spans="1:14" x14ac:dyDescent="0.2">
      <c r="E74" s="4"/>
    </row>
    <row r="75" spans="1:14" x14ac:dyDescent="0.2">
      <c r="F75" s="1"/>
      <c r="L75" s="1"/>
    </row>
    <row r="76" spans="1:14" x14ac:dyDescent="0.2">
      <c r="F76" s="1"/>
      <c r="G76" s="1"/>
    </row>
    <row r="77" spans="1:14" x14ac:dyDescent="0.2">
      <c r="A77" s="1"/>
      <c r="E77" s="4"/>
    </row>
    <row r="78" spans="1:14" x14ac:dyDescent="0.2">
      <c r="E78" s="4"/>
    </row>
    <row r="79" spans="1:14" x14ac:dyDescent="0.2">
      <c r="E79" s="4"/>
      <c r="F79" s="1"/>
      <c r="G79" s="1"/>
      <c r="L79" s="1"/>
    </row>
    <row r="80" spans="1:14" x14ac:dyDescent="0.2">
      <c r="E80" s="4"/>
      <c r="F80" s="1"/>
    </row>
    <row r="82" spans="1:8" x14ac:dyDescent="0.2">
      <c r="G82" s="1"/>
    </row>
    <row r="83" spans="1:8" x14ac:dyDescent="0.2">
      <c r="A83" s="1"/>
      <c r="E83" s="4"/>
      <c r="F83" s="1"/>
      <c r="H83" s="1"/>
    </row>
    <row r="84" spans="1:8" x14ac:dyDescent="0.2">
      <c r="E84" s="4"/>
      <c r="F84" s="1"/>
    </row>
    <row r="85" spans="1:8" x14ac:dyDescent="0.2">
      <c r="E85" s="4"/>
      <c r="G85" s="1"/>
    </row>
    <row r="86" spans="1:8" x14ac:dyDescent="0.2">
      <c r="E86" s="4"/>
      <c r="H86" s="1"/>
    </row>
    <row r="87" spans="1:8" x14ac:dyDescent="0.2">
      <c r="F87" s="1"/>
    </row>
    <row r="88" spans="1:8" x14ac:dyDescent="0.2">
      <c r="F88" s="1"/>
      <c r="G88" s="1"/>
    </row>
    <row r="89" spans="1:8" x14ac:dyDescent="0.2">
      <c r="A89" s="1"/>
      <c r="E89" s="4"/>
      <c r="G89" s="1"/>
      <c r="H89" s="1"/>
    </row>
    <row r="90" spans="1:8" x14ac:dyDescent="0.2">
      <c r="E90" s="4"/>
      <c r="G90" s="1"/>
    </row>
    <row r="91" spans="1:8" x14ac:dyDescent="0.2">
      <c r="E91" s="4"/>
      <c r="G91" s="1"/>
    </row>
    <row r="92" spans="1:8" x14ac:dyDescent="0.2">
      <c r="E92" s="4"/>
      <c r="G92" s="1"/>
      <c r="H92" s="1"/>
    </row>
    <row r="93" spans="1:8" x14ac:dyDescent="0.2">
      <c r="G93" s="1"/>
    </row>
    <row r="95" spans="1:8" x14ac:dyDescent="0.2">
      <c r="A95" s="1"/>
      <c r="E95" s="4"/>
    </row>
    <row r="96" spans="1:8" x14ac:dyDescent="0.2">
      <c r="E96" s="4"/>
    </row>
    <row r="97" spans="1:8" x14ac:dyDescent="0.2">
      <c r="E97" s="4"/>
    </row>
    <row r="98" spans="1:8" x14ac:dyDescent="0.2">
      <c r="E98" s="4"/>
      <c r="H98" s="1"/>
    </row>
    <row r="101" spans="1:8" x14ac:dyDescent="0.2">
      <c r="A101" s="1"/>
      <c r="E101" s="4"/>
    </row>
    <row r="102" spans="1:8" x14ac:dyDescent="0.2">
      <c r="E102" s="4"/>
    </row>
    <row r="103" spans="1:8" x14ac:dyDescent="0.2">
      <c r="E103" s="4"/>
    </row>
    <row r="104" spans="1:8" x14ac:dyDescent="0.2">
      <c r="E104" s="4"/>
    </row>
    <row r="107" spans="1:8" x14ac:dyDescent="0.2">
      <c r="A107" s="1"/>
      <c r="E107" s="4"/>
    </row>
    <row r="108" spans="1:8" x14ac:dyDescent="0.2">
      <c r="E108" s="4"/>
    </row>
    <row r="109" spans="1:8" x14ac:dyDescent="0.2">
      <c r="E109" s="4"/>
    </row>
    <row r="110" spans="1:8" x14ac:dyDescent="0.2">
      <c r="A110" s="1"/>
      <c r="E110" s="4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50E2-0614-ED49-B34B-78A26B127C89}">
  <dimension ref="A1:AB110"/>
  <sheetViews>
    <sheetView topLeftCell="B2" zoomScaleNormal="100" workbookViewId="0">
      <selection sqref="A1:O6"/>
    </sheetView>
  </sheetViews>
  <sheetFormatPr baseColWidth="10" defaultRowHeight="16" x14ac:dyDescent="0.2"/>
  <cols>
    <col min="2" max="2" width="19.33203125" customWidth="1"/>
    <col min="3" max="3" width="28.5" customWidth="1"/>
    <col min="4" max="4" width="29" customWidth="1"/>
  </cols>
  <sheetData>
    <row r="1" spans="1:2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8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8" x14ac:dyDescent="0.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28" x14ac:dyDescent="0.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28" x14ac:dyDescent="0.2">
      <c r="A5" s="1"/>
    </row>
    <row r="6" spans="1:28" x14ac:dyDescent="0.2">
      <c r="A6" s="1"/>
    </row>
    <row r="8" spans="1:28" x14ac:dyDescent="0.2">
      <c r="Q8" s="8">
        <v>0.17400878</v>
      </c>
      <c r="R8" s="6" t="s">
        <v>65</v>
      </c>
      <c r="S8" s="6">
        <v>272539604</v>
      </c>
      <c r="T8" s="8">
        <v>36.439284399999998</v>
      </c>
      <c r="U8" s="6"/>
      <c r="V8" s="6" t="s">
        <v>65</v>
      </c>
      <c r="W8" s="6">
        <v>209442384</v>
      </c>
      <c r="X8" s="8">
        <v>4.8514364399999996</v>
      </c>
      <c r="Y8" s="6"/>
      <c r="Z8" s="6" t="s">
        <v>65</v>
      </c>
      <c r="AA8" s="6">
        <v>267170995</v>
      </c>
      <c r="AB8" s="8">
        <v>33.751640899999998</v>
      </c>
    </row>
    <row r="9" spans="1:28" x14ac:dyDescent="0.2">
      <c r="Q9" s="8">
        <v>1.40272558</v>
      </c>
      <c r="R9" s="6" t="s">
        <v>66</v>
      </c>
      <c r="S9" s="6">
        <v>43799013</v>
      </c>
      <c r="T9" s="8">
        <v>139.02581499999999</v>
      </c>
      <c r="U9" s="6"/>
      <c r="V9" s="6" t="s">
        <v>66</v>
      </c>
      <c r="W9" s="6">
        <v>35347302</v>
      </c>
      <c r="X9" s="8">
        <v>92.902010799999999</v>
      </c>
      <c r="Y9" s="6"/>
      <c r="Z9" s="6" t="s">
        <v>66</v>
      </c>
      <c r="AA9" s="6">
        <v>26784592.800000001</v>
      </c>
      <c r="AB9" s="8">
        <v>46.172451899999999</v>
      </c>
    </row>
    <row r="10" spans="1:28" x14ac:dyDescent="0.2">
      <c r="Q10" s="6"/>
      <c r="R10" s="6" t="s">
        <v>67</v>
      </c>
      <c r="S10" s="6"/>
      <c r="T10" s="6"/>
      <c r="U10" s="6"/>
      <c r="V10" s="9" t="s">
        <v>68</v>
      </c>
      <c r="W10" s="9"/>
      <c r="X10" s="6"/>
      <c r="Y10" s="6"/>
      <c r="Z10" s="9" t="s">
        <v>69</v>
      </c>
      <c r="AA10" s="9"/>
      <c r="AB10" s="6"/>
    </row>
    <row r="11" spans="1:28" x14ac:dyDescent="0.2">
      <c r="F11" s="1" t="s">
        <v>44</v>
      </c>
      <c r="G11" s="1" t="s">
        <v>42</v>
      </c>
      <c r="H11" s="1" t="s">
        <v>46</v>
      </c>
      <c r="I11" s="1" t="s">
        <v>4</v>
      </c>
      <c r="J11" s="1" t="s">
        <v>45</v>
      </c>
      <c r="L11" s="1" t="s">
        <v>63</v>
      </c>
      <c r="M11" s="1" t="s">
        <v>33</v>
      </c>
      <c r="Q11" s="8">
        <v>0.23180772999999999</v>
      </c>
      <c r="R11" s="6" t="s">
        <v>65</v>
      </c>
      <c r="S11" s="6">
        <v>151372320</v>
      </c>
      <c r="T11" s="8">
        <v>43.173165900000001</v>
      </c>
      <c r="U11" s="6"/>
      <c r="V11" s="6" t="s">
        <v>65</v>
      </c>
      <c r="W11" s="6">
        <v>109994815</v>
      </c>
      <c r="X11" s="8">
        <v>4.03689272</v>
      </c>
      <c r="Y11" s="6"/>
      <c r="Z11" s="6" t="s">
        <v>65</v>
      </c>
      <c r="AA11" s="6">
        <v>147298068</v>
      </c>
      <c r="AB11" s="8">
        <v>39.319596900000001</v>
      </c>
    </row>
    <row r="12" spans="1:28" x14ac:dyDescent="0.2">
      <c r="A12" t="s">
        <v>40</v>
      </c>
      <c r="E12" s="8">
        <v>1.40272558</v>
      </c>
      <c r="F12" s="1"/>
      <c r="G12" s="3"/>
      <c r="H12" s="2"/>
      <c r="Q12" s="8">
        <v>0.62816300000000003</v>
      </c>
      <c r="R12" s="6" t="s">
        <v>66</v>
      </c>
      <c r="S12" s="6">
        <v>32264928</v>
      </c>
      <c r="T12" s="8">
        <v>119.84976399999999</v>
      </c>
      <c r="U12" s="6"/>
      <c r="V12" s="6" t="s">
        <v>66</v>
      </c>
      <c r="W12" s="6">
        <v>25972569.600000001</v>
      </c>
      <c r="X12" s="8">
        <v>76.974307300000007</v>
      </c>
      <c r="Y12" s="6"/>
      <c r="Z12" s="6" t="s">
        <v>66</v>
      </c>
      <c r="AA12" s="6">
        <v>20985171.300000001</v>
      </c>
      <c r="AB12" s="8">
        <v>42.990709199999998</v>
      </c>
    </row>
    <row r="13" spans="1:28" x14ac:dyDescent="0.2">
      <c r="E13" s="8">
        <v>92.902010799999999</v>
      </c>
      <c r="F13" s="1"/>
      <c r="G13" s="3"/>
      <c r="H13" s="2"/>
      <c r="Q13" s="6"/>
      <c r="R13" s="6" t="s">
        <v>70</v>
      </c>
      <c r="S13" s="6"/>
      <c r="T13" s="6"/>
      <c r="U13" s="6"/>
      <c r="V13" s="9" t="s">
        <v>71</v>
      </c>
      <c r="W13" s="9"/>
      <c r="X13" s="6"/>
      <c r="Y13" s="6"/>
      <c r="Z13" s="9" t="s">
        <v>72</v>
      </c>
      <c r="AA13" s="9"/>
      <c r="AB13" s="6"/>
    </row>
    <row r="14" spans="1:28" x14ac:dyDescent="0.2">
      <c r="E14" s="8">
        <v>46.172451899999999</v>
      </c>
      <c r="G14" s="3"/>
      <c r="Q14" s="8">
        <v>0.12791145000000001</v>
      </c>
      <c r="R14" s="6" t="s">
        <v>65</v>
      </c>
      <c r="S14" s="6">
        <v>653261071</v>
      </c>
      <c r="T14" s="8">
        <v>49.4199591</v>
      </c>
      <c r="U14" s="6"/>
      <c r="V14" s="6" t="s">
        <v>65</v>
      </c>
      <c r="W14" s="6">
        <v>503239971</v>
      </c>
      <c r="X14" s="8">
        <v>15.1057351</v>
      </c>
      <c r="Y14" s="6"/>
      <c r="Z14" s="6" t="s">
        <v>65</v>
      </c>
      <c r="AA14" s="6">
        <v>581492833</v>
      </c>
      <c r="AB14" s="8">
        <v>33.004458900000003</v>
      </c>
    </row>
    <row r="15" spans="1:28" x14ac:dyDescent="0.2">
      <c r="E15" s="4">
        <v>139.0258153</v>
      </c>
      <c r="Q15" s="8">
        <v>1.33968547</v>
      </c>
      <c r="R15" s="6" t="s">
        <v>66</v>
      </c>
      <c r="S15" s="6">
        <v>98409619</v>
      </c>
      <c r="T15" s="8">
        <v>150.390288</v>
      </c>
      <c r="U15" s="6"/>
      <c r="V15" s="6" t="s">
        <v>66</v>
      </c>
      <c r="W15" s="6">
        <v>81159502.099999994</v>
      </c>
      <c r="X15" s="8">
        <v>106.49964199999999</v>
      </c>
      <c r="Y15" s="6"/>
      <c r="Z15" s="6" t="s">
        <v>66</v>
      </c>
      <c r="AA15" s="6">
        <v>55745406.799999997</v>
      </c>
      <c r="AB15" s="8">
        <v>41.836830300000003</v>
      </c>
    </row>
    <row r="16" spans="1:28" x14ac:dyDescent="0.2">
      <c r="E16" s="1"/>
      <c r="F16" s="1"/>
      <c r="L16" s="1"/>
      <c r="P16" s="1"/>
      <c r="Q16" s="6"/>
      <c r="R16" s="6" t="s">
        <v>73</v>
      </c>
      <c r="S16" s="6"/>
      <c r="T16" s="6"/>
      <c r="U16" s="6"/>
      <c r="V16" s="9" t="s">
        <v>74</v>
      </c>
      <c r="W16" s="9"/>
      <c r="X16" s="6"/>
      <c r="Y16" s="6"/>
      <c r="Z16" s="9" t="s">
        <v>75</v>
      </c>
      <c r="AA16" s="9"/>
      <c r="AB16" s="6"/>
    </row>
    <row r="17" spans="1:28" x14ac:dyDescent="0.2">
      <c r="E17" s="1"/>
      <c r="F17" s="1"/>
      <c r="G17" s="1"/>
      <c r="P17" s="1"/>
      <c r="Q17" s="8">
        <v>0.75727637999999997</v>
      </c>
      <c r="R17" s="6" t="s">
        <v>65</v>
      </c>
      <c r="S17" s="6">
        <v>138201781</v>
      </c>
      <c r="T17" s="8">
        <v>39.203799099999998</v>
      </c>
      <c r="U17" s="6"/>
      <c r="V17" s="6" t="s">
        <v>65</v>
      </c>
      <c r="W17" s="6">
        <v>104649266</v>
      </c>
      <c r="X17" s="8">
        <v>5.40801497</v>
      </c>
      <c r="Y17" s="6"/>
      <c r="Z17" s="6" t="s">
        <v>65</v>
      </c>
      <c r="AA17" s="6">
        <v>132422100</v>
      </c>
      <c r="AB17" s="8">
        <v>33.382213399999998</v>
      </c>
    </row>
    <row r="18" spans="1:28" x14ac:dyDescent="0.2">
      <c r="A18" s="1" t="s">
        <v>36</v>
      </c>
      <c r="E18" s="8">
        <v>1.0238229599999999</v>
      </c>
      <c r="P18" s="1"/>
      <c r="Q18" s="8">
        <v>1.0238229599999999</v>
      </c>
      <c r="R18" s="6" t="s">
        <v>66</v>
      </c>
      <c r="S18" s="6">
        <v>21846120</v>
      </c>
      <c r="T18" s="8">
        <v>139.44768199999999</v>
      </c>
      <c r="U18" s="6"/>
      <c r="V18" s="6" t="s">
        <v>66</v>
      </c>
      <c r="W18" s="6">
        <v>17741953.300000001</v>
      </c>
      <c r="X18" s="8">
        <v>94.4633465</v>
      </c>
      <c r="Y18" s="6"/>
      <c r="Z18" s="6" t="s">
        <v>66</v>
      </c>
      <c r="AA18" s="6">
        <v>13417032.5</v>
      </c>
      <c r="AB18" s="8">
        <v>47.059401600000001</v>
      </c>
    </row>
    <row r="19" spans="1:28" x14ac:dyDescent="0.2">
      <c r="E19" s="8">
        <v>94.4633465</v>
      </c>
      <c r="Q19" s="6"/>
      <c r="R19" s="6" t="s">
        <v>76</v>
      </c>
      <c r="S19" s="6"/>
      <c r="T19" s="6"/>
      <c r="U19" s="6"/>
      <c r="V19" s="9" t="s">
        <v>77</v>
      </c>
      <c r="W19" s="9"/>
      <c r="X19" s="6"/>
      <c r="Y19" s="6"/>
      <c r="Z19" s="9" t="s">
        <v>78</v>
      </c>
      <c r="AA19" s="9"/>
      <c r="AB19" s="6"/>
    </row>
    <row r="20" spans="1:28" x14ac:dyDescent="0.2">
      <c r="E20" s="8">
        <v>47.059401600000001</v>
      </c>
      <c r="F20" s="1"/>
      <c r="G20" s="1"/>
      <c r="L20" s="1"/>
      <c r="P20" s="1"/>
      <c r="Q20" s="8">
        <v>1.78775291</v>
      </c>
      <c r="R20" s="6" t="s">
        <v>65</v>
      </c>
      <c r="S20" s="6">
        <v>552731389</v>
      </c>
      <c r="T20" s="8">
        <v>40.623417199999999</v>
      </c>
      <c r="U20" s="6"/>
      <c r="V20" s="6" t="s">
        <v>65</v>
      </c>
      <c r="W20" s="6">
        <v>419489155</v>
      </c>
      <c r="X20" s="8">
        <v>6.7245313600000003</v>
      </c>
      <c r="Y20" s="6"/>
      <c r="Z20" s="6" t="s">
        <v>65</v>
      </c>
      <c r="AA20" s="6">
        <v>529666498</v>
      </c>
      <c r="AB20" s="8">
        <v>34.755352199999997</v>
      </c>
    </row>
    <row r="21" spans="1:28" x14ac:dyDescent="0.2">
      <c r="E21" s="4">
        <v>139.4476822</v>
      </c>
      <c r="P21" s="1"/>
      <c r="Q21" s="8">
        <v>1.3067495200000001</v>
      </c>
      <c r="R21" s="6" t="s">
        <v>66</v>
      </c>
      <c r="S21" s="6">
        <v>87328700.299999997</v>
      </c>
      <c r="T21" s="8">
        <v>141.811575</v>
      </c>
      <c r="U21" s="6"/>
      <c r="V21" s="6" t="s">
        <v>66</v>
      </c>
      <c r="W21" s="6">
        <v>69349582.799999997</v>
      </c>
      <c r="X21" s="8">
        <v>92.027727200000001</v>
      </c>
      <c r="Y21" s="6"/>
      <c r="Z21" s="6" t="s">
        <v>66</v>
      </c>
      <c r="AA21" s="6">
        <v>53503446.299999997</v>
      </c>
      <c r="AB21" s="8">
        <v>48.150064800000003</v>
      </c>
    </row>
    <row r="22" spans="1:28" x14ac:dyDescent="0.2">
      <c r="E22" s="1"/>
      <c r="Q22" s="6"/>
      <c r="R22" s="6" t="s">
        <v>79</v>
      </c>
      <c r="S22" s="6"/>
      <c r="T22" s="6"/>
      <c r="U22" s="6"/>
      <c r="V22" s="6" t="s">
        <v>80</v>
      </c>
      <c r="W22" s="6"/>
      <c r="X22" s="6"/>
      <c r="Y22" s="6"/>
      <c r="Z22" s="9" t="s">
        <v>81</v>
      </c>
      <c r="AA22" s="9"/>
      <c r="AB22" s="6"/>
    </row>
    <row r="23" spans="1:28" x14ac:dyDescent="0.2">
      <c r="E23" s="1"/>
      <c r="G23" s="1"/>
      <c r="Q23" s="8">
        <v>1.0661431800000001</v>
      </c>
      <c r="R23" s="6" t="s">
        <v>65</v>
      </c>
      <c r="S23" s="6">
        <v>142185619</v>
      </c>
      <c r="T23" s="8">
        <v>41.032804400000003</v>
      </c>
      <c r="U23" s="6"/>
      <c r="V23" s="6" t="s">
        <v>65</v>
      </c>
      <c r="W23" s="6">
        <v>108608934</v>
      </c>
      <c r="X23" s="8">
        <v>7.7283529399999997</v>
      </c>
      <c r="Y23" s="6"/>
      <c r="Z23" s="6" t="s">
        <v>65</v>
      </c>
      <c r="AA23" s="6">
        <v>133498376</v>
      </c>
      <c r="AB23" s="8">
        <v>32.415995500000001</v>
      </c>
    </row>
    <row r="24" spans="1:28" x14ac:dyDescent="0.2">
      <c r="A24" s="1" t="s">
        <v>37</v>
      </c>
      <c r="E24" s="8">
        <v>1.3067495200000001</v>
      </c>
      <c r="F24" s="1"/>
      <c r="H24" s="1"/>
      <c r="Q24" s="8">
        <v>1.99980336</v>
      </c>
      <c r="R24" s="6" t="s">
        <v>66</v>
      </c>
      <c r="S24" s="6">
        <v>23269455.699999999</v>
      </c>
      <c r="T24" s="8">
        <v>144.48029299999999</v>
      </c>
      <c r="U24" s="6"/>
      <c r="V24" s="6" t="s">
        <v>66</v>
      </c>
      <c r="W24" s="6">
        <v>19289242.199999999</v>
      </c>
      <c r="X24" s="8">
        <v>102.662222</v>
      </c>
      <c r="Y24" s="6"/>
      <c r="Z24" s="6" t="s">
        <v>66</v>
      </c>
      <c r="AA24" s="6">
        <v>14119368</v>
      </c>
      <c r="AB24" s="8">
        <v>48.344992599999998</v>
      </c>
    </row>
    <row r="25" spans="1:28" x14ac:dyDescent="0.2">
      <c r="B25" t="s">
        <v>27</v>
      </c>
      <c r="E25" s="8">
        <v>92.027727200000001</v>
      </c>
      <c r="F25" s="1"/>
      <c r="Q25" s="6"/>
      <c r="R25" s="6" t="s">
        <v>82</v>
      </c>
      <c r="S25" s="6"/>
      <c r="T25" s="6"/>
      <c r="U25" s="6"/>
      <c r="V25" s="9" t="s">
        <v>83</v>
      </c>
      <c r="W25" s="9"/>
      <c r="X25" s="6"/>
      <c r="Y25" s="6"/>
      <c r="Z25" s="9" t="s">
        <v>84</v>
      </c>
      <c r="AA25" s="9"/>
      <c r="AB25" s="6"/>
    </row>
    <row r="26" spans="1:28" x14ac:dyDescent="0.2">
      <c r="E26" s="8">
        <v>48.150064800000003</v>
      </c>
      <c r="G26" s="1"/>
      <c r="Q26" s="8">
        <v>1.64566024</v>
      </c>
      <c r="R26" s="6" t="s">
        <v>65</v>
      </c>
      <c r="S26" s="6">
        <v>537328305</v>
      </c>
      <c r="T26" s="8">
        <v>37.277852699999997</v>
      </c>
      <c r="U26" s="6"/>
      <c r="V26" s="6" t="s">
        <v>65</v>
      </c>
      <c r="W26" s="6">
        <v>408752579</v>
      </c>
      <c r="X26" s="8">
        <v>4.4290347099999998</v>
      </c>
      <c r="Y26" s="6"/>
      <c r="Z26" s="6" t="s">
        <v>65</v>
      </c>
      <c r="AA26" s="6">
        <v>527272527</v>
      </c>
      <c r="AB26" s="8">
        <v>34.708779499999999</v>
      </c>
    </row>
    <row r="27" spans="1:28" x14ac:dyDescent="0.2">
      <c r="E27" s="4">
        <v>141.81157519999999</v>
      </c>
      <c r="H27" s="1"/>
      <c r="Q27" s="8">
        <v>2.5959460299999999</v>
      </c>
      <c r="R27" s="6" t="s">
        <v>66</v>
      </c>
      <c r="S27" s="6">
        <v>84672761.299999997</v>
      </c>
      <c r="T27" s="8">
        <v>137.32284000000001</v>
      </c>
      <c r="U27" s="6"/>
      <c r="V27" s="6" t="s">
        <v>66</v>
      </c>
      <c r="W27" s="6">
        <v>70538990.099999994</v>
      </c>
      <c r="X27" s="8">
        <v>97.708367899999999</v>
      </c>
      <c r="Y27" s="6"/>
      <c r="Z27" s="6" t="s">
        <v>66</v>
      </c>
      <c r="AA27" s="6">
        <v>52698152</v>
      </c>
      <c r="AB27" s="8">
        <v>47.703640399999998</v>
      </c>
    </row>
    <row r="28" spans="1:28" x14ac:dyDescent="0.2">
      <c r="E28" s="1"/>
      <c r="F28" s="1"/>
    </row>
    <row r="29" spans="1:28" x14ac:dyDescent="0.2">
      <c r="E29" s="1"/>
      <c r="F29" s="1"/>
      <c r="G29" s="1"/>
    </row>
    <row r="30" spans="1:28" x14ac:dyDescent="0.2">
      <c r="A30" s="1" t="s">
        <v>38</v>
      </c>
      <c r="E30" s="8">
        <v>1.99980336</v>
      </c>
      <c r="G30" s="1"/>
      <c r="H30" s="1"/>
    </row>
    <row r="31" spans="1:28" x14ac:dyDescent="0.2">
      <c r="E31" s="8">
        <v>102.662222</v>
      </c>
      <c r="G31" s="1"/>
    </row>
    <row r="32" spans="1:28" x14ac:dyDescent="0.2">
      <c r="E32" s="8">
        <v>48.344992599999998</v>
      </c>
      <c r="G32" s="1"/>
    </row>
    <row r="33" spans="1:11" x14ac:dyDescent="0.2">
      <c r="E33" s="4">
        <v>144.4802933</v>
      </c>
      <c r="G33" s="1"/>
      <c r="H33" s="1"/>
    </row>
    <row r="34" spans="1:11" x14ac:dyDescent="0.2">
      <c r="E34" s="1"/>
      <c r="G34" s="1"/>
    </row>
    <row r="35" spans="1:11" x14ac:dyDescent="0.2">
      <c r="E35" s="1"/>
    </row>
    <row r="36" spans="1:11" x14ac:dyDescent="0.2">
      <c r="A36" s="1" t="s">
        <v>39</v>
      </c>
      <c r="E36" s="8">
        <v>2.5959460299999999</v>
      </c>
    </row>
    <row r="37" spans="1:11" x14ac:dyDescent="0.2">
      <c r="E37" s="8">
        <v>97.708367899999999</v>
      </c>
    </row>
    <row r="38" spans="1:11" x14ac:dyDescent="0.2">
      <c r="E38" s="8">
        <v>47.703640399999998</v>
      </c>
    </row>
    <row r="39" spans="1:11" x14ac:dyDescent="0.2">
      <c r="E39" s="4">
        <v>137.32283989999999</v>
      </c>
      <c r="H39" s="1"/>
    </row>
    <row r="40" spans="1:11" x14ac:dyDescent="0.2">
      <c r="E40" s="1"/>
    </row>
    <row r="41" spans="1:11" x14ac:dyDescent="0.2">
      <c r="E41" s="1"/>
    </row>
    <row r="42" spans="1:11" x14ac:dyDescent="0.2">
      <c r="A42" s="1" t="s">
        <v>61</v>
      </c>
      <c r="E42" s="8">
        <v>0.62816300000000003</v>
      </c>
    </row>
    <row r="43" spans="1:11" x14ac:dyDescent="0.2">
      <c r="E43" s="8">
        <v>76.974307300000007</v>
      </c>
    </row>
    <row r="44" spans="1:11" x14ac:dyDescent="0.2">
      <c r="E44" s="8">
        <v>42.990709199999998</v>
      </c>
    </row>
    <row r="45" spans="1:11" x14ac:dyDescent="0.2">
      <c r="E45" s="4">
        <v>119.84976349999999</v>
      </c>
    </row>
    <row r="46" spans="1:11" x14ac:dyDescent="0.2">
      <c r="E46" s="1"/>
    </row>
    <row r="47" spans="1:11" x14ac:dyDescent="0.2">
      <c r="E47" s="1"/>
    </row>
    <row r="48" spans="1:11" x14ac:dyDescent="0.2">
      <c r="A48" s="1" t="s">
        <v>62</v>
      </c>
      <c r="E48" s="8">
        <v>1.33968547</v>
      </c>
      <c r="K48" t="s">
        <v>48</v>
      </c>
    </row>
    <row r="49" spans="1:5" x14ac:dyDescent="0.2">
      <c r="E49" s="8">
        <v>106.49964199999999</v>
      </c>
    </row>
    <row r="50" spans="1:5" x14ac:dyDescent="0.2">
      <c r="E50" s="8">
        <v>41.836830300000003</v>
      </c>
    </row>
    <row r="51" spans="1:5" x14ac:dyDescent="0.2">
      <c r="A51" s="1"/>
      <c r="E51" s="4">
        <v>150.39028759999999</v>
      </c>
    </row>
    <row r="52" spans="1:5" x14ac:dyDescent="0.2">
      <c r="A52" s="1"/>
    </row>
    <row r="53" spans="1:5" x14ac:dyDescent="0.2">
      <c r="A53" s="1"/>
    </row>
    <row r="54" spans="1:5" x14ac:dyDescent="0.2">
      <c r="A54" s="1"/>
    </row>
    <row r="55" spans="1:5" x14ac:dyDescent="0.2">
      <c r="A55" s="1"/>
    </row>
    <row r="56" spans="1:5" x14ac:dyDescent="0.2">
      <c r="A56" s="1"/>
    </row>
    <row r="57" spans="1:5" x14ac:dyDescent="0.2">
      <c r="A57" s="1"/>
    </row>
    <row r="58" spans="1:5" x14ac:dyDescent="0.2">
      <c r="A58" s="1"/>
    </row>
    <row r="59" spans="1:5" x14ac:dyDescent="0.2">
      <c r="A59" s="1"/>
    </row>
    <row r="65" spans="1: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">
      <c r="A66" s="1"/>
      <c r="B66" s="1"/>
      <c r="C66" s="1"/>
      <c r="D66" s="1"/>
      <c r="E66" s="1"/>
      <c r="F66" s="4"/>
      <c r="G66" s="1"/>
      <c r="H66" s="1"/>
      <c r="I66" s="1"/>
      <c r="K66" s="1"/>
      <c r="L66" s="1"/>
      <c r="M66" s="1"/>
      <c r="N66" s="4"/>
    </row>
    <row r="67" spans="1:14" x14ac:dyDescent="0.2">
      <c r="A67" s="1"/>
      <c r="B67" s="1"/>
      <c r="C67" s="1"/>
      <c r="D67" s="1"/>
      <c r="E67" s="1"/>
      <c r="F67" s="4"/>
      <c r="G67" s="1"/>
      <c r="H67" s="1"/>
      <c r="I67" s="1"/>
      <c r="J67" s="4"/>
      <c r="K67" s="1"/>
      <c r="L67" s="1"/>
      <c r="M67" s="1"/>
      <c r="N67" s="4"/>
    </row>
    <row r="68" spans="1: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/>
      <c r="B69" s="1"/>
      <c r="C69" s="1"/>
      <c r="D69" s="1"/>
      <c r="E69" s="1"/>
      <c r="F69" s="4"/>
      <c r="G69" s="1"/>
      <c r="H69" s="1"/>
      <c r="I69" s="1"/>
      <c r="J69" s="4"/>
      <c r="K69" s="1"/>
      <c r="L69" s="1"/>
      <c r="M69" s="1"/>
      <c r="N69" s="4"/>
    </row>
    <row r="70" spans="1:14" x14ac:dyDescent="0.2">
      <c r="F70" s="1"/>
      <c r="G70" s="1"/>
      <c r="H70" s="1"/>
      <c r="I70" s="1"/>
      <c r="J70" s="1"/>
      <c r="L70" s="1"/>
      <c r="M70" s="1"/>
    </row>
    <row r="71" spans="1:14" x14ac:dyDescent="0.2">
      <c r="E71" s="4"/>
      <c r="F71" s="1"/>
      <c r="G71" s="3"/>
      <c r="H71" s="2"/>
    </row>
    <row r="72" spans="1:14" x14ac:dyDescent="0.2">
      <c r="E72" s="4"/>
      <c r="F72" s="1"/>
      <c r="G72" s="3"/>
      <c r="H72" s="2"/>
    </row>
    <row r="73" spans="1:14" x14ac:dyDescent="0.2">
      <c r="E73" s="4"/>
      <c r="G73" s="3"/>
    </row>
    <row r="74" spans="1:14" x14ac:dyDescent="0.2">
      <c r="E74" s="4"/>
    </row>
    <row r="75" spans="1:14" x14ac:dyDescent="0.2">
      <c r="F75" s="1"/>
      <c r="L75" s="1"/>
    </row>
    <row r="76" spans="1:14" x14ac:dyDescent="0.2">
      <c r="F76" s="1"/>
      <c r="G76" s="1"/>
    </row>
    <row r="77" spans="1:14" x14ac:dyDescent="0.2">
      <c r="A77" s="1"/>
      <c r="E77" s="4"/>
    </row>
    <row r="78" spans="1:14" x14ac:dyDescent="0.2">
      <c r="E78" s="4"/>
    </row>
    <row r="79" spans="1:14" x14ac:dyDescent="0.2">
      <c r="E79" s="4"/>
      <c r="F79" s="1"/>
      <c r="G79" s="1"/>
      <c r="L79" s="1"/>
    </row>
    <row r="80" spans="1:14" x14ac:dyDescent="0.2">
      <c r="E80" s="4"/>
      <c r="F80" s="1"/>
    </row>
    <row r="82" spans="1:8" x14ac:dyDescent="0.2">
      <c r="G82" s="1"/>
    </row>
    <row r="83" spans="1:8" x14ac:dyDescent="0.2">
      <c r="A83" s="1"/>
      <c r="E83" s="4"/>
      <c r="F83" s="1"/>
      <c r="H83" s="1"/>
    </row>
    <row r="84" spans="1:8" x14ac:dyDescent="0.2">
      <c r="E84" s="4"/>
      <c r="F84" s="1"/>
    </row>
    <row r="85" spans="1:8" x14ac:dyDescent="0.2">
      <c r="E85" s="4"/>
      <c r="G85" s="1"/>
    </row>
    <row r="86" spans="1:8" x14ac:dyDescent="0.2">
      <c r="E86" s="4"/>
      <c r="H86" s="1"/>
    </row>
    <row r="87" spans="1:8" x14ac:dyDescent="0.2">
      <c r="F87" s="1"/>
    </row>
    <row r="88" spans="1:8" x14ac:dyDescent="0.2">
      <c r="F88" s="1"/>
      <c r="G88" s="1"/>
    </row>
    <row r="89" spans="1:8" x14ac:dyDescent="0.2">
      <c r="A89" s="1"/>
      <c r="E89" s="4"/>
      <c r="G89" s="1"/>
      <c r="H89" s="1"/>
    </row>
    <row r="90" spans="1:8" x14ac:dyDescent="0.2">
      <c r="E90" s="4"/>
      <c r="G90" s="1"/>
    </row>
    <row r="91" spans="1:8" x14ac:dyDescent="0.2">
      <c r="E91" s="4"/>
      <c r="G91" s="1"/>
    </row>
    <row r="92" spans="1:8" x14ac:dyDescent="0.2">
      <c r="E92" s="4"/>
      <c r="G92" s="1"/>
      <c r="H92" s="1"/>
    </row>
    <row r="93" spans="1:8" x14ac:dyDescent="0.2">
      <c r="G93" s="1"/>
    </row>
    <row r="95" spans="1:8" x14ac:dyDescent="0.2">
      <c r="A95" s="1"/>
      <c r="E95" s="4"/>
    </row>
    <row r="96" spans="1:8" x14ac:dyDescent="0.2">
      <c r="E96" s="4"/>
    </row>
    <row r="97" spans="1:8" x14ac:dyDescent="0.2">
      <c r="E97" s="4"/>
    </row>
    <row r="98" spans="1:8" x14ac:dyDescent="0.2">
      <c r="E98" s="4"/>
      <c r="H98" s="1"/>
    </row>
    <row r="101" spans="1:8" x14ac:dyDescent="0.2">
      <c r="A101" s="1"/>
      <c r="E101" s="4"/>
    </row>
    <row r="102" spans="1:8" x14ac:dyDescent="0.2">
      <c r="E102" s="4"/>
    </row>
    <row r="103" spans="1:8" x14ac:dyDescent="0.2">
      <c r="E103" s="4"/>
    </row>
    <row r="104" spans="1:8" x14ac:dyDescent="0.2">
      <c r="E104" s="4"/>
    </row>
    <row r="107" spans="1:8" x14ac:dyDescent="0.2">
      <c r="A107" s="1"/>
      <c r="E107" s="4"/>
    </row>
    <row r="108" spans="1:8" x14ac:dyDescent="0.2">
      <c r="E108" s="4"/>
    </row>
    <row r="109" spans="1:8" x14ac:dyDescent="0.2">
      <c r="E109" s="4"/>
    </row>
    <row r="110" spans="1:8" x14ac:dyDescent="0.2">
      <c r="A110" s="1"/>
      <c r="E110" s="4"/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3995-25A7-984F-B66D-DEC5316498DC}">
  <dimension ref="A1:O95"/>
  <sheetViews>
    <sheetView tabSelected="1" zoomScale="75" zoomScaleNormal="75" workbookViewId="0">
      <selection activeCell="G25" sqref="G25"/>
    </sheetView>
  </sheetViews>
  <sheetFormatPr baseColWidth="10" defaultRowHeight="16" x14ac:dyDescent="0.2"/>
  <sheetData>
    <row r="1" spans="1:14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>
        <v>0</v>
      </c>
    </row>
    <row r="2" spans="1:14" x14ac:dyDescent="0.2">
      <c r="A2" s="1">
        <v>100000</v>
      </c>
      <c r="B2" s="1">
        <v>7.1029250000000002E-2</v>
      </c>
      <c r="C2" s="1">
        <v>7.1772666669999999E-2</v>
      </c>
      <c r="D2" s="1">
        <v>7.9552333330000002E-2</v>
      </c>
      <c r="E2" s="1">
        <v>8.4566666669999999E-2</v>
      </c>
      <c r="F2" s="1">
        <v>0.1157253333</v>
      </c>
      <c r="G2" s="1">
        <v>9.0496333329999998E-2</v>
      </c>
      <c r="H2" s="1">
        <v>0.13096933329999999</v>
      </c>
      <c r="I2" s="1">
        <v>0.1045576667</v>
      </c>
      <c r="J2" s="1">
        <v>0.15199399999999999</v>
      </c>
      <c r="K2" s="1">
        <v>0.125555</v>
      </c>
      <c r="L2" s="1">
        <v>0.1712566667</v>
      </c>
      <c r="M2" s="1">
        <v>0.14439533330000001</v>
      </c>
      <c r="N2" s="1">
        <v>0</v>
      </c>
    </row>
    <row r="3" spans="1:14" x14ac:dyDescent="0.2">
      <c r="A3" s="1">
        <v>200000</v>
      </c>
      <c r="B3" s="1">
        <v>0.12288925000000001</v>
      </c>
      <c r="C3" s="1">
        <v>9.0422333329999993E-2</v>
      </c>
      <c r="D3" s="1">
        <v>0.1343166667</v>
      </c>
      <c r="E3" s="1">
        <v>0.1149343333</v>
      </c>
      <c r="F3" s="1">
        <v>0.1815143333</v>
      </c>
      <c r="G3" s="1">
        <v>0.15180433330000001</v>
      </c>
      <c r="H3" s="1">
        <v>0.21402233330000001</v>
      </c>
      <c r="I3" s="1">
        <v>0.17366400000000001</v>
      </c>
      <c r="J3" s="1">
        <v>0.2507633333</v>
      </c>
      <c r="K3" s="1">
        <v>0.215166</v>
      </c>
      <c r="L3" s="1">
        <v>0.2789033333</v>
      </c>
      <c r="M3" s="1">
        <v>0.23593133329999999</v>
      </c>
      <c r="N3" s="1"/>
    </row>
    <row r="4" spans="1:14" x14ac:dyDescent="0.2">
      <c r="A4" s="1">
        <v>300000</v>
      </c>
      <c r="B4" s="1">
        <v>0.14437849999999999</v>
      </c>
      <c r="C4" s="1">
        <v>0.12922866669999999</v>
      </c>
      <c r="D4" s="1">
        <v>0.1918426667</v>
      </c>
      <c r="E4" s="1">
        <v>0.15584400000000001</v>
      </c>
      <c r="F4" s="1">
        <v>0.2446603333</v>
      </c>
      <c r="G4" s="1">
        <v>0.19594</v>
      </c>
      <c r="H4" s="1">
        <v>0.27631666669999999</v>
      </c>
      <c r="I4" s="1">
        <v>0.23642866670000001</v>
      </c>
      <c r="J4" s="1">
        <v>0.33354333330000002</v>
      </c>
      <c r="K4" s="1">
        <v>0.29003333329999997</v>
      </c>
      <c r="L4" s="1">
        <v>0.37087233330000002</v>
      </c>
      <c r="M4" s="1">
        <v>0.33118333329999999</v>
      </c>
      <c r="N4" s="1"/>
    </row>
    <row r="5" spans="1:14" x14ac:dyDescent="0.2">
      <c r="A5" s="1">
        <v>400000</v>
      </c>
      <c r="B5" s="1">
        <v>0.18652274999999999</v>
      </c>
      <c r="C5" s="1">
        <v>0.14960833330000001</v>
      </c>
      <c r="D5" s="1">
        <v>0.22712333330000001</v>
      </c>
      <c r="E5" s="1">
        <v>0.187526</v>
      </c>
      <c r="F5" s="1">
        <v>0.29620966669999998</v>
      </c>
      <c r="G5" s="1">
        <v>0.25594033329999999</v>
      </c>
      <c r="H5" s="1">
        <v>0.343889</v>
      </c>
      <c r="I5" s="1">
        <v>0.30824633330000001</v>
      </c>
      <c r="J5" s="1">
        <v>0.41873366670000001</v>
      </c>
      <c r="K5" s="1">
        <v>0.4056503333</v>
      </c>
      <c r="L5" s="1">
        <v>0.46748133330000002</v>
      </c>
      <c r="M5" s="1">
        <v>0.46544133329999998</v>
      </c>
      <c r="N5" s="1"/>
    </row>
    <row r="6" spans="1:14" x14ac:dyDescent="0.2">
      <c r="A6" s="1">
        <v>500000</v>
      </c>
      <c r="B6" s="1">
        <v>0.212891</v>
      </c>
      <c r="C6" s="1">
        <v>0.179641</v>
      </c>
      <c r="D6" s="1">
        <v>0.26296666670000002</v>
      </c>
      <c r="E6" s="1">
        <v>0.22051100000000001</v>
      </c>
      <c r="F6" s="1">
        <v>0.35452566670000002</v>
      </c>
      <c r="G6" s="1">
        <v>0.30980266670000001</v>
      </c>
      <c r="H6" s="1">
        <v>0.40539366669999999</v>
      </c>
      <c r="I6" s="1">
        <v>0.39696999999999999</v>
      </c>
      <c r="J6" s="1">
        <v>0.50430966669999999</v>
      </c>
      <c r="K6" s="1">
        <v>0.49357499999999999</v>
      </c>
      <c r="L6" s="1">
        <v>0.55925999999999998</v>
      </c>
      <c r="M6" s="1">
        <v>0.55367999999999995</v>
      </c>
      <c r="N6" s="1"/>
    </row>
    <row r="7" spans="1:14" x14ac:dyDescent="0.2">
      <c r="A7" s="1">
        <v>600000</v>
      </c>
      <c r="B7" s="1">
        <v>0.24026325000000001</v>
      </c>
      <c r="C7" s="1">
        <v>0.206179</v>
      </c>
      <c r="D7" s="1">
        <v>0.29512166670000001</v>
      </c>
      <c r="E7" s="1">
        <v>0.26104100000000002</v>
      </c>
      <c r="F7" s="1">
        <v>0.41579199999999999</v>
      </c>
      <c r="G7" s="1">
        <v>0.39930266669999998</v>
      </c>
      <c r="H7" s="1">
        <v>0.47235166670000001</v>
      </c>
      <c r="I7" s="1">
        <v>0.46858100000000003</v>
      </c>
      <c r="J7" s="1">
        <v>0.58830466670000003</v>
      </c>
      <c r="K7" s="1">
        <v>0.59015899999999999</v>
      </c>
      <c r="L7" s="1">
        <v>0.66571933329999999</v>
      </c>
      <c r="M7" s="1">
        <v>0.64510599999999996</v>
      </c>
    </row>
    <row r="8" spans="1:14" x14ac:dyDescent="0.2">
      <c r="A8" s="1">
        <v>700000</v>
      </c>
      <c r="B8" s="1">
        <v>0.26861275000000001</v>
      </c>
      <c r="C8" s="1">
        <v>0.23361299999999999</v>
      </c>
      <c r="D8" s="1">
        <v>0.34103800000000001</v>
      </c>
      <c r="E8" s="1">
        <v>0.29406900000000002</v>
      </c>
      <c r="F8" s="1">
        <v>0.46914400000000001</v>
      </c>
      <c r="G8" s="1">
        <v>0.45993766670000003</v>
      </c>
      <c r="H8" s="1">
        <v>0.54381599999999997</v>
      </c>
      <c r="I8" s="1">
        <v>0.53446166669999995</v>
      </c>
      <c r="J8" s="1">
        <v>0.68320833329999997</v>
      </c>
      <c r="K8" s="1">
        <v>0.67042766669999998</v>
      </c>
      <c r="L8" s="1">
        <v>2.9549989999999999</v>
      </c>
      <c r="M8" s="1">
        <v>0.74694499999999997</v>
      </c>
    </row>
    <row r="9" spans="1:14" x14ac:dyDescent="0.2">
      <c r="A9" s="1">
        <v>800000</v>
      </c>
      <c r="B9" s="1">
        <v>0.2919235</v>
      </c>
      <c r="C9" s="1">
        <v>0.25722033329999999</v>
      </c>
      <c r="D9" s="1">
        <v>0.36914400000000003</v>
      </c>
      <c r="E9" s="1">
        <v>0.36775966669999999</v>
      </c>
      <c r="F9" s="1">
        <v>0.52925666670000004</v>
      </c>
      <c r="G9" s="1">
        <v>0.51766766669999997</v>
      </c>
      <c r="H9" s="1">
        <v>0.61155566669999994</v>
      </c>
      <c r="I9" s="1">
        <v>0.59946266670000004</v>
      </c>
      <c r="J9" s="1">
        <v>3.2583329999999999</v>
      </c>
      <c r="K9" s="1">
        <v>0.74767733329999997</v>
      </c>
      <c r="L9" s="1">
        <v>4.0842109999999998</v>
      </c>
      <c r="M9" s="1">
        <v>0.84297933329999997</v>
      </c>
    </row>
    <row r="10" spans="1:14" x14ac:dyDescent="0.2">
      <c r="A10" s="1">
        <v>900000</v>
      </c>
      <c r="B10" s="1">
        <v>0.32816849999999997</v>
      </c>
      <c r="C10" s="1">
        <v>0.29307066669999998</v>
      </c>
      <c r="D10" s="1">
        <v>0.4184183333</v>
      </c>
      <c r="E10" s="1">
        <v>0.40143733329999998</v>
      </c>
      <c r="F10" s="1">
        <v>0.58428133329999998</v>
      </c>
      <c r="G10" s="1">
        <v>0.57384733330000004</v>
      </c>
      <c r="H10" s="1">
        <v>0.67690433329999999</v>
      </c>
      <c r="I10" s="1">
        <v>0.66246566669999996</v>
      </c>
      <c r="J10" s="1">
        <v>4.2682793329999997</v>
      </c>
      <c r="K10" s="1">
        <v>0.84950966670000005</v>
      </c>
      <c r="L10" s="1"/>
      <c r="M10" s="1">
        <v>0.94113666669999996</v>
      </c>
    </row>
    <row r="11" spans="1:14" x14ac:dyDescent="0.2">
      <c r="A11" s="1">
        <v>1000000</v>
      </c>
      <c r="B11" s="1">
        <v>0.35244500000000001</v>
      </c>
      <c r="C11" s="1">
        <v>0.35003933329999998</v>
      </c>
      <c r="D11" s="1">
        <v>0.45135766669999999</v>
      </c>
      <c r="E11" s="1">
        <v>0.43378533330000002</v>
      </c>
      <c r="F11" s="1">
        <v>0.64649000000000001</v>
      </c>
      <c r="G11" s="1">
        <v>0.6209643333</v>
      </c>
      <c r="H11" s="1">
        <v>3.1577920000000002</v>
      </c>
      <c r="I11" s="1">
        <v>0.72626800000000002</v>
      </c>
      <c r="J11" s="1"/>
      <c r="K11" s="1">
        <v>0.92781999999999998</v>
      </c>
      <c r="L11" s="1"/>
      <c r="M11" s="1">
        <v>1.069399</v>
      </c>
    </row>
    <row r="12" spans="1:14" x14ac:dyDescent="0.2">
      <c r="A12" s="1">
        <v>1100000</v>
      </c>
      <c r="B12" s="1">
        <v>0.37959349999999997</v>
      </c>
      <c r="C12" s="1">
        <v>0.37235400000000002</v>
      </c>
      <c r="D12" s="1">
        <v>0.51379366670000004</v>
      </c>
      <c r="E12" s="1">
        <v>0.48317266669999998</v>
      </c>
      <c r="F12" s="1">
        <v>2.6634289999999998</v>
      </c>
      <c r="G12" s="1">
        <v>0.67971800000000004</v>
      </c>
      <c r="H12" s="1">
        <v>3.9880640000000001</v>
      </c>
      <c r="I12" s="1">
        <v>0.79122999999999999</v>
      </c>
      <c r="J12" s="1"/>
      <c r="K12" s="1">
        <v>1.0198103329999999</v>
      </c>
      <c r="L12" s="1"/>
      <c r="M12" s="1"/>
    </row>
    <row r="13" spans="1:14" x14ac:dyDescent="0.2">
      <c r="A13" s="1">
        <v>1200000</v>
      </c>
      <c r="B13" s="1">
        <v>0.41040775000000002</v>
      </c>
      <c r="C13" s="1">
        <v>0.37997900000000001</v>
      </c>
      <c r="D13" s="1">
        <v>0.54224033329999999</v>
      </c>
      <c r="E13" s="1">
        <v>0.52358233330000004</v>
      </c>
      <c r="F13" s="1">
        <v>3.4339930000000001</v>
      </c>
      <c r="G13" s="1">
        <v>0.73690466669999999</v>
      </c>
      <c r="H13" s="1"/>
      <c r="I13" s="1">
        <v>0.87401333329999997</v>
      </c>
      <c r="J13" s="1"/>
      <c r="K13" s="1"/>
      <c r="L13" s="1"/>
      <c r="M13" s="1"/>
    </row>
    <row r="14" spans="1:14" x14ac:dyDescent="0.2">
      <c r="A14" s="1">
        <v>1300000</v>
      </c>
      <c r="B14" s="1">
        <v>0.43856424999999999</v>
      </c>
      <c r="C14" s="1">
        <v>0.43492266670000002</v>
      </c>
      <c r="D14" s="1">
        <v>0.57724200000000003</v>
      </c>
      <c r="E14" s="1">
        <v>0.55571266669999997</v>
      </c>
      <c r="F14" s="1"/>
      <c r="G14" s="1">
        <v>0.79381366669999998</v>
      </c>
      <c r="H14" s="1"/>
      <c r="I14" s="1">
        <v>0.94956766670000003</v>
      </c>
      <c r="J14" s="1"/>
      <c r="K14" s="1"/>
      <c r="L14" s="1"/>
      <c r="M14" s="1"/>
    </row>
    <row r="15" spans="1:14" x14ac:dyDescent="0.2">
      <c r="A15" s="1">
        <v>1400000</v>
      </c>
      <c r="B15" s="1">
        <v>0.47564050000000002</v>
      </c>
      <c r="C15" s="1">
        <v>0.46102599999999999</v>
      </c>
      <c r="D15" s="1">
        <v>0.62950166669999996</v>
      </c>
      <c r="E15" s="1">
        <v>0.59474766670000001</v>
      </c>
      <c r="F15" s="1"/>
      <c r="G15" s="1">
        <v>0.8600286667</v>
      </c>
      <c r="H15" s="1"/>
      <c r="I15" s="1"/>
      <c r="J15" s="1"/>
      <c r="K15" s="1"/>
      <c r="L15" s="1"/>
      <c r="M15" s="1"/>
    </row>
    <row r="16" spans="1:14" x14ac:dyDescent="0.2">
      <c r="A16" s="1">
        <v>1500000</v>
      </c>
      <c r="B16" s="1">
        <v>0.51300774999999998</v>
      </c>
      <c r="C16" s="1">
        <v>0.496504</v>
      </c>
      <c r="D16" s="1">
        <v>0.67013066669999999</v>
      </c>
      <c r="E16" s="1">
        <v>0.63781633329999998</v>
      </c>
      <c r="F16" s="1"/>
      <c r="G16" s="1">
        <v>0.93938299999999997</v>
      </c>
      <c r="H16" s="1"/>
      <c r="I16" s="1"/>
      <c r="J16" s="1"/>
      <c r="K16" s="1"/>
      <c r="L16" s="1"/>
      <c r="M16" s="1"/>
    </row>
    <row r="17" spans="1:13" x14ac:dyDescent="0.2">
      <c r="A17" s="1">
        <v>1600000</v>
      </c>
      <c r="B17" s="1">
        <v>0.55010250000000005</v>
      </c>
      <c r="C17" s="1">
        <v>0.53246933330000001</v>
      </c>
      <c r="D17" s="1">
        <v>2.77101</v>
      </c>
      <c r="E17" s="1">
        <v>0.68506933329999997</v>
      </c>
      <c r="F17" s="1"/>
      <c r="G17" s="1">
        <v>0.992479</v>
      </c>
      <c r="H17" s="1"/>
      <c r="I17" s="1"/>
      <c r="J17" s="1"/>
      <c r="K17" s="1"/>
      <c r="L17" s="1"/>
      <c r="M17" s="1"/>
    </row>
    <row r="18" spans="1:13" x14ac:dyDescent="0.2">
      <c r="A18" s="1">
        <v>1700000</v>
      </c>
      <c r="B18" s="1">
        <v>0.55954674999999998</v>
      </c>
      <c r="C18" s="1">
        <v>0.54490966669999996</v>
      </c>
      <c r="D18" s="1">
        <v>3.307080333</v>
      </c>
      <c r="E18" s="1">
        <v>0.7206213333</v>
      </c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>
        <v>1800000</v>
      </c>
      <c r="B19" s="1">
        <v>0.60135375000000002</v>
      </c>
      <c r="C19" s="1">
        <v>0.56871933330000002</v>
      </c>
      <c r="D19" s="1"/>
      <c r="E19" s="1">
        <v>0.77362266670000002</v>
      </c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>
        <v>1900000</v>
      </c>
      <c r="B20" s="1">
        <v>0.62656025000000004</v>
      </c>
      <c r="C20" s="1">
        <v>0.59996133330000001</v>
      </c>
      <c r="D20" s="1"/>
      <c r="E20" s="1">
        <v>0.82990566669999999</v>
      </c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>
        <v>2000000</v>
      </c>
      <c r="B21" s="1">
        <v>0.70851350000000002</v>
      </c>
      <c r="C21" s="1">
        <v>0.62693200000000004</v>
      </c>
      <c r="D21" s="1"/>
      <c r="E21" s="1">
        <v>0.87749466669999998</v>
      </c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95" spans="15:15" x14ac:dyDescent="0.2">
      <c r="O9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Network Breakdown</vt:lpstr>
      <vt:lpstr>Batching</vt:lpstr>
      <vt:lpstr>Compute-to-Networking Ratio</vt:lpstr>
      <vt:lpstr>Scaling OLD</vt:lpstr>
      <vt:lpstr>Scaling</vt:lpstr>
      <vt:lpstr>Log Reg Overhead</vt:lpstr>
      <vt:lpstr>Lin Reg Overhead</vt:lpstr>
      <vt:lpstr>Combined Overhead Fig.</vt:lpstr>
      <vt:lpstr>SECRET-GWAS CSV</vt:lpstr>
      <vt:lpstr>Not GLORE (wink) </vt:lpstr>
      <vt:lpstr>New SGX 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Rosenblum</dc:creator>
  <cp:lastModifiedBy>Jonah Rosenblum</cp:lastModifiedBy>
  <dcterms:created xsi:type="dcterms:W3CDTF">2023-02-17T19:46:52Z</dcterms:created>
  <dcterms:modified xsi:type="dcterms:W3CDTF">2025-04-22T18:08:58Z</dcterms:modified>
</cp:coreProperties>
</file>