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wein\Documents\GitHub\EFI\Portfolio\"/>
    </mc:Choice>
  </mc:AlternateContent>
  <xr:revisionPtr revIDLastSave="0" documentId="13_ncr:1_{7FA6A375-67B3-4118-8FA4-435F6366D1FB}" xr6:coauthVersionLast="46" xr6:coauthVersionMax="46" xr10:uidLastSave="{00000000-0000-0000-0000-000000000000}"/>
  <bookViews>
    <workbookView xWindow="-110" yWindow="-110" windowWidth="19420" windowHeight="10420" xr2:uid="{362BBB06-4FA3-40E8-AF72-36A04FA32FD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7" i="1"/>
  <c r="V8" i="1"/>
  <c r="V9" i="1"/>
  <c r="V10" i="1"/>
  <c r="V11" i="1"/>
  <c r="V12" i="1"/>
  <c r="V13" i="1"/>
  <c r="V14" i="1"/>
  <c r="V7" i="1"/>
  <c r="O8" i="1"/>
  <c r="O9" i="1"/>
  <c r="O10" i="1"/>
  <c r="O11" i="1"/>
  <c r="O12" i="1"/>
  <c r="O13" i="1"/>
  <c r="O14" i="1"/>
  <c r="O15" i="1"/>
  <c r="O7" i="1"/>
  <c r="G8" i="1"/>
  <c r="G9" i="1"/>
  <c r="G10" i="1"/>
  <c r="G11" i="1"/>
  <c r="G12" i="1"/>
  <c r="G13" i="1"/>
  <c r="G15" i="1"/>
  <c r="G7" i="1"/>
  <c r="W14" i="1"/>
  <c r="W13" i="1"/>
  <c r="W12" i="1"/>
  <c r="W11" i="1"/>
  <c r="W10" i="1"/>
  <c r="W9" i="1"/>
  <c r="W8" i="1"/>
  <c r="W7" i="1"/>
  <c r="P7" i="1"/>
  <c r="P8" i="1"/>
  <c r="P9" i="1"/>
  <c r="P10" i="1"/>
  <c r="P11" i="1"/>
  <c r="P12" i="1"/>
  <c r="P13" i="1"/>
  <c r="P14" i="1"/>
  <c r="P15" i="1"/>
  <c r="I7" i="1"/>
  <c r="U8" i="1"/>
  <c r="U9" i="1"/>
  <c r="U10" i="1"/>
  <c r="U11" i="1"/>
  <c r="U12" i="1"/>
  <c r="U13" i="1"/>
  <c r="U14" i="1"/>
  <c r="U7" i="1"/>
  <c r="N8" i="1"/>
  <c r="N9" i="1"/>
  <c r="N10" i="1"/>
  <c r="N11" i="1"/>
  <c r="N12" i="1"/>
  <c r="N13" i="1"/>
  <c r="N14" i="1"/>
  <c r="N15" i="1"/>
  <c r="N7" i="1"/>
  <c r="H8" i="1"/>
  <c r="H9" i="1"/>
  <c r="H10" i="1"/>
  <c r="H7" i="1"/>
  <c r="F14" i="1"/>
  <c r="H14" i="1" s="1"/>
  <c r="G14" i="1"/>
  <c r="F11" i="1"/>
  <c r="F12" i="1" s="1"/>
  <c r="F13" i="1" s="1"/>
  <c r="H13" i="1" s="1"/>
  <c r="I10" i="1"/>
  <c r="I9" i="1"/>
  <c r="I8" i="1"/>
  <c r="I11" i="1" l="1"/>
  <c r="I13" i="1"/>
  <c r="I12" i="1"/>
  <c r="I14" i="1"/>
  <c r="H11" i="1"/>
  <c r="H12" i="1"/>
  <c r="F15" i="1"/>
  <c r="H15" i="1" s="1"/>
  <c r="I15" i="1" l="1"/>
</calcChain>
</file>

<file path=xl/sharedStrings.xml><?xml version="1.0" encoding="utf-8"?>
<sst xmlns="http://schemas.openxmlformats.org/spreadsheetml/2006/main" count="27" uniqueCount="23">
  <si>
    <t>depth</t>
  </si>
  <si>
    <t>duration</t>
  </si>
  <si>
    <t>moveCount</t>
  </si>
  <si>
    <t>Schneeflocke</t>
  </si>
  <si>
    <t>Pfeilspitze</t>
  </si>
  <si>
    <t>Drachenkurve</t>
  </si>
  <si>
    <t>log3(moveCount)</t>
  </si>
  <si>
    <t>duration/moveCount</t>
  </si>
  <si>
    <t>log2(moveCount)</t>
  </si>
  <si>
    <t>log3(duration)</t>
  </si>
  <si>
    <t>log2(duration)</t>
  </si>
  <si>
    <t>Stufe</t>
  </si>
  <si>
    <t>Laufzeit (ms)</t>
  </si>
  <si>
    <t>s</t>
  </si>
  <si>
    <t>s = Move count</t>
  </si>
  <si>
    <t>log4(s)</t>
  </si>
  <si>
    <t>Laufzeit/s</t>
  </si>
  <si>
    <t>log4(Laufzeit)</t>
  </si>
  <si>
    <t>Plot:</t>
  </si>
  <si>
    <t>Stufe:log(Laufzeit)</t>
  </si>
  <si>
    <t>Laufzeit ungeteilt</t>
  </si>
  <si>
    <t>Laufzeit/movecount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</si>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</sst>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171" fontId="0" fillId="0" borderId="0" xfId="0" applyNumberFormat="1"/>
    <xf numFmtId="1" fontId="0" fillId="0" borderId="0" xfId="0" applyNumberFormat="1"/>
    <xf numFmtId="0" fontId="1" fillId="2" borderId="0" xfId="0" applyFont="1" applyFill="1"/>
    <xf numFmtId="2" fontId="0" fillId="2" borderId="0" xfId="0" applyNumberFormat="1" applyFill="1"/>
    <xf numFmtId="171" fontId="0" fillId="2" borderId="0" xfId="0" applyNumberForma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Schneeflocke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Tabelle1!$G$6</c:f>
              <c:strCache>
                <c:ptCount val="1"/>
                <c:pt idx="0">
                  <c:v>log4(Laufzeit)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Tabelle1!$C$7:$C$15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Tabelle1!$G$7:$G$15</c:f>
              <c:numCache>
                <c:formatCode>0.0</c:formatCode>
                <c:ptCount val="9"/>
                <c:pt idx="0">
                  <c:v>2.2924812503605785</c:v>
                </c:pt>
                <c:pt idx="1">
                  <c:v>2.6427011094311244</c:v>
                </c:pt>
                <c:pt idx="2">
                  <c:v>3.6047266828144746</c:v>
                </c:pt>
                <c:pt idx="3">
                  <c:v>4.5710535286512757</c:v>
                </c:pt>
                <c:pt idx="4">
                  <c:v>5.6077664998728283</c:v>
                </c:pt>
                <c:pt idx="5">
                  <c:v>6.6077664998728283</c:v>
                </c:pt>
                <c:pt idx="6">
                  <c:v>7.6533690751138241</c:v>
                </c:pt>
                <c:pt idx="7">
                  <c:v>8.7051718443109927</c:v>
                </c:pt>
                <c:pt idx="8">
                  <c:v>9.6322476445778769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CA-424D-ADA0-77E94AC1B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89744"/>
        <c:axId val="418191664"/>
      </c:scatterChart>
      <c:valAx>
        <c:axId val="41818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191664"/>
        <c:crosses val="autoZero"/>
        <c:crossBetween val="midCat"/>
      </c:valAx>
      <c:valAx>
        <c:axId val="4181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log4(Laufzeit)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18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Tabelle1!$F$6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Tabelle1!$E$7:$E$15</c:f>
              <c:numCache>
                <c:formatCode>0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49.333333333333336</c:v>
                </c:pt>
                <c:pt idx="3">
                  <c:v>188.33333333333334</c:v>
                </c:pt>
                <c:pt idx="4">
                  <c:v>792.66666666666663</c:v>
                </c:pt>
                <c:pt idx="5">
                  <c:v>3170.6666666666665</c:v>
                </c:pt>
                <c:pt idx="6">
                  <c:v>13510.333333333334</c:v>
                </c:pt>
                <c:pt idx="7">
                  <c:v>58065</c:v>
                </c:pt>
                <c:pt idx="8">
                  <c:v>209927.66666666666</c:v>
                </c:pt>
              </c:numCache>
            </c:numRef>
          </c:xVal>
          <c:yVal>
            <c:numRef>
              <c:f>Tabelle1!$F$7:$F$15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E-4800-A67F-E34CF7C6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13840"/>
        <c:axId val="578778616"/>
      </c:scatterChart>
      <c:valAx>
        <c:axId val="348113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778616"/>
        <c:crosses val="autoZero"/>
        <c:crossBetween val="midCat"/>
      </c:valAx>
      <c:valAx>
        <c:axId val="578778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1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267445</xdr:colOff>
      <xdr:row>18</xdr:row>
      <xdr:rowOff>57699</xdr:rowOff>
    </xdr:from>
    <xdr:to>
      <xdr:col>6</xdr:col>
      <xdr:colOff>528592</xdr:colOff>
      <xdr:row>32</xdr:row>
      <xdr:rowOff>168124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4C0A4AB-3C42-4EE3-B898-185298541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306916</xdr:colOff>
      <xdr:row>17</xdr:row>
      <xdr:rowOff>154164</xdr:rowOff>
    </xdr:from>
    <xdr:to>
      <xdr:col>13</xdr:col>
      <xdr:colOff>195791</xdr:colOff>
      <xdr:row>32</xdr:row>
      <xdr:rowOff>119239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DEFAF07-C378-467B-87DE-4B7C91C4F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CE31-6E04-4DE6-B48E-EE2396E24816}">
  <dimension ref="A2:W15"/>
  <sheetViews>
    <sheetView tabSelected="1" zoomScale="72" workbookViewId="0">
      <selection activeCell="H6" sqref="H6:H15"/>
    </sheetView>
  </sheetViews>
  <sheetFormatPr baseColWidth="10" defaultRowHeight="14.5" x14ac:dyDescent="0.35"/>
  <cols>
    <col min="4" max="4" width="15.54296875" customWidth="1"/>
    <col min="5" max="5" width="13.36328125" bestFit="1" customWidth="1"/>
    <col min="7" max="7" width="14.81640625" customWidth="1"/>
    <col min="8" max="8" width="12.7265625" customWidth="1"/>
  </cols>
  <sheetData>
    <row r="2" spans="1:23" x14ac:dyDescent="0.35">
      <c r="F2" t="s">
        <v>14</v>
      </c>
    </row>
    <row r="4" spans="1:23" x14ac:dyDescent="0.35">
      <c r="C4" t="s">
        <v>3</v>
      </c>
      <c r="K4" t="s">
        <v>4</v>
      </c>
      <c r="R4" t="s">
        <v>5</v>
      </c>
    </row>
    <row r="6" spans="1:23" x14ac:dyDescent="0.35">
      <c r="C6" s="5" t="s">
        <v>11</v>
      </c>
      <c r="D6" s="1" t="s">
        <v>20</v>
      </c>
      <c r="E6" s="1" t="s">
        <v>12</v>
      </c>
      <c r="F6" s="1" t="s">
        <v>13</v>
      </c>
      <c r="G6" s="5" t="s">
        <v>17</v>
      </c>
      <c r="H6" s="1" t="s">
        <v>15</v>
      </c>
      <c r="I6" s="5" t="s">
        <v>16</v>
      </c>
      <c r="K6" s="1" t="s">
        <v>0</v>
      </c>
      <c r="L6" s="1" t="s">
        <v>1</v>
      </c>
      <c r="M6" s="1" t="s">
        <v>2</v>
      </c>
      <c r="N6" s="1" t="s">
        <v>6</v>
      </c>
      <c r="O6" s="1" t="s">
        <v>9</v>
      </c>
      <c r="P6" s="1" t="s">
        <v>7</v>
      </c>
      <c r="Q6" s="1"/>
      <c r="R6" s="1" t="s">
        <v>0</v>
      </c>
      <c r="S6" s="1" t="s">
        <v>1</v>
      </c>
      <c r="T6" s="1" t="s">
        <v>2</v>
      </c>
      <c r="U6" s="1" t="s">
        <v>8</v>
      </c>
      <c r="V6" s="1" t="s">
        <v>10</v>
      </c>
      <c r="W6" s="1" t="s">
        <v>7</v>
      </c>
    </row>
    <row r="7" spans="1:23" x14ac:dyDescent="0.35">
      <c r="A7" t="s">
        <v>22</v>
      </c>
      <c r="C7" s="8">
        <v>0</v>
      </c>
      <c r="D7">
        <v>24</v>
      </c>
      <c r="E7" s="4">
        <f>D7/3</f>
        <v>8</v>
      </c>
      <c r="F7">
        <v>1</v>
      </c>
      <c r="G7" s="7">
        <f>LOG(D7,4)</f>
        <v>2.2924812503605785</v>
      </c>
      <c r="H7">
        <f>LOG(F7,4)</f>
        <v>0</v>
      </c>
      <c r="I7" s="6">
        <f>D7/F7</f>
        <v>24</v>
      </c>
      <c r="K7">
        <v>0</v>
      </c>
      <c r="L7">
        <v>6</v>
      </c>
      <c r="M7">
        <v>1</v>
      </c>
      <c r="N7">
        <f>LOG(M7,3)</f>
        <v>0</v>
      </c>
      <c r="O7" s="3">
        <f>LOG(L7,3)</f>
        <v>1.6309297535714573</v>
      </c>
      <c r="P7" s="2">
        <f>L7/M7</f>
        <v>6</v>
      </c>
      <c r="R7">
        <v>0</v>
      </c>
      <c r="S7">
        <v>6</v>
      </c>
      <c r="T7">
        <v>1</v>
      </c>
      <c r="U7">
        <f>LOG(T7,2)</f>
        <v>0</v>
      </c>
      <c r="V7" s="3">
        <f>LOG(S7,2)</f>
        <v>2.5849625007211561</v>
      </c>
      <c r="W7" s="2">
        <f>S7/T7</f>
        <v>6</v>
      </c>
    </row>
    <row r="8" spans="1:23" x14ac:dyDescent="0.35">
      <c r="C8" s="8">
        <v>1</v>
      </c>
      <c r="D8">
        <v>39</v>
      </c>
      <c r="E8" s="4">
        <f t="shared" ref="E8:E15" si="0">D8/3</f>
        <v>13</v>
      </c>
      <c r="F8">
        <v>4</v>
      </c>
      <c r="G8" s="7">
        <f>LOG(D8,4)</f>
        <v>2.6427011094311244</v>
      </c>
      <c r="H8">
        <f>LOG(F8,4)</f>
        <v>1</v>
      </c>
      <c r="I8" s="6">
        <f>D8/F8</f>
        <v>9.75</v>
      </c>
      <c r="K8">
        <v>1</v>
      </c>
      <c r="L8">
        <v>15</v>
      </c>
      <c r="M8">
        <v>3</v>
      </c>
      <c r="N8">
        <f t="shared" ref="N8:N15" si="1">LOG(M8,3)</f>
        <v>1</v>
      </c>
      <c r="O8" s="3">
        <f t="shared" ref="O8:O15" si="2">LOG(L8,3)</f>
        <v>2.4649735207179271</v>
      </c>
      <c r="P8" s="2">
        <f t="shared" ref="P7:P15" si="3">L8/M8</f>
        <v>5</v>
      </c>
      <c r="R8">
        <v>2</v>
      </c>
      <c r="S8">
        <v>16</v>
      </c>
      <c r="T8">
        <v>4</v>
      </c>
      <c r="U8">
        <f t="shared" ref="U8:U14" si="4">LOG(T8,2)</f>
        <v>2</v>
      </c>
      <c r="V8" s="3">
        <f t="shared" ref="V8:V14" si="5">LOG(S8,2)</f>
        <v>4</v>
      </c>
      <c r="W8" s="2">
        <f t="shared" ref="W8:W14" si="6">S8/T8</f>
        <v>4</v>
      </c>
    </row>
    <row r="9" spans="1:23" x14ac:dyDescent="0.35">
      <c r="A9" t="s">
        <v>18</v>
      </c>
      <c r="C9" s="8">
        <v>2</v>
      </c>
      <c r="D9">
        <v>148</v>
      </c>
      <c r="E9" s="4">
        <f t="shared" si="0"/>
        <v>49.333333333333336</v>
      </c>
      <c r="F9">
        <v>16</v>
      </c>
      <c r="G9" s="7">
        <f>LOG(D9,4)</f>
        <v>3.6047266828144746</v>
      </c>
      <c r="H9">
        <f>LOG(F9,4)</f>
        <v>2</v>
      </c>
      <c r="I9" s="6">
        <f>D9/F9</f>
        <v>9.25</v>
      </c>
      <c r="K9">
        <v>2</v>
      </c>
      <c r="L9">
        <v>36</v>
      </c>
      <c r="M9">
        <v>9</v>
      </c>
      <c r="N9">
        <f t="shared" si="1"/>
        <v>2</v>
      </c>
      <c r="O9" s="3">
        <f t="shared" si="2"/>
        <v>3.2618595071429146</v>
      </c>
      <c r="P9" s="2">
        <f t="shared" si="3"/>
        <v>4</v>
      </c>
      <c r="R9">
        <v>4</v>
      </c>
      <c r="S9">
        <v>45</v>
      </c>
      <c r="T9">
        <v>16</v>
      </c>
      <c r="U9">
        <f t="shared" si="4"/>
        <v>4</v>
      </c>
      <c r="V9" s="3">
        <f t="shared" si="5"/>
        <v>5.4918530963296748</v>
      </c>
      <c r="W9" s="2">
        <f t="shared" si="6"/>
        <v>2.8125</v>
      </c>
    </row>
    <row r="10" spans="1:23" x14ac:dyDescent="0.35">
      <c r="A10" t="s">
        <v>19</v>
      </c>
      <c r="C10" s="8">
        <v>3</v>
      </c>
      <c r="D10">
        <v>565</v>
      </c>
      <c r="E10" s="4">
        <f t="shared" si="0"/>
        <v>188.33333333333334</v>
      </c>
      <c r="F10">
        <v>64</v>
      </c>
      <c r="G10" s="7">
        <f>LOG(D10,4)</f>
        <v>4.5710535286512757</v>
      </c>
      <c r="H10">
        <f>LOG(F10,4)</f>
        <v>3</v>
      </c>
      <c r="I10" s="6">
        <f>D10/F10</f>
        <v>8.828125</v>
      </c>
      <c r="K10">
        <v>3</v>
      </c>
      <c r="L10">
        <v>101</v>
      </c>
      <c r="M10">
        <v>27</v>
      </c>
      <c r="N10">
        <f t="shared" si="1"/>
        <v>3</v>
      </c>
      <c r="O10" s="3">
        <f t="shared" si="2"/>
        <v>4.200863730039238</v>
      </c>
      <c r="P10" s="2">
        <f t="shared" si="3"/>
        <v>3.7407407407407409</v>
      </c>
      <c r="R10">
        <v>6</v>
      </c>
      <c r="S10">
        <v>177</v>
      </c>
      <c r="T10">
        <v>64</v>
      </c>
      <c r="U10">
        <f t="shared" si="4"/>
        <v>6</v>
      </c>
      <c r="V10" s="3">
        <f t="shared" si="5"/>
        <v>7.4676055500829976</v>
      </c>
      <c r="W10" s="2">
        <f t="shared" si="6"/>
        <v>2.765625</v>
      </c>
    </row>
    <row r="11" spans="1:23" x14ac:dyDescent="0.35">
      <c r="A11" t="s">
        <v>21</v>
      </c>
      <c r="C11" s="8">
        <v>4</v>
      </c>
      <c r="D11" s="4">
        <v>2378</v>
      </c>
      <c r="E11" s="4">
        <f t="shared" si="0"/>
        <v>792.66666666666663</v>
      </c>
      <c r="F11">
        <f>768/3</f>
        <v>256</v>
      </c>
      <c r="G11" s="7">
        <f>LOG(D11,4)</f>
        <v>5.6077664998728283</v>
      </c>
      <c r="H11">
        <f>LOG(F11,4)</f>
        <v>4</v>
      </c>
      <c r="I11" s="6">
        <f>D11/F11</f>
        <v>9.2890625</v>
      </c>
      <c r="K11">
        <v>4</v>
      </c>
      <c r="L11">
        <v>268</v>
      </c>
      <c r="M11">
        <v>81</v>
      </c>
      <c r="N11">
        <f t="shared" si="1"/>
        <v>4</v>
      </c>
      <c r="O11" s="3">
        <f t="shared" si="2"/>
        <v>5.0891356652209181</v>
      </c>
      <c r="P11" s="2">
        <f t="shared" si="3"/>
        <v>3.308641975308642</v>
      </c>
      <c r="R11">
        <v>8</v>
      </c>
      <c r="S11">
        <v>783</v>
      </c>
      <c r="T11">
        <v>256</v>
      </c>
      <c r="U11">
        <f t="shared" si="4"/>
        <v>8</v>
      </c>
      <c r="V11" s="3">
        <f t="shared" si="5"/>
        <v>9.612868497291041</v>
      </c>
      <c r="W11" s="2">
        <f t="shared" si="6"/>
        <v>3.05859375</v>
      </c>
    </row>
    <row r="12" spans="1:23" x14ac:dyDescent="0.35">
      <c r="C12" s="8">
        <v>5</v>
      </c>
      <c r="D12" s="4">
        <v>9512</v>
      </c>
      <c r="E12" s="4">
        <f t="shared" si="0"/>
        <v>3170.6666666666665</v>
      </c>
      <c r="F12">
        <f>F11*4</f>
        <v>1024</v>
      </c>
      <c r="G12" s="7">
        <f>LOG(D12,4)</f>
        <v>6.6077664998728283</v>
      </c>
      <c r="H12">
        <f>LOG(F12,4)</f>
        <v>5</v>
      </c>
      <c r="I12" s="6">
        <f>D12/F12</f>
        <v>9.2890625</v>
      </c>
      <c r="K12">
        <v>5</v>
      </c>
      <c r="L12">
        <v>767</v>
      </c>
      <c r="M12">
        <v>243</v>
      </c>
      <c r="N12">
        <f t="shared" si="1"/>
        <v>4.9999999999999991</v>
      </c>
      <c r="O12" s="3">
        <f t="shared" si="2"/>
        <v>6.0462520489555054</v>
      </c>
      <c r="P12" s="2">
        <f t="shared" si="3"/>
        <v>3.1563786008230452</v>
      </c>
      <c r="R12">
        <v>10</v>
      </c>
      <c r="S12">
        <v>3182</v>
      </c>
      <c r="T12">
        <v>1024</v>
      </c>
      <c r="U12">
        <f t="shared" si="4"/>
        <v>10</v>
      </c>
      <c r="V12" s="3">
        <f t="shared" si="5"/>
        <v>11.635718120331049</v>
      </c>
      <c r="W12" s="2">
        <f t="shared" si="6"/>
        <v>3.107421875</v>
      </c>
    </row>
    <row r="13" spans="1:23" x14ac:dyDescent="0.35">
      <c r="C13" s="8">
        <v>6</v>
      </c>
      <c r="D13" s="4">
        <v>40531</v>
      </c>
      <c r="E13" s="4">
        <f t="shared" si="0"/>
        <v>13510.333333333334</v>
      </c>
      <c r="F13">
        <f t="shared" ref="F13:F15" si="7">F12*4</f>
        <v>4096</v>
      </c>
      <c r="G13" s="7">
        <f>LOG(D13,4)</f>
        <v>7.6533690751138241</v>
      </c>
      <c r="H13">
        <f>LOG(F13,4)</f>
        <v>6</v>
      </c>
      <c r="I13" s="6">
        <f>D13/F13</f>
        <v>9.895263671875</v>
      </c>
      <c r="K13">
        <v>6</v>
      </c>
      <c r="L13">
        <v>2608</v>
      </c>
      <c r="M13">
        <v>729</v>
      </c>
      <c r="N13">
        <f t="shared" si="1"/>
        <v>6</v>
      </c>
      <c r="O13" s="3">
        <f t="shared" si="2"/>
        <v>7.1602502576984746</v>
      </c>
      <c r="P13" s="2">
        <f t="shared" si="3"/>
        <v>3.5775034293552812</v>
      </c>
      <c r="R13">
        <v>12</v>
      </c>
      <c r="S13">
        <v>12902</v>
      </c>
      <c r="T13">
        <v>4096</v>
      </c>
      <c r="U13">
        <f t="shared" si="4"/>
        <v>12</v>
      </c>
      <c r="V13" s="3">
        <f t="shared" si="5"/>
        <v>13.655307101510479</v>
      </c>
      <c r="W13" s="2">
        <f t="shared" si="6"/>
        <v>3.14990234375</v>
      </c>
    </row>
    <row r="14" spans="1:23" x14ac:dyDescent="0.35">
      <c r="C14" s="8">
        <v>7</v>
      </c>
      <c r="D14">
        <v>174195</v>
      </c>
      <c r="E14" s="4">
        <f t="shared" si="0"/>
        <v>58065</v>
      </c>
      <c r="F14">
        <f>49152/3</f>
        <v>16384</v>
      </c>
      <c r="G14" s="7">
        <f>LOG(D14,4)</f>
        <v>8.7051718443109927</v>
      </c>
      <c r="H14">
        <f>LOG(F14,4)</f>
        <v>7</v>
      </c>
      <c r="I14" s="6">
        <f>D14/F14</f>
        <v>10.63201904296875</v>
      </c>
      <c r="K14">
        <v>7</v>
      </c>
      <c r="L14">
        <v>7408</v>
      </c>
      <c r="M14">
        <v>2187</v>
      </c>
      <c r="N14">
        <f t="shared" si="1"/>
        <v>7</v>
      </c>
      <c r="O14" s="3">
        <f t="shared" si="2"/>
        <v>8.1105189412438996</v>
      </c>
      <c r="P14" s="2">
        <f t="shared" si="3"/>
        <v>3.3872885230909922</v>
      </c>
      <c r="R14">
        <v>14</v>
      </c>
      <c r="S14">
        <v>50729</v>
      </c>
      <c r="T14">
        <v>16384</v>
      </c>
      <c r="U14">
        <f t="shared" si="4"/>
        <v>14</v>
      </c>
      <c r="V14" s="3">
        <f t="shared" si="5"/>
        <v>15.630523101042346</v>
      </c>
      <c r="W14" s="2">
        <f t="shared" si="6"/>
        <v>3.09625244140625</v>
      </c>
    </row>
    <row r="15" spans="1:23" x14ac:dyDescent="0.35">
      <c r="C15" s="8">
        <v>8</v>
      </c>
      <c r="D15">
        <v>629783</v>
      </c>
      <c r="E15" s="4">
        <f t="shared" si="0"/>
        <v>209927.66666666666</v>
      </c>
      <c r="F15">
        <f t="shared" si="7"/>
        <v>65536</v>
      </c>
      <c r="G15" s="7">
        <f>LOG(D15,4)</f>
        <v>9.6322476445778769</v>
      </c>
      <c r="H15">
        <f>LOG(F15,4)</f>
        <v>8</v>
      </c>
      <c r="I15" s="6">
        <f>D15/F15</f>
        <v>9.6097259521484375</v>
      </c>
      <c r="K15">
        <v>8</v>
      </c>
      <c r="L15">
        <v>21683</v>
      </c>
      <c r="M15">
        <v>6561</v>
      </c>
      <c r="N15">
        <f t="shared" si="1"/>
        <v>8</v>
      </c>
      <c r="O15" s="3">
        <f t="shared" si="2"/>
        <v>9.0880867848916491</v>
      </c>
      <c r="P15" s="2">
        <f t="shared" si="3"/>
        <v>3.304831580551745</v>
      </c>
      <c r="V15" s="3"/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iwein 7302</dc:creator>
  <cp:lastModifiedBy>iwein 7302</cp:lastModifiedBy>
  <dcterms:created xsi:type="dcterms:W3CDTF">2021-05-14T17:27:45Z</dcterms:created>
  <dcterms:modified xsi:type="dcterms:W3CDTF">2021-05-15T18:09:55Z</dcterms:modified>
</cp:coreProperties>
</file>