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bong Jonah\Documents\BUS115\Week04\"/>
    </mc:Choice>
  </mc:AlternateContent>
  <xr:revisionPtr revIDLastSave="0" documentId="13_ncr:1_{13E9B2BA-6A24-4957-9175-234B6DB1E22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ample" sheetId="3" r:id="rId1"/>
    <sheet name="Normal Distribution Tutor" sheetId="1" r:id="rId2"/>
    <sheet name="Calculations" sheetId="2" r:id="rId3"/>
  </sheets>
  <definedNames>
    <definedName name="currenthiprob">Calculations!$H$6</definedName>
    <definedName name="currentloprob">Calculations!$H$7</definedName>
    <definedName name="currentlox">Calculations!$F$9</definedName>
    <definedName name="currentloz">Calculations!$E$3</definedName>
    <definedName name="currentprob">Calculations!$H$2</definedName>
    <definedName name="currentx">Calculations!$F$8</definedName>
    <definedName name="currentz">Calculations!$E$2</definedName>
    <definedName name="distribution_option" localSheetId="0">Sample!$DI$26</definedName>
    <definedName name="distribution_option">'Normal Distribution Tutor'!$E$11</definedName>
    <definedName name="input" localSheetId="0">Sample!#REF!</definedName>
    <definedName name="input">'Normal Distribution Tutor'!$C$7</definedName>
    <definedName name="input_option" localSheetId="0">Sample!$DI$25</definedName>
    <definedName name="input_option">'Normal Distribution Tutor'!$E$10</definedName>
    <definedName name="input_title" localSheetId="0">Sample!$D$3</definedName>
    <definedName name="input_title">'Normal Distribution Tutor'!$B$7</definedName>
    <definedName name="input2" localSheetId="0">Sample!$DD$27</definedName>
    <definedName name="input2">'Normal Distribution Tutor'!$C$12</definedName>
    <definedName name="input2_title" localSheetId="0">Sample!$DC$27</definedName>
    <definedName name="input2_title">'Normal Distribution Tutor'!$B$12</definedName>
    <definedName name="last_dist">Calculations!$H$10</definedName>
    <definedName name="low_z" localSheetId="0">Sample!$J$9</definedName>
    <definedName name="low_z">'Normal Distribution Tutor'!$G$9</definedName>
    <definedName name="major">Calculations!$Q$2</definedName>
    <definedName name="majorz">Calculations!$Q$3</definedName>
    <definedName name="max">Calculations!$P$2</definedName>
    <definedName name="maxx">Calculations!$Q$7</definedName>
    <definedName name="maxz">Calculations!$P$3</definedName>
    <definedName name="mean" localSheetId="0">Sample!$B$4</definedName>
    <definedName name="mean">'Normal Distribution Tutor'!$C$3</definedName>
    <definedName name="min">Calculations!$O$2</definedName>
    <definedName name="minx">Calculations!$P$7</definedName>
    <definedName name="minz">Calculations!$O$3</definedName>
    <definedName name="pmax">Calculations!$Q$9</definedName>
    <definedName name="pmin">Calculations!$P$9</definedName>
    <definedName name="raw_conf" localSheetId="0">Sample!$H$8</definedName>
    <definedName name="raw_conf">'Normal Distribution Tutor'!$E$8</definedName>
    <definedName name="raw_x" localSheetId="0">Sample!$I$8</definedName>
    <definedName name="raw_x">'Normal Distribution Tutor'!$F$8</definedName>
    <definedName name="raw_z" localSheetId="0">Sample!$J$8</definedName>
    <definedName name="raw_z">'Normal Distribution Tutor'!$G$8</definedName>
    <definedName name="right_flag">Calculations!$H$5</definedName>
    <definedName name="sigma" localSheetId="0">Sample!$C$4</definedName>
    <definedName name="sigma">'Normal Distribution Tutor'!$C$5</definedName>
    <definedName name="twoprob">Calculations!$H$3</definedName>
    <definedName name="zmax">Calculations!$Q$8</definedName>
    <definedName name="zmin">Calculations!$P$8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3" l="1"/>
  <c r="F8" i="2"/>
  <c r="E3" i="2"/>
  <c r="H7" i="2"/>
  <c r="F9" i="2"/>
  <c r="F4" i="2" l="1"/>
  <c r="F3" i="2"/>
  <c r="Q7" i="2"/>
  <c r="P7" i="2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A3" i="2"/>
  <c r="B3" i="2" s="1"/>
  <c r="P2" i="2"/>
  <c r="O2" i="2"/>
  <c r="H5" i="2"/>
  <c r="L7" i="2"/>
  <c r="L8" i="2"/>
  <c r="L9" i="2" s="1"/>
  <c r="L10" i="2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I2" i="2"/>
  <c r="M2" i="2"/>
  <c r="B2" i="2"/>
  <c r="O3" i="2"/>
  <c r="A4" i="2" l="1"/>
  <c r="M3" i="2"/>
  <c r="Q2" i="2"/>
  <c r="A5" i="2" l="1"/>
  <c r="B4" i="2"/>
  <c r="M4" i="2"/>
  <c r="B5" i="2" l="1"/>
  <c r="A6" i="2"/>
  <c r="M5" i="2"/>
  <c r="M6" i="2" l="1"/>
  <c r="B6" i="2"/>
  <c r="A7" i="2"/>
  <c r="A8" i="2" l="1"/>
  <c r="B7" i="2"/>
  <c r="M7" i="2"/>
  <c r="A9" i="2" l="1"/>
  <c r="M8" i="2"/>
  <c r="B8" i="2"/>
  <c r="B9" i="2" l="1"/>
  <c r="A10" i="2"/>
  <c r="M9" i="2"/>
  <c r="A11" i="2" l="1"/>
  <c r="B10" i="2"/>
  <c r="M10" i="2"/>
  <c r="A12" i="2" l="1"/>
  <c r="B11" i="2"/>
  <c r="M11" i="2"/>
  <c r="M12" i="2" l="1"/>
  <c r="B12" i="2"/>
  <c r="A13" i="2"/>
  <c r="M13" i="2" l="1"/>
  <c r="B13" i="2"/>
  <c r="A14" i="2"/>
  <c r="M14" i="2" l="1"/>
  <c r="A15" i="2"/>
  <c r="B14" i="2"/>
  <c r="A16" i="2" l="1"/>
  <c r="M15" i="2"/>
  <c r="B15" i="2"/>
  <c r="A17" i="2" l="1"/>
  <c r="M16" i="2"/>
  <c r="B16" i="2"/>
  <c r="M17" i="2" l="1"/>
  <c r="B17" i="2"/>
  <c r="A18" i="2"/>
  <c r="B18" i="2" l="1"/>
  <c r="A19" i="2"/>
  <c r="M18" i="2"/>
  <c r="A20" i="2" l="1"/>
  <c r="B19" i="2"/>
  <c r="M19" i="2"/>
  <c r="A21" i="2" l="1"/>
  <c r="M20" i="2"/>
  <c r="B20" i="2"/>
  <c r="B21" i="2" l="1"/>
  <c r="A22" i="2"/>
  <c r="M21" i="2"/>
  <c r="M22" i="2" l="1"/>
  <c r="A23" i="2"/>
  <c r="B22" i="2"/>
  <c r="A24" i="2" l="1"/>
  <c r="B23" i="2"/>
  <c r="M23" i="2"/>
  <c r="M24" i="2" l="1"/>
  <c r="B24" i="2"/>
  <c r="A25" i="2"/>
  <c r="B25" i="2" l="1"/>
  <c r="A26" i="2"/>
  <c r="M25" i="2"/>
  <c r="A27" i="2" l="1"/>
  <c r="M26" i="2"/>
  <c r="B26" i="2"/>
  <c r="A28" i="2" l="1"/>
  <c r="M27" i="2"/>
  <c r="B27" i="2"/>
  <c r="B28" i="2" l="1"/>
  <c r="M28" i="2"/>
  <c r="A29" i="2"/>
  <c r="B29" i="2" l="1"/>
  <c r="M29" i="2"/>
  <c r="A30" i="2"/>
  <c r="M30" i="2" l="1"/>
  <c r="A31" i="2"/>
  <c r="B30" i="2"/>
  <c r="A32" i="2" l="1"/>
  <c r="M31" i="2"/>
  <c r="B31" i="2"/>
  <c r="A33" i="2" l="1"/>
  <c r="B32" i="2"/>
  <c r="M32" i="2"/>
  <c r="M33" i="2" l="1"/>
  <c r="B33" i="2"/>
  <c r="A34" i="2"/>
  <c r="B34" i="2" l="1"/>
  <c r="M34" i="2"/>
  <c r="A35" i="2"/>
  <c r="A36" i="2" l="1"/>
  <c r="M35" i="2"/>
  <c r="B35" i="2"/>
  <c r="A37" i="2" l="1"/>
  <c r="M36" i="2"/>
  <c r="B36" i="2"/>
  <c r="B37" i="2" l="1"/>
  <c r="A38" i="2"/>
  <c r="M37" i="2"/>
  <c r="M38" i="2" l="1"/>
  <c r="B38" i="2"/>
  <c r="A39" i="2"/>
  <c r="A40" i="2" l="1"/>
  <c r="M39" i="2"/>
  <c r="B39" i="2"/>
  <c r="M40" i="2" l="1"/>
  <c r="A41" i="2"/>
  <c r="B40" i="2"/>
  <c r="B41" i="2" l="1"/>
  <c r="A42" i="2"/>
  <c r="M41" i="2"/>
  <c r="A43" i="2" l="1"/>
  <c r="M42" i="2"/>
  <c r="B42" i="2"/>
  <c r="A44" i="2" l="1"/>
  <c r="M43" i="2"/>
  <c r="B43" i="2"/>
  <c r="B44" i="2" l="1"/>
  <c r="A45" i="2"/>
  <c r="M44" i="2"/>
  <c r="B45" i="2" l="1"/>
  <c r="A46" i="2"/>
  <c r="M45" i="2"/>
  <c r="A47" i="2" l="1"/>
  <c r="M46" i="2"/>
  <c r="B46" i="2"/>
  <c r="A48" i="2" l="1"/>
  <c r="M47" i="2"/>
  <c r="B47" i="2"/>
  <c r="A49" i="2" l="1"/>
  <c r="M48" i="2"/>
  <c r="B48" i="2"/>
  <c r="M49" i="2" l="1"/>
  <c r="B49" i="2"/>
  <c r="A50" i="2"/>
  <c r="B50" i="2" l="1"/>
  <c r="A51" i="2"/>
  <c r="M50" i="2"/>
  <c r="A52" i="2" l="1"/>
  <c r="M51" i="2"/>
  <c r="B51" i="2"/>
  <c r="P3" i="2" l="1"/>
  <c r="Q3" i="2" s="1"/>
  <c r="M52" i="2"/>
  <c r="B52" i="2"/>
  <c r="G3" i="2"/>
  <c r="H2" i="2"/>
  <c r="D52" i="2" s="1"/>
  <c r="D21" i="2" l="1"/>
  <c r="D39" i="2"/>
  <c r="D254" i="2"/>
  <c r="D383" i="2"/>
  <c r="D214" i="2"/>
  <c r="D360" i="2"/>
  <c r="D215" i="2"/>
  <c r="D451" i="2"/>
  <c r="D119" i="2"/>
  <c r="D365" i="2"/>
  <c r="D483" i="2"/>
  <c r="D373" i="2"/>
  <c r="D137" i="2"/>
  <c r="D491" i="2"/>
  <c r="D441" i="2"/>
  <c r="D457" i="2"/>
  <c r="D53" i="2"/>
  <c r="E2" i="2"/>
  <c r="H6" i="2" s="1"/>
  <c r="D246" i="2"/>
  <c r="D186" i="2"/>
  <c r="D140" i="2"/>
  <c r="D390" i="2"/>
  <c r="D145" i="2"/>
  <c r="D93" i="2"/>
  <c r="D492" i="2"/>
  <c r="D436" i="2"/>
  <c r="D285" i="2"/>
  <c r="D344" i="2"/>
  <c r="D69" i="2"/>
  <c r="D181" i="2"/>
  <c r="D156" i="2"/>
  <c r="D307" i="2"/>
  <c r="D362" i="2"/>
  <c r="D28" i="2"/>
  <c r="D128" i="2"/>
  <c r="D353" i="2"/>
  <c r="D159" i="2"/>
  <c r="D141" i="2"/>
  <c r="D450" i="2"/>
  <c r="D208" i="2"/>
  <c r="D498" i="2"/>
  <c r="D366" i="2"/>
  <c r="D322" i="2"/>
  <c r="D195" i="2"/>
  <c r="D95" i="2"/>
  <c r="D3" i="2"/>
  <c r="D229" i="2"/>
  <c r="D237" i="2"/>
  <c r="D120" i="2"/>
  <c r="D70" i="2"/>
  <c r="D443" i="2"/>
  <c r="D227" i="2"/>
  <c r="D465" i="2"/>
  <c r="D260" i="2"/>
  <c r="D469" i="2"/>
  <c r="D40" i="2"/>
  <c r="D129" i="2"/>
  <c r="D46" i="2"/>
  <c r="D466" i="2"/>
  <c r="D474" i="2"/>
  <c r="D17" i="2"/>
  <c r="D256" i="2"/>
  <c r="D327" i="2"/>
  <c r="D346" i="2"/>
  <c r="D152" i="2"/>
  <c r="D409" i="2"/>
  <c r="D86" i="2"/>
  <c r="D484" i="2"/>
  <c r="D2" i="2"/>
  <c r="D90" i="2"/>
  <c r="D194" i="2"/>
  <c r="D161" i="2"/>
  <c r="D79" i="2"/>
  <c r="D130" i="2"/>
  <c r="D54" i="2"/>
  <c r="D222" i="2"/>
  <c r="D389" i="2"/>
  <c r="D438" i="2"/>
  <c r="D381" i="2"/>
  <c r="D196" i="2"/>
  <c r="D295" i="2"/>
  <c r="D380" i="2"/>
  <c r="D26" i="2"/>
  <c r="D139" i="2"/>
  <c r="D225" i="2"/>
  <c r="D314" i="2"/>
  <c r="D470" i="2"/>
  <c r="D219" i="2"/>
  <c r="D459" i="2"/>
  <c r="D476" i="2"/>
  <c r="D268" i="2"/>
  <c r="D417" i="2"/>
  <c r="D167" i="2"/>
  <c r="D494" i="2"/>
  <c r="D157" i="2"/>
  <c r="D414" i="2"/>
  <c r="D490" i="2"/>
  <c r="D165" i="2"/>
  <c r="D444" i="2"/>
  <c r="D312" i="2"/>
  <c r="D420" i="2"/>
  <c r="D497" i="2"/>
  <c r="D247" i="2"/>
  <c r="D32" i="2"/>
  <c r="D326" i="2"/>
  <c r="D403" i="2"/>
  <c r="D87" i="2"/>
  <c r="D359" i="2"/>
  <c r="D148" i="2"/>
  <c r="D235" i="2"/>
  <c r="D14" i="2"/>
  <c r="D13" i="2"/>
  <c r="D71" i="2"/>
  <c r="D454" i="2"/>
  <c r="D394" i="2"/>
  <c r="D310" i="2"/>
  <c r="D321" i="2"/>
  <c r="D198" i="2"/>
  <c r="D400" i="2"/>
  <c r="D418" i="2"/>
  <c r="D193" i="2"/>
  <c r="D303" i="2"/>
  <c r="D94" i="2"/>
  <c r="D500" i="2"/>
  <c r="D241" i="2"/>
  <c r="D370" i="2"/>
  <c r="D313" i="2"/>
  <c r="D142" i="2"/>
  <c r="D412" i="2"/>
  <c r="D99" i="2"/>
  <c r="D425" i="2"/>
  <c r="D80" i="2"/>
  <c r="D401" i="2"/>
  <c r="D50" i="2"/>
  <c r="D35" i="2"/>
  <c r="D146" i="2"/>
  <c r="D471" i="2"/>
  <c r="D9" i="2"/>
  <c r="D323" i="2"/>
  <c r="D5" i="2"/>
  <c r="D97" i="2"/>
  <c r="D430" i="2"/>
  <c r="D406" i="2"/>
  <c r="D279" i="2"/>
  <c r="D320" i="2"/>
  <c r="D336" i="2"/>
  <c r="D61" i="2"/>
  <c r="D277" i="2"/>
  <c r="D238" i="2"/>
  <c r="D72" i="2"/>
  <c r="D221" i="2"/>
  <c r="D143" i="2"/>
  <c r="D416" i="2"/>
  <c r="D176" i="2"/>
  <c r="D116" i="2"/>
  <c r="D188" i="2"/>
  <c r="D429" i="2"/>
  <c r="D388" i="2"/>
  <c r="D30" i="2"/>
  <c r="D73" i="2"/>
  <c r="D392" i="2"/>
  <c r="D385" i="2"/>
  <c r="D489" i="2"/>
  <c r="D461" i="2"/>
  <c r="D253" i="2"/>
  <c r="D262" i="2"/>
  <c r="D335" i="2"/>
  <c r="D265" i="2"/>
  <c r="D57" i="2"/>
  <c r="D138" i="2"/>
  <c r="D160" i="2"/>
  <c r="D245" i="2"/>
  <c r="D382" i="2"/>
  <c r="D136" i="2"/>
  <c r="D330" i="2"/>
  <c r="D113" i="2"/>
  <c r="D439" i="2"/>
  <c r="D236" i="2"/>
  <c r="D251" i="2"/>
  <c r="D123" i="2"/>
  <c r="D384" i="2"/>
  <c r="D349" i="2"/>
  <c r="D84" i="2"/>
  <c r="D178" i="2"/>
  <c r="D184" i="2"/>
  <c r="D240" i="2"/>
  <c r="D244" i="2"/>
  <c r="D135" i="2"/>
  <c r="D332" i="2"/>
  <c r="D486" i="2"/>
  <c r="D228" i="2"/>
  <c r="D468" i="2"/>
  <c r="D190" i="2"/>
  <c r="D393" i="2"/>
  <c r="D266" i="2"/>
  <c r="D453" i="2"/>
  <c r="D356" i="2"/>
  <c r="D36" i="2"/>
  <c r="D440" i="2"/>
  <c r="D89" i="2"/>
  <c r="D317" i="2"/>
  <c r="D200" i="2"/>
  <c r="D212" i="2"/>
  <c r="D158" i="2"/>
  <c r="D329" i="2"/>
  <c r="D433" i="2"/>
  <c r="D60" i="2"/>
  <c r="D502" i="2"/>
  <c r="D355" i="2"/>
  <c r="D273" i="2"/>
  <c r="D345" i="2"/>
  <c r="D132" i="2"/>
  <c r="D170" i="2"/>
  <c r="D103" i="2"/>
  <c r="D131" i="2"/>
  <c r="D114" i="2"/>
  <c r="D192" i="2"/>
  <c r="D91" i="2"/>
  <c r="D308" i="2"/>
  <c r="D149" i="2"/>
  <c r="D435" i="2"/>
  <c r="D309" i="2"/>
  <c r="D374" i="2"/>
  <c r="D34" i="2"/>
  <c r="D201" i="2"/>
  <c r="D460" i="2"/>
  <c r="D55" i="2"/>
  <c r="D112" i="2"/>
  <c r="D286" i="2"/>
  <c r="D283" i="2"/>
  <c r="D432" i="2"/>
  <c r="D206" i="2"/>
  <c r="D410" i="2"/>
  <c r="D278" i="2"/>
  <c r="D183" i="2"/>
  <c r="D110" i="2"/>
  <c r="D185" i="2"/>
  <c r="D298" i="2"/>
  <c r="D58" i="2"/>
  <c r="D98" i="2"/>
  <c r="D204" i="2"/>
  <c r="D19" i="2"/>
  <c r="D23" i="2"/>
  <c r="D88" i="2"/>
  <c r="D269" i="2"/>
  <c r="D415" i="2"/>
  <c r="D189" i="2"/>
  <c r="D15" i="2"/>
  <c r="D338" i="2"/>
  <c r="D166" i="2"/>
  <c r="D337" i="2"/>
  <c r="D289" i="2"/>
  <c r="D318" i="2"/>
  <c r="D169" i="2"/>
  <c r="D105" i="2"/>
  <c r="D264" i="2"/>
  <c r="D297" i="2"/>
  <c r="D354" i="2"/>
  <c r="D125" i="2"/>
  <c r="D117" i="2"/>
  <c r="D104" i="2"/>
  <c r="D361" i="2"/>
  <c r="D213" i="2"/>
  <c r="D434" i="2"/>
  <c r="D118" i="2"/>
  <c r="D477" i="2"/>
  <c r="D398" i="2"/>
  <c r="D475" i="2"/>
  <c r="D452" i="2"/>
  <c r="D47" i="2"/>
  <c r="D172" i="2"/>
  <c r="D399" i="2"/>
  <c r="D257" i="2"/>
  <c r="D150" i="2"/>
  <c r="D242" i="2"/>
  <c r="D377" i="2"/>
  <c r="D25" i="2"/>
  <c r="D124" i="2"/>
  <c r="D171" i="2"/>
  <c r="D78" i="2"/>
  <c r="D347" i="2"/>
  <c r="D421" i="2"/>
  <c r="D51" i="2"/>
  <c r="D472" i="2"/>
  <c r="D111" i="2"/>
  <c r="D263" i="2"/>
  <c r="D446" i="2"/>
  <c r="D147" i="2"/>
  <c r="D133" i="2"/>
  <c r="D368" i="2"/>
  <c r="D405" i="2"/>
  <c r="D331" i="2"/>
  <c r="D33" i="2"/>
  <c r="D209" i="2"/>
  <c r="D299" i="2"/>
  <c r="D62" i="2"/>
  <c r="D85" i="2"/>
  <c r="D294" i="2"/>
  <c r="D232" i="2"/>
  <c r="D463" i="2"/>
  <c r="D48" i="2"/>
  <c r="D480" i="2"/>
  <c r="D447" i="2"/>
  <c r="D376" i="2"/>
  <c r="D350" i="2"/>
  <c r="D122" i="2"/>
  <c r="D77" i="2"/>
  <c r="D126" i="2"/>
  <c r="D274" i="2"/>
  <c r="D358" i="2"/>
  <c r="D38" i="2"/>
  <c r="D304" i="2"/>
  <c r="D296" i="2"/>
  <c r="D108" i="2"/>
  <c r="D8" i="2"/>
  <c r="D325" i="2"/>
  <c r="D197" i="2"/>
  <c r="D255" i="2"/>
  <c r="D182" i="2"/>
  <c r="D205" i="2"/>
  <c r="D448" i="2"/>
  <c r="D18" i="2"/>
  <c r="D427" i="2"/>
  <c r="D202" i="2"/>
  <c r="D109" i="2"/>
  <c r="D259" i="2"/>
  <c r="D243" i="2"/>
  <c r="D6" i="2"/>
  <c r="D102" i="2"/>
  <c r="D496" i="2"/>
  <c r="D290" i="2"/>
  <c r="D305" i="2"/>
  <c r="D479" i="2"/>
  <c r="D16" i="2"/>
  <c r="D180" i="2"/>
  <c r="D367" i="2"/>
  <c r="D422" i="2"/>
  <c r="D210" i="2"/>
  <c r="D404" i="2"/>
  <c r="D271" i="2"/>
  <c r="D92" i="2"/>
  <c r="D65" i="2"/>
  <c r="D45" i="2"/>
  <c r="D153" i="2"/>
  <c r="D276" i="2"/>
  <c r="D31" i="2"/>
  <c r="D233" i="2"/>
  <c r="D127" i="2"/>
  <c r="D284" i="2"/>
  <c r="D258" i="2"/>
  <c r="D191" i="2"/>
  <c r="D485" i="2"/>
  <c r="D173" i="2"/>
  <c r="D252" i="2"/>
  <c r="D64" i="2"/>
  <c r="D43" i="2"/>
  <c r="D473" i="2"/>
  <c r="D7" i="2"/>
  <c r="D386" i="2"/>
  <c r="D250" i="2"/>
  <c r="D270" i="2"/>
  <c r="D168" i="2"/>
  <c r="D164" i="2"/>
  <c r="D293" i="2"/>
  <c r="D445" i="2"/>
  <c r="D144" i="2"/>
  <c r="D134" i="2"/>
  <c r="D352" i="2"/>
  <c r="D203" i="2"/>
  <c r="D56" i="2"/>
  <c r="D75" i="2"/>
  <c r="D458" i="2"/>
  <c r="D187" i="2"/>
  <c r="D391" i="2"/>
  <c r="D261" i="2"/>
  <c r="D333" i="2"/>
  <c r="H3" i="2"/>
  <c r="D280" i="2"/>
  <c r="D342" i="2"/>
  <c r="D281" i="2"/>
  <c r="D230" i="2"/>
  <c r="D339" i="2"/>
  <c r="D224" i="2"/>
  <c r="D467" i="2"/>
  <c r="D231" i="2"/>
  <c r="D154" i="2"/>
  <c r="D199" i="2"/>
  <c r="D328" i="2"/>
  <c r="D456" i="2"/>
  <c r="D300" i="2"/>
  <c r="D223" i="2"/>
  <c r="D29" i="2"/>
  <c r="D249" i="2"/>
  <c r="D162" i="2"/>
  <c r="D96" i="2"/>
  <c r="D341" i="2"/>
  <c r="D442" i="2"/>
  <c r="D267" i="2"/>
  <c r="D211" i="2"/>
  <c r="D372" i="2"/>
  <c r="D74" i="2"/>
  <c r="D37" i="2"/>
  <c r="D357" i="2"/>
  <c r="D397" i="2"/>
  <c r="D316" i="2"/>
  <c r="D301" i="2"/>
  <c r="D501" i="2"/>
  <c r="D287" i="2"/>
  <c r="D302" i="2"/>
  <c r="D288" i="2"/>
  <c r="D408" i="2"/>
  <c r="D364" i="2"/>
  <c r="D63" i="2"/>
  <c r="D378" i="2"/>
  <c r="D282" i="2"/>
  <c r="D66" i="2"/>
  <c r="D67" i="2"/>
  <c r="D22" i="2"/>
  <c r="D275" i="2"/>
  <c r="D428" i="2"/>
  <c r="D437" i="2"/>
  <c r="D334" i="2"/>
  <c r="D220" i="2"/>
  <c r="D76" i="2"/>
  <c r="D11" i="2"/>
  <c r="D121" i="2"/>
  <c r="D413" i="2"/>
  <c r="D217" i="2"/>
  <c r="D272" i="2"/>
  <c r="D449" i="2"/>
  <c r="D324" i="2"/>
  <c r="D68" i="2"/>
  <c r="D12" i="2"/>
  <c r="D155" i="2"/>
  <c r="D315" i="2"/>
  <c r="D369" i="2"/>
  <c r="D177" i="2"/>
  <c r="D100" i="2"/>
  <c r="D478" i="2"/>
  <c r="D499" i="2"/>
  <c r="D10" i="2"/>
  <c r="D481" i="2"/>
  <c r="D424" i="2"/>
  <c r="D106" i="2"/>
  <c r="D395" i="2"/>
  <c r="D83" i="2"/>
  <c r="D493" i="2"/>
  <c r="D387" i="2"/>
  <c r="D174" i="2"/>
  <c r="D42" i="2"/>
  <c r="D179" i="2"/>
  <c r="D306" i="2"/>
  <c r="D151" i="2"/>
  <c r="D348" i="2"/>
  <c r="D487" i="2"/>
  <c r="D351" i="2"/>
  <c r="D49" i="2"/>
  <c r="D81" i="2"/>
  <c r="D455" i="2"/>
  <c r="D291" i="2"/>
  <c r="D163" i="2"/>
  <c r="D371" i="2"/>
  <c r="D488" i="2"/>
  <c r="D419" i="2"/>
  <c r="D59" i="2"/>
  <c r="D482" i="2"/>
  <c r="D407" i="2"/>
  <c r="D207" i="2"/>
  <c r="D248" i="2"/>
  <c r="D411" i="2"/>
  <c r="D239" i="2"/>
  <c r="D27" i="2"/>
  <c r="D431" i="2"/>
  <c r="D423" i="2"/>
  <c r="D107" i="2"/>
  <c r="D396" i="2"/>
  <c r="D4" i="2"/>
  <c r="D218" i="2"/>
  <c r="D216" i="2"/>
  <c r="D234" i="2"/>
  <c r="D311" i="2"/>
  <c r="D426" i="2"/>
  <c r="D20" i="2"/>
  <c r="D462" i="2"/>
  <c r="D24" i="2"/>
  <c r="D41" i="2"/>
  <c r="D464" i="2"/>
  <c r="D101" i="2"/>
  <c r="D115" i="2"/>
  <c r="D379" i="2"/>
  <c r="D82" i="2"/>
  <c r="D226" i="2"/>
  <c r="D495" i="2"/>
  <c r="D319" i="2"/>
  <c r="D402" i="2"/>
  <c r="D44" i="2"/>
  <c r="D343" i="2"/>
  <c r="D375" i="2"/>
  <c r="D175" i="2"/>
  <c r="D292" i="2"/>
  <c r="D363" i="2"/>
  <c r="D340" i="2"/>
  <c r="G2" i="2" l="1"/>
</calcChain>
</file>

<file path=xl/sharedStrings.xml><?xml version="1.0" encoding="utf-8"?>
<sst xmlns="http://schemas.openxmlformats.org/spreadsheetml/2006/main" count="64" uniqueCount="35">
  <si>
    <t>Z</t>
  </si>
  <si>
    <t>Normal Curve</t>
  </si>
  <si>
    <t>Current Z</t>
  </si>
  <si>
    <t>Current X</t>
  </si>
  <si>
    <t>Current Y</t>
  </si>
  <si>
    <t>Current Prob</t>
  </si>
  <si>
    <t>Mean Y</t>
  </si>
  <si>
    <t>Mean Z</t>
  </si>
  <si>
    <t>Sigma Graph</t>
  </si>
  <si>
    <t>Sigma Z</t>
  </si>
  <si>
    <t>Shade Z</t>
  </si>
  <si>
    <t>Shade Prob</t>
  </si>
  <si>
    <t>Right Flag</t>
  </si>
  <si>
    <t>Value Scale</t>
  </si>
  <si>
    <t>Max Scale</t>
  </si>
  <si>
    <t>Min Scale</t>
  </si>
  <si>
    <t>Major</t>
  </si>
  <si>
    <t>Validation Settings</t>
  </si>
  <si>
    <t>X</t>
  </si>
  <si>
    <t>Min</t>
  </si>
  <si>
    <t>Max</t>
  </si>
  <si>
    <t>Prob</t>
  </si>
  <si>
    <t>Last Distribution</t>
  </si>
  <si>
    <t xml:space="preserve">Lo Z-score  = </t>
  </si>
  <si>
    <t xml:space="preserve">Lo Value (X1)  = </t>
  </si>
  <si>
    <r>
      <t>Mean (</t>
    </r>
    <r>
      <rPr>
        <b/>
        <sz val="12"/>
        <color theme="0"/>
        <rFont val="Symbol"/>
        <family val="1"/>
        <charset val="2"/>
      </rPr>
      <t>m</t>
    </r>
    <r>
      <rPr>
        <b/>
        <sz val="10"/>
        <color theme="0"/>
        <rFont val="Verdana"/>
        <family val="2"/>
      </rPr>
      <t>)</t>
    </r>
  </si>
  <si>
    <r>
      <t>Std. Dev. (</t>
    </r>
    <r>
      <rPr>
        <b/>
        <sz val="12"/>
        <color theme="0"/>
        <rFont val="Symbol"/>
        <family val="1"/>
        <charset val="2"/>
      </rPr>
      <t>s</t>
    </r>
    <r>
      <rPr>
        <b/>
        <sz val="10"/>
        <color theme="0"/>
        <rFont val="Verdana"/>
        <family val="2"/>
      </rPr>
      <t>)</t>
    </r>
  </si>
  <si>
    <t>Value (X) Input</t>
  </si>
  <si>
    <t>Value (X) input</t>
  </si>
  <si>
    <t>Value (X)     =</t>
  </si>
  <si>
    <t>Z-Score    =</t>
  </si>
  <si>
    <t>Calculate Z Score</t>
  </si>
  <si>
    <t>Input</t>
  </si>
  <si>
    <r>
      <t>Mean (</t>
    </r>
    <r>
      <rPr>
        <sz val="10"/>
        <color rgb="FF0000CC"/>
        <rFont val="Symbol"/>
        <family val="1"/>
        <charset val="2"/>
      </rPr>
      <t>m</t>
    </r>
    <r>
      <rPr>
        <sz val="10"/>
        <color rgb="FF0000CC"/>
        <rFont val="Verdana"/>
        <family val="2"/>
      </rPr>
      <t>)</t>
    </r>
  </si>
  <si>
    <r>
      <t>Std. Dev. (</t>
    </r>
    <r>
      <rPr>
        <sz val="10"/>
        <color rgb="FF0000CC"/>
        <rFont val="Symbol"/>
        <family val="1"/>
        <charset val="2"/>
      </rPr>
      <t>s</t>
    </r>
    <r>
      <rPr>
        <sz val="10"/>
        <color rgb="FF0000CC"/>
        <rFont val="Verdana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</si>
</sst>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&quot;+/-&quot;\ 0.0"/>
    <numFmt numFmtId="167" formatCode="&quot;Probability of Shaded Area  =  &quot;0.00%"/>
  </numFmts>
  <fonts count="12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Verdana"/>
      <family val="2"/>
    </font>
    <font>
      <sz val="10"/>
      <color theme="4" tint="-0.249977111117893"/>
      <name val="Arial"/>
      <family val="2"/>
    </font>
    <font>
      <b/>
      <sz val="12"/>
      <color theme="0"/>
      <name val="Symbol"/>
      <family val="1"/>
      <charset val="2"/>
    </font>
    <font>
      <sz val="8"/>
      <color rgb="FF000000"/>
      <name val="Tahoma"/>
      <family val="2"/>
    </font>
    <font>
      <sz val="10"/>
      <color rgb="FF0000CC"/>
      <name val="Arial"/>
      <family val="2"/>
    </font>
    <font>
      <sz val="10"/>
      <color rgb="FF0000CC"/>
      <name val="Verdana"/>
      <family val="2"/>
    </font>
    <font>
      <sz val="10"/>
      <color rgb="FF0000CC"/>
      <name val="Symbol"/>
      <family val="1"/>
      <charset val="2"/>
    </font>
    <font>
      <sz val="12"/>
      <color rgb="FF0000CC"/>
      <name val="Arial"/>
      <family val="2"/>
    </font>
    <font>
      <b/>
      <sz val="10"/>
      <color rgb="FF0000CC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2" fillId="0" borderId="0" xfId="0" applyFont="1" applyAlignment="1">
      <alignment horizontal="left"/>
    </xf>
    <xf numFmtId="2" fontId="0" fillId="0" borderId="0" xfId="0" applyNumberFormat="1" applyAlignment="1">
      <alignment horizontal="center"/>
    </xf>
    <xf numFmtId="2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0" fontId="1" fillId="0" borderId="0" xfId="1" applyNumberFormat="1" applyFont="1"/>
    <xf numFmtId="0" fontId="2" fillId="0" borderId="0" xfId="0" applyFont="1"/>
    <xf numFmtId="0" fontId="0" fillId="2" borderId="0" xfId="0" applyFill="1"/>
    <xf numFmtId="0" fontId="0" fillId="2" borderId="0" xfId="0" applyFill="1" applyAlignment="1"/>
    <xf numFmtId="166" fontId="0" fillId="2" borderId="0" xfId="0" applyNumberForma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left" indent="1"/>
    </xf>
    <xf numFmtId="0" fontId="2" fillId="2" borderId="0" xfId="0" applyFont="1" applyFill="1" applyAlignment="1">
      <alignment horizontal="left" indent="1"/>
    </xf>
    <xf numFmtId="0" fontId="4" fillId="2" borderId="0" xfId="0" applyFont="1" applyFill="1"/>
    <xf numFmtId="164" fontId="4" fillId="2" borderId="0" xfId="0" applyNumberFormat="1" applyFont="1" applyFill="1"/>
    <xf numFmtId="167" fontId="1" fillId="0" borderId="0" xfId="1" applyNumberFormat="1" applyFont="1"/>
    <xf numFmtId="0" fontId="0" fillId="2" borderId="0" xfId="0" applyFill="1" applyProtection="1">
      <protection locked="0"/>
    </xf>
    <xf numFmtId="2" fontId="2" fillId="2" borderId="0" xfId="1" applyNumberFormat="1" applyFont="1" applyFill="1" applyBorder="1" applyAlignment="1" applyProtection="1">
      <alignment horizontal="center"/>
      <protection locked="0"/>
    </xf>
    <xf numFmtId="164" fontId="2" fillId="3" borderId="1" xfId="0" applyNumberFormat="1" applyFont="1" applyFill="1" applyBorder="1" applyAlignment="1" applyProtection="1">
      <alignment horizontal="center"/>
      <protection locked="0"/>
    </xf>
    <xf numFmtId="164" fontId="2" fillId="3" borderId="1" xfId="1" applyNumberFormat="1" applyFont="1" applyFill="1" applyBorder="1" applyAlignment="1" applyProtection="1">
      <alignment horizontal="center"/>
      <protection locked="0"/>
    </xf>
    <xf numFmtId="165" fontId="7" fillId="5" borderId="0" xfId="0" applyNumberFormat="1" applyFont="1" applyFill="1" applyBorder="1" applyAlignment="1"/>
    <xf numFmtId="165" fontId="7" fillId="5" borderId="0" xfId="0" applyNumberFormat="1" applyFont="1" applyFill="1" applyBorder="1" applyAlignment="1">
      <alignment horizontal="center"/>
    </xf>
    <xf numFmtId="165" fontId="7" fillId="5" borderId="0" xfId="0" applyNumberFormat="1" applyFont="1" applyFill="1" applyBorder="1"/>
    <xf numFmtId="0" fontId="7" fillId="5" borderId="0" xfId="0" applyFont="1" applyFill="1"/>
    <xf numFmtId="165" fontId="8" fillId="5" borderId="0" xfId="0" applyNumberFormat="1" applyFont="1" applyFill="1" applyBorder="1" applyAlignment="1"/>
    <xf numFmtId="0" fontId="7" fillId="5" borderId="0" xfId="0" applyFont="1" applyFill="1" applyAlignment="1"/>
    <xf numFmtId="165" fontId="7" fillId="5" borderId="0" xfId="0" applyNumberFormat="1" applyFont="1" applyFill="1" applyBorder="1" applyAlignment="1" applyProtection="1">
      <protection locked="0"/>
    </xf>
    <xf numFmtId="165" fontId="10" fillId="5" borderId="0" xfId="0" applyNumberFormat="1" applyFont="1" applyFill="1" applyBorder="1" applyAlignment="1" applyProtection="1">
      <protection locked="0"/>
    </xf>
    <xf numFmtId="0" fontId="11" fillId="5" borderId="0" xfId="0" applyFont="1" applyFill="1" applyAlignment="1"/>
    <xf numFmtId="165" fontId="10" fillId="5" borderId="0" xfId="1" applyNumberFormat="1" applyFont="1" applyFill="1" applyBorder="1" applyAlignment="1" applyProtection="1">
      <protection locked="0"/>
    </xf>
    <xf numFmtId="165" fontId="7" fillId="5" borderId="0" xfId="0" applyNumberFormat="1" applyFont="1" applyFill="1" applyAlignment="1"/>
    <xf numFmtId="164" fontId="7" fillId="5" borderId="0" xfId="0" applyNumberFormat="1" applyFont="1" applyFill="1" applyAlignment="1"/>
    <xf numFmtId="0" fontId="7" fillId="5" borderId="3" xfId="0" applyFont="1" applyFill="1" applyBorder="1"/>
    <xf numFmtId="0" fontId="7" fillId="5" borderId="4" xfId="0" applyFont="1" applyFill="1" applyBorder="1"/>
    <xf numFmtId="165" fontId="7" fillId="5" borderId="5" xfId="0" applyNumberFormat="1" applyFont="1" applyFill="1" applyBorder="1" applyAlignment="1"/>
    <xf numFmtId="165" fontId="7" fillId="5" borderId="6" xfId="0" applyNumberFormat="1" applyFont="1" applyFill="1" applyBorder="1" applyAlignment="1"/>
    <xf numFmtId="165" fontId="11" fillId="5" borderId="0" xfId="0" applyNumberFormat="1" applyFont="1" applyFill="1" applyAlignment="1"/>
    <xf numFmtId="165" fontId="7" fillId="5" borderId="0" xfId="1" applyNumberFormat="1" applyFont="1" applyFill="1" applyBorder="1" applyAlignment="1" applyProtection="1">
      <protection locked="0"/>
    </xf>
    <xf numFmtId="2" fontId="7" fillId="5" borderId="0" xfId="0" applyNumberFormat="1" applyFont="1" applyFill="1" applyAlignment="1">
      <alignment horizontal="center"/>
    </xf>
    <xf numFmtId="164" fontId="8" fillId="4" borderId="2" xfId="0" applyNumberFormat="1" applyFont="1" applyFill="1" applyBorder="1" applyAlignment="1"/>
    <xf numFmtId="164" fontId="7" fillId="4" borderId="2" xfId="0" applyNumberFormat="1" applyFont="1" applyFill="1" applyBorder="1"/>
    <xf numFmtId="0" fontId="7" fillId="5" borderId="8" xfId="0" applyFont="1" applyFill="1" applyBorder="1" applyAlignment="1">
      <alignment horizontal="center"/>
    </xf>
    <xf numFmtId="0" fontId="7" fillId="5" borderId="7" xfId="0" applyFont="1" applyFill="1" applyBorder="1"/>
    <xf numFmtId="0" fontId="7" fillId="5" borderId="5" xfId="0" applyFont="1" applyFill="1" applyBorder="1"/>
    <xf numFmtId="165" fontId="8" fillId="5" borderId="7" xfId="0" applyNumberFormat="1" applyFont="1" applyFill="1" applyBorder="1" applyAlignment="1">
      <alignment horizontal="center" wrapText="1"/>
    </xf>
    <xf numFmtId="164" fontId="8" fillId="6" borderId="7" xfId="0" applyNumberFormat="1" applyFont="1" applyFill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0000CC"/>
      <color rgb="FFFFFF99"/>
      <color rgb="FFFFFFCC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032467016337928E-2"/>
          <c:y val="0.3224010804444033"/>
          <c:w val="0.87304802250066083"/>
          <c:h val="0.51479239962046286"/>
        </c:manualLayout>
      </c:layout>
      <c:scatterChart>
        <c:scatterStyle val="smoothMarker"/>
        <c:varyColors val="0"/>
        <c:ser>
          <c:idx val="0"/>
          <c:order val="0"/>
          <c:spPr>
            <a:ln w="31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Calculations!$A$2:$A$52</c:f>
              <c:numCache>
                <c:formatCode>0</c:formatCode>
                <c:ptCount val="51"/>
                <c:pt idx="0">
                  <c:v>-3.6</c:v>
                </c:pt>
                <c:pt idx="1">
                  <c:v>-3.456</c:v>
                </c:pt>
                <c:pt idx="2">
                  <c:v>-3.3119999999999998</c:v>
                </c:pt>
                <c:pt idx="3">
                  <c:v>-3.1679999999999997</c:v>
                </c:pt>
                <c:pt idx="4">
                  <c:v>-3.0239999999999996</c:v>
                </c:pt>
                <c:pt idx="5">
                  <c:v>-2.8799999999999994</c:v>
                </c:pt>
                <c:pt idx="6">
                  <c:v>-2.7359999999999993</c:v>
                </c:pt>
                <c:pt idx="7">
                  <c:v>-2.5919999999999992</c:v>
                </c:pt>
                <c:pt idx="8">
                  <c:v>-2.4479999999999991</c:v>
                </c:pt>
                <c:pt idx="9">
                  <c:v>-2.3039999999999989</c:v>
                </c:pt>
                <c:pt idx="10">
                  <c:v>-2.1599999999999988</c:v>
                </c:pt>
                <c:pt idx="11">
                  <c:v>-2.0159999999999987</c:v>
                </c:pt>
                <c:pt idx="12">
                  <c:v>-1.8719999999999986</c:v>
                </c:pt>
                <c:pt idx="13">
                  <c:v>-1.7279999999999984</c:v>
                </c:pt>
                <c:pt idx="14">
                  <c:v>-1.5839999999999983</c:v>
                </c:pt>
                <c:pt idx="15">
                  <c:v>-1.4399999999999982</c:v>
                </c:pt>
                <c:pt idx="16">
                  <c:v>-1.295999999999998</c:v>
                </c:pt>
                <c:pt idx="17">
                  <c:v>-1.1519999999999979</c:v>
                </c:pt>
                <c:pt idx="18">
                  <c:v>-1.0079999999999978</c:v>
                </c:pt>
                <c:pt idx="19">
                  <c:v>-0.86399999999999777</c:v>
                </c:pt>
                <c:pt idx="20">
                  <c:v>-0.71999999999999775</c:v>
                </c:pt>
                <c:pt idx="21">
                  <c:v>-0.57599999999999774</c:v>
                </c:pt>
                <c:pt idx="22">
                  <c:v>-0.43199999999999772</c:v>
                </c:pt>
                <c:pt idx="23">
                  <c:v>-0.2879999999999977</c:v>
                </c:pt>
                <c:pt idx="24">
                  <c:v>-0.14399999999999769</c:v>
                </c:pt>
                <c:pt idx="25">
                  <c:v>2.3314683517128287E-15</c:v>
                </c:pt>
                <c:pt idx="26">
                  <c:v>0.14400000000000235</c:v>
                </c:pt>
                <c:pt idx="27">
                  <c:v>0.28800000000000237</c:v>
                </c:pt>
                <c:pt idx="28">
                  <c:v>0.43200000000000238</c:v>
                </c:pt>
                <c:pt idx="29">
                  <c:v>0.5760000000000024</c:v>
                </c:pt>
                <c:pt idx="30">
                  <c:v>0.72000000000000242</c:v>
                </c:pt>
                <c:pt idx="31">
                  <c:v>0.86400000000000243</c:v>
                </c:pt>
                <c:pt idx="32">
                  <c:v>1.0080000000000024</c:v>
                </c:pt>
                <c:pt idx="33">
                  <c:v>1.1520000000000024</c:v>
                </c:pt>
                <c:pt idx="34">
                  <c:v>1.2960000000000025</c:v>
                </c:pt>
                <c:pt idx="35">
                  <c:v>1.4400000000000026</c:v>
                </c:pt>
                <c:pt idx="36">
                  <c:v>1.5840000000000027</c:v>
                </c:pt>
                <c:pt idx="37">
                  <c:v>1.7280000000000029</c:v>
                </c:pt>
                <c:pt idx="38">
                  <c:v>1.872000000000003</c:v>
                </c:pt>
                <c:pt idx="39">
                  <c:v>2.0160000000000031</c:v>
                </c:pt>
                <c:pt idx="40">
                  <c:v>2.1600000000000033</c:v>
                </c:pt>
                <c:pt idx="41">
                  <c:v>2.3040000000000034</c:v>
                </c:pt>
                <c:pt idx="42">
                  <c:v>2.4480000000000035</c:v>
                </c:pt>
                <c:pt idx="43">
                  <c:v>2.5920000000000036</c:v>
                </c:pt>
                <c:pt idx="44">
                  <c:v>2.7360000000000038</c:v>
                </c:pt>
                <c:pt idx="45">
                  <c:v>2.8800000000000039</c:v>
                </c:pt>
                <c:pt idx="46">
                  <c:v>3.024000000000004</c:v>
                </c:pt>
                <c:pt idx="47">
                  <c:v>3.1680000000000041</c:v>
                </c:pt>
                <c:pt idx="48">
                  <c:v>3.3120000000000043</c:v>
                </c:pt>
                <c:pt idx="49">
                  <c:v>3.4560000000000044</c:v>
                </c:pt>
                <c:pt idx="50">
                  <c:v>3.6000000000000045</c:v>
                </c:pt>
              </c:numCache>
            </c:numRef>
          </c:xVal>
          <c:yVal>
            <c:numRef>
              <c:f>Calculations!$B$2:$B$52</c:f>
              <c:numCache>
                <c:formatCode>0</c:formatCode>
                <c:ptCount val="51"/>
                <c:pt idx="0">
                  <c:v>6.119019301137719E-4</c:v>
                </c:pt>
                <c:pt idx="1">
                  <c:v>1.0169914864347645E-3</c:v>
                </c:pt>
                <c:pt idx="2">
                  <c:v>1.6555689824342061E-3</c:v>
                </c:pt>
                <c:pt idx="3">
                  <c:v>2.6398041948164541E-3</c:v>
                </c:pt>
                <c:pt idx="4">
                  <c:v>4.1227843399737098E-3</c:v>
                </c:pt>
                <c:pt idx="5">
                  <c:v>6.3067263962659397E-3</c:v>
                </c:pt>
                <c:pt idx="6">
                  <c:v>9.449565350364739E-3</c:v>
                </c:pt>
                <c:pt idx="7">
                  <c:v>1.386800995659921E-2</c:v>
                </c:pt>
                <c:pt idx="8">
                  <c:v>1.9934756095653695E-2</c:v>
                </c:pt>
                <c:pt idx="9">
                  <c:v>2.806739958664016E-2</c:v>
                </c:pt>
                <c:pt idx="10">
                  <c:v>3.8706856147455712E-2</c:v>
                </c:pt>
                <c:pt idx="11">
                  <c:v>5.2283913671562258E-2</c:v>
                </c:pt>
                <c:pt idx="12">
                  <c:v>6.9173977608282672E-2</c:v>
                </c:pt>
                <c:pt idx="13">
                  <c:v>8.964207042507262E-2</c:v>
                </c:pt>
                <c:pt idx="14">
                  <c:v>0.11378250164634708</c:v>
                </c:pt>
                <c:pt idx="15">
                  <c:v>0.14145996522483917</c:v>
                </c:pt>
                <c:pt idx="16">
                  <c:v>0.17226065156028808</c:v>
                </c:pt>
                <c:pt idx="17">
                  <c:v>0.20546274866007741</c:v>
                </c:pt>
                <c:pt idx="18">
                  <c:v>0.24003499993634003</c:v>
                </c:pt>
                <c:pt idx="19">
                  <c:v>0.27466955192773745</c:v>
                </c:pt>
                <c:pt idx="20">
                  <c:v>0.30785126046985345</c:v>
                </c:pt>
                <c:pt idx="21">
                  <c:v>0.33796040571879754</c:v>
                </c:pt>
                <c:pt idx="22">
                  <c:v>0.36340021433897757</c:v>
                </c:pt>
                <c:pt idx="23">
                  <c:v>0.38273572799307881</c:v>
                </c:pt>
                <c:pt idx="24">
                  <c:v>0.39482741516033987</c:v>
                </c:pt>
                <c:pt idx="25">
                  <c:v>0.3989422804014327</c:v>
                </c:pt>
                <c:pt idx="26">
                  <c:v>0.39482741516033959</c:v>
                </c:pt>
                <c:pt idx="27">
                  <c:v>0.38273572799307826</c:v>
                </c:pt>
                <c:pt idx="28">
                  <c:v>0.36340021433897685</c:v>
                </c:pt>
                <c:pt idx="29">
                  <c:v>0.3379604057187966</c:v>
                </c:pt>
                <c:pt idx="30">
                  <c:v>0.30785126046985239</c:v>
                </c:pt>
                <c:pt idx="31">
                  <c:v>0.27466955192773634</c:v>
                </c:pt>
                <c:pt idx="32">
                  <c:v>0.24003499993633887</c:v>
                </c:pt>
                <c:pt idx="33">
                  <c:v>0.20546274866007636</c:v>
                </c:pt>
                <c:pt idx="34">
                  <c:v>0.17226065156028708</c:v>
                </c:pt>
                <c:pt idx="35">
                  <c:v>0.14145996522483825</c:v>
                </c:pt>
                <c:pt idx="36">
                  <c:v>0.11378250164634626</c:v>
                </c:pt>
                <c:pt idx="37">
                  <c:v>8.9642070425071926E-2</c:v>
                </c:pt>
                <c:pt idx="38">
                  <c:v>6.9173977608282103E-2</c:v>
                </c:pt>
                <c:pt idx="39">
                  <c:v>5.2283913671561794E-2</c:v>
                </c:pt>
                <c:pt idx="40">
                  <c:v>3.8706856147455351E-2</c:v>
                </c:pt>
                <c:pt idx="41">
                  <c:v>2.8067399586639879E-2</c:v>
                </c:pt>
                <c:pt idx="42">
                  <c:v>1.9934756095653473E-2</c:v>
                </c:pt>
                <c:pt idx="43">
                  <c:v>1.3868009956599051E-2</c:v>
                </c:pt>
                <c:pt idx="44">
                  <c:v>9.4495653503646262E-3</c:v>
                </c:pt>
                <c:pt idx="45">
                  <c:v>6.3067263962658555E-3</c:v>
                </c:pt>
                <c:pt idx="46">
                  <c:v>4.1227843399736543E-3</c:v>
                </c:pt>
                <c:pt idx="47">
                  <c:v>2.6398041948164186E-3</c:v>
                </c:pt>
                <c:pt idx="48">
                  <c:v>1.6555689824341825E-3</c:v>
                </c:pt>
                <c:pt idx="49">
                  <c:v>1.0169914864347482E-3</c:v>
                </c:pt>
                <c:pt idx="50">
                  <c:v>6.1190193011376214E-4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12-594D-8589-AB0E35164B20}"/>
            </c:ext>
          </c:extLst>
        </c:ser>
        <c:ser>
          <c:idx val="1"/>
          <c:order val="1"/>
          <c:spPr>
            <a:ln w="3175">
              <a:solidFill>
                <a:schemeClr val="tx1"/>
              </a:solidFill>
            </a:ln>
          </c:spPr>
          <c:marker>
            <c:symbol val="none"/>
          </c:marker>
          <c:errBars>
            <c:errDir val="y"/>
            <c:errBarType val="minus"/>
            <c:errValType val="percentage"/>
            <c:noEndCap val="1"/>
            <c:val val="100"/>
            <c:spPr>
              <a:ln w="19050">
                <a:solidFill>
                  <a:srgbClr val="FF0000"/>
                </a:solidFill>
                <a:prstDash val="solid"/>
              </a:ln>
            </c:spPr>
          </c:errBars>
          <c:xVal>
            <c:numRef>
              <c:f>Calculations!$C$2:$C$502</c:f>
              <c:numCache>
                <c:formatCode>0</c:formatCode>
                <c:ptCount val="501"/>
                <c:pt idx="0">
                  <c:v>-3.6</c:v>
                </c:pt>
                <c:pt idx="1">
                  <c:v>-3.5855999999999999</c:v>
                </c:pt>
                <c:pt idx="2">
                  <c:v>-3.5711999999999997</c:v>
                </c:pt>
                <c:pt idx="3">
                  <c:v>-3.5567999999999995</c:v>
                </c:pt>
                <c:pt idx="4">
                  <c:v>-3.5423999999999993</c:v>
                </c:pt>
                <c:pt idx="5">
                  <c:v>-3.5279999999999991</c:v>
                </c:pt>
                <c:pt idx="6">
                  <c:v>-3.5135999999999989</c:v>
                </c:pt>
                <c:pt idx="7">
                  <c:v>-3.4991999999999988</c:v>
                </c:pt>
                <c:pt idx="8">
                  <c:v>-3.4847999999999986</c:v>
                </c:pt>
                <c:pt idx="9">
                  <c:v>-3.4703999999999984</c:v>
                </c:pt>
                <c:pt idx="10">
                  <c:v>-3.4559999999999982</c:v>
                </c:pt>
                <c:pt idx="11">
                  <c:v>-3.441599999999998</c:v>
                </c:pt>
                <c:pt idx="12">
                  <c:v>-3.4271999999999978</c:v>
                </c:pt>
                <c:pt idx="13">
                  <c:v>-3.4127999999999976</c:v>
                </c:pt>
                <c:pt idx="14">
                  <c:v>-3.3983999999999974</c:v>
                </c:pt>
                <c:pt idx="15">
                  <c:v>-3.3839999999999972</c:v>
                </c:pt>
                <c:pt idx="16">
                  <c:v>-3.369599999999997</c:v>
                </c:pt>
                <c:pt idx="17">
                  <c:v>-3.3551999999999969</c:v>
                </c:pt>
                <c:pt idx="18">
                  <c:v>-3.3407999999999967</c:v>
                </c:pt>
                <c:pt idx="19">
                  <c:v>-3.3263999999999965</c:v>
                </c:pt>
                <c:pt idx="20">
                  <c:v>-3.3119999999999963</c:v>
                </c:pt>
                <c:pt idx="21">
                  <c:v>-3.2975999999999961</c:v>
                </c:pt>
                <c:pt idx="22">
                  <c:v>-3.2831999999999959</c:v>
                </c:pt>
                <c:pt idx="23">
                  <c:v>-3.2687999999999957</c:v>
                </c:pt>
                <c:pt idx="24">
                  <c:v>-3.2543999999999955</c:v>
                </c:pt>
                <c:pt idx="25">
                  <c:v>-3.2399999999999953</c:v>
                </c:pt>
                <c:pt idx="26">
                  <c:v>-3.2255999999999951</c:v>
                </c:pt>
                <c:pt idx="27">
                  <c:v>-3.2111999999999949</c:v>
                </c:pt>
                <c:pt idx="28">
                  <c:v>-3.1967999999999948</c:v>
                </c:pt>
                <c:pt idx="29">
                  <c:v>-3.1823999999999946</c:v>
                </c:pt>
                <c:pt idx="30">
                  <c:v>-3.1679999999999944</c:v>
                </c:pt>
                <c:pt idx="31">
                  <c:v>-3.1535999999999942</c:v>
                </c:pt>
                <c:pt idx="32">
                  <c:v>-3.139199999999994</c:v>
                </c:pt>
                <c:pt idx="33">
                  <c:v>-3.1247999999999938</c:v>
                </c:pt>
                <c:pt idx="34">
                  <c:v>-3.1103999999999936</c:v>
                </c:pt>
                <c:pt idx="35">
                  <c:v>-3.0959999999999934</c:v>
                </c:pt>
                <c:pt idx="36">
                  <c:v>-3.0815999999999932</c:v>
                </c:pt>
                <c:pt idx="37">
                  <c:v>-3.067199999999993</c:v>
                </c:pt>
                <c:pt idx="38">
                  <c:v>-3.0527999999999929</c:v>
                </c:pt>
                <c:pt idx="39">
                  <c:v>-3.0383999999999927</c:v>
                </c:pt>
                <c:pt idx="40">
                  <c:v>-3.0239999999999925</c:v>
                </c:pt>
                <c:pt idx="41">
                  <c:v>-3.0095999999999923</c:v>
                </c:pt>
                <c:pt idx="42">
                  <c:v>-2.9951999999999921</c:v>
                </c:pt>
                <c:pt idx="43">
                  <c:v>-2.9807999999999919</c:v>
                </c:pt>
                <c:pt idx="44">
                  <c:v>-2.9663999999999917</c:v>
                </c:pt>
                <c:pt idx="45">
                  <c:v>-2.9519999999999915</c:v>
                </c:pt>
                <c:pt idx="46">
                  <c:v>-2.9375999999999913</c:v>
                </c:pt>
                <c:pt idx="47">
                  <c:v>-2.9231999999999911</c:v>
                </c:pt>
                <c:pt idx="48">
                  <c:v>-2.9087999999999909</c:v>
                </c:pt>
                <c:pt idx="49">
                  <c:v>-2.8943999999999908</c:v>
                </c:pt>
                <c:pt idx="50">
                  <c:v>-2.8799999999999906</c:v>
                </c:pt>
                <c:pt idx="51">
                  <c:v>-2.8655999999999904</c:v>
                </c:pt>
                <c:pt idx="52">
                  <c:v>-2.8511999999999902</c:v>
                </c:pt>
                <c:pt idx="53">
                  <c:v>-2.83679999999999</c:v>
                </c:pt>
                <c:pt idx="54">
                  <c:v>-2.8223999999999898</c:v>
                </c:pt>
                <c:pt idx="55">
                  <c:v>-2.8079999999999896</c:v>
                </c:pt>
                <c:pt idx="56">
                  <c:v>-2.7935999999999894</c:v>
                </c:pt>
                <c:pt idx="57">
                  <c:v>-2.7791999999999892</c:v>
                </c:pt>
                <c:pt idx="58">
                  <c:v>-2.764799999999989</c:v>
                </c:pt>
                <c:pt idx="59">
                  <c:v>-2.7503999999999889</c:v>
                </c:pt>
                <c:pt idx="60">
                  <c:v>-2.7359999999999887</c:v>
                </c:pt>
                <c:pt idx="61">
                  <c:v>-2.7215999999999885</c:v>
                </c:pt>
                <c:pt idx="62">
                  <c:v>-2.7071999999999883</c:v>
                </c:pt>
                <c:pt idx="63">
                  <c:v>-2.6927999999999881</c:v>
                </c:pt>
                <c:pt idx="64">
                  <c:v>-2.6783999999999879</c:v>
                </c:pt>
                <c:pt idx="65">
                  <c:v>-2.6639999999999877</c:v>
                </c:pt>
                <c:pt idx="66">
                  <c:v>-2.6495999999999875</c:v>
                </c:pt>
                <c:pt idx="67">
                  <c:v>-2.6351999999999873</c:v>
                </c:pt>
                <c:pt idx="68">
                  <c:v>-2.6207999999999871</c:v>
                </c:pt>
                <c:pt idx="69">
                  <c:v>-2.6063999999999869</c:v>
                </c:pt>
                <c:pt idx="70">
                  <c:v>-2.5919999999999868</c:v>
                </c:pt>
                <c:pt idx="71">
                  <c:v>-2.5775999999999866</c:v>
                </c:pt>
                <c:pt idx="72">
                  <c:v>-2.5631999999999864</c:v>
                </c:pt>
                <c:pt idx="73">
                  <c:v>-2.5487999999999862</c:v>
                </c:pt>
                <c:pt idx="74">
                  <c:v>-2.534399999999986</c:v>
                </c:pt>
                <c:pt idx="75">
                  <c:v>-2.5199999999999858</c:v>
                </c:pt>
                <c:pt idx="76">
                  <c:v>-2.5055999999999856</c:v>
                </c:pt>
                <c:pt idx="77">
                  <c:v>-2.4911999999999854</c:v>
                </c:pt>
                <c:pt idx="78">
                  <c:v>-2.4767999999999852</c:v>
                </c:pt>
                <c:pt idx="79">
                  <c:v>-2.462399999999985</c:v>
                </c:pt>
                <c:pt idx="80">
                  <c:v>-2.4479999999999849</c:v>
                </c:pt>
                <c:pt idx="81">
                  <c:v>-2.4335999999999847</c:v>
                </c:pt>
                <c:pt idx="82">
                  <c:v>-2.4191999999999845</c:v>
                </c:pt>
                <c:pt idx="83">
                  <c:v>-2.4047999999999843</c:v>
                </c:pt>
                <c:pt idx="84">
                  <c:v>-2.3903999999999841</c:v>
                </c:pt>
                <c:pt idx="85">
                  <c:v>-2.3759999999999839</c:v>
                </c:pt>
                <c:pt idx="86">
                  <c:v>-2.3615999999999837</c:v>
                </c:pt>
                <c:pt idx="87">
                  <c:v>-2.3471999999999835</c:v>
                </c:pt>
                <c:pt idx="88">
                  <c:v>-2.3327999999999833</c:v>
                </c:pt>
                <c:pt idx="89">
                  <c:v>-2.3183999999999831</c:v>
                </c:pt>
                <c:pt idx="90">
                  <c:v>-2.303999999999983</c:v>
                </c:pt>
                <c:pt idx="91">
                  <c:v>-2.2895999999999828</c:v>
                </c:pt>
                <c:pt idx="92">
                  <c:v>-2.2751999999999826</c:v>
                </c:pt>
                <c:pt idx="93">
                  <c:v>-2.2607999999999824</c:v>
                </c:pt>
                <c:pt idx="94">
                  <c:v>-2.2463999999999822</c:v>
                </c:pt>
                <c:pt idx="95">
                  <c:v>-2.231999999999982</c:v>
                </c:pt>
                <c:pt idx="96">
                  <c:v>-2.2175999999999818</c:v>
                </c:pt>
                <c:pt idx="97">
                  <c:v>-2.2031999999999816</c:v>
                </c:pt>
                <c:pt idx="98">
                  <c:v>-2.1887999999999814</c:v>
                </c:pt>
                <c:pt idx="99">
                  <c:v>-2.1743999999999812</c:v>
                </c:pt>
                <c:pt idx="100">
                  <c:v>-2.159999999999981</c:v>
                </c:pt>
                <c:pt idx="101">
                  <c:v>-2.1455999999999809</c:v>
                </c:pt>
                <c:pt idx="102">
                  <c:v>-2.1311999999999807</c:v>
                </c:pt>
                <c:pt idx="103">
                  <c:v>-2.1167999999999805</c:v>
                </c:pt>
                <c:pt idx="104">
                  <c:v>-2.1023999999999803</c:v>
                </c:pt>
                <c:pt idx="105">
                  <c:v>-2.0879999999999801</c:v>
                </c:pt>
                <c:pt idx="106">
                  <c:v>-2.0735999999999799</c:v>
                </c:pt>
                <c:pt idx="107">
                  <c:v>-2.0591999999999797</c:v>
                </c:pt>
                <c:pt idx="108">
                  <c:v>-2.0447999999999795</c:v>
                </c:pt>
                <c:pt idx="109">
                  <c:v>-2.0303999999999793</c:v>
                </c:pt>
                <c:pt idx="110">
                  <c:v>-2.0159999999999791</c:v>
                </c:pt>
                <c:pt idx="111">
                  <c:v>-2.001599999999979</c:v>
                </c:pt>
                <c:pt idx="112">
                  <c:v>-1.987199999999979</c:v>
                </c:pt>
                <c:pt idx="113">
                  <c:v>-1.972799999999979</c:v>
                </c:pt>
                <c:pt idx="114">
                  <c:v>-1.958399999999979</c:v>
                </c:pt>
                <c:pt idx="115">
                  <c:v>-1.9439999999999791</c:v>
                </c:pt>
                <c:pt idx="116">
                  <c:v>-1.9295999999999791</c:v>
                </c:pt>
                <c:pt idx="117">
                  <c:v>-1.9151999999999791</c:v>
                </c:pt>
                <c:pt idx="118">
                  <c:v>-1.9007999999999792</c:v>
                </c:pt>
                <c:pt idx="119">
                  <c:v>-1.8863999999999792</c:v>
                </c:pt>
                <c:pt idx="120">
                  <c:v>-1.8719999999999792</c:v>
                </c:pt>
                <c:pt idx="121">
                  <c:v>-1.8575999999999793</c:v>
                </c:pt>
                <c:pt idx="122">
                  <c:v>-1.8431999999999793</c:v>
                </c:pt>
                <c:pt idx="123">
                  <c:v>-1.8287999999999793</c:v>
                </c:pt>
                <c:pt idx="124">
                  <c:v>-1.8143999999999794</c:v>
                </c:pt>
                <c:pt idx="125">
                  <c:v>-1.7999999999999794</c:v>
                </c:pt>
                <c:pt idx="126">
                  <c:v>-1.7855999999999794</c:v>
                </c:pt>
                <c:pt idx="127">
                  <c:v>-1.7711999999999795</c:v>
                </c:pt>
                <c:pt idx="128">
                  <c:v>-1.7567999999999795</c:v>
                </c:pt>
                <c:pt idx="129">
                  <c:v>-1.7423999999999795</c:v>
                </c:pt>
                <c:pt idx="130">
                  <c:v>-1.7279999999999796</c:v>
                </c:pt>
                <c:pt idx="131">
                  <c:v>-1.7135999999999796</c:v>
                </c:pt>
                <c:pt idx="132">
                  <c:v>-1.6991999999999796</c:v>
                </c:pt>
                <c:pt idx="133">
                  <c:v>-1.6847999999999796</c:v>
                </c:pt>
                <c:pt idx="134">
                  <c:v>-1.6703999999999797</c:v>
                </c:pt>
                <c:pt idx="135">
                  <c:v>-1.6559999999999797</c:v>
                </c:pt>
                <c:pt idx="136">
                  <c:v>-1.6415999999999797</c:v>
                </c:pt>
                <c:pt idx="137">
                  <c:v>-1.6271999999999798</c:v>
                </c:pt>
                <c:pt idx="138">
                  <c:v>-1.6127999999999798</c:v>
                </c:pt>
                <c:pt idx="139">
                  <c:v>-1.5983999999999798</c:v>
                </c:pt>
                <c:pt idx="140">
                  <c:v>-1.5839999999999799</c:v>
                </c:pt>
                <c:pt idx="141">
                  <c:v>-1.5695999999999799</c:v>
                </c:pt>
                <c:pt idx="142">
                  <c:v>-1.5551999999999799</c:v>
                </c:pt>
                <c:pt idx="143">
                  <c:v>-1.54079999999998</c:v>
                </c:pt>
                <c:pt idx="144">
                  <c:v>-1.52639999999998</c:v>
                </c:pt>
                <c:pt idx="145">
                  <c:v>-1.51199999999998</c:v>
                </c:pt>
                <c:pt idx="146">
                  <c:v>-1.4975999999999801</c:v>
                </c:pt>
                <c:pt idx="147">
                  <c:v>-1.4831999999999801</c:v>
                </c:pt>
                <c:pt idx="148">
                  <c:v>-1.4687999999999801</c:v>
                </c:pt>
                <c:pt idx="149">
                  <c:v>-1.4543999999999802</c:v>
                </c:pt>
                <c:pt idx="150">
                  <c:v>-1.4399999999999802</c:v>
                </c:pt>
                <c:pt idx="151">
                  <c:v>-1.4255999999999802</c:v>
                </c:pt>
                <c:pt idx="152">
                  <c:v>-1.4111999999999802</c:v>
                </c:pt>
                <c:pt idx="153">
                  <c:v>-1.3967999999999803</c:v>
                </c:pt>
                <c:pt idx="154">
                  <c:v>-1.3823999999999803</c:v>
                </c:pt>
                <c:pt idx="155">
                  <c:v>-1.3679999999999803</c:v>
                </c:pt>
                <c:pt idx="156">
                  <c:v>-1.3535999999999804</c:v>
                </c:pt>
                <c:pt idx="157">
                  <c:v>-1.3391999999999804</c:v>
                </c:pt>
                <c:pt idx="158">
                  <c:v>-1.3247999999999804</c:v>
                </c:pt>
                <c:pt idx="159">
                  <c:v>-1.3103999999999805</c:v>
                </c:pt>
                <c:pt idx="160">
                  <c:v>-1.2959999999999805</c:v>
                </c:pt>
                <c:pt idx="161">
                  <c:v>-1.2815999999999805</c:v>
                </c:pt>
                <c:pt idx="162">
                  <c:v>-1.2671999999999806</c:v>
                </c:pt>
                <c:pt idx="163">
                  <c:v>-1.2527999999999806</c:v>
                </c:pt>
                <c:pt idx="164">
                  <c:v>-1.2383999999999806</c:v>
                </c:pt>
                <c:pt idx="165">
                  <c:v>-1.2239999999999807</c:v>
                </c:pt>
                <c:pt idx="166">
                  <c:v>-1.2095999999999807</c:v>
                </c:pt>
                <c:pt idx="167">
                  <c:v>-1.1951999999999807</c:v>
                </c:pt>
                <c:pt idx="168">
                  <c:v>-1.1807999999999808</c:v>
                </c:pt>
                <c:pt idx="169">
                  <c:v>-1.1663999999999808</c:v>
                </c:pt>
                <c:pt idx="170">
                  <c:v>-1.1519999999999808</c:v>
                </c:pt>
                <c:pt idx="171">
                  <c:v>-1.1375999999999808</c:v>
                </c:pt>
                <c:pt idx="172">
                  <c:v>-1.1231999999999809</c:v>
                </c:pt>
                <c:pt idx="173">
                  <c:v>-1.1087999999999809</c:v>
                </c:pt>
                <c:pt idx="174">
                  <c:v>-1.0943999999999809</c:v>
                </c:pt>
                <c:pt idx="175">
                  <c:v>-1.079999999999981</c:v>
                </c:pt>
                <c:pt idx="176">
                  <c:v>-1.065599999999981</c:v>
                </c:pt>
                <c:pt idx="177">
                  <c:v>-1.051199999999981</c:v>
                </c:pt>
                <c:pt idx="178">
                  <c:v>-1.0367999999999811</c:v>
                </c:pt>
                <c:pt idx="179">
                  <c:v>-1.0223999999999811</c:v>
                </c:pt>
                <c:pt idx="180">
                  <c:v>-1.0079999999999811</c:v>
                </c:pt>
                <c:pt idx="181">
                  <c:v>-0.99359999999998116</c:v>
                </c:pt>
                <c:pt idx="182">
                  <c:v>-0.9791999999999812</c:v>
                </c:pt>
                <c:pt idx="183">
                  <c:v>-0.96479999999998123</c:v>
                </c:pt>
                <c:pt idx="184">
                  <c:v>-0.95039999999998126</c:v>
                </c:pt>
                <c:pt idx="185">
                  <c:v>-0.93599999999998129</c:v>
                </c:pt>
                <c:pt idx="186">
                  <c:v>-0.92159999999998132</c:v>
                </c:pt>
                <c:pt idx="187">
                  <c:v>-0.90719999999998135</c:v>
                </c:pt>
                <c:pt idx="188">
                  <c:v>-0.89279999999998139</c:v>
                </c:pt>
                <c:pt idx="189">
                  <c:v>-0.87839999999998142</c:v>
                </c:pt>
                <c:pt idx="190">
                  <c:v>-0.86399999999998145</c:v>
                </c:pt>
                <c:pt idx="191">
                  <c:v>-0.84959999999998148</c:v>
                </c:pt>
                <c:pt idx="192">
                  <c:v>-0.83519999999998151</c:v>
                </c:pt>
                <c:pt idx="193">
                  <c:v>-0.82079999999998154</c:v>
                </c:pt>
                <c:pt idx="194">
                  <c:v>-0.80639999999998158</c:v>
                </c:pt>
                <c:pt idx="195">
                  <c:v>-0.79199999999998161</c:v>
                </c:pt>
                <c:pt idx="196">
                  <c:v>-0.77759999999998164</c:v>
                </c:pt>
                <c:pt idx="197">
                  <c:v>-0.76319999999998167</c:v>
                </c:pt>
                <c:pt idx="198">
                  <c:v>-0.7487999999999817</c:v>
                </c:pt>
                <c:pt idx="199">
                  <c:v>-0.73439999999998173</c:v>
                </c:pt>
                <c:pt idx="200">
                  <c:v>-0.71999999999998177</c:v>
                </c:pt>
                <c:pt idx="201">
                  <c:v>-0.7055999999999818</c:v>
                </c:pt>
                <c:pt idx="202">
                  <c:v>-0.69119999999998183</c:v>
                </c:pt>
                <c:pt idx="203">
                  <c:v>-0.67679999999998186</c:v>
                </c:pt>
                <c:pt idx="204">
                  <c:v>-0.66239999999998189</c:v>
                </c:pt>
                <c:pt idx="205">
                  <c:v>-0.64799999999998192</c:v>
                </c:pt>
                <c:pt idx="206">
                  <c:v>-0.63359999999998196</c:v>
                </c:pt>
                <c:pt idx="207">
                  <c:v>-0.61919999999998199</c:v>
                </c:pt>
                <c:pt idx="208">
                  <c:v>-0.60479999999998202</c:v>
                </c:pt>
                <c:pt idx="209">
                  <c:v>-0.59039999999998205</c:v>
                </c:pt>
                <c:pt idx="210">
                  <c:v>-0.57599999999998208</c:v>
                </c:pt>
                <c:pt idx="211">
                  <c:v>-0.56159999999998211</c:v>
                </c:pt>
                <c:pt idx="212">
                  <c:v>-0.54719999999998215</c:v>
                </c:pt>
                <c:pt idx="213">
                  <c:v>-0.53279999999998218</c:v>
                </c:pt>
                <c:pt idx="214">
                  <c:v>-0.51839999999998221</c:v>
                </c:pt>
                <c:pt idx="215">
                  <c:v>-0.50399999999998224</c:v>
                </c:pt>
                <c:pt idx="216">
                  <c:v>-0.48959999999998222</c:v>
                </c:pt>
                <c:pt idx="217">
                  <c:v>-0.47519999999998219</c:v>
                </c:pt>
                <c:pt idx="218">
                  <c:v>-0.46079999999998217</c:v>
                </c:pt>
                <c:pt idx="219">
                  <c:v>-0.44639999999998214</c:v>
                </c:pt>
                <c:pt idx="220">
                  <c:v>-0.43199999999998212</c:v>
                </c:pt>
                <c:pt idx="221">
                  <c:v>-0.4175999999999821</c:v>
                </c:pt>
                <c:pt idx="222">
                  <c:v>-0.40319999999998207</c:v>
                </c:pt>
                <c:pt idx="223">
                  <c:v>-0.38879999999998205</c:v>
                </c:pt>
                <c:pt idx="224">
                  <c:v>-0.37439999999998202</c:v>
                </c:pt>
                <c:pt idx="225">
                  <c:v>-0.359999999999982</c:v>
                </c:pt>
                <c:pt idx="226">
                  <c:v>-0.34559999999998198</c:v>
                </c:pt>
                <c:pt idx="227">
                  <c:v>-0.33119999999998195</c:v>
                </c:pt>
                <c:pt idx="228">
                  <c:v>-0.31679999999998193</c:v>
                </c:pt>
                <c:pt idx="229">
                  <c:v>-0.30239999999998191</c:v>
                </c:pt>
                <c:pt idx="230">
                  <c:v>-0.28799999999998188</c:v>
                </c:pt>
                <c:pt idx="231">
                  <c:v>-0.27359999999998186</c:v>
                </c:pt>
                <c:pt idx="232">
                  <c:v>-0.25919999999998183</c:v>
                </c:pt>
                <c:pt idx="233">
                  <c:v>-0.24479999999998184</c:v>
                </c:pt>
                <c:pt idx="234">
                  <c:v>-0.23039999999998184</c:v>
                </c:pt>
                <c:pt idx="235">
                  <c:v>-0.21599999999998185</c:v>
                </c:pt>
                <c:pt idx="236">
                  <c:v>-0.20159999999998185</c:v>
                </c:pt>
                <c:pt idx="237">
                  <c:v>-0.18719999999998185</c:v>
                </c:pt>
                <c:pt idx="238">
                  <c:v>-0.17279999999998186</c:v>
                </c:pt>
                <c:pt idx="239">
                  <c:v>-0.15839999999998186</c:v>
                </c:pt>
                <c:pt idx="240">
                  <c:v>-0.14399999999998186</c:v>
                </c:pt>
                <c:pt idx="241">
                  <c:v>-0.12959999999998187</c:v>
                </c:pt>
                <c:pt idx="242">
                  <c:v>-0.11519999999998187</c:v>
                </c:pt>
                <c:pt idx="243">
                  <c:v>-0.10079999999998188</c:v>
                </c:pt>
                <c:pt idx="244">
                  <c:v>-8.639999999998188E-2</c:v>
                </c:pt>
                <c:pt idx="245">
                  <c:v>-7.1999999999981884E-2</c:v>
                </c:pt>
                <c:pt idx="246">
                  <c:v>-5.7599999999981888E-2</c:v>
                </c:pt>
                <c:pt idx="247">
                  <c:v>-4.3199999999981892E-2</c:v>
                </c:pt>
                <c:pt idx="248">
                  <c:v>-2.8799999999981892E-2</c:v>
                </c:pt>
                <c:pt idx="249">
                  <c:v>-1.4399999999981893E-2</c:v>
                </c:pt>
                <c:pt idx="250">
                  <c:v>1.8107043642245912E-14</c:v>
                </c:pt>
                <c:pt idx="251">
                  <c:v>1.4400000000018107E-2</c:v>
                </c:pt>
                <c:pt idx="252">
                  <c:v>2.8800000000018106E-2</c:v>
                </c:pt>
                <c:pt idx="253">
                  <c:v>4.3200000000018106E-2</c:v>
                </c:pt>
                <c:pt idx="254">
                  <c:v>5.7600000000018109E-2</c:v>
                </c:pt>
                <c:pt idx="255">
                  <c:v>7.2000000000018105E-2</c:v>
                </c:pt>
                <c:pt idx="256">
                  <c:v>8.6400000000018101E-2</c:v>
                </c:pt>
                <c:pt idx="257">
                  <c:v>0.1008000000000181</c:v>
                </c:pt>
                <c:pt idx="258">
                  <c:v>0.11520000000001809</c:v>
                </c:pt>
                <c:pt idx="259">
                  <c:v>0.12960000000001809</c:v>
                </c:pt>
                <c:pt idx="260">
                  <c:v>0.14400000000001809</c:v>
                </c:pt>
                <c:pt idx="261">
                  <c:v>0.15840000000001808</c:v>
                </c:pt>
                <c:pt idx="262">
                  <c:v>0.17280000000001808</c:v>
                </c:pt>
                <c:pt idx="263">
                  <c:v>0.18720000000001807</c:v>
                </c:pt>
                <c:pt idx="264">
                  <c:v>0.20160000000001807</c:v>
                </c:pt>
                <c:pt idx="265">
                  <c:v>0.21600000000001807</c:v>
                </c:pt>
                <c:pt idx="266">
                  <c:v>0.23040000000001806</c:v>
                </c:pt>
                <c:pt idx="267">
                  <c:v>0.24480000000001806</c:v>
                </c:pt>
                <c:pt idx="268">
                  <c:v>0.25920000000001808</c:v>
                </c:pt>
                <c:pt idx="269">
                  <c:v>0.27360000000001811</c:v>
                </c:pt>
                <c:pt idx="270">
                  <c:v>0.28800000000001813</c:v>
                </c:pt>
                <c:pt idx="271">
                  <c:v>0.30240000000001815</c:v>
                </c:pt>
                <c:pt idx="272">
                  <c:v>0.31680000000001818</c:v>
                </c:pt>
                <c:pt idx="273">
                  <c:v>0.3312000000000182</c:v>
                </c:pt>
                <c:pt idx="274">
                  <c:v>0.34560000000001823</c:v>
                </c:pt>
                <c:pt idx="275">
                  <c:v>0.36000000000001825</c:v>
                </c:pt>
                <c:pt idx="276">
                  <c:v>0.37440000000001827</c:v>
                </c:pt>
                <c:pt idx="277">
                  <c:v>0.3888000000000183</c:v>
                </c:pt>
                <c:pt idx="278">
                  <c:v>0.40320000000001832</c:v>
                </c:pt>
                <c:pt idx="279">
                  <c:v>0.41760000000001835</c:v>
                </c:pt>
                <c:pt idx="280">
                  <c:v>0.43200000000001837</c:v>
                </c:pt>
                <c:pt idx="281">
                  <c:v>0.44640000000001839</c:v>
                </c:pt>
                <c:pt idx="282">
                  <c:v>0.46080000000001842</c:v>
                </c:pt>
                <c:pt idx="283">
                  <c:v>0.47520000000001844</c:v>
                </c:pt>
                <c:pt idx="284">
                  <c:v>0.48960000000001846</c:v>
                </c:pt>
                <c:pt idx="285">
                  <c:v>0.50400000000001843</c:v>
                </c:pt>
                <c:pt idx="286">
                  <c:v>0.5184000000000184</c:v>
                </c:pt>
                <c:pt idx="287">
                  <c:v>0.53280000000001837</c:v>
                </c:pt>
                <c:pt idx="288">
                  <c:v>0.54720000000001834</c:v>
                </c:pt>
                <c:pt idx="289">
                  <c:v>0.56160000000001831</c:v>
                </c:pt>
                <c:pt idx="290">
                  <c:v>0.57600000000001828</c:v>
                </c:pt>
                <c:pt idx="291">
                  <c:v>0.59040000000001824</c:v>
                </c:pt>
                <c:pt idx="292">
                  <c:v>0.60480000000001821</c:v>
                </c:pt>
                <c:pt idx="293">
                  <c:v>0.61920000000001818</c:v>
                </c:pt>
                <c:pt idx="294">
                  <c:v>0.63360000000001815</c:v>
                </c:pt>
                <c:pt idx="295">
                  <c:v>0.64800000000001812</c:v>
                </c:pt>
                <c:pt idx="296">
                  <c:v>0.66240000000001809</c:v>
                </c:pt>
                <c:pt idx="297">
                  <c:v>0.67680000000001805</c:v>
                </c:pt>
                <c:pt idx="298">
                  <c:v>0.69120000000001802</c:v>
                </c:pt>
                <c:pt idx="299">
                  <c:v>0.70560000000001799</c:v>
                </c:pt>
                <c:pt idx="300">
                  <c:v>0.72000000000001796</c:v>
                </c:pt>
                <c:pt idx="301">
                  <c:v>0.73440000000001793</c:v>
                </c:pt>
                <c:pt idx="302">
                  <c:v>0.7488000000000179</c:v>
                </c:pt>
                <c:pt idx="303">
                  <c:v>0.76320000000001786</c:v>
                </c:pt>
                <c:pt idx="304">
                  <c:v>0.77760000000001783</c:v>
                </c:pt>
                <c:pt idx="305">
                  <c:v>0.7920000000000178</c:v>
                </c:pt>
                <c:pt idx="306">
                  <c:v>0.80640000000001777</c:v>
                </c:pt>
                <c:pt idx="307">
                  <c:v>0.82080000000001774</c:v>
                </c:pt>
                <c:pt idx="308">
                  <c:v>0.83520000000001771</c:v>
                </c:pt>
                <c:pt idx="309">
                  <c:v>0.84960000000001767</c:v>
                </c:pt>
                <c:pt idx="310">
                  <c:v>0.86400000000001764</c:v>
                </c:pt>
                <c:pt idx="311">
                  <c:v>0.87840000000001761</c:v>
                </c:pt>
                <c:pt idx="312">
                  <c:v>0.89280000000001758</c:v>
                </c:pt>
                <c:pt idx="313">
                  <c:v>0.90720000000001755</c:v>
                </c:pt>
                <c:pt idx="314">
                  <c:v>0.92160000000001752</c:v>
                </c:pt>
                <c:pt idx="315">
                  <c:v>0.93600000000001748</c:v>
                </c:pt>
                <c:pt idx="316">
                  <c:v>0.95040000000001745</c:v>
                </c:pt>
                <c:pt idx="317">
                  <c:v>0.96480000000001742</c:v>
                </c:pt>
                <c:pt idx="318">
                  <c:v>0.97920000000001739</c:v>
                </c:pt>
                <c:pt idx="319">
                  <c:v>0.99360000000001736</c:v>
                </c:pt>
                <c:pt idx="320">
                  <c:v>1.0080000000000173</c:v>
                </c:pt>
                <c:pt idx="321">
                  <c:v>1.0224000000000173</c:v>
                </c:pt>
                <c:pt idx="322">
                  <c:v>1.0368000000000173</c:v>
                </c:pt>
                <c:pt idx="323">
                  <c:v>1.0512000000000172</c:v>
                </c:pt>
                <c:pt idx="324">
                  <c:v>1.0656000000000172</c:v>
                </c:pt>
                <c:pt idx="325">
                  <c:v>1.0800000000000172</c:v>
                </c:pt>
                <c:pt idx="326">
                  <c:v>1.0944000000000171</c:v>
                </c:pt>
                <c:pt idx="327">
                  <c:v>1.1088000000000171</c:v>
                </c:pt>
                <c:pt idx="328">
                  <c:v>1.1232000000000171</c:v>
                </c:pt>
                <c:pt idx="329">
                  <c:v>1.137600000000017</c:v>
                </c:pt>
                <c:pt idx="330">
                  <c:v>1.152000000000017</c:v>
                </c:pt>
                <c:pt idx="331">
                  <c:v>1.166400000000017</c:v>
                </c:pt>
                <c:pt idx="332">
                  <c:v>1.1808000000000169</c:v>
                </c:pt>
                <c:pt idx="333">
                  <c:v>1.1952000000000169</c:v>
                </c:pt>
                <c:pt idx="334">
                  <c:v>1.2096000000000169</c:v>
                </c:pt>
                <c:pt idx="335">
                  <c:v>1.2240000000000169</c:v>
                </c:pt>
                <c:pt idx="336">
                  <c:v>1.2384000000000168</c:v>
                </c:pt>
                <c:pt idx="337">
                  <c:v>1.2528000000000168</c:v>
                </c:pt>
                <c:pt idx="338">
                  <c:v>1.2672000000000168</c:v>
                </c:pt>
                <c:pt idx="339">
                  <c:v>1.2816000000000167</c:v>
                </c:pt>
                <c:pt idx="340">
                  <c:v>1.2960000000000167</c:v>
                </c:pt>
                <c:pt idx="341">
                  <c:v>1.3104000000000167</c:v>
                </c:pt>
                <c:pt idx="342">
                  <c:v>1.3248000000000166</c:v>
                </c:pt>
                <c:pt idx="343">
                  <c:v>1.3392000000000166</c:v>
                </c:pt>
                <c:pt idx="344">
                  <c:v>1.3536000000000166</c:v>
                </c:pt>
                <c:pt idx="345">
                  <c:v>1.3680000000000165</c:v>
                </c:pt>
                <c:pt idx="346">
                  <c:v>1.3824000000000165</c:v>
                </c:pt>
                <c:pt idx="347">
                  <c:v>1.3968000000000165</c:v>
                </c:pt>
                <c:pt idx="348">
                  <c:v>1.4112000000000164</c:v>
                </c:pt>
                <c:pt idx="349">
                  <c:v>1.4256000000000164</c:v>
                </c:pt>
                <c:pt idx="350">
                  <c:v>1.4400000000000164</c:v>
                </c:pt>
                <c:pt idx="351">
                  <c:v>1.4544000000000163</c:v>
                </c:pt>
                <c:pt idx="352">
                  <c:v>1.4688000000000163</c:v>
                </c:pt>
                <c:pt idx="353">
                  <c:v>1.4832000000000163</c:v>
                </c:pt>
                <c:pt idx="354">
                  <c:v>1.4976000000000163</c:v>
                </c:pt>
                <c:pt idx="355">
                  <c:v>1.5120000000000162</c:v>
                </c:pt>
                <c:pt idx="356">
                  <c:v>1.5264000000000162</c:v>
                </c:pt>
                <c:pt idx="357">
                  <c:v>1.5408000000000162</c:v>
                </c:pt>
                <c:pt idx="358">
                  <c:v>1.5552000000000161</c:v>
                </c:pt>
                <c:pt idx="359">
                  <c:v>1.5696000000000161</c:v>
                </c:pt>
                <c:pt idx="360">
                  <c:v>1.5840000000000161</c:v>
                </c:pt>
                <c:pt idx="361">
                  <c:v>1.598400000000016</c:v>
                </c:pt>
                <c:pt idx="362">
                  <c:v>1.612800000000016</c:v>
                </c:pt>
                <c:pt idx="363">
                  <c:v>1.627200000000016</c:v>
                </c:pt>
                <c:pt idx="364">
                  <c:v>1.6416000000000159</c:v>
                </c:pt>
                <c:pt idx="365">
                  <c:v>1.6560000000000159</c:v>
                </c:pt>
                <c:pt idx="366">
                  <c:v>1.6704000000000159</c:v>
                </c:pt>
                <c:pt idx="367">
                  <c:v>1.6848000000000158</c:v>
                </c:pt>
                <c:pt idx="368">
                  <c:v>1.6992000000000158</c:v>
                </c:pt>
                <c:pt idx="369">
                  <c:v>1.7136000000000158</c:v>
                </c:pt>
                <c:pt idx="370">
                  <c:v>1.7280000000000157</c:v>
                </c:pt>
                <c:pt idx="371">
                  <c:v>1.7424000000000157</c:v>
                </c:pt>
                <c:pt idx="372">
                  <c:v>1.7568000000000157</c:v>
                </c:pt>
                <c:pt idx="373">
                  <c:v>1.7712000000000157</c:v>
                </c:pt>
                <c:pt idx="374">
                  <c:v>1.7856000000000156</c:v>
                </c:pt>
                <c:pt idx="375">
                  <c:v>1.8000000000000156</c:v>
                </c:pt>
                <c:pt idx="376">
                  <c:v>1.8144000000000156</c:v>
                </c:pt>
                <c:pt idx="377">
                  <c:v>1.8288000000000155</c:v>
                </c:pt>
                <c:pt idx="378">
                  <c:v>1.8432000000000155</c:v>
                </c:pt>
                <c:pt idx="379">
                  <c:v>1.8576000000000155</c:v>
                </c:pt>
                <c:pt idx="380">
                  <c:v>1.8720000000000154</c:v>
                </c:pt>
                <c:pt idx="381">
                  <c:v>1.8864000000000154</c:v>
                </c:pt>
                <c:pt idx="382">
                  <c:v>1.9008000000000154</c:v>
                </c:pt>
                <c:pt idx="383">
                  <c:v>1.9152000000000153</c:v>
                </c:pt>
                <c:pt idx="384">
                  <c:v>1.9296000000000153</c:v>
                </c:pt>
                <c:pt idx="385">
                  <c:v>1.9440000000000153</c:v>
                </c:pt>
                <c:pt idx="386">
                  <c:v>1.9584000000000152</c:v>
                </c:pt>
                <c:pt idx="387">
                  <c:v>1.9728000000000152</c:v>
                </c:pt>
                <c:pt idx="388">
                  <c:v>1.9872000000000152</c:v>
                </c:pt>
                <c:pt idx="389">
                  <c:v>2.0016000000000154</c:v>
                </c:pt>
                <c:pt idx="390">
                  <c:v>2.0160000000000156</c:v>
                </c:pt>
                <c:pt idx="391">
                  <c:v>2.0304000000000157</c:v>
                </c:pt>
                <c:pt idx="392">
                  <c:v>2.0448000000000159</c:v>
                </c:pt>
                <c:pt idx="393">
                  <c:v>2.0592000000000161</c:v>
                </c:pt>
                <c:pt idx="394">
                  <c:v>2.0736000000000163</c:v>
                </c:pt>
                <c:pt idx="395">
                  <c:v>2.0880000000000165</c:v>
                </c:pt>
                <c:pt idx="396">
                  <c:v>2.1024000000000167</c:v>
                </c:pt>
                <c:pt idx="397">
                  <c:v>2.1168000000000169</c:v>
                </c:pt>
                <c:pt idx="398">
                  <c:v>2.1312000000000171</c:v>
                </c:pt>
                <c:pt idx="399">
                  <c:v>2.1456000000000173</c:v>
                </c:pt>
                <c:pt idx="400">
                  <c:v>2.1600000000000175</c:v>
                </c:pt>
                <c:pt idx="401">
                  <c:v>2.1744000000000177</c:v>
                </c:pt>
                <c:pt idx="402">
                  <c:v>2.1888000000000178</c:v>
                </c:pt>
                <c:pt idx="403">
                  <c:v>2.203200000000018</c:v>
                </c:pt>
                <c:pt idx="404">
                  <c:v>2.2176000000000182</c:v>
                </c:pt>
                <c:pt idx="405">
                  <c:v>2.2320000000000184</c:v>
                </c:pt>
                <c:pt idx="406">
                  <c:v>2.2464000000000186</c:v>
                </c:pt>
                <c:pt idx="407">
                  <c:v>2.2608000000000188</c:v>
                </c:pt>
                <c:pt idx="408">
                  <c:v>2.275200000000019</c:v>
                </c:pt>
                <c:pt idx="409">
                  <c:v>2.2896000000000192</c:v>
                </c:pt>
                <c:pt idx="410">
                  <c:v>2.3040000000000194</c:v>
                </c:pt>
                <c:pt idx="411">
                  <c:v>2.3184000000000196</c:v>
                </c:pt>
                <c:pt idx="412">
                  <c:v>2.3328000000000197</c:v>
                </c:pt>
                <c:pt idx="413">
                  <c:v>2.3472000000000199</c:v>
                </c:pt>
                <c:pt idx="414">
                  <c:v>2.3616000000000201</c:v>
                </c:pt>
                <c:pt idx="415">
                  <c:v>2.3760000000000203</c:v>
                </c:pt>
                <c:pt idx="416">
                  <c:v>2.3904000000000205</c:v>
                </c:pt>
                <c:pt idx="417">
                  <c:v>2.4048000000000207</c:v>
                </c:pt>
                <c:pt idx="418">
                  <c:v>2.4192000000000209</c:v>
                </c:pt>
                <c:pt idx="419">
                  <c:v>2.4336000000000211</c:v>
                </c:pt>
                <c:pt idx="420">
                  <c:v>2.4480000000000213</c:v>
                </c:pt>
                <c:pt idx="421">
                  <c:v>2.4624000000000215</c:v>
                </c:pt>
                <c:pt idx="422">
                  <c:v>2.4768000000000217</c:v>
                </c:pt>
                <c:pt idx="423">
                  <c:v>2.4912000000000218</c:v>
                </c:pt>
                <c:pt idx="424">
                  <c:v>2.505600000000022</c:v>
                </c:pt>
                <c:pt idx="425">
                  <c:v>2.5200000000000222</c:v>
                </c:pt>
                <c:pt idx="426">
                  <c:v>2.5344000000000224</c:v>
                </c:pt>
                <c:pt idx="427">
                  <c:v>2.5488000000000226</c:v>
                </c:pt>
                <c:pt idx="428">
                  <c:v>2.5632000000000228</c:v>
                </c:pt>
                <c:pt idx="429">
                  <c:v>2.577600000000023</c:v>
                </c:pt>
                <c:pt idx="430">
                  <c:v>2.5920000000000232</c:v>
                </c:pt>
                <c:pt idx="431">
                  <c:v>2.6064000000000234</c:v>
                </c:pt>
                <c:pt idx="432">
                  <c:v>2.6208000000000236</c:v>
                </c:pt>
                <c:pt idx="433">
                  <c:v>2.6352000000000237</c:v>
                </c:pt>
                <c:pt idx="434">
                  <c:v>2.6496000000000239</c:v>
                </c:pt>
                <c:pt idx="435">
                  <c:v>2.6640000000000241</c:v>
                </c:pt>
                <c:pt idx="436">
                  <c:v>2.6784000000000243</c:v>
                </c:pt>
                <c:pt idx="437">
                  <c:v>2.6928000000000245</c:v>
                </c:pt>
                <c:pt idx="438">
                  <c:v>2.7072000000000247</c:v>
                </c:pt>
                <c:pt idx="439">
                  <c:v>2.7216000000000249</c:v>
                </c:pt>
                <c:pt idx="440">
                  <c:v>2.7360000000000251</c:v>
                </c:pt>
                <c:pt idx="441">
                  <c:v>2.7504000000000253</c:v>
                </c:pt>
                <c:pt idx="442">
                  <c:v>2.7648000000000255</c:v>
                </c:pt>
                <c:pt idx="443">
                  <c:v>2.7792000000000256</c:v>
                </c:pt>
                <c:pt idx="444">
                  <c:v>2.7936000000000258</c:v>
                </c:pt>
                <c:pt idx="445">
                  <c:v>2.808000000000026</c:v>
                </c:pt>
                <c:pt idx="446">
                  <c:v>2.8224000000000262</c:v>
                </c:pt>
                <c:pt idx="447">
                  <c:v>2.8368000000000264</c:v>
                </c:pt>
                <c:pt idx="448">
                  <c:v>2.8512000000000266</c:v>
                </c:pt>
                <c:pt idx="449">
                  <c:v>2.8656000000000268</c:v>
                </c:pt>
                <c:pt idx="450">
                  <c:v>2.880000000000027</c:v>
                </c:pt>
                <c:pt idx="451">
                  <c:v>2.8944000000000272</c:v>
                </c:pt>
                <c:pt idx="452">
                  <c:v>2.9088000000000274</c:v>
                </c:pt>
                <c:pt idx="453">
                  <c:v>2.9232000000000276</c:v>
                </c:pt>
                <c:pt idx="454">
                  <c:v>2.9376000000000277</c:v>
                </c:pt>
                <c:pt idx="455">
                  <c:v>2.9520000000000279</c:v>
                </c:pt>
                <c:pt idx="456">
                  <c:v>2.9664000000000281</c:v>
                </c:pt>
                <c:pt idx="457">
                  <c:v>2.9808000000000283</c:v>
                </c:pt>
                <c:pt idx="458">
                  <c:v>2.9952000000000285</c:v>
                </c:pt>
                <c:pt idx="459">
                  <c:v>3.0096000000000287</c:v>
                </c:pt>
                <c:pt idx="460">
                  <c:v>3.0240000000000289</c:v>
                </c:pt>
                <c:pt idx="461">
                  <c:v>3.0384000000000291</c:v>
                </c:pt>
                <c:pt idx="462">
                  <c:v>3.0528000000000293</c:v>
                </c:pt>
                <c:pt idx="463">
                  <c:v>3.0672000000000295</c:v>
                </c:pt>
                <c:pt idx="464">
                  <c:v>3.0816000000000296</c:v>
                </c:pt>
                <c:pt idx="465">
                  <c:v>3.0960000000000298</c:v>
                </c:pt>
                <c:pt idx="466">
                  <c:v>3.11040000000003</c:v>
                </c:pt>
                <c:pt idx="467">
                  <c:v>3.1248000000000302</c:v>
                </c:pt>
                <c:pt idx="468">
                  <c:v>3.1392000000000304</c:v>
                </c:pt>
                <c:pt idx="469">
                  <c:v>3.1536000000000306</c:v>
                </c:pt>
                <c:pt idx="470">
                  <c:v>3.1680000000000308</c:v>
                </c:pt>
                <c:pt idx="471">
                  <c:v>3.182400000000031</c:v>
                </c:pt>
                <c:pt idx="472">
                  <c:v>3.1968000000000312</c:v>
                </c:pt>
                <c:pt idx="473">
                  <c:v>3.2112000000000314</c:v>
                </c:pt>
                <c:pt idx="474">
                  <c:v>3.2256000000000316</c:v>
                </c:pt>
                <c:pt idx="475">
                  <c:v>3.2400000000000317</c:v>
                </c:pt>
                <c:pt idx="476">
                  <c:v>3.2544000000000319</c:v>
                </c:pt>
                <c:pt idx="477">
                  <c:v>3.2688000000000321</c:v>
                </c:pt>
                <c:pt idx="478">
                  <c:v>3.2832000000000323</c:v>
                </c:pt>
                <c:pt idx="479">
                  <c:v>3.2976000000000325</c:v>
                </c:pt>
                <c:pt idx="480">
                  <c:v>3.3120000000000327</c:v>
                </c:pt>
                <c:pt idx="481">
                  <c:v>3.3264000000000329</c:v>
                </c:pt>
                <c:pt idx="482">
                  <c:v>3.3408000000000331</c:v>
                </c:pt>
                <c:pt idx="483">
                  <c:v>3.3552000000000333</c:v>
                </c:pt>
                <c:pt idx="484">
                  <c:v>3.3696000000000335</c:v>
                </c:pt>
                <c:pt idx="485">
                  <c:v>3.3840000000000336</c:v>
                </c:pt>
                <c:pt idx="486">
                  <c:v>3.3984000000000338</c:v>
                </c:pt>
                <c:pt idx="487">
                  <c:v>3.412800000000034</c:v>
                </c:pt>
                <c:pt idx="488">
                  <c:v>3.4272000000000342</c:v>
                </c:pt>
                <c:pt idx="489">
                  <c:v>3.4416000000000344</c:v>
                </c:pt>
                <c:pt idx="490">
                  <c:v>3.4560000000000346</c:v>
                </c:pt>
                <c:pt idx="491">
                  <c:v>3.4704000000000348</c:v>
                </c:pt>
                <c:pt idx="492">
                  <c:v>3.484800000000035</c:v>
                </c:pt>
                <c:pt idx="493">
                  <c:v>3.4992000000000352</c:v>
                </c:pt>
                <c:pt idx="494">
                  <c:v>3.5136000000000354</c:v>
                </c:pt>
                <c:pt idx="495">
                  <c:v>3.5280000000000356</c:v>
                </c:pt>
                <c:pt idx="496">
                  <c:v>3.5424000000000357</c:v>
                </c:pt>
                <c:pt idx="497">
                  <c:v>3.5568000000000359</c:v>
                </c:pt>
                <c:pt idx="498">
                  <c:v>3.5712000000000361</c:v>
                </c:pt>
                <c:pt idx="499">
                  <c:v>3.5856000000000363</c:v>
                </c:pt>
                <c:pt idx="500">
                  <c:v>3.6000000000000365</c:v>
                </c:pt>
              </c:numCache>
            </c:numRef>
          </c:xVal>
          <c:yVal>
            <c:numRef>
              <c:f>Calculations!$D$2:$D$502</c:f>
              <c:numCache>
                <c:formatCode>0.0</c:formatCode>
                <c:ptCount val="501"/>
                <c:pt idx="0">
                  <c:v>6.119019301137719E-4</c:v>
                </c:pt>
                <c:pt idx="1">
                  <c:v>6.4439271410473989E-4</c:v>
                </c:pt>
                <c:pt idx="2">
                  <c:v>6.7846799284632131E-4</c:v>
                </c:pt>
                <c:pt idx="3">
                  <c:v>7.1419705007388001E-4</c:v>
                </c:pt>
                <c:pt idx="4">
                  <c:v>7.5165176990163592E-4</c:v>
                </c:pt>
                <c:pt idx="5">
                  <c:v>7.9090671258204032E-4</c:v>
                </c:pt>
                <c:pt idx="6">
                  <c:v>8.320391913997729E-4</c:v>
                </c:pt>
                <c:pt idx="7">
                  <c:v>8.7512935066171092E-4</c:v>
                </c:pt>
                <c:pt idx="8">
                  <c:v>9.2026024474058782E-4</c:v>
                </c:pt>
                <c:pt idx="9">
                  <c:v>9.6751791812628137E-4</c:v>
                </c:pt>
                <c:pt idx="10">
                  <c:v>1.0169914864347708E-3</c:v>
                </c:pt>
                <c:pt idx="11">
                  <c:v>1.0687732183208101E-3</c:v>
                </c:pt>
                <c:pt idx="12">
                  <c:v>1.1229586182362329E-3</c:v>
                </c:pt>
                <c:pt idx="13">
                  <c:v>1.1796465099715764E-3</c:v>
                </c:pt>
                <c:pt idx="14">
                  <c:v>1.2389391209143654E-3</c:v>
                </c:pt>
                <c:pt idx="15">
                  <c:v>1.3009421669529422E-3</c:v>
                </c:pt>
                <c:pt idx="16">
                  <c:v>1.3657649379501698E-3</c:v>
                </c:pt>
                <c:pt idx="17">
                  <c:v>1.4335203837066968E-3</c:v>
                </c:pt>
                <c:pt idx="18">
                  <c:v>1.5043252003286703E-3</c:v>
                </c:pt>
                <c:pt idx="19">
                  <c:v>1.578299916909992E-3</c:v>
                </c:pt>
                <c:pt idx="20">
                  <c:v>1.6555689824342267E-3</c:v>
                </c:pt>
                <c:pt idx="21">
                  <c:v>1.7362608527962734E-3</c:v>
                </c:pt>
                <c:pt idx="22">
                  <c:v>1.820508077838804E-3</c:v>
                </c:pt>
                <c:pt idx="23">
                  <c:v>1.9084473882932981E-3</c:v>
                </c:pt>
                <c:pt idx="24">
                  <c:v>2.0002197825102711E-3</c:v>
                </c:pt>
                <c:pt idx="25">
                  <c:v>2.0959706128579753E-3</c:v>
                </c:pt>
                <c:pt idx="26">
                  <c:v>2.1958496716635478E-3</c:v>
                </c:pt>
                <c:pt idx="27">
                  <c:v>2.3000112765651109E-3</c:v>
                </c:pt>
                <c:pt idx="28">
                  <c:v>2.4086143551379753E-3</c:v>
                </c:pt>
                <c:pt idx="29">
                  <c:v>2.5218225286526078E-3</c:v>
                </c:pt>
                <c:pt idx="30">
                  <c:v>2.6398041948164988E-3</c:v>
                </c:pt>
                <c:pt idx="31">
                  <c:v>2.762732609346695E-3</c:v>
                </c:pt>
                <c:pt idx="32">
                  <c:v>2.8907859662141411E-3</c:v>
                </c:pt>
                <c:pt idx="33">
                  <c:v>3.0241474763956309E-3</c:v>
                </c:pt>
                <c:pt idx="34">
                  <c:v>3.163005444963602E-3</c:v>
                </c:pt>
                <c:pt idx="35">
                  <c:v>3.3075533463386687E-3</c:v>
                </c:pt>
                <c:pt idx="36">
                  <c:v>3.457989897524421E-3</c:v>
                </c:pt>
                <c:pt idx="37">
                  <c:v>3.6145191291386235E-3</c:v>
                </c:pt>
                <c:pt idx="38">
                  <c:v>3.7773504540498186E-3</c:v>
                </c:pt>
                <c:pt idx="39">
                  <c:v>3.9466987334230994E-3</c:v>
                </c:pt>
                <c:pt idx="40">
                  <c:v>4.1227843399737974E-3</c:v>
                </c:pt>
                <c:pt idx="41">
                  <c:v>4.3058332182228853E-3</c:v>
                </c:pt>
                <c:pt idx="42">
                  <c:v>4.4960769415430544E-3</c:v>
                </c:pt>
                <c:pt idx="43">
                  <c:v>4.6937527657797693E-3</c:v>
                </c:pt>
                <c:pt idx="44">
                  <c:v>4.8991036792271157E-3</c:v>
                </c:pt>
                <c:pt idx="45">
                  <c:v>5.1123784487337913E-3</c:v>
                </c:pt>
                <c:pt idx="46">
                  <c:v>5.3338316617106271E-3</c:v>
                </c:pt>
                <c:pt idx="47">
                  <c:v>5.563723763806842E-3</c:v>
                </c:pt>
                <c:pt idx="48">
                  <c:v>5.8023210920187182E-3</c:v>
                </c:pt>
                <c:pt idx="49">
                  <c:v>6.0498959029907451E-3</c:v>
                </c:pt>
                <c:pt idx="50">
                  <c:v>6.3067263962660958E-3</c:v>
                </c:pt>
                <c:pt idx="51">
                  <c:v>6.5730967322403357E-3</c:v>
                </c:pt>
                <c:pt idx="52">
                  <c:v>6.8492970445695484E-3</c:v>
                </c:pt>
                <c:pt idx="53">
                  <c:v>7.1356234467818145E-3</c:v>
                </c:pt>
                <c:pt idx="54">
                  <c:v>7.4323780328386848E-3</c:v>
                </c:pt>
                <c:pt idx="55">
                  <c:v>7.7398688713919209E-3</c:v>
                </c:pt>
                <c:pt idx="56">
                  <c:v>8.0584099934791348E-3</c:v>
                </c:pt>
                <c:pt idx="57">
                  <c:v>8.3883213734011509E-3</c:v>
                </c:pt>
                <c:pt idx="58">
                  <c:v>8.7299289025233508E-3</c:v>
                </c:pt>
                <c:pt idx="59">
                  <c:v>9.0835643557430172E-3</c:v>
                </c:pt>
                <c:pt idx="60">
                  <c:v>9.4495653503650166E-3</c:v>
                </c:pt>
                <c:pt idx="61">
                  <c:v>9.8282752971289127E-3</c:v>
                </c:pt>
                <c:pt idx="62">
                  <c:v>1.0220043343131716E-2</c:v>
                </c:pt>
                <c:pt idx="63">
                  <c:v>1.0625224306392199E-2</c:v>
                </c:pt>
                <c:pt idx="64">
                  <c:v>1.1044178601804842E-2</c:v>
                </c:pt>
                <c:pt idx="65">
                  <c:v>1.1477272158234134E-2</c:v>
                </c:pt>
                <c:pt idx="66">
                  <c:v>1.192487632650319E-2</c:v>
                </c:pt>
                <c:pt idx="67">
                  <c:v>1.2387367778034399E-2</c:v>
                </c:pt>
                <c:pt idx="68">
                  <c:v>1.2865128393904053E-2</c:v>
                </c:pt>
                <c:pt idx="69">
                  <c:v>1.3358545144077864E-2</c:v>
                </c:pt>
                <c:pt idx="70">
                  <c:v>1.3868009956599653E-2</c:v>
                </c:pt>
                <c:pt idx="71">
                  <c:v>1.4393919576511689E-2</c:v>
                </c:pt>
                <c:pt idx="72">
                  <c:v>1.4936675414291573E-2</c:v>
                </c:pt>
                <c:pt idx="73">
                  <c:v>1.5496683383598173E-2</c:v>
                </c:pt>
                <c:pt idx="74">
                  <c:v>1.6074353728126659E-2</c:v>
                </c:pt>
                <c:pt idx="75">
                  <c:v>1.6670100837381657E-2</c:v>
                </c:pt>
                <c:pt idx="76">
                  <c:v>1.7284343051186229E-2</c:v>
                </c:pt>
                <c:pt idx="77">
                  <c:v>1.7917502452754756E-2</c:v>
                </c:pt>
                <c:pt idx="78">
                  <c:v>1.8570004650167886E-2</c:v>
                </c:pt>
                <c:pt idx="79">
                  <c:v>1.9242278546099122E-2</c:v>
                </c:pt>
                <c:pt idx="80">
                  <c:v>1.9934756095654382E-2</c:v>
                </c:pt>
                <c:pt idx="81">
                  <c:v>2.064787205219825E-2</c:v>
                </c:pt>
                <c:pt idx="82">
                  <c:v>2.138206370105409E-2</c:v>
                </c:pt>
                <c:pt idx="83">
                  <c:v>2.2137770580978638E-2</c:v>
                </c:pt>
                <c:pt idx="84">
                  <c:v>2.2915434193326648E-2</c:v>
                </c:pt>
                <c:pt idx="85">
                  <c:v>2.3715497698835762E-2</c:v>
                </c:pt>
                <c:pt idx="86">
                  <c:v>2.4538405601978234E-2</c:v>
                </c:pt>
                <c:pt idx="87">
                  <c:v>2.5384603422842014E-2</c:v>
                </c:pt>
                <c:pt idx="88">
                  <c:v>2.6254537356521262E-2</c:v>
                </c:pt>
                <c:pt idx="89">
                  <c:v>2.7148653920013734E-2</c:v>
                </c:pt>
                <c:pt idx="90">
                  <c:v>2.8067399586641197E-2</c:v>
                </c:pt>
                <c:pt idx="91">
                  <c:v>2.9011220408027654E-2</c:v>
                </c:pt>
                <c:pt idx="92">
                  <c:v>2.9980561623689964E-2</c:v>
                </c:pt>
                <c:pt idx="93">
                  <c:v>3.0975867258315488E-2</c:v>
                </c:pt>
                <c:pt idx="94">
                  <c:v>3.1997579706821933E-2</c:v>
                </c:pt>
                <c:pt idx="95">
                  <c:v>3.3046139307316147E-2</c:v>
                </c:pt>
                <c:pt idx="96">
                  <c:v>3.4121983902089974E-2</c:v>
                </c:pt>
                <c:pt idx="97">
                  <c:v>3.5225548386813639E-2</c:v>
                </c:pt>
                <c:pt idx="98">
                  <c:v>3.6357264248109845E-2</c:v>
                </c:pt>
                <c:pt idx="99">
                  <c:v>3.7517559089715005E-2</c:v>
                </c:pt>
                <c:pt idx="100">
                  <c:v>3.8706856147457204E-2</c:v>
                </c:pt>
                <c:pt idx="101">
                  <c:v>3.9925573793304615E-2</c:v>
                </c:pt>
                <c:pt idx="102">
                  <c:v>4.1174125028762519E-2</c:v>
                </c:pt>
                <c:pt idx="103">
                  <c:v>4.2452916967921021E-2</c:v>
                </c:pt>
                <c:pt idx="104">
                  <c:v>4.3762350310481285E-2</c:v>
                </c:pt>
                <c:pt idx="105">
                  <c:v>4.5102818805111904E-2</c:v>
                </c:pt>
                <c:pt idx="106">
                  <c:v>4.647470870351357E-2</c:v>
                </c:pt>
                <c:pt idx="107">
                  <c:v>4.7878398205594794E-2</c:v>
                </c:pt>
                <c:pt idx="108">
                  <c:v>4.9314256896186758E-2</c:v>
                </c:pt>
                <c:pt idx="109">
                  <c:v>5.0782645173751757E-2</c:v>
                </c:pt>
                <c:pt idx="110">
                  <c:v>5.2283913671564312E-2</c:v>
                </c:pt>
                <c:pt idx="111">
                  <c:v>5.3818402671870248E-2</c:v>
                </c:pt>
                <c:pt idx="112">
                  <c:v>5.5386441513553784E-2</c:v>
                </c:pt>
                <c:pt idx="113">
                  <c:v>5.6988347993869114E-2</c:v>
                </c:pt>
                <c:pt idx="114">
                  <c:v>5.86244277648163E-2</c:v>
                </c:pt>
                <c:pt idx="115">
                  <c:v>6.0294973724768157E-2</c:v>
                </c:pt>
                <c:pt idx="116">
                  <c:v>6.2000265405977674E-2</c:v>
                </c:pt>
                <c:pt idx="117">
                  <c:v>6.3740568358621102E-2</c:v>
                </c:pt>
                <c:pt idx="118">
                  <c:v>6.5516133532054391E-2</c:v>
                </c:pt>
                <c:pt idx="119">
                  <c:v>6.7327196653985316E-2</c:v>
                </c:pt>
                <c:pt idx="120">
                  <c:v>6.917397760828517E-2</c:v>
                </c:pt>
                <c:pt idx="121">
                  <c:v>7.1056679812187426E-2</c:v>
                </c:pt>
                <c:pt idx="122">
                  <c:v>7.2975489593641085E-2</c:v>
                </c:pt>
                <c:pt idx="123">
                  <c:v>7.4930575569608707E-2</c:v>
                </c:pt>
                <c:pt idx="124">
                  <c:v>7.6922088026118163E-2</c:v>
                </c:pt>
                <c:pt idx="125">
                  <c:v>7.8950158300897091E-2</c:v>
                </c:pt>
                <c:pt idx="126">
                  <c:v>8.1014898169437452E-2</c:v>
                </c:pt>
                <c:pt idx="127">
                  <c:v>8.3116399235355229E-2</c:v>
                </c:pt>
                <c:pt idx="128">
                  <c:v>8.5254732325926369E-2</c:v>
                </c:pt>
                <c:pt idx="129">
                  <c:v>8.7429946893696486E-2</c:v>
                </c:pt>
                <c:pt idx="130">
                  <c:v>8.9642070425075548E-2</c:v>
                </c:pt>
                <c:pt idx="131">
                  <c:v>9.1891107856842111E-2</c:v>
                </c:pt>
                <c:pt idx="132">
                  <c:v>9.4177041001494363E-2</c:v>
                </c:pt>
                <c:pt idx="133">
                  <c:v>9.6499827982395189E-2</c:v>
                </c:pt>
                <c:pt idx="134">
                  <c:v>9.8859402679668543E-2</c:v>
                </c:pt>
                <c:pt idx="135">
                  <c:v>0.10125567418781217</c:v>
                </c:pt>
                <c:pt idx="136">
                  <c:v>0.10368852628599889</c:v>
                </c:pt>
                <c:pt idx="137">
                  <c:v>0.1061578169220431</c:v>
                </c:pt>
                <c:pt idx="138">
                  <c:v>0.10866337771101389</c:v>
                </c:pt>
                <c:pt idx="139">
                  <c:v>0.11120501344947707</c:v>
                </c:pt>
                <c:pt idx="140">
                  <c:v>0.11378250164635038</c:v>
                </c:pt>
                <c:pt idx="141">
                  <c:v>0.11639559207135405</c:v>
                </c:pt>
                <c:pt idx="142">
                  <c:v>0.11904400632203604</c:v>
                </c:pt>
                <c:pt idx="143">
                  <c:v>0.12172743741034815</c:v>
                </c:pt>
                <c:pt idx="144">
                  <c:v>0.12444554936974109</c:v>
                </c:pt>
                <c:pt idx="145">
                  <c:v>0.12719797688374035</c:v>
                </c:pt>
                <c:pt idx="146">
                  <c:v>0.12998432493695372</c:v>
                </c:pt>
                <c:pt idx="147">
                  <c:v>0.13280416848945076</c:v>
                </c:pt>
                <c:pt idx="148">
                  <c:v>0.13565705217543977</c:v>
                </c:pt>
                <c:pt idx="149">
                  <c:v>0.13854249002715435</c:v>
                </c:pt>
                <c:pt idx="150">
                  <c:v>0.14145996522484283</c:v>
                </c:pt>
                <c:pt idx="151">
                  <c:v>0.14440892987373574</c:v>
                </c:pt>
                <c:pt idx="152">
                  <c:v>0.14738880480884556</c:v>
                </c:pt>
                <c:pt idx="153">
                  <c:v>0.15039897942843025</c:v>
                </c:pt>
                <c:pt idx="154">
                  <c:v>0.15343881155692674</c:v>
                </c:pt>
                <c:pt idx="155">
                  <c:v>0.15650762733813553</c:v>
                </c:pt>
                <c:pt idx="156">
                  <c:v>0.15960472115940788</c:v>
                </c:pt>
                <c:pt idx="157">
                  <c:v>0.16272935560755727</c:v>
                </c:pt>
                <c:pt idx="158">
                  <c:v>0.16588076145718519</c:v>
                </c:pt>
                <c:pt idx="159">
                  <c:v>0.16905813769207767</c:v>
                </c:pt>
                <c:pt idx="160">
                  <c:v>0.17226065156029199</c:v>
                </c:pt>
                <c:pt idx="161">
                  <c:v>0.17548743866351788</c:v>
                </c:pt>
                <c:pt idx="162">
                  <c:v>0.1787376030812568</c:v>
                </c:pt>
                <c:pt idx="163">
                  <c:v>0.18201021753032295</c:v>
                </c:pt>
                <c:pt idx="164">
                  <c:v>0.1853043235601276</c:v>
                </c:pt>
                <c:pt idx="165">
                  <c:v>0.18861893178416397</c:v>
                </c:pt>
                <c:pt idx="166">
                  <c:v>0.19195302214806501</c:v>
                </c:pt>
                <c:pt idx="167">
                  <c:v>0.1953055442345592</c:v>
                </c:pt>
                <c:pt idx="168">
                  <c:v>0.19867541760560228</c:v>
                </c:pt>
                <c:pt idx="169">
                  <c:v>0.2020615321819117</c:v>
                </c:pt>
                <c:pt idx="170">
                  <c:v>0.20546274866008143</c:v>
                </c:pt>
                <c:pt idx="171">
                  <c:v>0.20887789896740241</c:v>
                </c:pt>
                <c:pt idx="172">
                  <c:v>0.21230578675445952</c:v>
                </c:pt>
                <c:pt idx="173">
                  <c:v>0.21574518792552422</c:v>
                </c:pt>
                <c:pt idx="174">
                  <c:v>0.21919485120670554</c:v>
                </c:pt>
                <c:pt idx="175">
                  <c:v>0.22265349875176574</c:v>
                </c:pt>
                <c:pt idx="176">
                  <c:v>0.22611982678545195</c:v>
                </c:pt>
                <c:pt idx="177">
                  <c:v>0.2295925062841371</c:v>
                </c:pt>
                <c:pt idx="178">
                  <c:v>0.23307018369350416</c:v>
                </c:pt>
                <c:pt idx="179">
                  <c:v>0.23655148168295262</c:v>
                </c:pt>
                <c:pt idx="180">
                  <c:v>0.24003499993634406</c:v>
                </c:pt>
                <c:pt idx="181">
                  <c:v>0.24351931597864623</c:v>
                </c:pt>
                <c:pt idx="182">
                  <c:v>0.24700298603797716</c:v>
                </c:pt>
                <c:pt idx="183">
                  <c:v>0.25048454594248903</c:v>
                </c:pt>
                <c:pt idx="184">
                  <c:v>0.25396251205147413</c:v>
                </c:pt>
                <c:pt idx="185">
                  <c:v>0.2574353822200165</c:v>
                </c:pt>
                <c:pt idx="186">
                  <c:v>0.26090163679645334</c:v>
                </c:pt>
                <c:pt idx="187">
                  <c:v>0.26435973965185178</c:v>
                </c:pt>
                <c:pt idx="188">
                  <c:v>0.26780813924065089</c:v>
                </c:pt>
                <c:pt idx="189">
                  <c:v>0.27124526969155882</c:v>
                </c:pt>
                <c:pt idx="190">
                  <c:v>0.27466955192774128</c:v>
                </c:pt>
                <c:pt idx="191">
                  <c:v>0.27807939481528049</c:v>
                </c:pt>
                <c:pt idx="192">
                  <c:v>0.28147319633882906</c:v>
                </c:pt>
                <c:pt idx="193">
                  <c:v>0.28484934480333224</c:v>
                </c:pt>
                <c:pt idx="194">
                  <c:v>0.28820622006063606</c:v>
                </c:pt>
                <c:pt idx="195">
                  <c:v>0.29154219475975146</c:v>
                </c:pt>
                <c:pt idx="196">
                  <c:v>0.29485563561949274</c:v>
                </c:pt>
                <c:pt idx="197">
                  <c:v>0.29814490472216232</c:v>
                </c:pt>
                <c:pt idx="198">
                  <c:v>0.30140836082690642</c:v>
                </c:pt>
                <c:pt idx="199">
                  <c:v>0.30464436070132261</c:v>
                </c:pt>
                <c:pt idx="200">
                  <c:v>0.307851260469857</c:v>
                </c:pt>
                <c:pt idx="201">
                  <c:v>0.31102741697748848</c:v>
                </c:pt>
                <c:pt idx="202">
                  <c:v>0.31417118916715892</c:v>
                </c:pt>
                <c:pt idx="203">
                  <c:v>0.31728093946937164</c:v>
                </c:pt>
                <c:pt idx="204">
                  <c:v>0.32035503520234576</c:v>
                </c:pt>
                <c:pt idx="205">
                  <c:v>0.32339184998108367</c:v>
                </c:pt>
                <c:pt idx="206">
                  <c:v>0.32638976513367757</c:v>
                </c:pt>
                <c:pt idx="207">
                  <c:v>0.32934717112315537</c:v>
                </c:pt>
                <c:pt idx="208">
                  <c:v>0.33226246897314154</c:v>
                </c:pt>
                <c:pt idx="209">
                  <c:v>0.33513407169558679</c:v>
                </c:pt>
                <c:pt idx="210">
                  <c:v>0.33796040571880059</c:v>
                </c:pt>
                <c:pt idx="211">
                  <c:v>0.34073991231400635</c:v>
                </c:pt>
                <c:pt idx="212">
                  <c:v>0.3434710490186233</c:v>
                </c:pt>
                <c:pt idx="213">
                  <c:v>0.34615229105446993</c:v>
                </c:pt>
                <c:pt idx="214">
                  <c:v>0.34878213273907632</c:v>
                </c:pt>
                <c:pt idx="215">
                  <c:v>0.35135908888828715</c:v>
                </c:pt>
                <c:pt idx="216">
                  <c:v>0.35388169620833554</c:v>
                </c:pt>
                <c:pt idx="217">
                  <c:v>0.35634851467557105</c:v>
                </c:pt>
                <c:pt idx="218">
                  <c:v>0.3587581289020263</c:v>
                </c:pt>
                <c:pt idx="219">
                  <c:v>0.36110914948501716</c:v>
                </c:pt>
                <c:pt idx="220">
                  <c:v>0.36340021433898007</c:v>
                </c:pt>
                <c:pt idx="221">
                  <c:v>0.36562999000776386</c:v>
                </c:pt>
                <c:pt idx="222">
                  <c:v>0.36779717295561176</c:v>
                </c:pt>
                <c:pt idx="223">
                  <c:v>0.36990049083508508</c:v>
                </c:pt>
                <c:pt idx="224">
                  <c:v>0.37193870373020749</c:v>
                </c:pt>
                <c:pt idx="225">
                  <c:v>0.37391060537313081</c:v>
                </c:pt>
                <c:pt idx="226">
                  <c:v>0.37581502433265346</c:v>
                </c:pt>
                <c:pt idx="227">
                  <c:v>0.37765082517295423</c:v>
                </c:pt>
                <c:pt idx="228">
                  <c:v>0.3794169095809381</c:v>
                </c:pt>
                <c:pt idx="229">
                  <c:v>0.38111221746062846</c:v>
                </c:pt>
                <c:pt idx="230">
                  <c:v>0.38273572799308053</c:v>
                </c:pt>
                <c:pt idx="231">
                  <c:v>0.38428646066033273</c:v>
                </c:pt>
                <c:pt idx="232">
                  <c:v>0.38576347623195878</c:v>
                </c:pt>
                <c:pt idx="233">
                  <c:v>0.3871658777128324</c:v>
                </c:pt>
                <c:pt idx="234">
                  <c:v>0.38849281125076485</c:v>
                </c:pt>
                <c:pt idx="235">
                  <c:v>0.38974346700273099</c:v>
                </c:pt>
                <c:pt idx="236">
                  <c:v>0.3909170799584531</c:v>
                </c:pt>
                <c:pt idx="237">
                  <c:v>0.39201293072017118</c:v>
                </c:pt>
                <c:pt idx="238">
                  <c:v>0.39303034623748578</c:v>
                </c:pt>
                <c:pt idx="239">
                  <c:v>0.39396870049622401</c:v>
                </c:pt>
                <c:pt idx="240">
                  <c:v>0.39482741516034076</c:v>
                </c:pt>
                <c:pt idx="241">
                  <c:v>0.39560596016593458</c:v>
                </c:pt>
                <c:pt idx="242">
                  <c:v>0.39630385426652331</c:v>
                </c:pt>
                <c:pt idx="243">
                  <c:v>0.39692066552879535</c:v>
                </c:pt>
                <c:pt idx="244">
                  <c:v>0.39745601177812018</c:v>
                </c:pt>
                <c:pt idx="245">
                  <c:v>0.39790956099317643</c:v>
                </c:pt>
                <c:pt idx="246">
                  <c:v>0.39828103164912582</c:v>
                </c:pt>
                <c:pt idx="247">
                  <c:v>0.39857019300883717</c:v>
                </c:pt>
                <c:pt idx="248">
                  <c:v>0.39877686536173829</c:v>
                </c:pt>
                <c:pt idx="249">
                  <c:v>0.39890092020995016</c:v>
                </c:pt>
                <c:pt idx="250">
                  <c:v>0.3989422804014327</c:v>
                </c:pt>
                <c:pt idx="251">
                  <c:v>0.39890092020994994</c:v>
                </c:pt>
                <c:pt idx="252">
                  <c:v>0.3987768653617379</c:v>
                </c:pt>
                <c:pt idx="253">
                  <c:v>0.39857019300883656</c:v>
                </c:pt>
                <c:pt idx="254">
                  <c:v>0.39828103164912498</c:v>
                </c:pt>
                <c:pt idx="255">
                  <c:v>0.39790956099317537</c:v>
                </c:pt>
                <c:pt idx="256">
                  <c:v>0.39745601177811896</c:v>
                </c:pt>
                <c:pt idx="257">
                  <c:v>0.3969206655287939</c:v>
                </c:pt>
                <c:pt idx="258">
                  <c:v>0.3963038542665217</c:v>
                </c:pt>
                <c:pt idx="259">
                  <c:v>0.39560596016593269</c:v>
                </c:pt>
                <c:pt idx="260">
                  <c:v>0.3948274151603387</c:v>
                </c:pt>
                <c:pt idx="261">
                  <c:v>0.39396870049622174</c:v>
                </c:pt>
                <c:pt idx="262">
                  <c:v>0.39303034623748329</c:v>
                </c:pt>
                <c:pt idx="263">
                  <c:v>0.39201293072016852</c:v>
                </c:pt>
                <c:pt idx="264">
                  <c:v>0.39091707995845026</c:v>
                </c:pt>
                <c:pt idx="265">
                  <c:v>0.38974346700272794</c:v>
                </c:pt>
                <c:pt idx="266">
                  <c:v>0.38849281125076163</c:v>
                </c:pt>
                <c:pt idx="267">
                  <c:v>0.38716587771282895</c:v>
                </c:pt>
                <c:pt idx="268">
                  <c:v>0.38576347623195517</c:v>
                </c:pt>
                <c:pt idx="269">
                  <c:v>0.3842864606603289</c:v>
                </c:pt>
                <c:pt idx="270">
                  <c:v>0.38273572799307654</c:v>
                </c:pt>
                <c:pt idx="271">
                  <c:v>0.38111221746062429</c:v>
                </c:pt>
                <c:pt idx="272">
                  <c:v>0.37941690958093371</c:v>
                </c:pt>
                <c:pt idx="273">
                  <c:v>0.37765082517294973</c:v>
                </c:pt>
                <c:pt idx="274">
                  <c:v>0.37581502433264879</c:v>
                </c:pt>
                <c:pt idx="275">
                  <c:v>0.37391060537312593</c:v>
                </c:pt>
                <c:pt idx="276">
                  <c:v>0.37193870373020244</c:v>
                </c:pt>
                <c:pt idx="277">
                  <c:v>0.36990049083507986</c:v>
                </c:pt>
                <c:pt idx="278">
                  <c:v>0.36779717295560638</c:v>
                </c:pt>
                <c:pt idx="279">
                  <c:v>0.36562999000775831</c:v>
                </c:pt>
                <c:pt idx="280">
                  <c:v>0.36340021433897435</c:v>
                </c:pt>
                <c:pt idx="281">
                  <c:v>0.36110914948501133</c:v>
                </c:pt>
                <c:pt idx="282">
                  <c:v>0.35875812890202036</c:v>
                </c:pt>
                <c:pt idx="283">
                  <c:v>0.35634851467556489</c:v>
                </c:pt>
                <c:pt idx="284">
                  <c:v>0.35388169620832927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12-594D-8589-AB0E35164B20}"/>
            </c:ext>
          </c:extLst>
        </c:ser>
        <c:ser>
          <c:idx val="4"/>
          <c:order val="2"/>
          <c:tx>
            <c:v>Current Value</c:v>
          </c:tx>
          <c:marker>
            <c:symbol val="none"/>
          </c:marker>
          <c:xVal>
            <c:numRef>
              <c:f>Calculations!$E$2</c:f>
              <c:numCache>
                <c:formatCode>0.00</c:formatCode>
                <c:ptCount val="1"/>
                <c:pt idx="0">
                  <c:v>0.50000000000000011</c:v>
                </c:pt>
              </c:numCache>
            </c:numRef>
          </c:xVal>
          <c:yVal>
            <c:numRef>
              <c:f>Calculations!$G$2</c:f>
              <c:numCache>
                <c:formatCode>0.000</c:formatCode>
                <c:ptCount val="1"/>
                <c:pt idx="0">
                  <c:v>0.35206532676429947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12-594D-8589-AB0E35164B20}"/>
            </c:ext>
          </c:extLst>
        </c:ser>
        <c:ser>
          <c:idx val="5"/>
          <c:order val="3"/>
          <c:tx>
            <c:v>Dummy 1</c:v>
          </c:tx>
          <c:marker>
            <c:symbol val="none"/>
          </c:marker>
          <c:xVal>
            <c:numRef>
              <c:f>Calculations!$E$2</c:f>
              <c:numCache>
                <c:formatCode>0.00</c:formatCode>
                <c:ptCount val="1"/>
                <c:pt idx="0">
                  <c:v>0.50000000000000011</c:v>
                </c:pt>
              </c:numCache>
            </c:numRef>
          </c:xVal>
          <c:yVal>
            <c:numRef>
              <c:f>Calculations!$G$2</c:f>
              <c:numCache>
                <c:formatCode>0.000</c:formatCode>
                <c:ptCount val="1"/>
                <c:pt idx="0">
                  <c:v>0.35206532676429947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12-594D-8589-AB0E35164B20}"/>
            </c:ext>
          </c:extLst>
        </c:ser>
        <c:ser>
          <c:idx val="7"/>
          <c:order val="4"/>
          <c:tx>
            <c:v>Mean</c:v>
          </c:tx>
          <c:marker>
            <c:symbol val="none"/>
          </c:marker>
          <c:errBars>
            <c:errDir val="x"/>
            <c:errBarType val="both"/>
            <c:errValType val="percentage"/>
            <c:noEndCap val="0"/>
            <c:val val="5"/>
            <c:spPr>
              <a:ln w="3175">
                <a:solidFill>
                  <a:srgbClr val="000000"/>
                </a:solidFill>
                <a:prstDash val="solid"/>
              </a:ln>
            </c:spPr>
          </c:errBars>
          <c:errBars>
            <c:errDir val="y"/>
            <c:errBarType val="minus"/>
            <c:errValType val="percentage"/>
            <c:noEndCap val="1"/>
            <c:val val="100"/>
            <c:spPr>
              <a:ln w="3175">
                <a:solidFill>
                  <a:srgbClr val="000000"/>
                </a:solidFill>
                <a:prstDash val="solid"/>
              </a:ln>
            </c:spPr>
          </c:errBars>
          <c:xVal>
            <c:numRef>
              <c:f>Calculations!$J$2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Calculations!$I$2</c:f>
              <c:numCache>
                <c:formatCode>General</c:formatCode>
                <c:ptCount val="1"/>
                <c:pt idx="0">
                  <c:v>0.3989422804014327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12-594D-8589-AB0E35164B20}"/>
            </c:ext>
          </c:extLst>
        </c:ser>
        <c:ser>
          <c:idx val="8"/>
          <c:order val="5"/>
          <c:tx>
            <c:v>Dummy 3</c:v>
          </c:tx>
          <c:marker>
            <c:symbol val="none"/>
          </c:marker>
          <c:xVal>
            <c:numRef>
              <c:f>Calculations!$J$2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Calculations!$I$2</c:f>
              <c:numCache>
                <c:formatCode>General</c:formatCode>
                <c:ptCount val="1"/>
                <c:pt idx="0">
                  <c:v>0.3989422804014327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12-594D-8589-AB0E35164B20}"/>
            </c:ext>
          </c:extLst>
        </c:ser>
        <c:ser>
          <c:idx val="9"/>
          <c:order val="6"/>
          <c:tx>
            <c:v>Sigma</c:v>
          </c:tx>
          <c:marker>
            <c:symbol val="none"/>
          </c:marker>
          <c:xVal>
            <c:numRef>
              <c:f>Calculations!$J$2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Calculations!$I$2</c:f>
              <c:numCache>
                <c:formatCode>General</c:formatCode>
                <c:ptCount val="1"/>
                <c:pt idx="0">
                  <c:v>0.3989422804014327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812-594D-8589-AB0E35164B20}"/>
            </c:ext>
          </c:extLst>
        </c:ser>
        <c:ser>
          <c:idx val="10"/>
          <c:order val="7"/>
          <c:tx>
            <c:v>Dummy 5</c:v>
          </c:tx>
          <c:marker>
            <c:symbol val="none"/>
          </c:marker>
          <c:xVal>
            <c:numRef>
              <c:f>Calculations!$J$2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Calculations!$I$2</c:f>
              <c:numCache>
                <c:formatCode>General</c:formatCode>
                <c:ptCount val="1"/>
                <c:pt idx="0">
                  <c:v>0.3989422804014327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812-594D-8589-AB0E35164B20}"/>
            </c:ext>
          </c:extLst>
        </c:ser>
        <c:ser>
          <c:idx val="11"/>
          <c:order val="8"/>
          <c:tx>
            <c:v>Sigma Block</c:v>
          </c:tx>
          <c:spPr>
            <a:ln>
              <a:noFill/>
            </a:ln>
          </c:spPr>
          <c:marker>
            <c:symbol val="none"/>
          </c:marker>
          <c:xVal>
            <c:numRef>
              <c:f>Calculations!$K$2:$K$102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Calculations!$L$2:$L$102</c:f>
              <c:numCache>
                <c:formatCode>General</c:formatCode>
                <c:ptCount val="101"/>
                <c:pt idx="4">
                  <c:v>5.5E-2</c:v>
                </c:pt>
                <c:pt idx="5">
                  <c:v>5.5E-2</c:v>
                </c:pt>
                <c:pt idx="6">
                  <c:v>5.5E-2</c:v>
                </c:pt>
                <c:pt idx="7">
                  <c:v>5.5E-2</c:v>
                </c:pt>
                <c:pt idx="8">
                  <c:v>5.5E-2</c:v>
                </c:pt>
                <c:pt idx="9">
                  <c:v>5.5E-2</c:v>
                </c:pt>
                <c:pt idx="10">
                  <c:v>5.5E-2</c:v>
                </c:pt>
                <c:pt idx="11">
                  <c:v>5.5E-2</c:v>
                </c:pt>
                <c:pt idx="12">
                  <c:v>5.5E-2</c:v>
                </c:pt>
                <c:pt idx="13">
                  <c:v>5.5E-2</c:v>
                </c:pt>
                <c:pt idx="14">
                  <c:v>5.5E-2</c:v>
                </c:pt>
                <c:pt idx="15">
                  <c:v>5.5E-2</c:v>
                </c:pt>
                <c:pt idx="16">
                  <c:v>5.5E-2</c:v>
                </c:pt>
                <c:pt idx="17">
                  <c:v>5.5E-2</c:v>
                </c:pt>
                <c:pt idx="18">
                  <c:v>5.5E-2</c:v>
                </c:pt>
                <c:pt idx="19">
                  <c:v>5.5E-2</c:v>
                </c:pt>
                <c:pt idx="20">
                  <c:v>5.5E-2</c:v>
                </c:pt>
                <c:pt idx="21">
                  <c:v>5.5E-2</c:v>
                </c:pt>
                <c:pt idx="22">
                  <c:v>5.5E-2</c:v>
                </c:pt>
                <c:pt idx="23">
                  <c:v>5.5E-2</c:v>
                </c:pt>
                <c:pt idx="24">
                  <c:v>5.5E-2</c:v>
                </c:pt>
                <c:pt idx="25">
                  <c:v>5.5E-2</c:v>
                </c:pt>
                <c:pt idx="26">
                  <c:v>5.5E-2</c:v>
                </c:pt>
                <c:pt idx="27">
                  <c:v>5.5E-2</c:v>
                </c:pt>
                <c:pt idx="28">
                  <c:v>5.5E-2</c:v>
                </c:pt>
                <c:pt idx="29">
                  <c:v>5.5E-2</c:v>
                </c:pt>
                <c:pt idx="30">
                  <c:v>5.5E-2</c:v>
                </c:pt>
                <c:pt idx="31">
                  <c:v>5.5E-2</c:v>
                </c:pt>
                <c:pt idx="32">
                  <c:v>5.5E-2</c:v>
                </c:pt>
                <c:pt idx="33">
                  <c:v>5.5E-2</c:v>
                </c:pt>
                <c:pt idx="34">
                  <c:v>5.5E-2</c:v>
                </c:pt>
                <c:pt idx="35">
                  <c:v>5.5E-2</c:v>
                </c:pt>
                <c:pt idx="36">
                  <c:v>5.5E-2</c:v>
                </c:pt>
                <c:pt idx="37">
                  <c:v>5.5E-2</c:v>
                </c:pt>
                <c:pt idx="38">
                  <c:v>5.5E-2</c:v>
                </c:pt>
                <c:pt idx="39">
                  <c:v>5.5E-2</c:v>
                </c:pt>
                <c:pt idx="40">
                  <c:v>5.5E-2</c:v>
                </c:pt>
                <c:pt idx="41">
                  <c:v>5.5E-2</c:v>
                </c:pt>
                <c:pt idx="42">
                  <c:v>5.5E-2</c:v>
                </c:pt>
                <c:pt idx="43">
                  <c:v>5.5E-2</c:v>
                </c:pt>
                <c:pt idx="44">
                  <c:v>5.5E-2</c:v>
                </c:pt>
                <c:pt idx="45">
                  <c:v>5.5E-2</c:v>
                </c:pt>
                <c:pt idx="46">
                  <c:v>5.5E-2</c:v>
                </c:pt>
                <c:pt idx="47">
                  <c:v>5.5E-2</c:v>
                </c:pt>
                <c:pt idx="48">
                  <c:v>5.5E-2</c:v>
                </c:pt>
                <c:pt idx="49">
                  <c:v>5.5E-2</c:v>
                </c:pt>
                <c:pt idx="50">
                  <c:v>5.5E-2</c:v>
                </c:pt>
                <c:pt idx="51">
                  <c:v>5.5E-2</c:v>
                </c:pt>
                <c:pt idx="52">
                  <c:v>5.5E-2</c:v>
                </c:pt>
                <c:pt idx="53">
                  <c:v>5.5E-2</c:v>
                </c:pt>
                <c:pt idx="54">
                  <c:v>5.5E-2</c:v>
                </c:pt>
                <c:pt idx="55">
                  <c:v>5.5E-2</c:v>
                </c:pt>
                <c:pt idx="56">
                  <c:v>5.5E-2</c:v>
                </c:pt>
                <c:pt idx="57">
                  <c:v>5.5E-2</c:v>
                </c:pt>
                <c:pt idx="58">
                  <c:v>5.5E-2</c:v>
                </c:pt>
                <c:pt idx="59">
                  <c:v>5.5E-2</c:v>
                </c:pt>
                <c:pt idx="60">
                  <c:v>5.5E-2</c:v>
                </c:pt>
                <c:pt idx="61">
                  <c:v>5.5E-2</c:v>
                </c:pt>
                <c:pt idx="62">
                  <c:v>5.5E-2</c:v>
                </c:pt>
                <c:pt idx="63">
                  <c:v>5.5E-2</c:v>
                </c:pt>
                <c:pt idx="64">
                  <c:v>5.5E-2</c:v>
                </c:pt>
                <c:pt idx="65">
                  <c:v>5.5E-2</c:v>
                </c:pt>
                <c:pt idx="66">
                  <c:v>5.5E-2</c:v>
                </c:pt>
                <c:pt idx="67">
                  <c:v>5.5E-2</c:v>
                </c:pt>
                <c:pt idx="68">
                  <c:v>5.5E-2</c:v>
                </c:pt>
                <c:pt idx="69">
                  <c:v>5.5E-2</c:v>
                </c:pt>
                <c:pt idx="70">
                  <c:v>5.5E-2</c:v>
                </c:pt>
                <c:pt idx="71">
                  <c:v>5.5E-2</c:v>
                </c:pt>
                <c:pt idx="72">
                  <c:v>5.5E-2</c:v>
                </c:pt>
                <c:pt idx="73">
                  <c:v>5.5E-2</c:v>
                </c:pt>
                <c:pt idx="74">
                  <c:v>5.5E-2</c:v>
                </c:pt>
                <c:pt idx="75">
                  <c:v>5.5E-2</c:v>
                </c:pt>
                <c:pt idx="76">
                  <c:v>5.5E-2</c:v>
                </c:pt>
                <c:pt idx="77">
                  <c:v>5.5E-2</c:v>
                </c:pt>
                <c:pt idx="78">
                  <c:v>5.5E-2</c:v>
                </c:pt>
                <c:pt idx="79">
                  <c:v>5.5E-2</c:v>
                </c:pt>
                <c:pt idx="80">
                  <c:v>5.5E-2</c:v>
                </c:pt>
                <c:pt idx="81">
                  <c:v>5.5E-2</c:v>
                </c:pt>
                <c:pt idx="82">
                  <c:v>5.5E-2</c:v>
                </c:pt>
                <c:pt idx="83">
                  <c:v>5.5E-2</c:v>
                </c:pt>
                <c:pt idx="84">
                  <c:v>5.5E-2</c:v>
                </c:pt>
                <c:pt idx="85">
                  <c:v>5.5E-2</c:v>
                </c:pt>
                <c:pt idx="86">
                  <c:v>5.5E-2</c:v>
                </c:pt>
                <c:pt idx="87">
                  <c:v>5.5E-2</c:v>
                </c:pt>
                <c:pt idx="88">
                  <c:v>5.5E-2</c:v>
                </c:pt>
                <c:pt idx="89">
                  <c:v>5.5E-2</c:v>
                </c:pt>
                <c:pt idx="90">
                  <c:v>5.5E-2</c:v>
                </c:pt>
                <c:pt idx="91">
                  <c:v>5.5E-2</c:v>
                </c:pt>
                <c:pt idx="92">
                  <c:v>5.5E-2</c:v>
                </c:pt>
                <c:pt idx="93">
                  <c:v>5.5E-2</c:v>
                </c:pt>
                <c:pt idx="94">
                  <c:v>5.5E-2</c:v>
                </c:pt>
                <c:pt idx="95">
                  <c:v>5.5E-2</c:v>
                </c:pt>
                <c:pt idx="96">
                  <c:v>5.5E-2</c:v>
                </c:pt>
                <c:pt idx="97">
                  <c:v>5.5E-2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812-594D-8589-AB0E35164B20}"/>
            </c:ext>
          </c:extLst>
        </c:ser>
        <c:ser>
          <c:idx val="12"/>
          <c:order val="9"/>
          <c:tx>
            <c:v>Current Low</c:v>
          </c:tx>
          <c:spPr>
            <a:ln>
              <a:solidFill>
                <a:srgbClr val="0000CC"/>
              </a:solidFill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CC"/>
                </a:solidFill>
              </a:ln>
            </c:spPr>
          </c:marker>
          <c:dLbls>
            <c:dLbl>
              <c:idx val="0"/>
              <c:layout>
                <c:manualLayout>
                  <c:x val="-7.1526966969568964E-2"/>
                  <c:y val="-6.1714467509743152E-2"/>
                </c:manualLayout>
              </c:layout>
              <c:tx>
                <c:strRef>
                  <c:f>Calculations!$F$9</c:f>
                  <c:strCache>
                    <c:ptCount val="1"/>
                    <c:pt idx="0">
                      <c:v>110.0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{7B6BFCE7-333D-4906-B78B-1D5AB5235A3F}</c15:txfldGUID>
                      <c15:f>Calculations!$F$9</c15:f>
                      <c15:dlblFieldTableCache>
                        <c:ptCount val="1"/>
                        <c:pt idx="0">
                          <c:v>110.0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4812-594D-8589-AB0E35164B20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>
                    <a:solidFill>
                      <a:srgbClr val="0000CC"/>
                    </a:solidFill>
                  </a:defRPr>
                </a:pPr>
                <a:endParaRPr lang="en-N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Calculations!$E$3</c:f>
              <c:numCache>
                <c:formatCode>0.00</c:formatCode>
                <c:ptCount val="1"/>
                <c:pt idx="0">
                  <c:v>#N/A</c:v>
                </c:pt>
              </c:numCache>
            </c:numRef>
          </c:xVal>
          <c:yVal>
            <c:numRef>
              <c:f>Calculations!$G$3</c:f>
              <c:numCache>
                <c:formatCode>0.000</c:formatCode>
                <c:ptCount val="1"/>
                <c:pt idx="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812-594D-8589-AB0E35164B20}"/>
            </c:ext>
          </c:extLst>
        </c:ser>
        <c:ser>
          <c:idx val="3"/>
          <c:order val="10"/>
          <c:tx>
            <c:v>lowzlabel</c:v>
          </c:tx>
          <c:marker>
            <c:symbol val="none"/>
          </c:marker>
          <c:dLbls>
            <c:dLbl>
              <c:idx val="0"/>
              <c:layout>
                <c:manualLayout>
                  <c:x val="-0.17606616917039447"/>
                  <c:y val="-2.9477981918926817E-2"/>
                </c:manualLayout>
              </c:layout>
              <c:tx>
                <c:strRef>
                  <c:f>Calculations!$F$6</c:f>
                  <c:strCache>
                    <c:ptCount val="1"/>
                    <c:pt idx="0">
                      <c:v>Lo Z-score  = 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{4467BB68-5D05-484E-898D-9E45F9BCC09B}</c15:txfldGUID>
                      <c15:f>Calculations!$F$6</c15:f>
                      <c15:dlblFieldTableCache>
                        <c:ptCount val="1"/>
                        <c:pt idx="0">
                          <c:v>Lo Z-score  = 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4812-594D-8589-AB0E35164B20}"/>
                </c:ext>
              </c:extLst>
            </c:dLbl>
            <c:spPr>
              <a:solidFill>
                <a:schemeClr val="bg1"/>
              </a:solidFill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Calculations!$E$3</c:f>
              <c:numCache>
                <c:formatCode>0.00</c:formatCode>
                <c:ptCount val="1"/>
                <c:pt idx="0">
                  <c:v>#N/A</c:v>
                </c:pt>
              </c:numCache>
            </c:numRef>
          </c:xVal>
          <c:yVal>
            <c:numRef>
              <c:f>Calculations!$G$3</c:f>
              <c:numCache>
                <c:formatCode>0.000</c:formatCode>
                <c:ptCount val="1"/>
                <c:pt idx="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812-594D-8589-AB0E35164B20}"/>
            </c:ext>
          </c:extLst>
        </c:ser>
        <c:ser>
          <c:idx val="13"/>
          <c:order val="11"/>
          <c:tx>
            <c:v>lowxlabel</c:v>
          </c:tx>
          <c:marker>
            <c:symbol val="none"/>
          </c:marker>
          <c:dLbls>
            <c:dLbl>
              <c:idx val="0"/>
              <c:layout>
                <c:manualLayout>
                  <c:x val="-0.19440638008281996"/>
                  <c:y val="-6.1681804925899406E-2"/>
                </c:manualLayout>
              </c:layout>
              <c:tx>
                <c:strRef>
                  <c:f>Calculations!$F$5</c:f>
                  <c:strCache>
                    <c:ptCount val="1"/>
                    <c:pt idx="0">
                      <c:v>Lo Value (X1)  = </c:v>
                    </c:pt>
                  </c:strCache>
                </c:strRef>
              </c:tx>
              <c:spPr>
                <a:solidFill>
                  <a:schemeClr val="bg1"/>
                </a:solidFill>
              </c:spPr>
              <c:txPr>
                <a:bodyPr/>
                <a:lstStyle/>
                <a:p>
                  <a:pPr>
                    <a:defRPr>
                      <a:solidFill>
                        <a:srgbClr val="0000CC"/>
                      </a:solidFill>
                    </a:defRPr>
                  </a:pPr>
                  <a:endParaRPr lang="en-NG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{3D5A0FB0-9BEE-48C3-8B47-8ACE9F54F050}</c15:txfldGUID>
                      <c15:f>Calculations!$F$5</c15:f>
                      <c15:dlblFieldTableCache>
                        <c:ptCount val="1"/>
                        <c:pt idx="0">
                          <c:v>Lo Value (X1)  = 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4812-594D-8589-AB0E35164B20}"/>
                </c:ext>
              </c:extLst>
            </c:dLbl>
            <c:spPr>
              <a:solidFill>
                <a:schemeClr val="bg1"/>
              </a:solidFill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Calculations!$E$3</c:f>
              <c:numCache>
                <c:formatCode>0.00</c:formatCode>
                <c:ptCount val="1"/>
                <c:pt idx="0">
                  <c:v>#N/A</c:v>
                </c:pt>
              </c:numCache>
            </c:numRef>
          </c:xVal>
          <c:yVal>
            <c:numRef>
              <c:f>Calculations!$G$3</c:f>
              <c:numCache>
                <c:formatCode>0.000</c:formatCode>
                <c:ptCount val="1"/>
                <c:pt idx="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812-594D-8589-AB0E35164B20}"/>
            </c:ext>
          </c:extLst>
        </c:ser>
        <c:ser>
          <c:idx val="14"/>
          <c:order val="12"/>
          <c:tx>
            <c:v>lowz</c:v>
          </c:tx>
          <c:marker>
            <c:symbol val="none"/>
          </c:marker>
          <c:dLbls>
            <c:dLbl>
              <c:idx val="0"/>
              <c:layout>
                <c:manualLayout>
                  <c:x val="-7.3360988060811524E-2"/>
                  <c:y val="-2.9477981918926817E-2"/>
                </c:manualLayout>
              </c:layout>
              <c:tx>
                <c:strRef>
                  <c:f>Calculations!$E$3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{3D9F3B01-7E9D-490D-A4AB-5BE5C337425E}</c15:txfldGUID>
                      <c15:f>Calculations!$E$3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4812-594D-8589-AB0E35164B20}"/>
                </c:ext>
              </c:extLst>
            </c:dLbl>
            <c:spPr>
              <a:solidFill>
                <a:schemeClr val="bg1"/>
              </a:solidFill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Calculations!$E$3</c:f>
              <c:numCache>
                <c:formatCode>0.00</c:formatCode>
                <c:ptCount val="1"/>
                <c:pt idx="0">
                  <c:v>#N/A</c:v>
                </c:pt>
              </c:numCache>
            </c:numRef>
          </c:xVal>
          <c:yVal>
            <c:numRef>
              <c:f>Calculations!$G$3</c:f>
              <c:numCache>
                <c:formatCode>0.000</c:formatCode>
                <c:ptCount val="1"/>
                <c:pt idx="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4812-594D-8589-AB0E35164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715648"/>
        <c:axId val="518716208"/>
      </c:scatterChart>
      <c:valAx>
        <c:axId val="518715648"/>
        <c:scaling>
          <c:orientation val="minMax"/>
        </c:scaling>
        <c:delete val="1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" sourceLinked="1"/>
        <c:majorTickMark val="out"/>
        <c:minorTickMark val="none"/>
        <c:tickLblPos val="nextTo"/>
        <c:crossAx val="518716208"/>
        <c:crosses val="autoZero"/>
        <c:crossBetween val="midCat"/>
      </c:valAx>
      <c:valAx>
        <c:axId val="518716208"/>
        <c:scaling>
          <c:orientation val="minMax"/>
        </c:scaling>
        <c:delete val="1"/>
        <c:axPos val="l"/>
        <c:majorGridlines/>
        <c:numFmt formatCode="0" sourceLinked="1"/>
        <c:majorTickMark val="out"/>
        <c:minorTickMark val="none"/>
        <c:tickLblPos val="nextTo"/>
        <c:crossAx val="518715648"/>
        <c:crossesAt val="-4"/>
        <c:crossBetween val="midCat"/>
      </c:valAx>
      <c:spPr>
        <a:ln>
          <a:solidFill>
            <a:schemeClr val="bg1">
              <a:lumMod val="75000"/>
            </a:schemeClr>
          </a:solidFill>
        </a:ln>
      </c:spPr>
    </c:plotArea>
    <c:plotVisOnly val="0"/>
    <c:dispBlanksAs val="gap"/>
    <c:showDLblsOverMax val="0"/>
  </c:chart>
  <c:spPr>
    <a:solidFill>
      <a:schemeClr val="bg1"/>
    </a:solidFill>
    <a:ln w="6350">
      <a:solidFill>
        <a:schemeClr val="tx1"/>
      </a:solidFill>
    </a:ln>
    <a:scene3d>
      <a:camera prst="orthographicFront"/>
      <a:lightRig rig="threePt" dir="t"/>
    </a:scene3d>
    <a:sp3d prstMaterial="matte"/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396599840425936E-2"/>
          <c:y val="0.70523226337601652"/>
          <c:w val="0.87388231216627565"/>
          <c:h val="3.7545408455158996E-2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Calculations!$M$2:$M$52</c:f>
              <c:numCache>
                <c:formatCode>General</c:formatCode>
                <c:ptCount val="51"/>
                <c:pt idx="0">
                  <c:v>74</c:v>
                </c:pt>
                <c:pt idx="1">
                  <c:v>75.44</c:v>
                </c:pt>
                <c:pt idx="2">
                  <c:v>76.88</c:v>
                </c:pt>
                <c:pt idx="3">
                  <c:v>78.320000000000007</c:v>
                </c:pt>
                <c:pt idx="4">
                  <c:v>79.760000000000005</c:v>
                </c:pt>
                <c:pt idx="5">
                  <c:v>81.2</c:v>
                </c:pt>
                <c:pt idx="6">
                  <c:v>82.640000000000015</c:v>
                </c:pt>
                <c:pt idx="7">
                  <c:v>84.080000000000013</c:v>
                </c:pt>
                <c:pt idx="8">
                  <c:v>85.52000000000001</c:v>
                </c:pt>
                <c:pt idx="9">
                  <c:v>86.960000000000008</c:v>
                </c:pt>
                <c:pt idx="10">
                  <c:v>88.4</c:v>
                </c:pt>
                <c:pt idx="11">
                  <c:v>89.840000000000018</c:v>
                </c:pt>
                <c:pt idx="12">
                  <c:v>91.280000000000015</c:v>
                </c:pt>
                <c:pt idx="13">
                  <c:v>92.720000000000013</c:v>
                </c:pt>
                <c:pt idx="14">
                  <c:v>94.160000000000025</c:v>
                </c:pt>
                <c:pt idx="15">
                  <c:v>95.600000000000023</c:v>
                </c:pt>
                <c:pt idx="16">
                  <c:v>97.04000000000002</c:v>
                </c:pt>
                <c:pt idx="17">
                  <c:v>98.480000000000018</c:v>
                </c:pt>
                <c:pt idx="18">
                  <c:v>99.920000000000016</c:v>
                </c:pt>
                <c:pt idx="19">
                  <c:v>101.36000000000003</c:v>
                </c:pt>
                <c:pt idx="20">
                  <c:v>102.80000000000003</c:v>
                </c:pt>
                <c:pt idx="21">
                  <c:v>104.24000000000002</c:v>
                </c:pt>
                <c:pt idx="22">
                  <c:v>105.68000000000002</c:v>
                </c:pt>
                <c:pt idx="23">
                  <c:v>107.12000000000002</c:v>
                </c:pt>
                <c:pt idx="24">
                  <c:v>108.56000000000002</c:v>
                </c:pt>
                <c:pt idx="25">
                  <c:v>110.00000000000003</c:v>
                </c:pt>
                <c:pt idx="26">
                  <c:v>111.44000000000003</c:v>
                </c:pt>
                <c:pt idx="27">
                  <c:v>112.88000000000002</c:v>
                </c:pt>
                <c:pt idx="28">
                  <c:v>114.32000000000002</c:v>
                </c:pt>
                <c:pt idx="29">
                  <c:v>115.76000000000002</c:v>
                </c:pt>
                <c:pt idx="30">
                  <c:v>117.20000000000002</c:v>
                </c:pt>
                <c:pt idx="31">
                  <c:v>118.64000000000003</c:v>
                </c:pt>
                <c:pt idx="32">
                  <c:v>120.08000000000003</c:v>
                </c:pt>
                <c:pt idx="33">
                  <c:v>121.52000000000002</c:v>
                </c:pt>
                <c:pt idx="34">
                  <c:v>122.96000000000002</c:v>
                </c:pt>
                <c:pt idx="35">
                  <c:v>124.40000000000003</c:v>
                </c:pt>
                <c:pt idx="36">
                  <c:v>125.84000000000003</c:v>
                </c:pt>
                <c:pt idx="37">
                  <c:v>127.28000000000003</c:v>
                </c:pt>
                <c:pt idx="38">
                  <c:v>128.72000000000003</c:v>
                </c:pt>
                <c:pt idx="39">
                  <c:v>130.16000000000003</c:v>
                </c:pt>
                <c:pt idx="40">
                  <c:v>131.60000000000002</c:v>
                </c:pt>
                <c:pt idx="41">
                  <c:v>133.04000000000002</c:v>
                </c:pt>
                <c:pt idx="42">
                  <c:v>134.48000000000005</c:v>
                </c:pt>
                <c:pt idx="43">
                  <c:v>135.92000000000004</c:v>
                </c:pt>
                <c:pt idx="44">
                  <c:v>137.36000000000004</c:v>
                </c:pt>
                <c:pt idx="45">
                  <c:v>138.80000000000004</c:v>
                </c:pt>
                <c:pt idx="46">
                  <c:v>140.24000000000004</c:v>
                </c:pt>
                <c:pt idx="47">
                  <c:v>141.68000000000004</c:v>
                </c:pt>
                <c:pt idx="48">
                  <c:v>143.12000000000003</c:v>
                </c:pt>
                <c:pt idx="49">
                  <c:v>144.56000000000006</c:v>
                </c:pt>
                <c:pt idx="50">
                  <c:v>146.00000000000006</c:v>
                </c:pt>
              </c:numCache>
            </c:numRef>
          </c:xVal>
          <c:yVal>
            <c:numRef>
              <c:f>Calculations!$N$2:$N$52</c:f>
              <c:numCache>
                <c:formatCode>0</c:formatCode>
                <c:ptCount val="5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6F-A84A-99CB-69BF6B988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764416"/>
        <c:axId val="518764976"/>
      </c:scatterChart>
      <c:valAx>
        <c:axId val="518764416"/>
        <c:scaling>
          <c:orientation val="minMax"/>
          <c:max val="140"/>
          <c:min val="60"/>
        </c:scaling>
        <c:delete val="0"/>
        <c:axPos val="b"/>
        <c:numFmt formatCode="General" sourceLinked="1"/>
        <c:majorTickMark val="none"/>
        <c:minorTickMark val="none"/>
        <c:tickLblPos val="high"/>
        <c:spPr>
          <a:ln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ysClr val="windowText" lastClr="000000"/>
                </a:solidFill>
                <a:latin typeface="Calibri"/>
                <a:ea typeface="Calibri"/>
                <a:cs typeface="Calibri"/>
              </a:defRPr>
            </a:pPr>
            <a:endParaRPr lang="en-NG"/>
          </a:p>
        </c:txPr>
        <c:crossAx val="518764976"/>
        <c:crosses val="autoZero"/>
        <c:crossBetween val="midCat"/>
        <c:majorUnit val="10"/>
      </c:valAx>
      <c:valAx>
        <c:axId val="518764976"/>
        <c:scaling>
          <c:orientation val="minMax"/>
        </c:scaling>
        <c:delete val="1"/>
        <c:axPos val="l"/>
        <c:numFmt formatCode="0" sourceLinked="1"/>
        <c:majorTickMark val="out"/>
        <c:minorTickMark val="none"/>
        <c:tickLblPos val="none"/>
        <c:crossAx val="518764416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noFill/>
    <a:ln w="3175">
      <a:noFill/>
    </a:ln>
  </c:sp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032467016337928E-2"/>
          <c:y val="0.21550029566462306"/>
          <c:w val="0.87304802250066083"/>
          <c:h val="0.62169327648273298"/>
        </c:manualLayout>
      </c:layout>
      <c:scatterChart>
        <c:scatterStyle val="smoothMarker"/>
        <c:varyColors val="0"/>
        <c:ser>
          <c:idx val="0"/>
          <c:order val="0"/>
          <c:spPr>
            <a:ln w="222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Calculations!$A$2:$A$52</c:f>
              <c:numCache>
                <c:formatCode>0</c:formatCode>
                <c:ptCount val="51"/>
                <c:pt idx="0">
                  <c:v>-3.6</c:v>
                </c:pt>
                <c:pt idx="1">
                  <c:v>-3.456</c:v>
                </c:pt>
                <c:pt idx="2">
                  <c:v>-3.3119999999999998</c:v>
                </c:pt>
                <c:pt idx="3">
                  <c:v>-3.1679999999999997</c:v>
                </c:pt>
                <c:pt idx="4">
                  <c:v>-3.0239999999999996</c:v>
                </c:pt>
                <c:pt idx="5">
                  <c:v>-2.8799999999999994</c:v>
                </c:pt>
                <c:pt idx="6">
                  <c:v>-2.7359999999999993</c:v>
                </c:pt>
                <c:pt idx="7">
                  <c:v>-2.5919999999999992</c:v>
                </c:pt>
                <c:pt idx="8">
                  <c:v>-2.4479999999999991</c:v>
                </c:pt>
                <c:pt idx="9">
                  <c:v>-2.3039999999999989</c:v>
                </c:pt>
                <c:pt idx="10">
                  <c:v>-2.1599999999999988</c:v>
                </c:pt>
                <c:pt idx="11">
                  <c:v>-2.0159999999999987</c:v>
                </c:pt>
                <c:pt idx="12">
                  <c:v>-1.8719999999999986</c:v>
                </c:pt>
                <c:pt idx="13">
                  <c:v>-1.7279999999999984</c:v>
                </c:pt>
                <c:pt idx="14">
                  <c:v>-1.5839999999999983</c:v>
                </c:pt>
                <c:pt idx="15">
                  <c:v>-1.4399999999999982</c:v>
                </c:pt>
                <c:pt idx="16">
                  <c:v>-1.295999999999998</c:v>
                </c:pt>
                <c:pt idx="17">
                  <c:v>-1.1519999999999979</c:v>
                </c:pt>
                <c:pt idx="18">
                  <c:v>-1.0079999999999978</c:v>
                </c:pt>
                <c:pt idx="19">
                  <c:v>-0.86399999999999777</c:v>
                </c:pt>
                <c:pt idx="20">
                  <c:v>-0.71999999999999775</c:v>
                </c:pt>
                <c:pt idx="21">
                  <c:v>-0.57599999999999774</c:v>
                </c:pt>
                <c:pt idx="22">
                  <c:v>-0.43199999999999772</c:v>
                </c:pt>
                <c:pt idx="23">
                  <c:v>-0.2879999999999977</c:v>
                </c:pt>
                <c:pt idx="24">
                  <c:v>-0.14399999999999769</c:v>
                </c:pt>
                <c:pt idx="25">
                  <c:v>2.3314683517128287E-15</c:v>
                </c:pt>
                <c:pt idx="26">
                  <c:v>0.14400000000000235</c:v>
                </c:pt>
                <c:pt idx="27">
                  <c:v>0.28800000000000237</c:v>
                </c:pt>
                <c:pt idx="28">
                  <c:v>0.43200000000000238</c:v>
                </c:pt>
                <c:pt idx="29">
                  <c:v>0.5760000000000024</c:v>
                </c:pt>
                <c:pt idx="30">
                  <c:v>0.72000000000000242</c:v>
                </c:pt>
                <c:pt idx="31">
                  <c:v>0.86400000000000243</c:v>
                </c:pt>
                <c:pt idx="32">
                  <c:v>1.0080000000000024</c:v>
                </c:pt>
                <c:pt idx="33">
                  <c:v>1.1520000000000024</c:v>
                </c:pt>
                <c:pt idx="34">
                  <c:v>1.2960000000000025</c:v>
                </c:pt>
                <c:pt idx="35">
                  <c:v>1.4400000000000026</c:v>
                </c:pt>
                <c:pt idx="36">
                  <c:v>1.5840000000000027</c:v>
                </c:pt>
                <c:pt idx="37">
                  <c:v>1.7280000000000029</c:v>
                </c:pt>
                <c:pt idx="38">
                  <c:v>1.872000000000003</c:v>
                </c:pt>
                <c:pt idx="39">
                  <c:v>2.0160000000000031</c:v>
                </c:pt>
                <c:pt idx="40">
                  <c:v>2.1600000000000033</c:v>
                </c:pt>
                <c:pt idx="41">
                  <c:v>2.3040000000000034</c:v>
                </c:pt>
                <c:pt idx="42">
                  <c:v>2.4480000000000035</c:v>
                </c:pt>
                <c:pt idx="43">
                  <c:v>2.5920000000000036</c:v>
                </c:pt>
                <c:pt idx="44">
                  <c:v>2.7360000000000038</c:v>
                </c:pt>
                <c:pt idx="45">
                  <c:v>2.8800000000000039</c:v>
                </c:pt>
                <c:pt idx="46">
                  <c:v>3.024000000000004</c:v>
                </c:pt>
                <c:pt idx="47">
                  <c:v>3.1680000000000041</c:v>
                </c:pt>
                <c:pt idx="48">
                  <c:v>3.3120000000000043</c:v>
                </c:pt>
                <c:pt idx="49">
                  <c:v>3.4560000000000044</c:v>
                </c:pt>
                <c:pt idx="50">
                  <c:v>3.6000000000000045</c:v>
                </c:pt>
              </c:numCache>
            </c:numRef>
          </c:xVal>
          <c:yVal>
            <c:numRef>
              <c:f>Calculations!$B$2:$B$52</c:f>
              <c:numCache>
                <c:formatCode>0</c:formatCode>
                <c:ptCount val="51"/>
                <c:pt idx="0">
                  <c:v>6.119019301137719E-4</c:v>
                </c:pt>
                <c:pt idx="1">
                  <c:v>1.0169914864347645E-3</c:v>
                </c:pt>
                <c:pt idx="2">
                  <c:v>1.6555689824342061E-3</c:v>
                </c:pt>
                <c:pt idx="3">
                  <c:v>2.6398041948164541E-3</c:v>
                </c:pt>
                <c:pt idx="4">
                  <c:v>4.1227843399737098E-3</c:v>
                </c:pt>
                <c:pt idx="5">
                  <c:v>6.3067263962659397E-3</c:v>
                </c:pt>
                <c:pt idx="6">
                  <c:v>9.449565350364739E-3</c:v>
                </c:pt>
                <c:pt idx="7">
                  <c:v>1.386800995659921E-2</c:v>
                </c:pt>
                <c:pt idx="8">
                  <c:v>1.9934756095653695E-2</c:v>
                </c:pt>
                <c:pt idx="9">
                  <c:v>2.806739958664016E-2</c:v>
                </c:pt>
                <c:pt idx="10">
                  <c:v>3.8706856147455712E-2</c:v>
                </c:pt>
                <c:pt idx="11">
                  <c:v>5.2283913671562258E-2</c:v>
                </c:pt>
                <c:pt idx="12">
                  <c:v>6.9173977608282672E-2</c:v>
                </c:pt>
                <c:pt idx="13">
                  <c:v>8.964207042507262E-2</c:v>
                </c:pt>
                <c:pt idx="14">
                  <c:v>0.11378250164634708</c:v>
                </c:pt>
                <c:pt idx="15">
                  <c:v>0.14145996522483917</c:v>
                </c:pt>
                <c:pt idx="16">
                  <c:v>0.17226065156028808</c:v>
                </c:pt>
                <c:pt idx="17">
                  <c:v>0.20546274866007741</c:v>
                </c:pt>
                <c:pt idx="18">
                  <c:v>0.24003499993634003</c:v>
                </c:pt>
                <c:pt idx="19">
                  <c:v>0.27466955192773745</c:v>
                </c:pt>
                <c:pt idx="20">
                  <c:v>0.30785126046985345</c:v>
                </c:pt>
                <c:pt idx="21">
                  <c:v>0.33796040571879754</c:v>
                </c:pt>
                <c:pt idx="22">
                  <c:v>0.36340021433897757</c:v>
                </c:pt>
                <c:pt idx="23">
                  <c:v>0.38273572799307881</c:v>
                </c:pt>
                <c:pt idx="24">
                  <c:v>0.39482741516033987</c:v>
                </c:pt>
                <c:pt idx="25">
                  <c:v>0.3989422804014327</c:v>
                </c:pt>
                <c:pt idx="26">
                  <c:v>0.39482741516033959</c:v>
                </c:pt>
                <c:pt idx="27">
                  <c:v>0.38273572799307826</c:v>
                </c:pt>
                <c:pt idx="28">
                  <c:v>0.36340021433897685</c:v>
                </c:pt>
                <c:pt idx="29">
                  <c:v>0.3379604057187966</c:v>
                </c:pt>
                <c:pt idx="30">
                  <c:v>0.30785126046985239</c:v>
                </c:pt>
                <c:pt idx="31">
                  <c:v>0.27466955192773634</c:v>
                </c:pt>
                <c:pt idx="32">
                  <c:v>0.24003499993633887</c:v>
                </c:pt>
                <c:pt idx="33">
                  <c:v>0.20546274866007636</c:v>
                </c:pt>
                <c:pt idx="34">
                  <c:v>0.17226065156028708</c:v>
                </c:pt>
                <c:pt idx="35">
                  <c:v>0.14145996522483825</c:v>
                </c:pt>
                <c:pt idx="36">
                  <c:v>0.11378250164634626</c:v>
                </c:pt>
                <c:pt idx="37">
                  <c:v>8.9642070425071926E-2</c:v>
                </c:pt>
                <c:pt idx="38">
                  <c:v>6.9173977608282103E-2</c:v>
                </c:pt>
                <c:pt idx="39">
                  <c:v>5.2283913671561794E-2</c:v>
                </c:pt>
                <c:pt idx="40">
                  <c:v>3.8706856147455351E-2</c:v>
                </c:pt>
                <c:pt idx="41">
                  <c:v>2.8067399586639879E-2</c:v>
                </c:pt>
                <c:pt idx="42">
                  <c:v>1.9934756095653473E-2</c:v>
                </c:pt>
                <c:pt idx="43">
                  <c:v>1.3868009956599051E-2</c:v>
                </c:pt>
                <c:pt idx="44">
                  <c:v>9.4495653503646262E-3</c:v>
                </c:pt>
                <c:pt idx="45">
                  <c:v>6.3067263962658555E-3</c:v>
                </c:pt>
                <c:pt idx="46">
                  <c:v>4.1227843399736543E-3</c:v>
                </c:pt>
                <c:pt idx="47">
                  <c:v>2.6398041948164186E-3</c:v>
                </c:pt>
                <c:pt idx="48">
                  <c:v>1.6555689824341825E-3</c:v>
                </c:pt>
                <c:pt idx="49">
                  <c:v>1.0169914864347482E-3</c:v>
                </c:pt>
                <c:pt idx="50">
                  <c:v>6.1190193011376214E-4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78-BB47-9E88-1CA258E932D9}"/>
            </c:ext>
          </c:extLst>
        </c:ser>
        <c:ser>
          <c:idx val="1"/>
          <c:order val="1"/>
          <c:spPr>
            <a:ln w="22225">
              <a:noFill/>
            </a:ln>
          </c:spPr>
          <c:marker>
            <c:symbol val="none"/>
          </c:marker>
          <c:errBars>
            <c:errDir val="y"/>
            <c:errBarType val="minus"/>
            <c:errValType val="percentage"/>
            <c:noEndCap val="1"/>
            <c:val val="100"/>
            <c:spPr>
              <a:ln w="19050"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16200000" scaled="0"/>
                </a:gradFill>
                <a:prstDash val="solid"/>
              </a:ln>
            </c:spPr>
          </c:errBars>
          <c:xVal>
            <c:numRef>
              <c:f>Calculations!$C$2:$C$502</c:f>
              <c:numCache>
                <c:formatCode>0</c:formatCode>
                <c:ptCount val="501"/>
                <c:pt idx="0">
                  <c:v>-3.6</c:v>
                </c:pt>
                <c:pt idx="1">
                  <c:v>-3.5855999999999999</c:v>
                </c:pt>
                <c:pt idx="2">
                  <c:v>-3.5711999999999997</c:v>
                </c:pt>
                <c:pt idx="3">
                  <c:v>-3.5567999999999995</c:v>
                </c:pt>
                <c:pt idx="4">
                  <c:v>-3.5423999999999993</c:v>
                </c:pt>
                <c:pt idx="5">
                  <c:v>-3.5279999999999991</c:v>
                </c:pt>
                <c:pt idx="6">
                  <c:v>-3.5135999999999989</c:v>
                </c:pt>
                <c:pt idx="7">
                  <c:v>-3.4991999999999988</c:v>
                </c:pt>
                <c:pt idx="8">
                  <c:v>-3.4847999999999986</c:v>
                </c:pt>
                <c:pt idx="9">
                  <c:v>-3.4703999999999984</c:v>
                </c:pt>
                <c:pt idx="10">
                  <c:v>-3.4559999999999982</c:v>
                </c:pt>
                <c:pt idx="11">
                  <c:v>-3.441599999999998</c:v>
                </c:pt>
                <c:pt idx="12">
                  <c:v>-3.4271999999999978</c:v>
                </c:pt>
                <c:pt idx="13">
                  <c:v>-3.4127999999999976</c:v>
                </c:pt>
                <c:pt idx="14">
                  <c:v>-3.3983999999999974</c:v>
                </c:pt>
                <c:pt idx="15">
                  <c:v>-3.3839999999999972</c:v>
                </c:pt>
                <c:pt idx="16">
                  <c:v>-3.369599999999997</c:v>
                </c:pt>
                <c:pt idx="17">
                  <c:v>-3.3551999999999969</c:v>
                </c:pt>
                <c:pt idx="18">
                  <c:v>-3.3407999999999967</c:v>
                </c:pt>
                <c:pt idx="19">
                  <c:v>-3.3263999999999965</c:v>
                </c:pt>
                <c:pt idx="20">
                  <c:v>-3.3119999999999963</c:v>
                </c:pt>
                <c:pt idx="21">
                  <c:v>-3.2975999999999961</c:v>
                </c:pt>
                <c:pt idx="22">
                  <c:v>-3.2831999999999959</c:v>
                </c:pt>
                <c:pt idx="23">
                  <c:v>-3.2687999999999957</c:v>
                </c:pt>
                <c:pt idx="24">
                  <c:v>-3.2543999999999955</c:v>
                </c:pt>
                <c:pt idx="25">
                  <c:v>-3.2399999999999953</c:v>
                </c:pt>
                <c:pt idx="26">
                  <c:v>-3.2255999999999951</c:v>
                </c:pt>
                <c:pt idx="27">
                  <c:v>-3.2111999999999949</c:v>
                </c:pt>
                <c:pt idx="28">
                  <c:v>-3.1967999999999948</c:v>
                </c:pt>
                <c:pt idx="29">
                  <c:v>-3.1823999999999946</c:v>
                </c:pt>
                <c:pt idx="30">
                  <c:v>-3.1679999999999944</c:v>
                </c:pt>
                <c:pt idx="31">
                  <c:v>-3.1535999999999942</c:v>
                </c:pt>
                <c:pt idx="32">
                  <c:v>-3.139199999999994</c:v>
                </c:pt>
                <c:pt idx="33">
                  <c:v>-3.1247999999999938</c:v>
                </c:pt>
                <c:pt idx="34">
                  <c:v>-3.1103999999999936</c:v>
                </c:pt>
                <c:pt idx="35">
                  <c:v>-3.0959999999999934</c:v>
                </c:pt>
                <c:pt idx="36">
                  <c:v>-3.0815999999999932</c:v>
                </c:pt>
                <c:pt idx="37">
                  <c:v>-3.067199999999993</c:v>
                </c:pt>
                <c:pt idx="38">
                  <c:v>-3.0527999999999929</c:v>
                </c:pt>
                <c:pt idx="39">
                  <c:v>-3.0383999999999927</c:v>
                </c:pt>
                <c:pt idx="40">
                  <c:v>-3.0239999999999925</c:v>
                </c:pt>
                <c:pt idx="41">
                  <c:v>-3.0095999999999923</c:v>
                </c:pt>
                <c:pt idx="42">
                  <c:v>-2.9951999999999921</c:v>
                </c:pt>
                <c:pt idx="43">
                  <c:v>-2.9807999999999919</c:v>
                </c:pt>
                <c:pt idx="44">
                  <c:v>-2.9663999999999917</c:v>
                </c:pt>
                <c:pt idx="45">
                  <c:v>-2.9519999999999915</c:v>
                </c:pt>
                <c:pt idx="46">
                  <c:v>-2.9375999999999913</c:v>
                </c:pt>
                <c:pt idx="47">
                  <c:v>-2.9231999999999911</c:v>
                </c:pt>
                <c:pt idx="48">
                  <c:v>-2.9087999999999909</c:v>
                </c:pt>
                <c:pt idx="49">
                  <c:v>-2.8943999999999908</c:v>
                </c:pt>
                <c:pt idx="50">
                  <c:v>-2.8799999999999906</c:v>
                </c:pt>
                <c:pt idx="51">
                  <c:v>-2.8655999999999904</c:v>
                </c:pt>
                <c:pt idx="52">
                  <c:v>-2.8511999999999902</c:v>
                </c:pt>
                <c:pt idx="53">
                  <c:v>-2.83679999999999</c:v>
                </c:pt>
                <c:pt idx="54">
                  <c:v>-2.8223999999999898</c:v>
                </c:pt>
                <c:pt idx="55">
                  <c:v>-2.8079999999999896</c:v>
                </c:pt>
                <c:pt idx="56">
                  <c:v>-2.7935999999999894</c:v>
                </c:pt>
                <c:pt idx="57">
                  <c:v>-2.7791999999999892</c:v>
                </c:pt>
                <c:pt idx="58">
                  <c:v>-2.764799999999989</c:v>
                </c:pt>
                <c:pt idx="59">
                  <c:v>-2.7503999999999889</c:v>
                </c:pt>
                <c:pt idx="60">
                  <c:v>-2.7359999999999887</c:v>
                </c:pt>
                <c:pt idx="61">
                  <c:v>-2.7215999999999885</c:v>
                </c:pt>
                <c:pt idx="62">
                  <c:v>-2.7071999999999883</c:v>
                </c:pt>
                <c:pt idx="63">
                  <c:v>-2.6927999999999881</c:v>
                </c:pt>
                <c:pt idx="64">
                  <c:v>-2.6783999999999879</c:v>
                </c:pt>
                <c:pt idx="65">
                  <c:v>-2.6639999999999877</c:v>
                </c:pt>
                <c:pt idx="66">
                  <c:v>-2.6495999999999875</c:v>
                </c:pt>
                <c:pt idx="67">
                  <c:v>-2.6351999999999873</c:v>
                </c:pt>
                <c:pt idx="68">
                  <c:v>-2.6207999999999871</c:v>
                </c:pt>
                <c:pt idx="69">
                  <c:v>-2.6063999999999869</c:v>
                </c:pt>
                <c:pt idx="70">
                  <c:v>-2.5919999999999868</c:v>
                </c:pt>
                <c:pt idx="71">
                  <c:v>-2.5775999999999866</c:v>
                </c:pt>
                <c:pt idx="72">
                  <c:v>-2.5631999999999864</c:v>
                </c:pt>
                <c:pt idx="73">
                  <c:v>-2.5487999999999862</c:v>
                </c:pt>
                <c:pt idx="74">
                  <c:v>-2.534399999999986</c:v>
                </c:pt>
                <c:pt idx="75">
                  <c:v>-2.5199999999999858</c:v>
                </c:pt>
                <c:pt idx="76">
                  <c:v>-2.5055999999999856</c:v>
                </c:pt>
                <c:pt idx="77">
                  <c:v>-2.4911999999999854</c:v>
                </c:pt>
                <c:pt idx="78">
                  <c:v>-2.4767999999999852</c:v>
                </c:pt>
                <c:pt idx="79">
                  <c:v>-2.462399999999985</c:v>
                </c:pt>
                <c:pt idx="80">
                  <c:v>-2.4479999999999849</c:v>
                </c:pt>
                <c:pt idx="81">
                  <c:v>-2.4335999999999847</c:v>
                </c:pt>
                <c:pt idx="82">
                  <c:v>-2.4191999999999845</c:v>
                </c:pt>
                <c:pt idx="83">
                  <c:v>-2.4047999999999843</c:v>
                </c:pt>
                <c:pt idx="84">
                  <c:v>-2.3903999999999841</c:v>
                </c:pt>
                <c:pt idx="85">
                  <c:v>-2.3759999999999839</c:v>
                </c:pt>
                <c:pt idx="86">
                  <c:v>-2.3615999999999837</c:v>
                </c:pt>
                <c:pt idx="87">
                  <c:v>-2.3471999999999835</c:v>
                </c:pt>
                <c:pt idx="88">
                  <c:v>-2.3327999999999833</c:v>
                </c:pt>
                <c:pt idx="89">
                  <c:v>-2.3183999999999831</c:v>
                </c:pt>
                <c:pt idx="90">
                  <c:v>-2.303999999999983</c:v>
                </c:pt>
                <c:pt idx="91">
                  <c:v>-2.2895999999999828</c:v>
                </c:pt>
                <c:pt idx="92">
                  <c:v>-2.2751999999999826</c:v>
                </c:pt>
                <c:pt idx="93">
                  <c:v>-2.2607999999999824</c:v>
                </c:pt>
                <c:pt idx="94">
                  <c:v>-2.2463999999999822</c:v>
                </c:pt>
                <c:pt idx="95">
                  <c:v>-2.231999999999982</c:v>
                </c:pt>
                <c:pt idx="96">
                  <c:v>-2.2175999999999818</c:v>
                </c:pt>
                <c:pt idx="97">
                  <c:v>-2.2031999999999816</c:v>
                </c:pt>
                <c:pt idx="98">
                  <c:v>-2.1887999999999814</c:v>
                </c:pt>
                <c:pt idx="99">
                  <c:v>-2.1743999999999812</c:v>
                </c:pt>
                <c:pt idx="100">
                  <c:v>-2.159999999999981</c:v>
                </c:pt>
                <c:pt idx="101">
                  <c:v>-2.1455999999999809</c:v>
                </c:pt>
                <c:pt idx="102">
                  <c:v>-2.1311999999999807</c:v>
                </c:pt>
                <c:pt idx="103">
                  <c:v>-2.1167999999999805</c:v>
                </c:pt>
                <c:pt idx="104">
                  <c:v>-2.1023999999999803</c:v>
                </c:pt>
                <c:pt idx="105">
                  <c:v>-2.0879999999999801</c:v>
                </c:pt>
                <c:pt idx="106">
                  <c:v>-2.0735999999999799</c:v>
                </c:pt>
                <c:pt idx="107">
                  <c:v>-2.0591999999999797</c:v>
                </c:pt>
                <c:pt idx="108">
                  <c:v>-2.0447999999999795</c:v>
                </c:pt>
                <c:pt idx="109">
                  <c:v>-2.0303999999999793</c:v>
                </c:pt>
                <c:pt idx="110">
                  <c:v>-2.0159999999999791</c:v>
                </c:pt>
                <c:pt idx="111">
                  <c:v>-2.001599999999979</c:v>
                </c:pt>
                <c:pt idx="112">
                  <c:v>-1.987199999999979</c:v>
                </c:pt>
                <c:pt idx="113">
                  <c:v>-1.972799999999979</c:v>
                </c:pt>
                <c:pt idx="114">
                  <c:v>-1.958399999999979</c:v>
                </c:pt>
                <c:pt idx="115">
                  <c:v>-1.9439999999999791</c:v>
                </c:pt>
                <c:pt idx="116">
                  <c:v>-1.9295999999999791</c:v>
                </c:pt>
                <c:pt idx="117">
                  <c:v>-1.9151999999999791</c:v>
                </c:pt>
                <c:pt idx="118">
                  <c:v>-1.9007999999999792</c:v>
                </c:pt>
                <c:pt idx="119">
                  <c:v>-1.8863999999999792</c:v>
                </c:pt>
                <c:pt idx="120">
                  <c:v>-1.8719999999999792</c:v>
                </c:pt>
                <c:pt idx="121">
                  <c:v>-1.8575999999999793</c:v>
                </c:pt>
                <c:pt idx="122">
                  <c:v>-1.8431999999999793</c:v>
                </c:pt>
                <c:pt idx="123">
                  <c:v>-1.8287999999999793</c:v>
                </c:pt>
                <c:pt idx="124">
                  <c:v>-1.8143999999999794</c:v>
                </c:pt>
                <c:pt idx="125">
                  <c:v>-1.7999999999999794</c:v>
                </c:pt>
                <c:pt idx="126">
                  <c:v>-1.7855999999999794</c:v>
                </c:pt>
                <c:pt idx="127">
                  <c:v>-1.7711999999999795</c:v>
                </c:pt>
                <c:pt idx="128">
                  <c:v>-1.7567999999999795</c:v>
                </c:pt>
                <c:pt idx="129">
                  <c:v>-1.7423999999999795</c:v>
                </c:pt>
                <c:pt idx="130">
                  <c:v>-1.7279999999999796</c:v>
                </c:pt>
                <c:pt idx="131">
                  <c:v>-1.7135999999999796</c:v>
                </c:pt>
                <c:pt idx="132">
                  <c:v>-1.6991999999999796</c:v>
                </c:pt>
                <c:pt idx="133">
                  <c:v>-1.6847999999999796</c:v>
                </c:pt>
                <c:pt idx="134">
                  <c:v>-1.6703999999999797</c:v>
                </c:pt>
                <c:pt idx="135">
                  <c:v>-1.6559999999999797</c:v>
                </c:pt>
                <c:pt idx="136">
                  <c:v>-1.6415999999999797</c:v>
                </c:pt>
                <c:pt idx="137">
                  <c:v>-1.6271999999999798</c:v>
                </c:pt>
                <c:pt idx="138">
                  <c:v>-1.6127999999999798</c:v>
                </c:pt>
                <c:pt idx="139">
                  <c:v>-1.5983999999999798</c:v>
                </c:pt>
                <c:pt idx="140">
                  <c:v>-1.5839999999999799</c:v>
                </c:pt>
                <c:pt idx="141">
                  <c:v>-1.5695999999999799</c:v>
                </c:pt>
                <c:pt idx="142">
                  <c:v>-1.5551999999999799</c:v>
                </c:pt>
                <c:pt idx="143">
                  <c:v>-1.54079999999998</c:v>
                </c:pt>
                <c:pt idx="144">
                  <c:v>-1.52639999999998</c:v>
                </c:pt>
                <c:pt idx="145">
                  <c:v>-1.51199999999998</c:v>
                </c:pt>
                <c:pt idx="146">
                  <c:v>-1.4975999999999801</c:v>
                </c:pt>
                <c:pt idx="147">
                  <c:v>-1.4831999999999801</c:v>
                </c:pt>
                <c:pt idx="148">
                  <c:v>-1.4687999999999801</c:v>
                </c:pt>
                <c:pt idx="149">
                  <c:v>-1.4543999999999802</c:v>
                </c:pt>
                <c:pt idx="150">
                  <c:v>-1.4399999999999802</c:v>
                </c:pt>
                <c:pt idx="151">
                  <c:v>-1.4255999999999802</c:v>
                </c:pt>
                <c:pt idx="152">
                  <c:v>-1.4111999999999802</c:v>
                </c:pt>
                <c:pt idx="153">
                  <c:v>-1.3967999999999803</c:v>
                </c:pt>
                <c:pt idx="154">
                  <c:v>-1.3823999999999803</c:v>
                </c:pt>
                <c:pt idx="155">
                  <c:v>-1.3679999999999803</c:v>
                </c:pt>
                <c:pt idx="156">
                  <c:v>-1.3535999999999804</c:v>
                </c:pt>
                <c:pt idx="157">
                  <c:v>-1.3391999999999804</c:v>
                </c:pt>
                <c:pt idx="158">
                  <c:v>-1.3247999999999804</c:v>
                </c:pt>
                <c:pt idx="159">
                  <c:v>-1.3103999999999805</c:v>
                </c:pt>
                <c:pt idx="160">
                  <c:v>-1.2959999999999805</c:v>
                </c:pt>
                <c:pt idx="161">
                  <c:v>-1.2815999999999805</c:v>
                </c:pt>
                <c:pt idx="162">
                  <c:v>-1.2671999999999806</c:v>
                </c:pt>
                <c:pt idx="163">
                  <c:v>-1.2527999999999806</c:v>
                </c:pt>
                <c:pt idx="164">
                  <c:v>-1.2383999999999806</c:v>
                </c:pt>
                <c:pt idx="165">
                  <c:v>-1.2239999999999807</c:v>
                </c:pt>
                <c:pt idx="166">
                  <c:v>-1.2095999999999807</c:v>
                </c:pt>
                <c:pt idx="167">
                  <c:v>-1.1951999999999807</c:v>
                </c:pt>
                <c:pt idx="168">
                  <c:v>-1.1807999999999808</c:v>
                </c:pt>
                <c:pt idx="169">
                  <c:v>-1.1663999999999808</c:v>
                </c:pt>
                <c:pt idx="170">
                  <c:v>-1.1519999999999808</c:v>
                </c:pt>
                <c:pt idx="171">
                  <c:v>-1.1375999999999808</c:v>
                </c:pt>
                <c:pt idx="172">
                  <c:v>-1.1231999999999809</c:v>
                </c:pt>
                <c:pt idx="173">
                  <c:v>-1.1087999999999809</c:v>
                </c:pt>
                <c:pt idx="174">
                  <c:v>-1.0943999999999809</c:v>
                </c:pt>
                <c:pt idx="175">
                  <c:v>-1.079999999999981</c:v>
                </c:pt>
                <c:pt idx="176">
                  <c:v>-1.065599999999981</c:v>
                </c:pt>
                <c:pt idx="177">
                  <c:v>-1.051199999999981</c:v>
                </c:pt>
                <c:pt idx="178">
                  <c:v>-1.0367999999999811</c:v>
                </c:pt>
                <c:pt idx="179">
                  <c:v>-1.0223999999999811</c:v>
                </c:pt>
                <c:pt idx="180">
                  <c:v>-1.0079999999999811</c:v>
                </c:pt>
                <c:pt idx="181">
                  <c:v>-0.99359999999998116</c:v>
                </c:pt>
                <c:pt idx="182">
                  <c:v>-0.9791999999999812</c:v>
                </c:pt>
                <c:pt idx="183">
                  <c:v>-0.96479999999998123</c:v>
                </c:pt>
                <c:pt idx="184">
                  <c:v>-0.95039999999998126</c:v>
                </c:pt>
                <c:pt idx="185">
                  <c:v>-0.93599999999998129</c:v>
                </c:pt>
                <c:pt idx="186">
                  <c:v>-0.92159999999998132</c:v>
                </c:pt>
                <c:pt idx="187">
                  <c:v>-0.90719999999998135</c:v>
                </c:pt>
                <c:pt idx="188">
                  <c:v>-0.89279999999998139</c:v>
                </c:pt>
                <c:pt idx="189">
                  <c:v>-0.87839999999998142</c:v>
                </c:pt>
                <c:pt idx="190">
                  <c:v>-0.86399999999998145</c:v>
                </c:pt>
                <c:pt idx="191">
                  <c:v>-0.84959999999998148</c:v>
                </c:pt>
                <c:pt idx="192">
                  <c:v>-0.83519999999998151</c:v>
                </c:pt>
                <c:pt idx="193">
                  <c:v>-0.82079999999998154</c:v>
                </c:pt>
                <c:pt idx="194">
                  <c:v>-0.80639999999998158</c:v>
                </c:pt>
                <c:pt idx="195">
                  <c:v>-0.79199999999998161</c:v>
                </c:pt>
                <c:pt idx="196">
                  <c:v>-0.77759999999998164</c:v>
                </c:pt>
                <c:pt idx="197">
                  <c:v>-0.76319999999998167</c:v>
                </c:pt>
                <c:pt idx="198">
                  <c:v>-0.7487999999999817</c:v>
                </c:pt>
                <c:pt idx="199">
                  <c:v>-0.73439999999998173</c:v>
                </c:pt>
                <c:pt idx="200">
                  <c:v>-0.71999999999998177</c:v>
                </c:pt>
                <c:pt idx="201">
                  <c:v>-0.7055999999999818</c:v>
                </c:pt>
                <c:pt idx="202">
                  <c:v>-0.69119999999998183</c:v>
                </c:pt>
                <c:pt idx="203">
                  <c:v>-0.67679999999998186</c:v>
                </c:pt>
                <c:pt idx="204">
                  <c:v>-0.66239999999998189</c:v>
                </c:pt>
                <c:pt idx="205">
                  <c:v>-0.64799999999998192</c:v>
                </c:pt>
                <c:pt idx="206">
                  <c:v>-0.63359999999998196</c:v>
                </c:pt>
                <c:pt idx="207">
                  <c:v>-0.61919999999998199</c:v>
                </c:pt>
                <c:pt idx="208">
                  <c:v>-0.60479999999998202</c:v>
                </c:pt>
                <c:pt idx="209">
                  <c:v>-0.59039999999998205</c:v>
                </c:pt>
                <c:pt idx="210">
                  <c:v>-0.57599999999998208</c:v>
                </c:pt>
                <c:pt idx="211">
                  <c:v>-0.56159999999998211</c:v>
                </c:pt>
                <c:pt idx="212">
                  <c:v>-0.54719999999998215</c:v>
                </c:pt>
                <c:pt idx="213">
                  <c:v>-0.53279999999998218</c:v>
                </c:pt>
                <c:pt idx="214">
                  <c:v>-0.51839999999998221</c:v>
                </c:pt>
                <c:pt idx="215">
                  <c:v>-0.50399999999998224</c:v>
                </c:pt>
                <c:pt idx="216">
                  <c:v>-0.48959999999998222</c:v>
                </c:pt>
                <c:pt idx="217">
                  <c:v>-0.47519999999998219</c:v>
                </c:pt>
                <c:pt idx="218">
                  <c:v>-0.46079999999998217</c:v>
                </c:pt>
                <c:pt idx="219">
                  <c:v>-0.44639999999998214</c:v>
                </c:pt>
                <c:pt idx="220">
                  <c:v>-0.43199999999998212</c:v>
                </c:pt>
                <c:pt idx="221">
                  <c:v>-0.4175999999999821</c:v>
                </c:pt>
                <c:pt idx="222">
                  <c:v>-0.40319999999998207</c:v>
                </c:pt>
                <c:pt idx="223">
                  <c:v>-0.38879999999998205</c:v>
                </c:pt>
                <c:pt idx="224">
                  <c:v>-0.37439999999998202</c:v>
                </c:pt>
                <c:pt idx="225">
                  <c:v>-0.359999999999982</c:v>
                </c:pt>
                <c:pt idx="226">
                  <c:v>-0.34559999999998198</c:v>
                </c:pt>
                <c:pt idx="227">
                  <c:v>-0.33119999999998195</c:v>
                </c:pt>
                <c:pt idx="228">
                  <c:v>-0.31679999999998193</c:v>
                </c:pt>
                <c:pt idx="229">
                  <c:v>-0.30239999999998191</c:v>
                </c:pt>
                <c:pt idx="230">
                  <c:v>-0.28799999999998188</c:v>
                </c:pt>
                <c:pt idx="231">
                  <c:v>-0.27359999999998186</c:v>
                </c:pt>
                <c:pt idx="232">
                  <c:v>-0.25919999999998183</c:v>
                </c:pt>
                <c:pt idx="233">
                  <c:v>-0.24479999999998184</c:v>
                </c:pt>
                <c:pt idx="234">
                  <c:v>-0.23039999999998184</c:v>
                </c:pt>
                <c:pt idx="235">
                  <c:v>-0.21599999999998185</c:v>
                </c:pt>
                <c:pt idx="236">
                  <c:v>-0.20159999999998185</c:v>
                </c:pt>
                <c:pt idx="237">
                  <c:v>-0.18719999999998185</c:v>
                </c:pt>
                <c:pt idx="238">
                  <c:v>-0.17279999999998186</c:v>
                </c:pt>
                <c:pt idx="239">
                  <c:v>-0.15839999999998186</c:v>
                </c:pt>
                <c:pt idx="240">
                  <c:v>-0.14399999999998186</c:v>
                </c:pt>
                <c:pt idx="241">
                  <c:v>-0.12959999999998187</c:v>
                </c:pt>
                <c:pt idx="242">
                  <c:v>-0.11519999999998187</c:v>
                </c:pt>
                <c:pt idx="243">
                  <c:v>-0.10079999999998188</c:v>
                </c:pt>
                <c:pt idx="244">
                  <c:v>-8.639999999998188E-2</c:v>
                </c:pt>
                <c:pt idx="245">
                  <c:v>-7.1999999999981884E-2</c:v>
                </c:pt>
                <c:pt idx="246">
                  <c:v>-5.7599999999981888E-2</c:v>
                </c:pt>
                <c:pt idx="247">
                  <c:v>-4.3199999999981892E-2</c:v>
                </c:pt>
                <c:pt idx="248">
                  <c:v>-2.8799999999981892E-2</c:v>
                </c:pt>
                <c:pt idx="249">
                  <c:v>-1.4399999999981893E-2</c:v>
                </c:pt>
                <c:pt idx="250">
                  <c:v>1.8107043642245912E-14</c:v>
                </c:pt>
                <c:pt idx="251">
                  <c:v>1.4400000000018107E-2</c:v>
                </c:pt>
                <c:pt idx="252">
                  <c:v>2.8800000000018106E-2</c:v>
                </c:pt>
                <c:pt idx="253">
                  <c:v>4.3200000000018106E-2</c:v>
                </c:pt>
                <c:pt idx="254">
                  <c:v>5.7600000000018109E-2</c:v>
                </c:pt>
                <c:pt idx="255">
                  <c:v>7.2000000000018105E-2</c:v>
                </c:pt>
                <c:pt idx="256">
                  <c:v>8.6400000000018101E-2</c:v>
                </c:pt>
                <c:pt idx="257">
                  <c:v>0.1008000000000181</c:v>
                </c:pt>
                <c:pt idx="258">
                  <c:v>0.11520000000001809</c:v>
                </c:pt>
                <c:pt idx="259">
                  <c:v>0.12960000000001809</c:v>
                </c:pt>
                <c:pt idx="260">
                  <c:v>0.14400000000001809</c:v>
                </c:pt>
                <c:pt idx="261">
                  <c:v>0.15840000000001808</c:v>
                </c:pt>
                <c:pt idx="262">
                  <c:v>0.17280000000001808</c:v>
                </c:pt>
                <c:pt idx="263">
                  <c:v>0.18720000000001807</c:v>
                </c:pt>
                <c:pt idx="264">
                  <c:v>0.20160000000001807</c:v>
                </c:pt>
                <c:pt idx="265">
                  <c:v>0.21600000000001807</c:v>
                </c:pt>
                <c:pt idx="266">
                  <c:v>0.23040000000001806</c:v>
                </c:pt>
                <c:pt idx="267">
                  <c:v>0.24480000000001806</c:v>
                </c:pt>
                <c:pt idx="268">
                  <c:v>0.25920000000001808</c:v>
                </c:pt>
                <c:pt idx="269">
                  <c:v>0.27360000000001811</c:v>
                </c:pt>
                <c:pt idx="270">
                  <c:v>0.28800000000001813</c:v>
                </c:pt>
                <c:pt idx="271">
                  <c:v>0.30240000000001815</c:v>
                </c:pt>
                <c:pt idx="272">
                  <c:v>0.31680000000001818</c:v>
                </c:pt>
                <c:pt idx="273">
                  <c:v>0.3312000000000182</c:v>
                </c:pt>
                <c:pt idx="274">
                  <c:v>0.34560000000001823</c:v>
                </c:pt>
                <c:pt idx="275">
                  <c:v>0.36000000000001825</c:v>
                </c:pt>
                <c:pt idx="276">
                  <c:v>0.37440000000001827</c:v>
                </c:pt>
                <c:pt idx="277">
                  <c:v>0.3888000000000183</c:v>
                </c:pt>
                <c:pt idx="278">
                  <c:v>0.40320000000001832</c:v>
                </c:pt>
                <c:pt idx="279">
                  <c:v>0.41760000000001835</c:v>
                </c:pt>
                <c:pt idx="280">
                  <c:v>0.43200000000001837</c:v>
                </c:pt>
                <c:pt idx="281">
                  <c:v>0.44640000000001839</c:v>
                </c:pt>
                <c:pt idx="282">
                  <c:v>0.46080000000001842</c:v>
                </c:pt>
                <c:pt idx="283">
                  <c:v>0.47520000000001844</c:v>
                </c:pt>
                <c:pt idx="284">
                  <c:v>0.48960000000001846</c:v>
                </c:pt>
                <c:pt idx="285">
                  <c:v>0.50400000000001843</c:v>
                </c:pt>
                <c:pt idx="286">
                  <c:v>0.5184000000000184</c:v>
                </c:pt>
                <c:pt idx="287">
                  <c:v>0.53280000000001837</c:v>
                </c:pt>
                <c:pt idx="288">
                  <c:v>0.54720000000001834</c:v>
                </c:pt>
                <c:pt idx="289">
                  <c:v>0.56160000000001831</c:v>
                </c:pt>
                <c:pt idx="290">
                  <c:v>0.57600000000001828</c:v>
                </c:pt>
                <c:pt idx="291">
                  <c:v>0.59040000000001824</c:v>
                </c:pt>
                <c:pt idx="292">
                  <c:v>0.60480000000001821</c:v>
                </c:pt>
                <c:pt idx="293">
                  <c:v>0.61920000000001818</c:v>
                </c:pt>
                <c:pt idx="294">
                  <c:v>0.63360000000001815</c:v>
                </c:pt>
                <c:pt idx="295">
                  <c:v>0.64800000000001812</c:v>
                </c:pt>
                <c:pt idx="296">
                  <c:v>0.66240000000001809</c:v>
                </c:pt>
                <c:pt idx="297">
                  <c:v>0.67680000000001805</c:v>
                </c:pt>
                <c:pt idx="298">
                  <c:v>0.69120000000001802</c:v>
                </c:pt>
                <c:pt idx="299">
                  <c:v>0.70560000000001799</c:v>
                </c:pt>
                <c:pt idx="300">
                  <c:v>0.72000000000001796</c:v>
                </c:pt>
                <c:pt idx="301">
                  <c:v>0.73440000000001793</c:v>
                </c:pt>
                <c:pt idx="302">
                  <c:v>0.7488000000000179</c:v>
                </c:pt>
                <c:pt idx="303">
                  <c:v>0.76320000000001786</c:v>
                </c:pt>
                <c:pt idx="304">
                  <c:v>0.77760000000001783</c:v>
                </c:pt>
                <c:pt idx="305">
                  <c:v>0.7920000000000178</c:v>
                </c:pt>
                <c:pt idx="306">
                  <c:v>0.80640000000001777</c:v>
                </c:pt>
                <c:pt idx="307">
                  <c:v>0.82080000000001774</c:v>
                </c:pt>
                <c:pt idx="308">
                  <c:v>0.83520000000001771</c:v>
                </c:pt>
                <c:pt idx="309">
                  <c:v>0.84960000000001767</c:v>
                </c:pt>
                <c:pt idx="310">
                  <c:v>0.86400000000001764</c:v>
                </c:pt>
                <c:pt idx="311">
                  <c:v>0.87840000000001761</c:v>
                </c:pt>
                <c:pt idx="312">
                  <c:v>0.89280000000001758</c:v>
                </c:pt>
                <c:pt idx="313">
                  <c:v>0.90720000000001755</c:v>
                </c:pt>
                <c:pt idx="314">
                  <c:v>0.92160000000001752</c:v>
                </c:pt>
                <c:pt idx="315">
                  <c:v>0.93600000000001748</c:v>
                </c:pt>
                <c:pt idx="316">
                  <c:v>0.95040000000001745</c:v>
                </c:pt>
                <c:pt idx="317">
                  <c:v>0.96480000000001742</c:v>
                </c:pt>
                <c:pt idx="318">
                  <c:v>0.97920000000001739</c:v>
                </c:pt>
                <c:pt idx="319">
                  <c:v>0.99360000000001736</c:v>
                </c:pt>
                <c:pt idx="320">
                  <c:v>1.0080000000000173</c:v>
                </c:pt>
                <c:pt idx="321">
                  <c:v>1.0224000000000173</c:v>
                </c:pt>
                <c:pt idx="322">
                  <c:v>1.0368000000000173</c:v>
                </c:pt>
                <c:pt idx="323">
                  <c:v>1.0512000000000172</c:v>
                </c:pt>
                <c:pt idx="324">
                  <c:v>1.0656000000000172</c:v>
                </c:pt>
                <c:pt idx="325">
                  <c:v>1.0800000000000172</c:v>
                </c:pt>
                <c:pt idx="326">
                  <c:v>1.0944000000000171</c:v>
                </c:pt>
                <c:pt idx="327">
                  <c:v>1.1088000000000171</c:v>
                </c:pt>
                <c:pt idx="328">
                  <c:v>1.1232000000000171</c:v>
                </c:pt>
                <c:pt idx="329">
                  <c:v>1.137600000000017</c:v>
                </c:pt>
                <c:pt idx="330">
                  <c:v>1.152000000000017</c:v>
                </c:pt>
                <c:pt idx="331">
                  <c:v>1.166400000000017</c:v>
                </c:pt>
                <c:pt idx="332">
                  <c:v>1.1808000000000169</c:v>
                </c:pt>
                <c:pt idx="333">
                  <c:v>1.1952000000000169</c:v>
                </c:pt>
                <c:pt idx="334">
                  <c:v>1.2096000000000169</c:v>
                </c:pt>
                <c:pt idx="335">
                  <c:v>1.2240000000000169</c:v>
                </c:pt>
                <c:pt idx="336">
                  <c:v>1.2384000000000168</c:v>
                </c:pt>
                <c:pt idx="337">
                  <c:v>1.2528000000000168</c:v>
                </c:pt>
                <c:pt idx="338">
                  <c:v>1.2672000000000168</c:v>
                </c:pt>
                <c:pt idx="339">
                  <c:v>1.2816000000000167</c:v>
                </c:pt>
                <c:pt idx="340">
                  <c:v>1.2960000000000167</c:v>
                </c:pt>
                <c:pt idx="341">
                  <c:v>1.3104000000000167</c:v>
                </c:pt>
                <c:pt idx="342">
                  <c:v>1.3248000000000166</c:v>
                </c:pt>
                <c:pt idx="343">
                  <c:v>1.3392000000000166</c:v>
                </c:pt>
                <c:pt idx="344">
                  <c:v>1.3536000000000166</c:v>
                </c:pt>
                <c:pt idx="345">
                  <c:v>1.3680000000000165</c:v>
                </c:pt>
                <c:pt idx="346">
                  <c:v>1.3824000000000165</c:v>
                </c:pt>
                <c:pt idx="347">
                  <c:v>1.3968000000000165</c:v>
                </c:pt>
                <c:pt idx="348">
                  <c:v>1.4112000000000164</c:v>
                </c:pt>
                <c:pt idx="349">
                  <c:v>1.4256000000000164</c:v>
                </c:pt>
                <c:pt idx="350">
                  <c:v>1.4400000000000164</c:v>
                </c:pt>
                <c:pt idx="351">
                  <c:v>1.4544000000000163</c:v>
                </c:pt>
                <c:pt idx="352">
                  <c:v>1.4688000000000163</c:v>
                </c:pt>
                <c:pt idx="353">
                  <c:v>1.4832000000000163</c:v>
                </c:pt>
                <c:pt idx="354">
                  <c:v>1.4976000000000163</c:v>
                </c:pt>
                <c:pt idx="355">
                  <c:v>1.5120000000000162</c:v>
                </c:pt>
                <c:pt idx="356">
                  <c:v>1.5264000000000162</c:v>
                </c:pt>
                <c:pt idx="357">
                  <c:v>1.5408000000000162</c:v>
                </c:pt>
                <c:pt idx="358">
                  <c:v>1.5552000000000161</c:v>
                </c:pt>
                <c:pt idx="359">
                  <c:v>1.5696000000000161</c:v>
                </c:pt>
                <c:pt idx="360">
                  <c:v>1.5840000000000161</c:v>
                </c:pt>
                <c:pt idx="361">
                  <c:v>1.598400000000016</c:v>
                </c:pt>
                <c:pt idx="362">
                  <c:v>1.612800000000016</c:v>
                </c:pt>
                <c:pt idx="363">
                  <c:v>1.627200000000016</c:v>
                </c:pt>
                <c:pt idx="364">
                  <c:v>1.6416000000000159</c:v>
                </c:pt>
                <c:pt idx="365">
                  <c:v>1.6560000000000159</c:v>
                </c:pt>
                <c:pt idx="366">
                  <c:v>1.6704000000000159</c:v>
                </c:pt>
                <c:pt idx="367">
                  <c:v>1.6848000000000158</c:v>
                </c:pt>
                <c:pt idx="368">
                  <c:v>1.6992000000000158</c:v>
                </c:pt>
                <c:pt idx="369">
                  <c:v>1.7136000000000158</c:v>
                </c:pt>
                <c:pt idx="370">
                  <c:v>1.7280000000000157</c:v>
                </c:pt>
                <c:pt idx="371">
                  <c:v>1.7424000000000157</c:v>
                </c:pt>
                <c:pt idx="372">
                  <c:v>1.7568000000000157</c:v>
                </c:pt>
                <c:pt idx="373">
                  <c:v>1.7712000000000157</c:v>
                </c:pt>
                <c:pt idx="374">
                  <c:v>1.7856000000000156</c:v>
                </c:pt>
                <c:pt idx="375">
                  <c:v>1.8000000000000156</c:v>
                </c:pt>
                <c:pt idx="376">
                  <c:v>1.8144000000000156</c:v>
                </c:pt>
                <c:pt idx="377">
                  <c:v>1.8288000000000155</c:v>
                </c:pt>
                <c:pt idx="378">
                  <c:v>1.8432000000000155</c:v>
                </c:pt>
                <c:pt idx="379">
                  <c:v>1.8576000000000155</c:v>
                </c:pt>
                <c:pt idx="380">
                  <c:v>1.8720000000000154</c:v>
                </c:pt>
                <c:pt idx="381">
                  <c:v>1.8864000000000154</c:v>
                </c:pt>
                <c:pt idx="382">
                  <c:v>1.9008000000000154</c:v>
                </c:pt>
                <c:pt idx="383">
                  <c:v>1.9152000000000153</c:v>
                </c:pt>
                <c:pt idx="384">
                  <c:v>1.9296000000000153</c:v>
                </c:pt>
                <c:pt idx="385">
                  <c:v>1.9440000000000153</c:v>
                </c:pt>
                <c:pt idx="386">
                  <c:v>1.9584000000000152</c:v>
                </c:pt>
                <c:pt idx="387">
                  <c:v>1.9728000000000152</c:v>
                </c:pt>
                <c:pt idx="388">
                  <c:v>1.9872000000000152</c:v>
                </c:pt>
                <c:pt idx="389">
                  <c:v>2.0016000000000154</c:v>
                </c:pt>
                <c:pt idx="390">
                  <c:v>2.0160000000000156</c:v>
                </c:pt>
                <c:pt idx="391">
                  <c:v>2.0304000000000157</c:v>
                </c:pt>
                <c:pt idx="392">
                  <c:v>2.0448000000000159</c:v>
                </c:pt>
                <c:pt idx="393">
                  <c:v>2.0592000000000161</c:v>
                </c:pt>
                <c:pt idx="394">
                  <c:v>2.0736000000000163</c:v>
                </c:pt>
                <c:pt idx="395">
                  <c:v>2.0880000000000165</c:v>
                </c:pt>
                <c:pt idx="396">
                  <c:v>2.1024000000000167</c:v>
                </c:pt>
                <c:pt idx="397">
                  <c:v>2.1168000000000169</c:v>
                </c:pt>
                <c:pt idx="398">
                  <c:v>2.1312000000000171</c:v>
                </c:pt>
                <c:pt idx="399">
                  <c:v>2.1456000000000173</c:v>
                </c:pt>
                <c:pt idx="400">
                  <c:v>2.1600000000000175</c:v>
                </c:pt>
                <c:pt idx="401">
                  <c:v>2.1744000000000177</c:v>
                </c:pt>
                <c:pt idx="402">
                  <c:v>2.1888000000000178</c:v>
                </c:pt>
                <c:pt idx="403">
                  <c:v>2.203200000000018</c:v>
                </c:pt>
                <c:pt idx="404">
                  <c:v>2.2176000000000182</c:v>
                </c:pt>
                <c:pt idx="405">
                  <c:v>2.2320000000000184</c:v>
                </c:pt>
                <c:pt idx="406">
                  <c:v>2.2464000000000186</c:v>
                </c:pt>
                <c:pt idx="407">
                  <c:v>2.2608000000000188</c:v>
                </c:pt>
                <c:pt idx="408">
                  <c:v>2.275200000000019</c:v>
                </c:pt>
                <c:pt idx="409">
                  <c:v>2.2896000000000192</c:v>
                </c:pt>
                <c:pt idx="410">
                  <c:v>2.3040000000000194</c:v>
                </c:pt>
                <c:pt idx="411">
                  <c:v>2.3184000000000196</c:v>
                </c:pt>
                <c:pt idx="412">
                  <c:v>2.3328000000000197</c:v>
                </c:pt>
                <c:pt idx="413">
                  <c:v>2.3472000000000199</c:v>
                </c:pt>
                <c:pt idx="414">
                  <c:v>2.3616000000000201</c:v>
                </c:pt>
                <c:pt idx="415">
                  <c:v>2.3760000000000203</c:v>
                </c:pt>
                <c:pt idx="416">
                  <c:v>2.3904000000000205</c:v>
                </c:pt>
                <c:pt idx="417">
                  <c:v>2.4048000000000207</c:v>
                </c:pt>
                <c:pt idx="418">
                  <c:v>2.4192000000000209</c:v>
                </c:pt>
                <c:pt idx="419">
                  <c:v>2.4336000000000211</c:v>
                </c:pt>
                <c:pt idx="420">
                  <c:v>2.4480000000000213</c:v>
                </c:pt>
                <c:pt idx="421">
                  <c:v>2.4624000000000215</c:v>
                </c:pt>
                <c:pt idx="422">
                  <c:v>2.4768000000000217</c:v>
                </c:pt>
                <c:pt idx="423">
                  <c:v>2.4912000000000218</c:v>
                </c:pt>
                <c:pt idx="424">
                  <c:v>2.505600000000022</c:v>
                </c:pt>
                <c:pt idx="425">
                  <c:v>2.5200000000000222</c:v>
                </c:pt>
                <c:pt idx="426">
                  <c:v>2.5344000000000224</c:v>
                </c:pt>
                <c:pt idx="427">
                  <c:v>2.5488000000000226</c:v>
                </c:pt>
                <c:pt idx="428">
                  <c:v>2.5632000000000228</c:v>
                </c:pt>
                <c:pt idx="429">
                  <c:v>2.577600000000023</c:v>
                </c:pt>
                <c:pt idx="430">
                  <c:v>2.5920000000000232</c:v>
                </c:pt>
                <c:pt idx="431">
                  <c:v>2.6064000000000234</c:v>
                </c:pt>
                <c:pt idx="432">
                  <c:v>2.6208000000000236</c:v>
                </c:pt>
                <c:pt idx="433">
                  <c:v>2.6352000000000237</c:v>
                </c:pt>
                <c:pt idx="434">
                  <c:v>2.6496000000000239</c:v>
                </c:pt>
                <c:pt idx="435">
                  <c:v>2.6640000000000241</c:v>
                </c:pt>
                <c:pt idx="436">
                  <c:v>2.6784000000000243</c:v>
                </c:pt>
                <c:pt idx="437">
                  <c:v>2.6928000000000245</c:v>
                </c:pt>
                <c:pt idx="438">
                  <c:v>2.7072000000000247</c:v>
                </c:pt>
                <c:pt idx="439">
                  <c:v>2.7216000000000249</c:v>
                </c:pt>
                <c:pt idx="440">
                  <c:v>2.7360000000000251</c:v>
                </c:pt>
                <c:pt idx="441">
                  <c:v>2.7504000000000253</c:v>
                </c:pt>
                <c:pt idx="442">
                  <c:v>2.7648000000000255</c:v>
                </c:pt>
                <c:pt idx="443">
                  <c:v>2.7792000000000256</c:v>
                </c:pt>
                <c:pt idx="444">
                  <c:v>2.7936000000000258</c:v>
                </c:pt>
                <c:pt idx="445">
                  <c:v>2.808000000000026</c:v>
                </c:pt>
                <c:pt idx="446">
                  <c:v>2.8224000000000262</c:v>
                </c:pt>
                <c:pt idx="447">
                  <c:v>2.8368000000000264</c:v>
                </c:pt>
                <c:pt idx="448">
                  <c:v>2.8512000000000266</c:v>
                </c:pt>
                <c:pt idx="449">
                  <c:v>2.8656000000000268</c:v>
                </c:pt>
                <c:pt idx="450">
                  <c:v>2.880000000000027</c:v>
                </c:pt>
                <c:pt idx="451">
                  <c:v>2.8944000000000272</c:v>
                </c:pt>
                <c:pt idx="452">
                  <c:v>2.9088000000000274</c:v>
                </c:pt>
                <c:pt idx="453">
                  <c:v>2.9232000000000276</c:v>
                </c:pt>
                <c:pt idx="454">
                  <c:v>2.9376000000000277</c:v>
                </c:pt>
                <c:pt idx="455">
                  <c:v>2.9520000000000279</c:v>
                </c:pt>
                <c:pt idx="456">
                  <c:v>2.9664000000000281</c:v>
                </c:pt>
                <c:pt idx="457">
                  <c:v>2.9808000000000283</c:v>
                </c:pt>
                <c:pt idx="458">
                  <c:v>2.9952000000000285</c:v>
                </c:pt>
                <c:pt idx="459">
                  <c:v>3.0096000000000287</c:v>
                </c:pt>
                <c:pt idx="460">
                  <c:v>3.0240000000000289</c:v>
                </c:pt>
                <c:pt idx="461">
                  <c:v>3.0384000000000291</c:v>
                </c:pt>
                <c:pt idx="462">
                  <c:v>3.0528000000000293</c:v>
                </c:pt>
                <c:pt idx="463">
                  <c:v>3.0672000000000295</c:v>
                </c:pt>
                <c:pt idx="464">
                  <c:v>3.0816000000000296</c:v>
                </c:pt>
                <c:pt idx="465">
                  <c:v>3.0960000000000298</c:v>
                </c:pt>
                <c:pt idx="466">
                  <c:v>3.11040000000003</c:v>
                </c:pt>
                <c:pt idx="467">
                  <c:v>3.1248000000000302</c:v>
                </c:pt>
                <c:pt idx="468">
                  <c:v>3.1392000000000304</c:v>
                </c:pt>
                <c:pt idx="469">
                  <c:v>3.1536000000000306</c:v>
                </c:pt>
                <c:pt idx="470">
                  <c:v>3.1680000000000308</c:v>
                </c:pt>
                <c:pt idx="471">
                  <c:v>3.182400000000031</c:v>
                </c:pt>
                <c:pt idx="472">
                  <c:v>3.1968000000000312</c:v>
                </c:pt>
                <c:pt idx="473">
                  <c:v>3.2112000000000314</c:v>
                </c:pt>
                <c:pt idx="474">
                  <c:v>3.2256000000000316</c:v>
                </c:pt>
                <c:pt idx="475">
                  <c:v>3.2400000000000317</c:v>
                </c:pt>
                <c:pt idx="476">
                  <c:v>3.2544000000000319</c:v>
                </c:pt>
                <c:pt idx="477">
                  <c:v>3.2688000000000321</c:v>
                </c:pt>
                <c:pt idx="478">
                  <c:v>3.2832000000000323</c:v>
                </c:pt>
                <c:pt idx="479">
                  <c:v>3.2976000000000325</c:v>
                </c:pt>
                <c:pt idx="480">
                  <c:v>3.3120000000000327</c:v>
                </c:pt>
                <c:pt idx="481">
                  <c:v>3.3264000000000329</c:v>
                </c:pt>
                <c:pt idx="482">
                  <c:v>3.3408000000000331</c:v>
                </c:pt>
                <c:pt idx="483">
                  <c:v>3.3552000000000333</c:v>
                </c:pt>
                <c:pt idx="484">
                  <c:v>3.3696000000000335</c:v>
                </c:pt>
                <c:pt idx="485">
                  <c:v>3.3840000000000336</c:v>
                </c:pt>
                <c:pt idx="486">
                  <c:v>3.3984000000000338</c:v>
                </c:pt>
                <c:pt idx="487">
                  <c:v>3.412800000000034</c:v>
                </c:pt>
                <c:pt idx="488">
                  <c:v>3.4272000000000342</c:v>
                </c:pt>
                <c:pt idx="489">
                  <c:v>3.4416000000000344</c:v>
                </c:pt>
                <c:pt idx="490">
                  <c:v>3.4560000000000346</c:v>
                </c:pt>
                <c:pt idx="491">
                  <c:v>3.4704000000000348</c:v>
                </c:pt>
                <c:pt idx="492">
                  <c:v>3.484800000000035</c:v>
                </c:pt>
                <c:pt idx="493">
                  <c:v>3.4992000000000352</c:v>
                </c:pt>
                <c:pt idx="494">
                  <c:v>3.5136000000000354</c:v>
                </c:pt>
                <c:pt idx="495">
                  <c:v>3.5280000000000356</c:v>
                </c:pt>
                <c:pt idx="496">
                  <c:v>3.5424000000000357</c:v>
                </c:pt>
                <c:pt idx="497">
                  <c:v>3.5568000000000359</c:v>
                </c:pt>
                <c:pt idx="498">
                  <c:v>3.5712000000000361</c:v>
                </c:pt>
                <c:pt idx="499">
                  <c:v>3.5856000000000363</c:v>
                </c:pt>
                <c:pt idx="500">
                  <c:v>3.6000000000000365</c:v>
                </c:pt>
              </c:numCache>
            </c:numRef>
          </c:xVal>
          <c:yVal>
            <c:numRef>
              <c:f>Calculations!$D$2:$D$502</c:f>
              <c:numCache>
                <c:formatCode>0.0</c:formatCode>
                <c:ptCount val="501"/>
                <c:pt idx="0">
                  <c:v>6.119019301137719E-4</c:v>
                </c:pt>
                <c:pt idx="1">
                  <c:v>6.4439271410473989E-4</c:v>
                </c:pt>
                <c:pt idx="2">
                  <c:v>6.7846799284632131E-4</c:v>
                </c:pt>
                <c:pt idx="3">
                  <c:v>7.1419705007388001E-4</c:v>
                </c:pt>
                <c:pt idx="4">
                  <c:v>7.5165176990163592E-4</c:v>
                </c:pt>
                <c:pt idx="5">
                  <c:v>7.9090671258204032E-4</c:v>
                </c:pt>
                <c:pt idx="6">
                  <c:v>8.320391913997729E-4</c:v>
                </c:pt>
                <c:pt idx="7">
                  <c:v>8.7512935066171092E-4</c:v>
                </c:pt>
                <c:pt idx="8">
                  <c:v>9.2026024474058782E-4</c:v>
                </c:pt>
                <c:pt idx="9">
                  <c:v>9.6751791812628137E-4</c:v>
                </c:pt>
                <c:pt idx="10">
                  <c:v>1.0169914864347708E-3</c:v>
                </c:pt>
                <c:pt idx="11">
                  <c:v>1.0687732183208101E-3</c:v>
                </c:pt>
                <c:pt idx="12">
                  <c:v>1.1229586182362329E-3</c:v>
                </c:pt>
                <c:pt idx="13">
                  <c:v>1.1796465099715764E-3</c:v>
                </c:pt>
                <c:pt idx="14">
                  <c:v>1.2389391209143654E-3</c:v>
                </c:pt>
                <c:pt idx="15">
                  <c:v>1.3009421669529422E-3</c:v>
                </c:pt>
                <c:pt idx="16">
                  <c:v>1.3657649379501698E-3</c:v>
                </c:pt>
                <c:pt idx="17">
                  <c:v>1.4335203837066968E-3</c:v>
                </c:pt>
                <c:pt idx="18">
                  <c:v>1.5043252003286703E-3</c:v>
                </c:pt>
                <c:pt idx="19">
                  <c:v>1.578299916909992E-3</c:v>
                </c:pt>
                <c:pt idx="20">
                  <c:v>1.6555689824342267E-3</c:v>
                </c:pt>
                <c:pt idx="21">
                  <c:v>1.7362608527962734E-3</c:v>
                </c:pt>
                <c:pt idx="22">
                  <c:v>1.820508077838804E-3</c:v>
                </c:pt>
                <c:pt idx="23">
                  <c:v>1.9084473882932981E-3</c:v>
                </c:pt>
                <c:pt idx="24">
                  <c:v>2.0002197825102711E-3</c:v>
                </c:pt>
                <c:pt idx="25">
                  <c:v>2.0959706128579753E-3</c:v>
                </c:pt>
                <c:pt idx="26">
                  <c:v>2.1958496716635478E-3</c:v>
                </c:pt>
                <c:pt idx="27">
                  <c:v>2.3000112765651109E-3</c:v>
                </c:pt>
                <c:pt idx="28">
                  <c:v>2.4086143551379753E-3</c:v>
                </c:pt>
                <c:pt idx="29">
                  <c:v>2.5218225286526078E-3</c:v>
                </c:pt>
                <c:pt idx="30">
                  <c:v>2.6398041948164988E-3</c:v>
                </c:pt>
                <c:pt idx="31">
                  <c:v>2.762732609346695E-3</c:v>
                </c:pt>
                <c:pt idx="32">
                  <c:v>2.8907859662141411E-3</c:v>
                </c:pt>
                <c:pt idx="33">
                  <c:v>3.0241474763956309E-3</c:v>
                </c:pt>
                <c:pt idx="34">
                  <c:v>3.163005444963602E-3</c:v>
                </c:pt>
                <c:pt idx="35">
                  <c:v>3.3075533463386687E-3</c:v>
                </c:pt>
                <c:pt idx="36">
                  <c:v>3.457989897524421E-3</c:v>
                </c:pt>
                <c:pt idx="37">
                  <c:v>3.6145191291386235E-3</c:v>
                </c:pt>
                <c:pt idx="38">
                  <c:v>3.7773504540498186E-3</c:v>
                </c:pt>
                <c:pt idx="39">
                  <c:v>3.9466987334230994E-3</c:v>
                </c:pt>
                <c:pt idx="40">
                  <c:v>4.1227843399737974E-3</c:v>
                </c:pt>
                <c:pt idx="41">
                  <c:v>4.3058332182228853E-3</c:v>
                </c:pt>
                <c:pt idx="42">
                  <c:v>4.4960769415430544E-3</c:v>
                </c:pt>
                <c:pt idx="43">
                  <c:v>4.6937527657797693E-3</c:v>
                </c:pt>
                <c:pt idx="44">
                  <c:v>4.8991036792271157E-3</c:v>
                </c:pt>
                <c:pt idx="45">
                  <c:v>5.1123784487337913E-3</c:v>
                </c:pt>
                <c:pt idx="46">
                  <c:v>5.3338316617106271E-3</c:v>
                </c:pt>
                <c:pt idx="47">
                  <c:v>5.563723763806842E-3</c:v>
                </c:pt>
                <c:pt idx="48">
                  <c:v>5.8023210920187182E-3</c:v>
                </c:pt>
                <c:pt idx="49">
                  <c:v>6.0498959029907451E-3</c:v>
                </c:pt>
                <c:pt idx="50">
                  <c:v>6.3067263962660958E-3</c:v>
                </c:pt>
                <c:pt idx="51">
                  <c:v>6.5730967322403357E-3</c:v>
                </c:pt>
                <c:pt idx="52">
                  <c:v>6.8492970445695484E-3</c:v>
                </c:pt>
                <c:pt idx="53">
                  <c:v>7.1356234467818145E-3</c:v>
                </c:pt>
                <c:pt idx="54">
                  <c:v>7.4323780328386848E-3</c:v>
                </c:pt>
                <c:pt idx="55">
                  <c:v>7.7398688713919209E-3</c:v>
                </c:pt>
                <c:pt idx="56">
                  <c:v>8.0584099934791348E-3</c:v>
                </c:pt>
                <c:pt idx="57">
                  <c:v>8.3883213734011509E-3</c:v>
                </c:pt>
                <c:pt idx="58">
                  <c:v>8.7299289025233508E-3</c:v>
                </c:pt>
                <c:pt idx="59">
                  <c:v>9.0835643557430172E-3</c:v>
                </c:pt>
                <c:pt idx="60">
                  <c:v>9.4495653503650166E-3</c:v>
                </c:pt>
                <c:pt idx="61">
                  <c:v>9.8282752971289127E-3</c:v>
                </c:pt>
                <c:pt idx="62">
                  <c:v>1.0220043343131716E-2</c:v>
                </c:pt>
                <c:pt idx="63">
                  <c:v>1.0625224306392199E-2</c:v>
                </c:pt>
                <c:pt idx="64">
                  <c:v>1.1044178601804842E-2</c:v>
                </c:pt>
                <c:pt idx="65">
                  <c:v>1.1477272158234134E-2</c:v>
                </c:pt>
                <c:pt idx="66">
                  <c:v>1.192487632650319E-2</c:v>
                </c:pt>
                <c:pt idx="67">
                  <c:v>1.2387367778034399E-2</c:v>
                </c:pt>
                <c:pt idx="68">
                  <c:v>1.2865128393904053E-2</c:v>
                </c:pt>
                <c:pt idx="69">
                  <c:v>1.3358545144077864E-2</c:v>
                </c:pt>
                <c:pt idx="70">
                  <c:v>1.3868009956599653E-2</c:v>
                </c:pt>
                <c:pt idx="71">
                  <c:v>1.4393919576511689E-2</c:v>
                </c:pt>
                <c:pt idx="72">
                  <c:v>1.4936675414291573E-2</c:v>
                </c:pt>
                <c:pt idx="73">
                  <c:v>1.5496683383598173E-2</c:v>
                </c:pt>
                <c:pt idx="74">
                  <c:v>1.6074353728126659E-2</c:v>
                </c:pt>
                <c:pt idx="75">
                  <c:v>1.6670100837381657E-2</c:v>
                </c:pt>
                <c:pt idx="76">
                  <c:v>1.7284343051186229E-2</c:v>
                </c:pt>
                <c:pt idx="77">
                  <c:v>1.7917502452754756E-2</c:v>
                </c:pt>
                <c:pt idx="78">
                  <c:v>1.8570004650167886E-2</c:v>
                </c:pt>
                <c:pt idx="79">
                  <c:v>1.9242278546099122E-2</c:v>
                </c:pt>
                <c:pt idx="80">
                  <c:v>1.9934756095654382E-2</c:v>
                </c:pt>
                <c:pt idx="81">
                  <c:v>2.064787205219825E-2</c:v>
                </c:pt>
                <c:pt idx="82">
                  <c:v>2.138206370105409E-2</c:v>
                </c:pt>
                <c:pt idx="83">
                  <c:v>2.2137770580978638E-2</c:v>
                </c:pt>
                <c:pt idx="84">
                  <c:v>2.2915434193326648E-2</c:v>
                </c:pt>
                <c:pt idx="85">
                  <c:v>2.3715497698835762E-2</c:v>
                </c:pt>
                <c:pt idx="86">
                  <c:v>2.4538405601978234E-2</c:v>
                </c:pt>
                <c:pt idx="87">
                  <c:v>2.5384603422842014E-2</c:v>
                </c:pt>
                <c:pt idx="88">
                  <c:v>2.6254537356521262E-2</c:v>
                </c:pt>
                <c:pt idx="89">
                  <c:v>2.7148653920013734E-2</c:v>
                </c:pt>
                <c:pt idx="90">
                  <c:v>2.8067399586641197E-2</c:v>
                </c:pt>
                <c:pt idx="91">
                  <c:v>2.9011220408027654E-2</c:v>
                </c:pt>
                <c:pt idx="92">
                  <c:v>2.9980561623689964E-2</c:v>
                </c:pt>
                <c:pt idx="93">
                  <c:v>3.0975867258315488E-2</c:v>
                </c:pt>
                <c:pt idx="94">
                  <c:v>3.1997579706821933E-2</c:v>
                </c:pt>
                <c:pt idx="95">
                  <c:v>3.3046139307316147E-2</c:v>
                </c:pt>
                <c:pt idx="96">
                  <c:v>3.4121983902089974E-2</c:v>
                </c:pt>
                <c:pt idx="97">
                  <c:v>3.5225548386813639E-2</c:v>
                </c:pt>
                <c:pt idx="98">
                  <c:v>3.6357264248109845E-2</c:v>
                </c:pt>
                <c:pt idx="99">
                  <c:v>3.7517559089715005E-2</c:v>
                </c:pt>
                <c:pt idx="100">
                  <c:v>3.8706856147457204E-2</c:v>
                </c:pt>
                <c:pt idx="101">
                  <c:v>3.9925573793304615E-2</c:v>
                </c:pt>
                <c:pt idx="102">
                  <c:v>4.1174125028762519E-2</c:v>
                </c:pt>
                <c:pt idx="103">
                  <c:v>4.2452916967921021E-2</c:v>
                </c:pt>
                <c:pt idx="104">
                  <c:v>4.3762350310481285E-2</c:v>
                </c:pt>
                <c:pt idx="105">
                  <c:v>4.5102818805111904E-2</c:v>
                </c:pt>
                <c:pt idx="106">
                  <c:v>4.647470870351357E-2</c:v>
                </c:pt>
                <c:pt idx="107">
                  <c:v>4.7878398205594794E-2</c:v>
                </c:pt>
                <c:pt idx="108">
                  <c:v>4.9314256896186758E-2</c:v>
                </c:pt>
                <c:pt idx="109">
                  <c:v>5.0782645173751757E-2</c:v>
                </c:pt>
                <c:pt idx="110">
                  <c:v>5.2283913671564312E-2</c:v>
                </c:pt>
                <c:pt idx="111">
                  <c:v>5.3818402671870248E-2</c:v>
                </c:pt>
                <c:pt idx="112">
                  <c:v>5.5386441513553784E-2</c:v>
                </c:pt>
                <c:pt idx="113">
                  <c:v>5.6988347993869114E-2</c:v>
                </c:pt>
                <c:pt idx="114">
                  <c:v>5.86244277648163E-2</c:v>
                </c:pt>
                <c:pt idx="115">
                  <c:v>6.0294973724768157E-2</c:v>
                </c:pt>
                <c:pt idx="116">
                  <c:v>6.2000265405977674E-2</c:v>
                </c:pt>
                <c:pt idx="117">
                  <c:v>6.3740568358621102E-2</c:v>
                </c:pt>
                <c:pt idx="118">
                  <c:v>6.5516133532054391E-2</c:v>
                </c:pt>
                <c:pt idx="119">
                  <c:v>6.7327196653985316E-2</c:v>
                </c:pt>
                <c:pt idx="120">
                  <c:v>6.917397760828517E-2</c:v>
                </c:pt>
                <c:pt idx="121">
                  <c:v>7.1056679812187426E-2</c:v>
                </c:pt>
                <c:pt idx="122">
                  <c:v>7.2975489593641085E-2</c:v>
                </c:pt>
                <c:pt idx="123">
                  <c:v>7.4930575569608707E-2</c:v>
                </c:pt>
                <c:pt idx="124">
                  <c:v>7.6922088026118163E-2</c:v>
                </c:pt>
                <c:pt idx="125">
                  <c:v>7.8950158300897091E-2</c:v>
                </c:pt>
                <c:pt idx="126">
                  <c:v>8.1014898169437452E-2</c:v>
                </c:pt>
                <c:pt idx="127">
                  <c:v>8.3116399235355229E-2</c:v>
                </c:pt>
                <c:pt idx="128">
                  <c:v>8.5254732325926369E-2</c:v>
                </c:pt>
                <c:pt idx="129">
                  <c:v>8.7429946893696486E-2</c:v>
                </c:pt>
                <c:pt idx="130">
                  <c:v>8.9642070425075548E-2</c:v>
                </c:pt>
                <c:pt idx="131">
                  <c:v>9.1891107856842111E-2</c:v>
                </c:pt>
                <c:pt idx="132">
                  <c:v>9.4177041001494363E-2</c:v>
                </c:pt>
                <c:pt idx="133">
                  <c:v>9.6499827982395189E-2</c:v>
                </c:pt>
                <c:pt idx="134">
                  <c:v>9.8859402679668543E-2</c:v>
                </c:pt>
                <c:pt idx="135">
                  <c:v>0.10125567418781217</c:v>
                </c:pt>
                <c:pt idx="136">
                  <c:v>0.10368852628599889</c:v>
                </c:pt>
                <c:pt idx="137">
                  <c:v>0.1061578169220431</c:v>
                </c:pt>
                <c:pt idx="138">
                  <c:v>0.10866337771101389</c:v>
                </c:pt>
                <c:pt idx="139">
                  <c:v>0.11120501344947707</c:v>
                </c:pt>
                <c:pt idx="140">
                  <c:v>0.11378250164635038</c:v>
                </c:pt>
                <c:pt idx="141">
                  <c:v>0.11639559207135405</c:v>
                </c:pt>
                <c:pt idx="142">
                  <c:v>0.11904400632203604</c:v>
                </c:pt>
                <c:pt idx="143">
                  <c:v>0.12172743741034815</c:v>
                </c:pt>
                <c:pt idx="144">
                  <c:v>0.12444554936974109</c:v>
                </c:pt>
                <c:pt idx="145">
                  <c:v>0.12719797688374035</c:v>
                </c:pt>
                <c:pt idx="146">
                  <c:v>0.12998432493695372</c:v>
                </c:pt>
                <c:pt idx="147">
                  <c:v>0.13280416848945076</c:v>
                </c:pt>
                <c:pt idx="148">
                  <c:v>0.13565705217543977</c:v>
                </c:pt>
                <c:pt idx="149">
                  <c:v>0.13854249002715435</c:v>
                </c:pt>
                <c:pt idx="150">
                  <c:v>0.14145996522484283</c:v>
                </c:pt>
                <c:pt idx="151">
                  <c:v>0.14440892987373574</c:v>
                </c:pt>
                <c:pt idx="152">
                  <c:v>0.14738880480884556</c:v>
                </c:pt>
                <c:pt idx="153">
                  <c:v>0.15039897942843025</c:v>
                </c:pt>
                <c:pt idx="154">
                  <c:v>0.15343881155692674</c:v>
                </c:pt>
                <c:pt idx="155">
                  <c:v>0.15650762733813553</c:v>
                </c:pt>
                <c:pt idx="156">
                  <c:v>0.15960472115940788</c:v>
                </c:pt>
                <c:pt idx="157">
                  <c:v>0.16272935560755727</c:v>
                </c:pt>
                <c:pt idx="158">
                  <c:v>0.16588076145718519</c:v>
                </c:pt>
                <c:pt idx="159">
                  <c:v>0.16905813769207767</c:v>
                </c:pt>
                <c:pt idx="160">
                  <c:v>0.17226065156029199</c:v>
                </c:pt>
                <c:pt idx="161">
                  <c:v>0.17548743866351788</c:v>
                </c:pt>
                <c:pt idx="162">
                  <c:v>0.1787376030812568</c:v>
                </c:pt>
                <c:pt idx="163">
                  <c:v>0.18201021753032295</c:v>
                </c:pt>
                <c:pt idx="164">
                  <c:v>0.1853043235601276</c:v>
                </c:pt>
                <c:pt idx="165">
                  <c:v>0.18861893178416397</c:v>
                </c:pt>
                <c:pt idx="166">
                  <c:v>0.19195302214806501</c:v>
                </c:pt>
                <c:pt idx="167">
                  <c:v>0.1953055442345592</c:v>
                </c:pt>
                <c:pt idx="168">
                  <c:v>0.19867541760560228</c:v>
                </c:pt>
                <c:pt idx="169">
                  <c:v>0.2020615321819117</c:v>
                </c:pt>
                <c:pt idx="170">
                  <c:v>0.20546274866008143</c:v>
                </c:pt>
                <c:pt idx="171">
                  <c:v>0.20887789896740241</c:v>
                </c:pt>
                <c:pt idx="172">
                  <c:v>0.21230578675445952</c:v>
                </c:pt>
                <c:pt idx="173">
                  <c:v>0.21574518792552422</c:v>
                </c:pt>
                <c:pt idx="174">
                  <c:v>0.21919485120670554</c:v>
                </c:pt>
                <c:pt idx="175">
                  <c:v>0.22265349875176574</c:v>
                </c:pt>
                <c:pt idx="176">
                  <c:v>0.22611982678545195</c:v>
                </c:pt>
                <c:pt idx="177">
                  <c:v>0.2295925062841371</c:v>
                </c:pt>
                <c:pt idx="178">
                  <c:v>0.23307018369350416</c:v>
                </c:pt>
                <c:pt idx="179">
                  <c:v>0.23655148168295262</c:v>
                </c:pt>
                <c:pt idx="180">
                  <c:v>0.24003499993634406</c:v>
                </c:pt>
                <c:pt idx="181">
                  <c:v>0.24351931597864623</c:v>
                </c:pt>
                <c:pt idx="182">
                  <c:v>0.24700298603797716</c:v>
                </c:pt>
                <c:pt idx="183">
                  <c:v>0.25048454594248903</c:v>
                </c:pt>
                <c:pt idx="184">
                  <c:v>0.25396251205147413</c:v>
                </c:pt>
                <c:pt idx="185">
                  <c:v>0.2574353822200165</c:v>
                </c:pt>
                <c:pt idx="186">
                  <c:v>0.26090163679645334</c:v>
                </c:pt>
                <c:pt idx="187">
                  <c:v>0.26435973965185178</c:v>
                </c:pt>
                <c:pt idx="188">
                  <c:v>0.26780813924065089</c:v>
                </c:pt>
                <c:pt idx="189">
                  <c:v>0.27124526969155882</c:v>
                </c:pt>
                <c:pt idx="190">
                  <c:v>0.27466955192774128</c:v>
                </c:pt>
                <c:pt idx="191">
                  <c:v>0.27807939481528049</c:v>
                </c:pt>
                <c:pt idx="192">
                  <c:v>0.28147319633882906</c:v>
                </c:pt>
                <c:pt idx="193">
                  <c:v>0.28484934480333224</c:v>
                </c:pt>
                <c:pt idx="194">
                  <c:v>0.28820622006063606</c:v>
                </c:pt>
                <c:pt idx="195">
                  <c:v>0.29154219475975146</c:v>
                </c:pt>
                <c:pt idx="196">
                  <c:v>0.29485563561949274</c:v>
                </c:pt>
                <c:pt idx="197">
                  <c:v>0.29814490472216232</c:v>
                </c:pt>
                <c:pt idx="198">
                  <c:v>0.30140836082690642</c:v>
                </c:pt>
                <c:pt idx="199">
                  <c:v>0.30464436070132261</c:v>
                </c:pt>
                <c:pt idx="200">
                  <c:v>0.307851260469857</c:v>
                </c:pt>
                <c:pt idx="201">
                  <c:v>0.31102741697748848</c:v>
                </c:pt>
                <c:pt idx="202">
                  <c:v>0.31417118916715892</c:v>
                </c:pt>
                <c:pt idx="203">
                  <c:v>0.31728093946937164</c:v>
                </c:pt>
                <c:pt idx="204">
                  <c:v>0.32035503520234576</c:v>
                </c:pt>
                <c:pt idx="205">
                  <c:v>0.32339184998108367</c:v>
                </c:pt>
                <c:pt idx="206">
                  <c:v>0.32638976513367757</c:v>
                </c:pt>
                <c:pt idx="207">
                  <c:v>0.32934717112315537</c:v>
                </c:pt>
                <c:pt idx="208">
                  <c:v>0.33226246897314154</c:v>
                </c:pt>
                <c:pt idx="209">
                  <c:v>0.33513407169558679</c:v>
                </c:pt>
                <c:pt idx="210">
                  <c:v>0.33796040571880059</c:v>
                </c:pt>
                <c:pt idx="211">
                  <c:v>0.34073991231400635</c:v>
                </c:pt>
                <c:pt idx="212">
                  <c:v>0.3434710490186233</c:v>
                </c:pt>
                <c:pt idx="213">
                  <c:v>0.34615229105446993</c:v>
                </c:pt>
                <c:pt idx="214">
                  <c:v>0.34878213273907632</c:v>
                </c:pt>
                <c:pt idx="215">
                  <c:v>0.35135908888828715</c:v>
                </c:pt>
                <c:pt idx="216">
                  <c:v>0.35388169620833554</c:v>
                </c:pt>
                <c:pt idx="217">
                  <c:v>0.35634851467557105</c:v>
                </c:pt>
                <c:pt idx="218">
                  <c:v>0.3587581289020263</c:v>
                </c:pt>
                <c:pt idx="219">
                  <c:v>0.36110914948501716</c:v>
                </c:pt>
                <c:pt idx="220">
                  <c:v>0.36340021433898007</c:v>
                </c:pt>
                <c:pt idx="221">
                  <c:v>0.36562999000776386</c:v>
                </c:pt>
                <c:pt idx="222">
                  <c:v>0.36779717295561176</c:v>
                </c:pt>
                <c:pt idx="223">
                  <c:v>0.36990049083508508</c:v>
                </c:pt>
                <c:pt idx="224">
                  <c:v>0.37193870373020749</c:v>
                </c:pt>
                <c:pt idx="225">
                  <c:v>0.37391060537313081</c:v>
                </c:pt>
                <c:pt idx="226">
                  <c:v>0.37581502433265346</c:v>
                </c:pt>
                <c:pt idx="227">
                  <c:v>0.37765082517295423</c:v>
                </c:pt>
                <c:pt idx="228">
                  <c:v>0.3794169095809381</c:v>
                </c:pt>
                <c:pt idx="229">
                  <c:v>0.38111221746062846</c:v>
                </c:pt>
                <c:pt idx="230">
                  <c:v>0.38273572799308053</c:v>
                </c:pt>
                <c:pt idx="231">
                  <c:v>0.38428646066033273</c:v>
                </c:pt>
                <c:pt idx="232">
                  <c:v>0.38576347623195878</c:v>
                </c:pt>
                <c:pt idx="233">
                  <c:v>0.3871658777128324</c:v>
                </c:pt>
                <c:pt idx="234">
                  <c:v>0.38849281125076485</c:v>
                </c:pt>
                <c:pt idx="235">
                  <c:v>0.38974346700273099</c:v>
                </c:pt>
                <c:pt idx="236">
                  <c:v>0.3909170799584531</c:v>
                </c:pt>
                <c:pt idx="237">
                  <c:v>0.39201293072017118</c:v>
                </c:pt>
                <c:pt idx="238">
                  <c:v>0.39303034623748578</c:v>
                </c:pt>
                <c:pt idx="239">
                  <c:v>0.39396870049622401</c:v>
                </c:pt>
                <c:pt idx="240">
                  <c:v>0.39482741516034076</c:v>
                </c:pt>
                <c:pt idx="241">
                  <c:v>0.39560596016593458</c:v>
                </c:pt>
                <c:pt idx="242">
                  <c:v>0.39630385426652331</c:v>
                </c:pt>
                <c:pt idx="243">
                  <c:v>0.39692066552879535</c:v>
                </c:pt>
                <c:pt idx="244">
                  <c:v>0.39745601177812018</c:v>
                </c:pt>
                <c:pt idx="245">
                  <c:v>0.39790956099317643</c:v>
                </c:pt>
                <c:pt idx="246">
                  <c:v>0.39828103164912582</c:v>
                </c:pt>
                <c:pt idx="247">
                  <c:v>0.39857019300883717</c:v>
                </c:pt>
                <c:pt idx="248">
                  <c:v>0.39877686536173829</c:v>
                </c:pt>
                <c:pt idx="249">
                  <c:v>0.39890092020995016</c:v>
                </c:pt>
                <c:pt idx="250">
                  <c:v>0.3989422804014327</c:v>
                </c:pt>
                <c:pt idx="251">
                  <c:v>0.39890092020994994</c:v>
                </c:pt>
                <c:pt idx="252">
                  <c:v>0.3987768653617379</c:v>
                </c:pt>
                <c:pt idx="253">
                  <c:v>0.39857019300883656</c:v>
                </c:pt>
                <c:pt idx="254">
                  <c:v>0.39828103164912498</c:v>
                </c:pt>
                <c:pt idx="255">
                  <c:v>0.39790956099317537</c:v>
                </c:pt>
                <c:pt idx="256">
                  <c:v>0.39745601177811896</c:v>
                </c:pt>
                <c:pt idx="257">
                  <c:v>0.3969206655287939</c:v>
                </c:pt>
                <c:pt idx="258">
                  <c:v>0.3963038542665217</c:v>
                </c:pt>
                <c:pt idx="259">
                  <c:v>0.39560596016593269</c:v>
                </c:pt>
                <c:pt idx="260">
                  <c:v>0.3948274151603387</c:v>
                </c:pt>
                <c:pt idx="261">
                  <c:v>0.39396870049622174</c:v>
                </c:pt>
                <c:pt idx="262">
                  <c:v>0.39303034623748329</c:v>
                </c:pt>
                <c:pt idx="263">
                  <c:v>0.39201293072016852</c:v>
                </c:pt>
                <c:pt idx="264">
                  <c:v>0.39091707995845026</c:v>
                </c:pt>
                <c:pt idx="265">
                  <c:v>0.38974346700272794</c:v>
                </c:pt>
                <c:pt idx="266">
                  <c:v>0.38849281125076163</c:v>
                </c:pt>
                <c:pt idx="267">
                  <c:v>0.38716587771282895</c:v>
                </c:pt>
                <c:pt idx="268">
                  <c:v>0.38576347623195517</c:v>
                </c:pt>
                <c:pt idx="269">
                  <c:v>0.3842864606603289</c:v>
                </c:pt>
                <c:pt idx="270">
                  <c:v>0.38273572799307654</c:v>
                </c:pt>
                <c:pt idx="271">
                  <c:v>0.38111221746062429</c:v>
                </c:pt>
                <c:pt idx="272">
                  <c:v>0.37941690958093371</c:v>
                </c:pt>
                <c:pt idx="273">
                  <c:v>0.37765082517294973</c:v>
                </c:pt>
                <c:pt idx="274">
                  <c:v>0.37581502433264879</c:v>
                </c:pt>
                <c:pt idx="275">
                  <c:v>0.37391060537312593</c:v>
                </c:pt>
                <c:pt idx="276">
                  <c:v>0.37193870373020244</c:v>
                </c:pt>
                <c:pt idx="277">
                  <c:v>0.36990049083507986</c:v>
                </c:pt>
                <c:pt idx="278">
                  <c:v>0.36779717295560638</c:v>
                </c:pt>
                <c:pt idx="279">
                  <c:v>0.36562999000775831</c:v>
                </c:pt>
                <c:pt idx="280">
                  <c:v>0.36340021433897435</c:v>
                </c:pt>
                <c:pt idx="281">
                  <c:v>0.36110914948501133</c:v>
                </c:pt>
                <c:pt idx="282">
                  <c:v>0.35875812890202036</c:v>
                </c:pt>
                <c:pt idx="283">
                  <c:v>0.35634851467556489</c:v>
                </c:pt>
                <c:pt idx="284">
                  <c:v>0.35388169620832927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78-BB47-9E88-1CA258E932D9}"/>
            </c:ext>
          </c:extLst>
        </c:ser>
        <c:ser>
          <c:idx val="2"/>
          <c:order val="2"/>
          <c:tx>
            <c:v>Z-Score</c:v>
          </c:tx>
          <c:spPr>
            <a:ln>
              <a:solidFill>
                <a:srgbClr val="3333FF"/>
              </a:solidFill>
            </a:ln>
          </c:spPr>
          <c:marker>
            <c:symbol val="circle"/>
            <c:size val="5"/>
            <c:spPr>
              <a:solidFill>
                <a:srgbClr val="3333FF"/>
              </a:solidFill>
              <a:ln>
                <a:solidFill>
                  <a:srgbClr val="3333FF"/>
                </a:solidFill>
              </a:ln>
            </c:spPr>
          </c:marker>
          <c:dLbls>
            <c:dLbl>
              <c:idx val="0"/>
              <c:layout>
                <c:manualLayout>
                  <c:x val="9.648510579918923E-2"/>
                  <c:y val="-2.9947347490654624E-2"/>
                </c:manualLayout>
              </c:layout>
              <c:tx>
                <c:strRef>
                  <c:f>Calculations!$E$2</c:f>
                  <c:strCache>
                    <c:ptCount val="1"/>
                    <c:pt idx="0">
                      <c:v>0.50</c:v>
                    </c:pt>
                  </c:strCache>
                </c:strRef>
              </c:tx>
              <c:spPr>
                <a:solidFill>
                  <a:schemeClr val="bg1"/>
                </a:solidFill>
              </c:spPr>
              <c:txPr>
                <a:bodyPr/>
                <a:lstStyle/>
                <a:p>
                  <a:pPr>
                    <a:defRPr/>
                  </a:pPr>
                  <a:endParaRPr lang="en-NG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{9E02B5BA-B783-4DFF-B7C5-3214A31F3650}</c15:txfldGUID>
                      <c15:f>Calculations!$E$2</c15:f>
                      <c15:dlblFieldTableCache>
                        <c:ptCount val="1"/>
                        <c:pt idx="0">
                          <c:v>0.50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3C78-BB47-9E88-1CA258E932D9}"/>
                </c:ext>
              </c:extLst>
            </c:dLbl>
            <c:spPr>
              <a:solidFill>
                <a:schemeClr val="bg1"/>
              </a:solidFill>
            </c:sp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Calculations!$E$2</c:f>
              <c:numCache>
                <c:formatCode>0.00</c:formatCode>
                <c:ptCount val="1"/>
                <c:pt idx="0">
                  <c:v>0.50000000000000011</c:v>
                </c:pt>
              </c:numCache>
            </c:numRef>
          </c:xVal>
          <c:yVal>
            <c:numRef>
              <c:f>Calculations!$G$2</c:f>
              <c:numCache>
                <c:formatCode>0.000</c:formatCode>
                <c:ptCount val="1"/>
                <c:pt idx="0">
                  <c:v>0.35206532676429947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C78-BB47-9E88-1CA258E932D9}"/>
            </c:ext>
          </c:extLst>
        </c:ser>
        <c:ser>
          <c:idx val="4"/>
          <c:order val="3"/>
          <c:tx>
            <c:v>Current Value</c:v>
          </c:tx>
          <c:marker>
            <c:symbol val="none"/>
          </c:marker>
          <c:dLbls>
            <c:dLbl>
              <c:idx val="0"/>
              <c:layout>
                <c:manualLayout>
                  <c:x val="0.11822489864145252"/>
                  <c:y val="-6.5997295792571423E-2"/>
                </c:manualLayout>
              </c:layout>
              <c:tx>
                <c:strRef>
                  <c:f>Calculations!$F$8</c:f>
                  <c:strCache>
                    <c:ptCount val="1"/>
                    <c:pt idx="0">
                      <c:v>115.0</c:v>
                    </c:pt>
                  </c:strCache>
                </c:strRef>
              </c:tx>
              <c:spPr>
                <a:solidFill>
                  <a:schemeClr val="bg1"/>
                </a:solidFill>
              </c:spPr>
              <c:txPr>
                <a:bodyPr/>
                <a:lstStyle/>
                <a:p>
                  <a:pPr>
                    <a:defRPr>
                      <a:solidFill>
                        <a:srgbClr val="0000CC"/>
                      </a:solidFill>
                    </a:defRPr>
                  </a:pPr>
                  <a:endParaRPr lang="en-NG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{B5533F27-75D0-4036-B772-D33E9416DF82}</c15:txfldGUID>
                      <c15:f>Calculations!$F$8</c15:f>
                      <c15:dlblFieldTableCache>
                        <c:ptCount val="1"/>
                        <c:pt idx="0">
                          <c:v>115.0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3C78-BB47-9E88-1CA258E932D9}"/>
                </c:ext>
              </c:extLst>
            </c:dLbl>
            <c:spPr>
              <a:solidFill>
                <a:schemeClr val="bg1"/>
              </a:solidFill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Calculations!$E$2</c:f>
              <c:numCache>
                <c:formatCode>0.00</c:formatCode>
                <c:ptCount val="1"/>
                <c:pt idx="0">
                  <c:v>0.50000000000000011</c:v>
                </c:pt>
              </c:numCache>
            </c:numRef>
          </c:xVal>
          <c:yVal>
            <c:numRef>
              <c:f>Calculations!$G$2</c:f>
              <c:numCache>
                <c:formatCode>0.000</c:formatCode>
                <c:ptCount val="1"/>
                <c:pt idx="0">
                  <c:v>0.35206532676429947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C78-BB47-9E88-1CA258E932D9}"/>
            </c:ext>
          </c:extLst>
        </c:ser>
        <c:ser>
          <c:idx val="5"/>
          <c:order val="4"/>
          <c:tx>
            <c:v>Dummy 1</c:v>
          </c:tx>
          <c:marker>
            <c:symbol val="none"/>
          </c:marker>
          <c:dLbls>
            <c:dLbl>
              <c:idx val="0"/>
              <c:layout>
                <c:manualLayout>
                  <c:x val="2.481704917559311E-3"/>
                  <c:y val="-6.5996659508470529E-2"/>
                </c:manualLayout>
              </c:layout>
              <c:tx>
                <c:strRef>
                  <c:f>Calculations!$F$3</c:f>
                  <c:strCache>
                    <c:ptCount val="1"/>
                    <c:pt idx="0">
                      <c:v>Value (X)     =</c:v>
                    </c:pt>
                  </c:strCache>
                </c:strRef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{3A297F26-856B-4471-AE5E-ADE0666BA412}</c15:txfldGUID>
                      <c15:f>Calculations!$F$3</c15:f>
                      <c15:dlblFieldTableCache>
                        <c:ptCount val="1"/>
                        <c:pt idx="0">
                          <c:v>Value (X)     =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3C78-BB47-9E88-1CA258E932D9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>
                    <a:solidFill>
                      <a:srgbClr val="0000CC"/>
                    </a:solidFill>
                  </a:defRPr>
                </a:pPr>
                <a:endParaRPr lang="en-N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Calculations!$E$2</c:f>
              <c:numCache>
                <c:formatCode>0.00</c:formatCode>
                <c:ptCount val="1"/>
                <c:pt idx="0">
                  <c:v>0.50000000000000011</c:v>
                </c:pt>
              </c:numCache>
            </c:numRef>
          </c:xVal>
          <c:yVal>
            <c:numRef>
              <c:f>Calculations!$G$2</c:f>
              <c:numCache>
                <c:formatCode>0.000</c:formatCode>
                <c:ptCount val="1"/>
                <c:pt idx="0">
                  <c:v>0.35206532676429947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C78-BB47-9E88-1CA258E932D9}"/>
            </c:ext>
          </c:extLst>
        </c:ser>
        <c:ser>
          <c:idx val="6"/>
          <c:order val="5"/>
          <c:tx>
            <c:v>Dummy 2</c:v>
          </c:tx>
          <c:spPr>
            <a:ln>
              <a:solidFill>
                <a:srgbClr val="3333FF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2.4850263730788807E-3"/>
                  <c:y val="-3.0330390519366937E-2"/>
                </c:manualLayout>
              </c:layout>
              <c:tx>
                <c:strRef>
                  <c:f>Calculations!$F$4</c:f>
                  <c:strCache>
                    <c:ptCount val="1"/>
                    <c:pt idx="0">
                      <c:v>Z-Score    =</c:v>
                    </c:pt>
                  </c:strCache>
                </c:strRef>
              </c:tx>
              <c:spPr>
                <a:solidFill>
                  <a:schemeClr val="bg1"/>
                </a:solidFill>
              </c:spPr>
              <c:txPr>
                <a:bodyPr/>
                <a:lstStyle/>
                <a:p>
                  <a:pPr>
                    <a:defRPr/>
                  </a:pPr>
                  <a:endParaRPr lang="en-NG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{E93B7F9B-5A3F-42C9-B913-018623353F65}</c15:txfldGUID>
                      <c15:f>Calculations!$F$4</c15:f>
                      <c15:dlblFieldTableCache>
                        <c:ptCount val="1"/>
                        <c:pt idx="0">
                          <c:v>Z-Score    =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3C78-BB47-9E88-1CA258E932D9}"/>
                </c:ext>
              </c:extLst>
            </c:dLbl>
            <c:spPr>
              <a:solidFill>
                <a:schemeClr val="bg1"/>
              </a:solidFill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Calculations!$E$2</c:f>
              <c:numCache>
                <c:formatCode>0.00</c:formatCode>
                <c:ptCount val="1"/>
                <c:pt idx="0">
                  <c:v>0.50000000000000011</c:v>
                </c:pt>
              </c:numCache>
            </c:numRef>
          </c:xVal>
          <c:yVal>
            <c:numRef>
              <c:f>Calculations!$G$2</c:f>
              <c:numCache>
                <c:formatCode>0.000</c:formatCode>
                <c:ptCount val="1"/>
                <c:pt idx="0">
                  <c:v>0.35206532676429947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C78-BB47-9E88-1CA258E932D9}"/>
            </c:ext>
          </c:extLst>
        </c:ser>
        <c:ser>
          <c:idx val="7"/>
          <c:order val="6"/>
          <c:tx>
            <c:v>Mean</c:v>
          </c:tx>
          <c:marker>
            <c:symbol val="none"/>
          </c:marker>
          <c:dLbls>
            <c:dLbl>
              <c:idx val="0"/>
              <c:layout>
                <c:manualLayout>
                  <c:x val="-7.8091751598450493E-3"/>
                  <c:y val="0.43391617284952838"/>
                </c:manualLayout>
              </c:layout>
              <c:tx>
                <c:strRef>
                  <c:f>'Normal Distribution Tutor'!$C$3</c:f>
                  <c:strCache>
                    <c:ptCount val="1"/>
                    <c:pt idx="0">
                      <c:v>110.0</c:v>
                    </c:pt>
                  </c:strCache>
                </c:strRef>
              </c:tx>
              <c:spPr>
                <a:ln cmpd="sng"/>
              </c:spPr>
              <c:txPr>
                <a:bodyPr/>
                <a:lstStyle/>
                <a:p>
                  <a:pPr>
                    <a:defRPr/>
                  </a:pPr>
                  <a:endParaRPr lang="en-NG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{F6D2A2E4-24F8-4A6A-B84C-8F530B0574B6}</c15:txfldGUID>
                      <c15:f>'Normal Distribution Tutor'!$C$3</c15:f>
                      <c15:dlblFieldTableCache>
                        <c:ptCount val="1"/>
                        <c:pt idx="0">
                          <c:v>110.0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3C78-BB47-9E88-1CA258E932D9}"/>
                </c:ext>
              </c:extLst>
            </c:dLbl>
            <c:spPr>
              <a:ln cmpd="sng"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x"/>
            <c:errBarType val="both"/>
            <c:errValType val="percentage"/>
            <c:noEndCap val="0"/>
            <c:val val="5"/>
            <c:spPr>
              <a:ln w="3175">
                <a:solidFill>
                  <a:srgbClr val="000000"/>
                </a:solidFill>
                <a:prstDash val="solid"/>
              </a:ln>
            </c:spPr>
          </c:errBars>
          <c:errBars>
            <c:errDir val="y"/>
            <c:errBarType val="minus"/>
            <c:errValType val="percentage"/>
            <c:noEndCap val="1"/>
            <c:val val="100"/>
            <c:spPr>
              <a:ln w="3175">
                <a:solidFill>
                  <a:srgbClr val="000000"/>
                </a:solidFill>
                <a:prstDash val="solid"/>
              </a:ln>
            </c:spPr>
          </c:errBars>
          <c:xVal>
            <c:numRef>
              <c:f>Calculations!$J$2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Calculations!$I$2</c:f>
              <c:numCache>
                <c:formatCode>General</c:formatCode>
                <c:ptCount val="1"/>
                <c:pt idx="0">
                  <c:v>0.3989422804014327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C78-BB47-9E88-1CA258E932D9}"/>
            </c:ext>
          </c:extLst>
        </c:ser>
        <c:ser>
          <c:idx val="8"/>
          <c:order val="7"/>
          <c:tx>
            <c:v>Dummy 3</c:v>
          </c:tx>
          <c:marker>
            <c:symbol val="none"/>
          </c:marker>
          <c:dLbls>
            <c:dLbl>
              <c:idx val="0"/>
              <c:layout>
                <c:manualLayout>
                  <c:x val="-4.5693263582767416E-2"/>
                  <c:y val="0.4311670319560573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l-GR">
                        <a:latin typeface="Times New Roman"/>
                        <a:cs typeface="Times New Roman"/>
                      </a:rPr>
                      <a:t>μ = </a:t>
                    </a:r>
                    <a:endParaRPr lang="el-GR"/>
                  </a:p>
                </c:rich>
              </c:tx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3C78-BB47-9E88-1CA258E932D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Calculations!$J$2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Calculations!$I$2</c:f>
              <c:numCache>
                <c:formatCode>General</c:formatCode>
                <c:ptCount val="1"/>
                <c:pt idx="0">
                  <c:v>0.3989422804014327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C78-BB47-9E88-1CA258E932D9}"/>
            </c:ext>
          </c:extLst>
        </c:ser>
        <c:ser>
          <c:idx val="9"/>
          <c:order val="8"/>
          <c:tx>
            <c:v>Sigma</c:v>
          </c:tx>
          <c:marker>
            <c:symbol val="none"/>
          </c:marker>
          <c:dLbls>
            <c:dLbl>
              <c:idx val="0"/>
              <c:layout>
                <c:manualLayout>
                  <c:x val="2.4906295241292908E-2"/>
                  <c:y val="0.49067816127727176"/>
                </c:manualLayout>
              </c:layout>
              <c:tx>
                <c:strRef>
                  <c:f>'Normal Distribution Tutor'!$C$5</c:f>
                  <c:strCache>
                    <c:ptCount val="1"/>
                    <c:pt idx="0">
                      <c:v>10.0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en-NG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{9CB185D7-726D-44D3-9715-8D914AF123A8}</c15:txfldGUID>
                      <c15:f>'Normal Distribution Tutor'!$C$5</c15:f>
                      <c15:dlblFieldTableCache>
                        <c:ptCount val="1"/>
                        <c:pt idx="0">
                          <c:v>10.0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3C78-BB47-9E88-1CA258E932D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Calculations!$J$2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Calculations!$I$2</c:f>
              <c:numCache>
                <c:formatCode>General</c:formatCode>
                <c:ptCount val="1"/>
                <c:pt idx="0">
                  <c:v>0.3989422804014327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C78-BB47-9E88-1CA258E932D9}"/>
            </c:ext>
          </c:extLst>
        </c:ser>
        <c:ser>
          <c:idx val="10"/>
          <c:order val="9"/>
          <c:tx>
            <c:v>Dummy 5</c:v>
          </c:tx>
          <c:marker>
            <c:symbol val="none"/>
          </c:marker>
          <c:dLbls>
            <c:dLbl>
              <c:idx val="0"/>
              <c:layout>
                <c:manualLayout>
                  <c:x val="-2.2282634203049257E-3"/>
                  <c:y val="0.48792899899370329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l-GR"/>
                      <a:t>σ = </a:t>
                    </a:r>
                  </a:p>
                </c:rich>
              </c:tx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3C78-BB47-9E88-1CA258E932D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Calculations!$J$2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Calculations!$I$2</c:f>
              <c:numCache>
                <c:formatCode>General</c:formatCode>
                <c:ptCount val="1"/>
                <c:pt idx="0">
                  <c:v>0.3989422804014327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3C78-BB47-9E88-1CA258E932D9}"/>
            </c:ext>
          </c:extLst>
        </c:ser>
        <c:ser>
          <c:idx val="11"/>
          <c:order val="10"/>
          <c:tx>
            <c:v>Sigma Block</c:v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minus"/>
            <c:errValType val="percentage"/>
            <c:noEndCap val="1"/>
            <c:val val="50"/>
            <c:spPr>
              <a:ln w="38100">
                <a:solidFill>
                  <a:srgbClr val="FFFF00"/>
                </a:solidFill>
                <a:prstDash val="solid"/>
              </a:ln>
            </c:spPr>
          </c:errBars>
          <c:xVal>
            <c:numRef>
              <c:f>Calculations!$K$2:$K$102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Calculations!$L$2:$L$102</c:f>
              <c:numCache>
                <c:formatCode>General</c:formatCode>
                <c:ptCount val="101"/>
                <c:pt idx="4">
                  <c:v>5.5E-2</c:v>
                </c:pt>
                <c:pt idx="5">
                  <c:v>5.5E-2</c:v>
                </c:pt>
                <c:pt idx="6">
                  <c:v>5.5E-2</c:v>
                </c:pt>
                <c:pt idx="7">
                  <c:v>5.5E-2</c:v>
                </c:pt>
                <c:pt idx="8">
                  <c:v>5.5E-2</c:v>
                </c:pt>
                <c:pt idx="9">
                  <c:v>5.5E-2</c:v>
                </c:pt>
                <c:pt idx="10">
                  <c:v>5.5E-2</c:v>
                </c:pt>
                <c:pt idx="11">
                  <c:v>5.5E-2</c:v>
                </c:pt>
                <c:pt idx="12">
                  <c:v>5.5E-2</c:v>
                </c:pt>
                <c:pt idx="13">
                  <c:v>5.5E-2</c:v>
                </c:pt>
                <c:pt idx="14">
                  <c:v>5.5E-2</c:v>
                </c:pt>
                <c:pt idx="15">
                  <c:v>5.5E-2</c:v>
                </c:pt>
                <c:pt idx="16">
                  <c:v>5.5E-2</c:v>
                </c:pt>
                <c:pt idx="17">
                  <c:v>5.5E-2</c:v>
                </c:pt>
                <c:pt idx="18">
                  <c:v>5.5E-2</c:v>
                </c:pt>
                <c:pt idx="19">
                  <c:v>5.5E-2</c:v>
                </c:pt>
                <c:pt idx="20">
                  <c:v>5.5E-2</c:v>
                </c:pt>
                <c:pt idx="21">
                  <c:v>5.5E-2</c:v>
                </c:pt>
                <c:pt idx="22">
                  <c:v>5.5E-2</c:v>
                </c:pt>
                <c:pt idx="23">
                  <c:v>5.5E-2</c:v>
                </c:pt>
                <c:pt idx="24">
                  <c:v>5.5E-2</c:v>
                </c:pt>
                <c:pt idx="25">
                  <c:v>5.5E-2</c:v>
                </c:pt>
                <c:pt idx="26">
                  <c:v>5.5E-2</c:v>
                </c:pt>
                <c:pt idx="27">
                  <c:v>5.5E-2</c:v>
                </c:pt>
                <c:pt idx="28">
                  <c:v>5.5E-2</c:v>
                </c:pt>
                <c:pt idx="29">
                  <c:v>5.5E-2</c:v>
                </c:pt>
                <c:pt idx="30">
                  <c:v>5.5E-2</c:v>
                </c:pt>
                <c:pt idx="31">
                  <c:v>5.5E-2</c:v>
                </c:pt>
                <c:pt idx="32">
                  <c:v>5.5E-2</c:v>
                </c:pt>
                <c:pt idx="33">
                  <c:v>5.5E-2</c:v>
                </c:pt>
                <c:pt idx="34">
                  <c:v>5.5E-2</c:v>
                </c:pt>
                <c:pt idx="35">
                  <c:v>5.5E-2</c:v>
                </c:pt>
                <c:pt idx="36">
                  <c:v>5.5E-2</c:v>
                </c:pt>
                <c:pt idx="37">
                  <c:v>5.5E-2</c:v>
                </c:pt>
                <c:pt idx="38">
                  <c:v>5.5E-2</c:v>
                </c:pt>
                <c:pt idx="39">
                  <c:v>5.5E-2</c:v>
                </c:pt>
                <c:pt idx="40">
                  <c:v>5.5E-2</c:v>
                </c:pt>
                <c:pt idx="41">
                  <c:v>5.5E-2</c:v>
                </c:pt>
                <c:pt idx="42">
                  <c:v>5.5E-2</c:v>
                </c:pt>
                <c:pt idx="43">
                  <c:v>5.5E-2</c:v>
                </c:pt>
                <c:pt idx="44">
                  <c:v>5.5E-2</c:v>
                </c:pt>
                <c:pt idx="45">
                  <c:v>5.5E-2</c:v>
                </c:pt>
                <c:pt idx="46">
                  <c:v>5.5E-2</c:v>
                </c:pt>
                <c:pt idx="47">
                  <c:v>5.5E-2</c:v>
                </c:pt>
                <c:pt idx="48">
                  <c:v>5.5E-2</c:v>
                </c:pt>
                <c:pt idx="49">
                  <c:v>5.5E-2</c:v>
                </c:pt>
                <c:pt idx="50">
                  <c:v>5.5E-2</c:v>
                </c:pt>
                <c:pt idx="51">
                  <c:v>5.5E-2</c:v>
                </c:pt>
                <c:pt idx="52">
                  <c:v>5.5E-2</c:v>
                </c:pt>
                <c:pt idx="53">
                  <c:v>5.5E-2</c:v>
                </c:pt>
                <c:pt idx="54">
                  <c:v>5.5E-2</c:v>
                </c:pt>
                <c:pt idx="55">
                  <c:v>5.5E-2</c:v>
                </c:pt>
                <c:pt idx="56">
                  <c:v>5.5E-2</c:v>
                </c:pt>
                <c:pt idx="57">
                  <c:v>5.5E-2</c:v>
                </c:pt>
                <c:pt idx="58">
                  <c:v>5.5E-2</c:v>
                </c:pt>
                <c:pt idx="59">
                  <c:v>5.5E-2</c:v>
                </c:pt>
                <c:pt idx="60">
                  <c:v>5.5E-2</c:v>
                </c:pt>
                <c:pt idx="61">
                  <c:v>5.5E-2</c:v>
                </c:pt>
                <c:pt idx="62">
                  <c:v>5.5E-2</c:v>
                </c:pt>
                <c:pt idx="63">
                  <c:v>5.5E-2</c:v>
                </c:pt>
                <c:pt idx="64">
                  <c:v>5.5E-2</c:v>
                </c:pt>
                <c:pt idx="65">
                  <c:v>5.5E-2</c:v>
                </c:pt>
                <c:pt idx="66">
                  <c:v>5.5E-2</c:v>
                </c:pt>
                <c:pt idx="67">
                  <c:v>5.5E-2</c:v>
                </c:pt>
                <c:pt idx="68">
                  <c:v>5.5E-2</c:v>
                </c:pt>
                <c:pt idx="69">
                  <c:v>5.5E-2</c:v>
                </c:pt>
                <c:pt idx="70">
                  <c:v>5.5E-2</c:v>
                </c:pt>
                <c:pt idx="71">
                  <c:v>5.5E-2</c:v>
                </c:pt>
                <c:pt idx="72">
                  <c:v>5.5E-2</c:v>
                </c:pt>
                <c:pt idx="73">
                  <c:v>5.5E-2</c:v>
                </c:pt>
                <c:pt idx="74">
                  <c:v>5.5E-2</c:v>
                </c:pt>
                <c:pt idx="75">
                  <c:v>5.5E-2</c:v>
                </c:pt>
                <c:pt idx="76">
                  <c:v>5.5E-2</c:v>
                </c:pt>
                <c:pt idx="77">
                  <c:v>5.5E-2</c:v>
                </c:pt>
                <c:pt idx="78">
                  <c:v>5.5E-2</c:v>
                </c:pt>
                <c:pt idx="79">
                  <c:v>5.5E-2</c:v>
                </c:pt>
                <c:pt idx="80">
                  <c:v>5.5E-2</c:v>
                </c:pt>
                <c:pt idx="81">
                  <c:v>5.5E-2</c:v>
                </c:pt>
                <c:pt idx="82">
                  <c:v>5.5E-2</c:v>
                </c:pt>
                <c:pt idx="83">
                  <c:v>5.5E-2</c:v>
                </c:pt>
                <c:pt idx="84">
                  <c:v>5.5E-2</c:v>
                </c:pt>
                <c:pt idx="85">
                  <c:v>5.5E-2</c:v>
                </c:pt>
                <c:pt idx="86">
                  <c:v>5.5E-2</c:v>
                </c:pt>
                <c:pt idx="87">
                  <c:v>5.5E-2</c:v>
                </c:pt>
                <c:pt idx="88">
                  <c:v>5.5E-2</c:v>
                </c:pt>
                <c:pt idx="89">
                  <c:v>5.5E-2</c:v>
                </c:pt>
                <c:pt idx="90">
                  <c:v>5.5E-2</c:v>
                </c:pt>
                <c:pt idx="91">
                  <c:v>5.5E-2</c:v>
                </c:pt>
                <c:pt idx="92">
                  <c:v>5.5E-2</c:v>
                </c:pt>
                <c:pt idx="93">
                  <c:v>5.5E-2</c:v>
                </c:pt>
                <c:pt idx="94">
                  <c:v>5.5E-2</c:v>
                </c:pt>
                <c:pt idx="95">
                  <c:v>5.5E-2</c:v>
                </c:pt>
                <c:pt idx="96">
                  <c:v>5.5E-2</c:v>
                </c:pt>
                <c:pt idx="97">
                  <c:v>5.5E-2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3C78-BB47-9E88-1CA258E932D9}"/>
            </c:ext>
          </c:extLst>
        </c:ser>
        <c:ser>
          <c:idx val="12"/>
          <c:order val="11"/>
          <c:tx>
            <c:v>Current Low</c:v>
          </c:tx>
          <c:spPr>
            <a:ln>
              <a:solidFill>
                <a:srgbClr val="0000CC"/>
              </a:solidFill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CC"/>
                </a:solidFill>
              </a:ln>
            </c:spPr>
          </c:marker>
          <c:dLbls>
            <c:dLbl>
              <c:idx val="0"/>
              <c:layout>
                <c:manualLayout>
                  <c:x val="-7.1526966969568964E-2"/>
                  <c:y val="-6.1714467509743152E-2"/>
                </c:manualLayout>
              </c:layout>
              <c:tx>
                <c:strRef>
                  <c:f>Calculations!$F$9</c:f>
                  <c:strCache>
                    <c:ptCount val="1"/>
                    <c:pt idx="0">
                      <c:v>110.0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{60F00B16-FC40-47D9-AEF7-F1D48CDEF207}</c15:txfldGUID>
                      <c15:f>Calculations!$F$9</c15:f>
                      <c15:dlblFieldTableCache>
                        <c:ptCount val="1"/>
                        <c:pt idx="0">
                          <c:v>110.0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3C78-BB47-9E88-1CA258E932D9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>
                    <a:solidFill>
                      <a:srgbClr val="0000CC"/>
                    </a:solidFill>
                  </a:defRPr>
                </a:pPr>
                <a:endParaRPr lang="en-N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Calculations!$E$3</c:f>
              <c:numCache>
                <c:formatCode>0.00</c:formatCode>
                <c:ptCount val="1"/>
                <c:pt idx="0">
                  <c:v>#N/A</c:v>
                </c:pt>
              </c:numCache>
            </c:numRef>
          </c:xVal>
          <c:yVal>
            <c:numRef>
              <c:f>Calculations!$G$3</c:f>
              <c:numCache>
                <c:formatCode>0.000</c:formatCode>
                <c:ptCount val="1"/>
                <c:pt idx="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3C78-BB47-9E88-1CA258E932D9}"/>
            </c:ext>
          </c:extLst>
        </c:ser>
        <c:ser>
          <c:idx val="3"/>
          <c:order val="12"/>
          <c:tx>
            <c:v>lowzlabel</c:v>
          </c:tx>
          <c:marker>
            <c:symbol val="none"/>
          </c:marker>
          <c:dLbls>
            <c:dLbl>
              <c:idx val="0"/>
              <c:layout>
                <c:manualLayout>
                  <c:x val="-0.17606616917039447"/>
                  <c:y val="-2.9477981918926817E-2"/>
                </c:manualLayout>
              </c:layout>
              <c:tx>
                <c:strRef>
                  <c:f>Calculations!$F$6</c:f>
                  <c:strCache>
                    <c:ptCount val="1"/>
                    <c:pt idx="0">
                      <c:v>Lo Z-score  = 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{C1C5E9E0-69AB-408B-BA87-CCA30E0AB2B3}</c15:txfldGUID>
                      <c15:f>Calculations!$F$6</c15:f>
                      <c15:dlblFieldTableCache>
                        <c:ptCount val="1"/>
                        <c:pt idx="0">
                          <c:v>Lo Z-score  = 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3C78-BB47-9E88-1CA258E932D9}"/>
                </c:ext>
              </c:extLst>
            </c:dLbl>
            <c:spPr>
              <a:solidFill>
                <a:schemeClr val="bg1"/>
              </a:solidFill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Calculations!$E$3</c:f>
              <c:numCache>
                <c:formatCode>0.00</c:formatCode>
                <c:ptCount val="1"/>
                <c:pt idx="0">
                  <c:v>#N/A</c:v>
                </c:pt>
              </c:numCache>
            </c:numRef>
          </c:xVal>
          <c:yVal>
            <c:numRef>
              <c:f>Calculations!$G$3</c:f>
              <c:numCache>
                <c:formatCode>0.000</c:formatCode>
                <c:ptCount val="1"/>
                <c:pt idx="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3C78-BB47-9E88-1CA258E932D9}"/>
            </c:ext>
          </c:extLst>
        </c:ser>
        <c:ser>
          <c:idx val="13"/>
          <c:order val="13"/>
          <c:tx>
            <c:v>lowxlabel</c:v>
          </c:tx>
          <c:marker>
            <c:symbol val="none"/>
          </c:marker>
          <c:dLbls>
            <c:dLbl>
              <c:idx val="0"/>
              <c:layout>
                <c:manualLayout>
                  <c:x val="-0.19440638008281996"/>
                  <c:y val="-6.1681804925899406E-2"/>
                </c:manualLayout>
              </c:layout>
              <c:tx>
                <c:strRef>
                  <c:f>Calculations!$F$5</c:f>
                  <c:strCache>
                    <c:ptCount val="1"/>
                    <c:pt idx="0">
                      <c:v>Lo Value (X1)  = </c:v>
                    </c:pt>
                  </c:strCache>
                </c:strRef>
              </c:tx>
              <c:spPr>
                <a:solidFill>
                  <a:schemeClr val="bg1"/>
                </a:solidFill>
              </c:spPr>
              <c:txPr>
                <a:bodyPr/>
                <a:lstStyle/>
                <a:p>
                  <a:pPr>
                    <a:defRPr>
                      <a:solidFill>
                        <a:srgbClr val="0000CC"/>
                      </a:solidFill>
                    </a:defRPr>
                  </a:pPr>
                  <a:endParaRPr lang="en-NG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{B5621AC2-FC15-4D44-9672-F1F87A5C091D}</c15:txfldGUID>
                      <c15:f>Calculations!$F$5</c15:f>
                      <c15:dlblFieldTableCache>
                        <c:ptCount val="1"/>
                        <c:pt idx="0">
                          <c:v>Lo Value (X1)  = 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3C78-BB47-9E88-1CA258E932D9}"/>
                </c:ext>
              </c:extLst>
            </c:dLbl>
            <c:spPr>
              <a:solidFill>
                <a:schemeClr val="bg1"/>
              </a:solidFill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Calculations!$E$3</c:f>
              <c:numCache>
                <c:formatCode>0.00</c:formatCode>
                <c:ptCount val="1"/>
                <c:pt idx="0">
                  <c:v>#N/A</c:v>
                </c:pt>
              </c:numCache>
            </c:numRef>
          </c:xVal>
          <c:yVal>
            <c:numRef>
              <c:f>Calculations!$G$3</c:f>
              <c:numCache>
                <c:formatCode>0.000</c:formatCode>
                <c:ptCount val="1"/>
                <c:pt idx="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3C78-BB47-9E88-1CA258E932D9}"/>
            </c:ext>
          </c:extLst>
        </c:ser>
        <c:ser>
          <c:idx val="14"/>
          <c:order val="14"/>
          <c:tx>
            <c:v>lowz</c:v>
          </c:tx>
          <c:marker>
            <c:symbol val="none"/>
          </c:marker>
          <c:dLbls>
            <c:dLbl>
              <c:idx val="0"/>
              <c:layout>
                <c:manualLayout>
                  <c:x val="-7.3360988060811524E-2"/>
                  <c:y val="-2.9477981918926817E-2"/>
                </c:manualLayout>
              </c:layout>
              <c:tx>
                <c:strRef>
                  <c:f>Calculations!$E$3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{4D6CDDC2-487F-47F5-9884-22E6BBD94783}</c15:txfldGUID>
                      <c15:f>Calculations!$E$3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3C78-BB47-9E88-1CA258E932D9}"/>
                </c:ext>
              </c:extLst>
            </c:dLbl>
            <c:spPr>
              <a:solidFill>
                <a:schemeClr val="bg1"/>
              </a:solidFill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Calculations!$E$3</c:f>
              <c:numCache>
                <c:formatCode>0.00</c:formatCode>
                <c:ptCount val="1"/>
                <c:pt idx="0">
                  <c:v>#N/A</c:v>
                </c:pt>
              </c:numCache>
            </c:numRef>
          </c:xVal>
          <c:yVal>
            <c:numRef>
              <c:f>Calculations!$G$3</c:f>
              <c:numCache>
                <c:formatCode>0.000</c:formatCode>
                <c:ptCount val="1"/>
                <c:pt idx="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3C78-BB47-9E88-1CA258E93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329232"/>
        <c:axId val="403329792"/>
      </c:scatterChart>
      <c:valAx>
        <c:axId val="403329232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NG"/>
          </a:p>
        </c:txPr>
        <c:crossAx val="403329792"/>
        <c:crosses val="autoZero"/>
        <c:crossBetween val="midCat"/>
      </c:valAx>
      <c:valAx>
        <c:axId val="403329792"/>
        <c:scaling>
          <c:orientation val="minMax"/>
        </c:scaling>
        <c:delete val="1"/>
        <c:axPos val="r"/>
        <c:numFmt formatCode="0" sourceLinked="1"/>
        <c:majorTickMark val="out"/>
        <c:minorTickMark val="none"/>
        <c:tickLblPos val="none"/>
        <c:crossAx val="403329232"/>
        <c:crosses val="max"/>
        <c:crossBetween val="midCat"/>
      </c:valAx>
      <c:spPr>
        <a:ln>
          <a:solidFill>
            <a:schemeClr val="bg1">
              <a:lumMod val="75000"/>
            </a:schemeClr>
          </a:solidFill>
        </a:ln>
      </c:spPr>
    </c:plotArea>
    <c:plotVisOnly val="0"/>
    <c:dispBlanksAs val="gap"/>
    <c:showDLblsOverMax val="0"/>
  </c:chart>
  <c:spPr>
    <a:solidFill>
      <a:schemeClr val="accent3">
        <a:lumMod val="60000"/>
        <a:lumOff val="40000"/>
      </a:schemeClr>
    </a:solidFill>
    <a:ln w="25400">
      <a:solidFill>
        <a:schemeClr val="tx1"/>
      </a:solidFill>
    </a:ln>
    <a:scene3d>
      <a:camera prst="orthographicFront"/>
      <a:lightRig rig="threePt" dir="t"/>
    </a:scene3d>
    <a:sp3d prstMaterial="matte"/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396599840425936E-2"/>
          <c:y val="0.70523226337601652"/>
          <c:w val="0.87388231216627565"/>
          <c:h val="3.7545408455158996E-2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Calculations!$M$2:$M$52</c:f>
              <c:numCache>
                <c:formatCode>General</c:formatCode>
                <c:ptCount val="51"/>
                <c:pt idx="0">
                  <c:v>74</c:v>
                </c:pt>
                <c:pt idx="1">
                  <c:v>75.44</c:v>
                </c:pt>
                <c:pt idx="2">
                  <c:v>76.88</c:v>
                </c:pt>
                <c:pt idx="3">
                  <c:v>78.320000000000007</c:v>
                </c:pt>
                <c:pt idx="4">
                  <c:v>79.760000000000005</c:v>
                </c:pt>
                <c:pt idx="5">
                  <c:v>81.2</c:v>
                </c:pt>
                <c:pt idx="6">
                  <c:v>82.640000000000015</c:v>
                </c:pt>
                <c:pt idx="7">
                  <c:v>84.080000000000013</c:v>
                </c:pt>
                <c:pt idx="8">
                  <c:v>85.52000000000001</c:v>
                </c:pt>
                <c:pt idx="9">
                  <c:v>86.960000000000008</c:v>
                </c:pt>
                <c:pt idx="10">
                  <c:v>88.4</c:v>
                </c:pt>
                <c:pt idx="11">
                  <c:v>89.840000000000018</c:v>
                </c:pt>
                <c:pt idx="12">
                  <c:v>91.280000000000015</c:v>
                </c:pt>
                <c:pt idx="13">
                  <c:v>92.720000000000013</c:v>
                </c:pt>
                <c:pt idx="14">
                  <c:v>94.160000000000025</c:v>
                </c:pt>
                <c:pt idx="15">
                  <c:v>95.600000000000023</c:v>
                </c:pt>
                <c:pt idx="16">
                  <c:v>97.04000000000002</c:v>
                </c:pt>
                <c:pt idx="17">
                  <c:v>98.480000000000018</c:v>
                </c:pt>
                <c:pt idx="18">
                  <c:v>99.920000000000016</c:v>
                </c:pt>
                <c:pt idx="19">
                  <c:v>101.36000000000003</c:v>
                </c:pt>
                <c:pt idx="20">
                  <c:v>102.80000000000003</c:v>
                </c:pt>
                <c:pt idx="21">
                  <c:v>104.24000000000002</c:v>
                </c:pt>
                <c:pt idx="22">
                  <c:v>105.68000000000002</c:v>
                </c:pt>
                <c:pt idx="23">
                  <c:v>107.12000000000002</c:v>
                </c:pt>
                <c:pt idx="24">
                  <c:v>108.56000000000002</c:v>
                </c:pt>
                <c:pt idx="25">
                  <c:v>110.00000000000003</c:v>
                </c:pt>
                <c:pt idx="26">
                  <c:v>111.44000000000003</c:v>
                </c:pt>
                <c:pt idx="27">
                  <c:v>112.88000000000002</c:v>
                </c:pt>
                <c:pt idx="28">
                  <c:v>114.32000000000002</c:v>
                </c:pt>
                <c:pt idx="29">
                  <c:v>115.76000000000002</c:v>
                </c:pt>
                <c:pt idx="30">
                  <c:v>117.20000000000002</c:v>
                </c:pt>
                <c:pt idx="31">
                  <c:v>118.64000000000003</c:v>
                </c:pt>
                <c:pt idx="32">
                  <c:v>120.08000000000003</c:v>
                </c:pt>
                <c:pt idx="33">
                  <c:v>121.52000000000002</c:v>
                </c:pt>
                <c:pt idx="34">
                  <c:v>122.96000000000002</c:v>
                </c:pt>
                <c:pt idx="35">
                  <c:v>124.40000000000003</c:v>
                </c:pt>
                <c:pt idx="36">
                  <c:v>125.84000000000003</c:v>
                </c:pt>
                <c:pt idx="37">
                  <c:v>127.28000000000003</c:v>
                </c:pt>
                <c:pt idx="38">
                  <c:v>128.72000000000003</c:v>
                </c:pt>
                <c:pt idx="39">
                  <c:v>130.16000000000003</c:v>
                </c:pt>
                <c:pt idx="40">
                  <c:v>131.60000000000002</c:v>
                </c:pt>
                <c:pt idx="41">
                  <c:v>133.04000000000002</c:v>
                </c:pt>
                <c:pt idx="42">
                  <c:v>134.48000000000005</c:v>
                </c:pt>
                <c:pt idx="43">
                  <c:v>135.92000000000004</c:v>
                </c:pt>
                <c:pt idx="44">
                  <c:v>137.36000000000004</c:v>
                </c:pt>
                <c:pt idx="45">
                  <c:v>138.80000000000004</c:v>
                </c:pt>
                <c:pt idx="46">
                  <c:v>140.24000000000004</c:v>
                </c:pt>
                <c:pt idx="47">
                  <c:v>141.68000000000004</c:v>
                </c:pt>
                <c:pt idx="48">
                  <c:v>143.12000000000003</c:v>
                </c:pt>
                <c:pt idx="49">
                  <c:v>144.56000000000006</c:v>
                </c:pt>
                <c:pt idx="50">
                  <c:v>146.00000000000006</c:v>
                </c:pt>
              </c:numCache>
            </c:numRef>
          </c:xVal>
          <c:yVal>
            <c:numRef>
              <c:f>Calculations!$N$2:$N$52</c:f>
              <c:numCache>
                <c:formatCode>0</c:formatCode>
                <c:ptCount val="5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21-5845-8DFD-B9EDFC7BC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333152"/>
        <c:axId val="403333712"/>
      </c:scatterChart>
      <c:valAx>
        <c:axId val="403333152"/>
        <c:scaling>
          <c:orientation val="minMax"/>
          <c:max val="140"/>
          <c:min val="60"/>
        </c:scaling>
        <c:delete val="0"/>
        <c:axPos val="b"/>
        <c:numFmt formatCode="General" sourceLinked="1"/>
        <c:majorTickMark val="none"/>
        <c:minorTickMark val="none"/>
        <c:tickLblPos val="high"/>
        <c:spPr>
          <a:ln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CC"/>
                </a:solidFill>
                <a:latin typeface="Calibri"/>
                <a:ea typeface="Calibri"/>
                <a:cs typeface="Calibri"/>
              </a:defRPr>
            </a:pPr>
            <a:endParaRPr lang="en-NG"/>
          </a:p>
        </c:txPr>
        <c:crossAx val="403333712"/>
        <c:crosses val="autoZero"/>
        <c:crossBetween val="midCat"/>
        <c:majorUnit val="10"/>
      </c:valAx>
      <c:valAx>
        <c:axId val="403333712"/>
        <c:scaling>
          <c:orientation val="minMax"/>
        </c:scaling>
        <c:delete val="1"/>
        <c:axPos val="l"/>
        <c:numFmt formatCode="0" sourceLinked="1"/>
        <c:majorTickMark val="out"/>
        <c:minorTickMark val="none"/>
        <c:tickLblPos val="none"/>
        <c:crossAx val="403333152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solidFill>
      <a:srgbClr val="9BBB59">
        <a:lumMod val="20000"/>
        <a:lumOff val="80000"/>
      </a:srgbClr>
    </a:solidFill>
    <a:ln w="3175">
      <a:solidFill>
        <a:schemeClr val="tx1"/>
      </a:solidFill>
    </a:ln>
  </c:sp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trlProps/ctrlProp1.xml><?xml version="1.0" encoding="utf-8"?>
<formControlPr xmlns="http://schemas.microsoft.com/office/spreadsheetml/2009/9/main" objectType="Radio" checked="Checked" firstButton="1" fmlaLink="input_option" lockText="1" noThreeD="1"/>
</file>

<file path=xl/ctrlProps/ctrlProp1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Scroll" dx="16" fmlaLink="$E$8" horiz="1" inc="5" max="999" min="1" page="50" val="667"/>
</file>

<file path=xl/ctrlProps/ctrlProp12.xml><?xml version="1.0" encoding="utf-8"?>
<formControlPr xmlns="http://schemas.microsoft.com/office/spreadsheetml/2009/9/main" objectType="Radio" firstButton="1" fmlaLink="input_option" lockText="1" noThreeD="1"/>
</file>

<file path=xl/ctrlProps/ctrlProp13.xml><?xml version="1.0" encoding="utf-8"?>
<formControlPr xmlns="http://schemas.microsoft.com/office/spreadsheetml/2009/9/main" objectType="Radio" checked="Checked" lockText="1" noThreeD="1"/>
</file>

<file path=xl/ctrlProps/ctrlProp14.xml><?xml version="1.0" encoding="utf-8"?>
<formControlPr xmlns="http://schemas.microsoft.com/office/spreadsheetml/2009/9/main" objectType="Radio" lockText="1" noThreeD="1"/>
</file>

<file path=xl/ctrlProps/ctrlProp15.xml><?xml version="1.0" encoding="utf-8"?>
<formControlPr xmlns="http://schemas.microsoft.com/office/spreadsheetml/2009/9/main" objectType="Radio" checked="Checked" firstButton="1" fmlaLink="distribution_option" lockText="1" noThreeD="1"/>
</file>

<file path=xl/ctrlProps/ctrlProp16.xml><?xml version="1.0" encoding="utf-8"?>
<formControlPr xmlns="http://schemas.microsoft.com/office/spreadsheetml/2009/9/main" objectType="Radio" lockText="1" noThreeD="1"/>
</file>

<file path=xl/ctrlProps/ctrlProp17.xml><?xml version="1.0" encoding="utf-8"?>
<formControlPr xmlns="http://schemas.microsoft.com/office/spreadsheetml/2009/9/main" objectType="Radio" lockText="1" noThreeD="1"/>
</file>

<file path=xl/ctrlProps/ctrlProp18.xml><?xml version="1.0" encoding="utf-8"?>
<formControlPr xmlns="http://schemas.microsoft.com/office/spreadsheetml/2009/9/main" objectType="Radio" lockText="1" noThreeD="1"/>
</file>

<file path=xl/ctrlProps/ctrlProp19.xml><?xml version="1.0" encoding="utf-8"?>
<formControlPr xmlns="http://schemas.microsoft.com/office/spreadsheetml/2009/9/main" objectType="Scroll" dx="16" fmlaLink="$G$8" horiz="1" max="72" page="5" val="59"/>
</file>

<file path=xl/ctrlProps/ctrlProp2.xml><?xml version="1.0" encoding="utf-8"?>
<formControlPr xmlns="http://schemas.microsoft.com/office/spreadsheetml/2009/9/main" objectType="Radio" lockText="1" noThreeD="1"/>
</file>

<file path=xl/ctrlProps/ctrlProp20.xml><?xml version="1.0" encoding="utf-8"?>
<formControlPr xmlns="http://schemas.microsoft.com/office/spreadsheetml/2009/9/main" objectType="Scroll" dx="16" fmlaLink="$G$9" horiz="1" max="72" page="5" val="31"/>
</file>

<file path=xl/ctrlProps/ctrlProp21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Radio" firstButton="1" fmlaLink="distribution_option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Radio" lockText="1" noThreeD="1"/>
</file>

<file path=xl/ctrlProps/ctrlProp6.xml><?xml version="1.0" encoding="utf-8"?>
<formControlPr xmlns="http://schemas.microsoft.com/office/spreadsheetml/2009/9/main" objectType="Radio" lockText="1" noThreeD="1"/>
</file>

<file path=xl/ctrlProps/ctrlProp7.xml><?xml version="1.0" encoding="utf-8"?>
<formControlPr xmlns="http://schemas.microsoft.com/office/spreadsheetml/2009/9/main" objectType="Radio" lockText="1" noThreeD="1"/>
</file>

<file path=xl/ctrlProps/ctrlProp8.xml><?xml version="1.0" encoding="utf-8"?>
<formControlPr xmlns="http://schemas.microsoft.com/office/spreadsheetml/2009/9/main" objectType="Scroll" dx="16" fmlaLink="$J$8" horiz="1" max="72" page="5" val="59"/>
</file>

<file path=xl/ctrlProps/ctrlProp9.xml><?xml version="1.0" encoding="utf-8"?>
<formControlPr xmlns="http://schemas.microsoft.com/office/spreadsheetml/2009/9/main" objectType="Scroll" dx="16" fmlaLink="$J$9" horiz="1" max="72" page="5" val="3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523875</xdr:colOff>
      <xdr:row>1</xdr:row>
      <xdr:rowOff>28575</xdr:rowOff>
    </xdr:from>
    <xdr:to>
      <xdr:col>15</xdr:col>
      <xdr:colOff>323850</xdr:colOff>
      <xdr:row>21</xdr:row>
      <xdr:rowOff>44824</xdr:rowOff>
    </xdr:to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111</xdr:col>
      <xdr:colOff>560293</xdr:colOff>
      <xdr:row>33</xdr:row>
      <xdr:rowOff>69477</xdr:rowOff>
    </xdr:from>
    <xdr:to>
      <xdr:col>120</xdr:col>
      <xdr:colOff>341218</xdr:colOff>
      <xdr:row>35</xdr:row>
      <xdr:rowOff>50427</xdr:rowOff>
    </xdr:to>
    <xdr:graphicFrame macro="">
      <xdr:nvGraphicFramePr>
        <xdr:cNvPr id="5" name="Chart 6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106</xdr:col>
      <xdr:colOff>47625</xdr:colOff>
      <xdr:row>25</xdr:row>
      <xdr:rowOff>95251</xdr:rowOff>
    </xdr:from>
    <xdr:to>
      <xdr:col>111</xdr:col>
      <xdr:colOff>104775</xdr:colOff>
      <xdr:row>29</xdr:row>
      <xdr:rowOff>95251</xdr:rowOff>
    </xdr:to>
    <xdr:sp macro="" textlink="">
      <xdr:nvSpPr>
        <xdr:cNvPr id="6" name="Rectangle 5" hidden="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82575" y="1790701"/>
          <a:ext cx="2533650" cy="641350"/>
        </a:xfrm>
        <a:prstGeom prst="rect">
          <a:avLst/>
        </a:prstGeom>
        <a:noFill/>
        <a:ln w="1905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</xdr:colOff>
          <xdr:row>1</xdr:row>
          <xdr:rowOff>104775</xdr:rowOff>
        </xdr:from>
        <xdr:to>
          <xdr:col>15</xdr:col>
          <xdr:colOff>123826</xdr:colOff>
          <xdr:row>2</xdr:row>
          <xdr:rowOff>11766</xdr:rowOff>
        </xdr:to>
        <xdr:sp macro="" textlink="">
          <xdr:nvSpPr>
            <xdr:cNvPr id="3074" name="Option Button 2" descr="Confidence Level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0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NG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Probability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</xdr:colOff>
          <xdr:row>2</xdr:row>
          <xdr:rowOff>152400</xdr:rowOff>
        </xdr:from>
        <xdr:to>
          <xdr:col>15</xdr:col>
          <xdr:colOff>152401</xdr:colOff>
          <xdr:row>4</xdr:row>
          <xdr:rowOff>1</xdr:rowOff>
        </xdr:to>
        <xdr:sp macro="" textlink="">
          <xdr:nvSpPr>
            <xdr:cNvPr id="3075" name="Option Button 3" descr="Confidence Level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0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NG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Value (X)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</xdr:colOff>
          <xdr:row>4</xdr:row>
          <xdr:rowOff>104775</xdr:rowOff>
        </xdr:from>
        <xdr:to>
          <xdr:col>15</xdr:col>
          <xdr:colOff>142876</xdr:colOff>
          <xdr:row>5</xdr:row>
          <xdr:rowOff>123824</xdr:rowOff>
        </xdr:to>
        <xdr:sp macro="" textlink="">
          <xdr:nvSpPr>
            <xdr:cNvPr id="3076" name="Option Button 4" descr="Confidence Level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NG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Z-score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523875</xdr:colOff>
          <xdr:row>1</xdr:row>
          <xdr:rowOff>38100</xdr:rowOff>
        </xdr:from>
        <xdr:to>
          <xdr:col>8</xdr:col>
          <xdr:colOff>114299</xdr:colOff>
          <xdr:row>1</xdr:row>
          <xdr:rowOff>234763</xdr:rowOff>
        </xdr:to>
        <xdr:sp macro="" textlink="">
          <xdr:nvSpPr>
            <xdr:cNvPr id="3077" name="Option Button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NG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To the Left (Below)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523875</xdr:colOff>
          <xdr:row>2</xdr:row>
          <xdr:rowOff>85725</xdr:rowOff>
        </xdr:from>
        <xdr:to>
          <xdr:col>8</xdr:col>
          <xdr:colOff>114299</xdr:colOff>
          <xdr:row>3</xdr:row>
          <xdr:rowOff>152400</xdr:rowOff>
        </xdr:to>
        <xdr:sp macro="" textlink="">
          <xdr:nvSpPr>
            <xdr:cNvPr id="3078" name="Option Button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NG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To the Right (Above)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523875</xdr:colOff>
          <xdr:row>4</xdr:row>
          <xdr:rowOff>76200</xdr:rowOff>
        </xdr:from>
        <xdr:to>
          <xdr:col>8</xdr:col>
          <xdr:colOff>114299</xdr:colOff>
          <xdr:row>5</xdr:row>
          <xdr:rowOff>104774</xdr:rowOff>
        </xdr:to>
        <xdr:sp macro="" textlink="">
          <xdr:nvSpPr>
            <xdr:cNvPr id="3079" name="Option Button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0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NG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Between Two Levels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523875</xdr:colOff>
          <xdr:row>5</xdr:row>
          <xdr:rowOff>114300</xdr:rowOff>
        </xdr:from>
        <xdr:to>
          <xdr:col>8</xdr:col>
          <xdr:colOff>114299</xdr:colOff>
          <xdr:row>7</xdr:row>
          <xdr:rowOff>3362</xdr:rowOff>
        </xdr:to>
        <xdr:sp macro="" textlink="">
          <xdr:nvSpPr>
            <xdr:cNvPr id="3080" name="Option Button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0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NG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In Both Tails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15</xdr:row>
          <xdr:rowOff>66675</xdr:rowOff>
        </xdr:from>
        <xdr:to>
          <xdr:col>3</xdr:col>
          <xdr:colOff>714375</xdr:colOff>
          <xdr:row>16</xdr:row>
          <xdr:rowOff>152400</xdr:rowOff>
        </xdr:to>
        <xdr:sp macro="" textlink="">
          <xdr:nvSpPr>
            <xdr:cNvPr id="3081" name="Scroll Bar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</xdr:colOff>
          <xdr:row>12</xdr:row>
          <xdr:rowOff>66675</xdr:rowOff>
        </xdr:from>
        <xdr:to>
          <xdr:col>3</xdr:col>
          <xdr:colOff>714375</xdr:colOff>
          <xdr:row>13</xdr:row>
          <xdr:rowOff>152401</xdr:rowOff>
        </xdr:to>
        <xdr:sp macro="" textlink="">
          <xdr:nvSpPr>
            <xdr:cNvPr id="3082" name="Scroll Bar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0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771525</xdr:colOff>
          <xdr:row>1</xdr:row>
          <xdr:rowOff>76200</xdr:rowOff>
        </xdr:from>
        <xdr:to>
          <xdr:col>15</xdr:col>
          <xdr:colOff>161926</xdr:colOff>
          <xdr:row>4</xdr:row>
          <xdr:rowOff>160805</xdr:rowOff>
        </xdr:to>
        <xdr:sp macro="" textlink="">
          <xdr:nvSpPr>
            <xdr:cNvPr id="3083" name="Group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0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1</xdr:row>
      <xdr:rowOff>28575</xdr:rowOff>
    </xdr:from>
    <xdr:to>
      <xdr:col>12</xdr:col>
      <xdr:colOff>323850</xdr:colOff>
      <xdr:row>29</xdr:row>
      <xdr:rowOff>114300</xdr:rowOff>
    </xdr:to>
    <xdr:graphicFrame macro="">
      <xdr:nvGraphicFramePr>
        <xdr:cNvPr id="1680" name="Chart 10">
          <a:extLst>
            <a:ext uri="{FF2B5EF4-FFF2-40B4-BE49-F238E27FC236}">
              <a16:creationId xmlns:a16="http://schemas.microsoft.com/office/drawing/2014/main" id="{00000000-0008-0000-0100-00009006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193301</xdr:colOff>
      <xdr:row>1</xdr:row>
      <xdr:rowOff>91888</xdr:rowOff>
    </xdr:from>
    <xdr:to>
      <xdr:col>5</xdr:col>
      <xdr:colOff>488576</xdr:colOff>
      <xdr:row>6</xdr:row>
      <xdr:rowOff>25213</xdr:rowOff>
    </xdr:to>
    <xdr:sp macro="" textlink="">
      <xdr:nvSpPr>
        <xdr:cNvPr id="5" name="Right Brac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4406713" y="196476"/>
          <a:ext cx="295275" cy="874619"/>
        </a:xfrm>
        <a:prstGeom prst="rightBrace">
          <a:avLst>
            <a:gd name="adj1" fmla="val 37365"/>
            <a:gd name="adj2" fmla="val 50000"/>
          </a:avLst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10</xdr:col>
      <xdr:colOff>1024466</xdr:colOff>
      <xdr:row>1</xdr:row>
      <xdr:rowOff>134471</xdr:rowOff>
    </xdr:from>
    <xdr:to>
      <xdr:col>11</xdr:col>
      <xdr:colOff>29883</xdr:colOff>
      <xdr:row>5</xdr:row>
      <xdr:rowOff>152400</xdr:rowOff>
    </xdr:to>
    <xdr:sp macro="" textlink="">
      <xdr:nvSpPr>
        <xdr:cNvPr id="6" name="Right Brac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 rot="10800000">
          <a:off x="9279466" y="239059"/>
          <a:ext cx="230593" cy="667870"/>
        </a:xfrm>
        <a:prstGeom prst="rightBrace">
          <a:avLst>
            <a:gd name="adj1" fmla="val 26975"/>
            <a:gd name="adj2" fmla="val 50000"/>
          </a:avLst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</xdr:col>
      <xdr:colOff>533400</xdr:colOff>
      <xdr:row>26</xdr:row>
      <xdr:rowOff>114300</xdr:rowOff>
    </xdr:from>
    <xdr:to>
      <xdr:col>12</xdr:col>
      <xdr:colOff>314325</xdr:colOff>
      <xdr:row>28</xdr:row>
      <xdr:rowOff>95250</xdr:rowOff>
    </xdr:to>
    <xdr:graphicFrame macro="">
      <xdr:nvGraphicFramePr>
        <xdr:cNvPr id="1683" name="Chart 6">
          <a:extLst>
            <a:ext uri="{FF2B5EF4-FFF2-40B4-BE49-F238E27FC236}">
              <a16:creationId xmlns:a16="http://schemas.microsoft.com/office/drawing/2014/main" id="{00000000-0008-0000-0100-00009306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10</xdr:row>
      <xdr:rowOff>95251</xdr:rowOff>
    </xdr:from>
    <xdr:to>
      <xdr:col>3</xdr:col>
      <xdr:colOff>104775</xdr:colOff>
      <xdr:row>14</xdr:row>
      <xdr:rowOff>95251</xdr:rowOff>
    </xdr:to>
    <xdr:sp macro="" textlink="">
      <xdr:nvSpPr>
        <xdr:cNvPr id="7" name="Rectangle 6" hidden="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47625" y="1838326"/>
          <a:ext cx="2352675" cy="666750"/>
        </a:xfrm>
        <a:prstGeom prst="rect">
          <a:avLst/>
        </a:prstGeom>
        <a:noFill/>
        <a:ln w="1905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47625</xdr:colOff>
      <xdr:row>5</xdr:row>
      <xdr:rowOff>219074</xdr:rowOff>
    </xdr:from>
    <xdr:to>
      <xdr:col>3</xdr:col>
      <xdr:colOff>104775</xdr:colOff>
      <xdr:row>9</xdr:row>
      <xdr:rowOff>95250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47625" y="1009649"/>
          <a:ext cx="2352675" cy="666751"/>
        </a:xfrm>
        <a:prstGeom prst="rect">
          <a:avLst/>
        </a:prstGeom>
        <a:noFill/>
        <a:ln w="1905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47625</xdr:colOff>
      <xdr:row>1</xdr:row>
      <xdr:rowOff>85724</xdr:rowOff>
    </xdr:from>
    <xdr:to>
      <xdr:col>3</xdr:col>
      <xdr:colOff>104775</xdr:colOff>
      <xdr:row>5</xdr:row>
      <xdr:rowOff>66675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47625" y="190499"/>
          <a:ext cx="2419350" cy="666751"/>
        </a:xfrm>
        <a:prstGeom prst="rect">
          <a:avLst/>
        </a:prstGeom>
        <a:noFill/>
        <a:ln w="1905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85725</xdr:colOff>
      <xdr:row>1</xdr:row>
      <xdr:rowOff>104776</xdr:rowOff>
    </xdr:from>
    <xdr:to>
      <xdr:col>10</xdr:col>
      <xdr:colOff>0</xdr:colOff>
      <xdr:row>2</xdr:row>
      <xdr:rowOff>152400</xdr:rowOff>
    </xdr:to>
    <xdr:sp macro="" textlink="currentprob">
      <xdr:nvSpPr>
        <xdr:cNvPr id="10" name="Rectangl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5324475" y="209551"/>
          <a:ext cx="2381250" cy="219074"/>
        </a:xfrm>
        <a:prstGeom prst="rect">
          <a:avLst/>
        </a:prstGeom>
        <a:gradFill>
          <a:gsLst>
            <a:gs pos="0">
              <a:schemeClr val="accent1">
                <a:lumMod val="60000"/>
                <a:lumOff val="40000"/>
              </a:scheme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162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CF17606C-1D70-4710-81DE-8EE39E892BEE}" type="TxLink">
            <a:rPr lang="en-US" sz="1100">
              <a:solidFill>
                <a:sysClr val="windowText" lastClr="000000"/>
              </a:solidFill>
            </a:rPr>
            <a:pPr algn="ctr"/>
            <a:t>Probability of Shaded Area  =  69.15%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7</xdr:row>
          <xdr:rowOff>76200</xdr:rowOff>
        </xdr:from>
        <xdr:to>
          <xdr:col>3</xdr:col>
          <xdr:colOff>0</xdr:colOff>
          <xdr:row>9</xdr:row>
          <xdr:rowOff>9525</xdr:rowOff>
        </xdr:to>
        <xdr:sp macro="" textlink="">
          <xdr:nvSpPr>
            <xdr:cNvPr id="1045" name="Scroll Bar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1</xdr:row>
          <xdr:rowOff>104775</xdr:rowOff>
        </xdr:from>
        <xdr:to>
          <xdr:col>12</xdr:col>
          <xdr:colOff>123825</xdr:colOff>
          <xdr:row>2</xdr:row>
          <xdr:rowOff>142875</xdr:rowOff>
        </xdr:to>
        <xdr:sp macro="" textlink="">
          <xdr:nvSpPr>
            <xdr:cNvPr id="1599" name="Option Button 575" descr="Confidence Level" hidden="1">
              <a:extLst>
                <a:ext uri="{63B3BB69-23CF-44E3-9099-C40C66FF867C}">
                  <a14:compatExt spid="_x0000_s1599"/>
                </a:ext>
                <a:ext uri="{FF2B5EF4-FFF2-40B4-BE49-F238E27FC236}">
                  <a16:creationId xmlns:a16="http://schemas.microsoft.com/office/drawing/2014/main" id="{00000000-0008-0000-0100-00003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NG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Probability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2</xdr:row>
          <xdr:rowOff>152400</xdr:rowOff>
        </xdr:from>
        <xdr:to>
          <xdr:col>12</xdr:col>
          <xdr:colOff>152400</xdr:colOff>
          <xdr:row>4</xdr:row>
          <xdr:rowOff>76200</xdr:rowOff>
        </xdr:to>
        <xdr:sp macro="" textlink="">
          <xdr:nvSpPr>
            <xdr:cNvPr id="1602" name="Option Button 578" descr="Confidence Level" hidden="1">
              <a:extLst>
                <a:ext uri="{63B3BB69-23CF-44E3-9099-C40C66FF867C}">
                  <a14:compatExt spid="_x0000_s1602"/>
                </a:ext>
                <a:ext uri="{FF2B5EF4-FFF2-40B4-BE49-F238E27FC236}">
                  <a16:creationId xmlns:a16="http://schemas.microsoft.com/office/drawing/2014/main" id="{00000000-0008-0000-0100-00004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NG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Value (X)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104775</xdr:rowOff>
        </xdr:from>
        <xdr:to>
          <xdr:col>12</xdr:col>
          <xdr:colOff>142875</xdr:colOff>
          <xdr:row>5</xdr:row>
          <xdr:rowOff>114300</xdr:rowOff>
        </xdr:to>
        <xdr:sp macro="" textlink="">
          <xdr:nvSpPr>
            <xdr:cNvPr id="1603" name="Option Button 579" descr="Confidence Level" hidden="1">
              <a:extLst>
                <a:ext uri="{63B3BB69-23CF-44E3-9099-C40C66FF867C}">
                  <a14:compatExt spid="_x0000_s1603"/>
                </a:ext>
                <a:ext uri="{FF2B5EF4-FFF2-40B4-BE49-F238E27FC236}">
                  <a16:creationId xmlns:a16="http://schemas.microsoft.com/office/drawing/2014/main" id="{00000000-0008-0000-0100-00004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NG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Z-score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600075</xdr:colOff>
          <xdr:row>1</xdr:row>
          <xdr:rowOff>38100</xdr:rowOff>
        </xdr:from>
        <xdr:to>
          <xdr:col>5</xdr:col>
          <xdr:colOff>457200</xdr:colOff>
          <xdr:row>2</xdr:row>
          <xdr:rowOff>76200</xdr:rowOff>
        </xdr:to>
        <xdr:sp macro="" textlink="">
          <xdr:nvSpPr>
            <xdr:cNvPr id="1610" name="Option Button 586" hidden="1">
              <a:extLst>
                <a:ext uri="{63B3BB69-23CF-44E3-9099-C40C66FF867C}">
                  <a14:compatExt spid="_x0000_s1610"/>
                </a:ext>
                <a:ext uri="{FF2B5EF4-FFF2-40B4-BE49-F238E27FC236}">
                  <a16:creationId xmlns:a16="http://schemas.microsoft.com/office/drawing/2014/main" id="{00000000-0008-0000-0100-00004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NG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To the Left (Below)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600075</xdr:colOff>
          <xdr:row>2</xdr:row>
          <xdr:rowOff>85725</xdr:rowOff>
        </xdr:from>
        <xdr:to>
          <xdr:col>5</xdr:col>
          <xdr:colOff>457200</xdr:colOff>
          <xdr:row>4</xdr:row>
          <xdr:rowOff>38100</xdr:rowOff>
        </xdr:to>
        <xdr:sp macro="" textlink="">
          <xdr:nvSpPr>
            <xdr:cNvPr id="1611" name="Option Button 587" hidden="1">
              <a:extLst>
                <a:ext uri="{63B3BB69-23CF-44E3-9099-C40C66FF867C}">
                  <a14:compatExt spid="_x0000_s1611"/>
                </a:ext>
                <a:ext uri="{FF2B5EF4-FFF2-40B4-BE49-F238E27FC236}">
                  <a16:creationId xmlns:a16="http://schemas.microsoft.com/office/drawing/2014/main" id="{00000000-0008-0000-0100-00004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NG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To the Right (Above)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600075</xdr:colOff>
          <xdr:row>4</xdr:row>
          <xdr:rowOff>76200</xdr:rowOff>
        </xdr:from>
        <xdr:to>
          <xdr:col>5</xdr:col>
          <xdr:colOff>457200</xdr:colOff>
          <xdr:row>5</xdr:row>
          <xdr:rowOff>76200</xdr:rowOff>
        </xdr:to>
        <xdr:sp macro="" textlink="">
          <xdr:nvSpPr>
            <xdr:cNvPr id="1612" name="Option Button 588" hidden="1">
              <a:extLst>
                <a:ext uri="{63B3BB69-23CF-44E3-9099-C40C66FF867C}">
                  <a14:compatExt spid="_x0000_s1612"/>
                </a:ext>
                <a:ext uri="{FF2B5EF4-FFF2-40B4-BE49-F238E27FC236}">
                  <a16:creationId xmlns:a16="http://schemas.microsoft.com/office/drawing/2014/main" id="{00000000-0008-0000-0100-00004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NG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Between Two Levels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600075</xdr:colOff>
          <xdr:row>5</xdr:row>
          <xdr:rowOff>114300</xdr:rowOff>
        </xdr:from>
        <xdr:to>
          <xdr:col>5</xdr:col>
          <xdr:colOff>457200</xdr:colOff>
          <xdr:row>6</xdr:row>
          <xdr:rowOff>66675</xdr:rowOff>
        </xdr:to>
        <xdr:sp macro="" textlink="">
          <xdr:nvSpPr>
            <xdr:cNvPr id="1613" name="Option Button 589" hidden="1">
              <a:extLst>
                <a:ext uri="{63B3BB69-23CF-44E3-9099-C40C66FF867C}">
                  <a14:compatExt spid="_x0000_s1613"/>
                </a:ext>
                <a:ext uri="{FF2B5EF4-FFF2-40B4-BE49-F238E27FC236}">
                  <a16:creationId xmlns:a16="http://schemas.microsoft.com/office/drawing/2014/main" id="{00000000-0008-0000-0100-00004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NG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In Both Tails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7</xdr:row>
          <xdr:rowOff>66675</xdr:rowOff>
        </xdr:from>
        <xdr:to>
          <xdr:col>2</xdr:col>
          <xdr:colOff>866775</xdr:colOff>
          <xdr:row>9</xdr:row>
          <xdr:rowOff>9525</xdr:rowOff>
        </xdr:to>
        <xdr:sp macro="" textlink="">
          <xdr:nvSpPr>
            <xdr:cNvPr id="1615" name="Scroll Bar 591" hidden="1">
              <a:extLst>
                <a:ext uri="{63B3BB69-23CF-44E3-9099-C40C66FF867C}">
                  <a14:compatExt spid="_x0000_s1615"/>
                </a:ext>
                <a:ext uri="{FF2B5EF4-FFF2-40B4-BE49-F238E27FC236}">
                  <a16:creationId xmlns:a16="http://schemas.microsoft.com/office/drawing/2014/main" id="{00000000-0008-0000-0100-00004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</xdr:colOff>
          <xdr:row>12</xdr:row>
          <xdr:rowOff>66675</xdr:rowOff>
        </xdr:from>
        <xdr:to>
          <xdr:col>2</xdr:col>
          <xdr:colOff>866775</xdr:colOff>
          <xdr:row>14</xdr:row>
          <xdr:rowOff>9525</xdr:rowOff>
        </xdr:to>
        <xdr:sp macro="" textlink="">
          <xdr:nvSpPr>
            <xdr:cNvPr id="1616" name="Scroll Bar 592" hidden="1">
              <a:extLst>
                <a:ext uri="{63B3BB69-23CF-44E3-9099-C40C66FF867C}">
                  <a14:compatExt spid="_x0000_s1616"/>
                </a:ext>
                <a:ext uri="{FF2B5EF4-FFF2-40B4-BE49-F238E27FC236}">
                  <a16:creationId xmlns:a16="http://schemas.microsoft.com/office/drawing/2014/main" id="{00000000-0008-0000-0100-00005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771525</xdr:colOff>
          <xdr:row>1</xdr:row>
          <xdr:rowOff>76200</xdr:rowOff>
        </xdr:from>
        <xdr:to>
          <xdr:col>12</xdr:col>
          <xdr:colOff>161925</xdr:colOff>
          <xdr:row>5</xdr:row>
          <xdr:rowOff>152400</xdr:rowOff>
        </xdr:to>
        <xdr:sp macro="" textlink="">
          <xdr:nvSpPr>
            <xdr:cNvPr id="1609" name="Group Box 585" hidden="1">
              <a:extLst>
                <a:ext uri="{63B3BB69-23CF-44E3-9099-C40C66FF867C}">
                  <a14:compatExt spid="_x0000_s1609"/>
                </a:ext>
                <a:ext uri="{FF2B5EF4-FFF2-40B4-BE49-F238E27FC236}">
                  <a16:creationId xmlns:a16="http://schemas.microsoft.com/office/drawing/2014/main" id="{00000000-0008-0000-0100-00004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0.20523</cdr:x>
      <cdr:y>0.0427</cdr:y>
    </cdr:from>
    <cdr:to>
      <cdr:x>0.3375</cdr:x>
      <cdr:y>0.18466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21173" y="199717"/>
          <a:ext cx="915927" cy="6639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l"/>
          <a:r>
            <a:rPr lang="en-US" sz="1100"/>
            <a:t>Probability</a:t>
          </a:r>
        </a:p>
        <a:p xmlns:a="http://schemas.openxmlformats.org/drawingml/2006/main">
          <a:pPr algn="l"/>
          <a:r>
            <a:rPr lang="en-US" sz="1100"/>
            <a:t>Distribution</a:t>
          </a:r>
        </a:p>
        <a:p xmlns:a="http://schemas.openxmlformats.org/drawingml/2006/main">
          <a:pPr algn="l"/>
          <a:r>
            <a:rPr lang="en-US" sz="1100"/>
            <a:t>to Show</a:t>
          </a:r>
        </a:p>
      </cdr:txBody>
    </cdr:sp>
  </cdr:relSizeAnchor>
  <cdr:relSizeAnchor xmlns:cdr="http://schemas.openxmlformats.org/drawingml/2006/chartDrawing">
    <cdr:from>
      <cdr:x>0.72764</cdr:x>
      <cdr:y>0.0504</cdr:y>
    </cdr:from>
    <cdr:to>
      <cdr:x>0.8485</cdr:x>
      <cdr:y>0.17085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152679" y="248404"/>
          <a:ext cx="855777" cy="593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/>
            <a:t>Method</a:t>
          </a:r>
          <a:r>
            <a:rPr lang="en-US" sz="1100" baseline="0"/>
            <a:t> of</a:t>
          </a:r>
        </a:p>
        <a:p xmlns:a="http://schemas.openxmlformats.org/drawingml/2006/main">
          <a:pPr algn="r"/>
          <a:r>
            <a:rPr lang="en-US" sz="1100" baseline="0"/>
            <a:t>Data Input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5.xml"/><Relationship Id="rId13" Type="http://schemas.openxmlformats.org/officeDocument/2006/relationships/ctrlProp" Target="../ctrlProps/ctrlProp20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4.xml"/><Relationship Id="rId12" Type="http://schemas.openxmlformats.org/officeDocument/2006/relationships/ctrlProp" Target="../ctrlProps/ctrlProp19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3.xml"/><Relationship Id="rId11" Type="http://schemas.openxmlformats.org/officeDocument/2006/relationships/ctrlProp" Target="../ctrlProps/ctrlProp18.xml"/><Relationship Id="rId5" Type="http://schemas.openxmlformats.org/officeDocument/2006/relationships/ctrlProp" Target="../ctrlProps/ctrlProp12.xml"/><Relationship Id="rId10" Type="http://schemas.openxmlformats.org/officeDocument/2006/relationships/ctrlProp" Target="../ctrlProps/ctrlProp17.xml"/><Relationship Id="rId4" Type="http://schemas.openxmlformats.org/officeDocument/2006/relationships/ctrlProp" Target="../ctrlProps/ctrlProp11.xml"/><Relationship Id="rId9" Type="http://schemas.openxmlformats.org/officeDocument/2006/relationships/ctrlProp" Target="../ctrlProps/ctrlProp16.xml"/><Relationship Id="rId14" Type="http://schemas.openxmlformats.org/officeDocument/2006/relationships/ctrlProp" Target="../ctrlProps/ctrlProp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DW527"/>
  <sheetViews>
    <sheetView showGridLines="0" tabSelected="1" zoomScale="85" zoomScaleNormal="85" workbookViewId="0">
      <selection activeCell="E4" sqref="E4"/>
    </sheetView>
  </sheetViews>
  <sheetFormatPr defaultColWidth="8.7109375" defaultRowHeight="12.75" x14ac:dyDescent="0.2"/>
  <cols>
    <col min="1" max="1" width="3.28515625" style="28" customWidth="1"/>
    <col min="2" max="3" width="12.7109375" style="28" customWidth="1"/>
    <col min="4" max="4" width="15.7109375" style="28" customWidth="1"/>
    <col min="5" max="5" width="20.5703125" style="28" customWidth="1"/>
    <col min="6" max="9" width="12.7109375" style="28" customWidth="1"/>
    <col min="10" max="10" width="8.7109375" style="28"/>
    <col min="11" max="11" width="12.42578125" style="28" bestFit="1" customWidth="1"/>
    <col min="12" max="12" width="15.42578125" style="28" bestFit="1" customWidth="1"/>
    <col min="13" max="13" width="8.7109375" style="28"/>
    <col min="14" max="14" width="17.42578125" style="28" customWidth="1"/>
    <col min="15" max="16384" width="8.7109375" style="28"/>
  </cols>
  <sheetData>
    <row r="1" spans="1:20" ht="9.6" customHeight="1" x14ac:dyDescent="0.2">
      <c r="B1" s="25"/>
      <c r="C1" s="26"/>
      <c r="D1" s="26"/>
      <c r="E1" s="26"/>
      <c r="F1" s="26"/>
      <c r="G1" s="27"/>
    </row>
    <row r="2" spans="1:20" ht="21.75" customHeight="1" x14ac:dyDescent="0.2">
      <c r="B2" s="27" t="s">
        <v>32</v>
      </c>
      <c r="C2" s="27"/>
      <c r="E2" s="27"/>
      <c r="F2" s="27"/>
      <c r="G2" s="27"/>
    </row>
    <row r="3" spans="1:20" ht="14.1" customHeight="1" x14ac:dyDescent="0.2">
      <c r="B3" s="29" t="s">
        <v>33</v>
      </c>
      <c r="C3" s="29" t="s">
        <v>34</v>
      </c>
      <c r="D3" s="29" t="s">
        <v>28</v>
      </c>
      <c r="E3" s="49" t="s">
        <v>31</v>
      </c>
      <c r="G3" s="25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</row>
    <row r="4" spans="1:20" ht="14.1" customHeight="1" x14ac:dyDescent="0.2">
      <c r="B4" s="44">
        <v>100</v>
      </c>
      <c r="C4" s="44">
        <v>10</v>
      </c>
      <c r="D4" s="45">
        <v>115</v>
      </c>
      <c r="E4" s="50">
        <f>(D4-mean)/sigma</f>
        <v>1.5</v>
      </c>
      <c r="F4" s="31"/>
      <c r="G4" s="25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</row>
    <row r="5" spans="1:20" ht="14.1" customHeight="1" x14ac:dyDescent="0.2">
      <c r="E5" s="32"/>
      <c r="F5" s="32"/>
      <c r="G5" s="25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3"/>
      <c r="T5" s="30"/>
    </row>
    <row r="6" spans="1:20" ht="14.1" customHeight="1" x14ac:dyDescent="0.2">
      <c r="D6" s="32"/>
      <c r="E6" s="32"/>
      <c r="F6" s="32"/>
      <c r="G6" s="25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</row>
    <row r="7" spans="1:20" ht="14.1" customHeight="1" x14ac:dyDescent="0.2">
      <c r="D7" s="34"/>
      <c r="E7" s="34"/>
      <c r="F7" s="34"/>
      <c r="G7" s="25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</row>
    <row r="8" spans="1:20" ht="14.1" customHeight="1" x14ac:dyDescent="0.2">
      <c r="D8" s="35"/>
      <c r="E8" s="35"/>
      <c r="F8" s="35"/>
      <c r="G8" s="35"/>
      <c r="H8" s="36">
        <v>987</v>
      </c>
      <c r="I8" s="30">
        <v>808</v>
      </c>
      <c r="J8" s="30">
        <v>59</v>
      </c>
      <c r="K8" s="30"/>
      <c r="L8" s="30"/>
      <c r="M8" s="30"/>
      <c r="N8" s="30"/>
      <c r="O8" s="30"/>
      <c r="P8" s="30"/>
      <c r="Q8" s="30"/>
      <c r="R8" s="30"/>
      <c r="S8" s="30"/>
      <c r="T8" s="30"/>
    </row>
    <row r="9" spans="1:20" ht="14.1" customHeight="1" x14ac:dyDescent="0.2">
      <c r="B9" s="35"/>
      <c r="C9" s="35"/>
      <c r="D9" s="35"/>
      <c r="E9" s="35"/>
      <c r="F9" s="35"/>
      <c r="G9" s="35"/>
      <c r="H9" s="30"/>
      <c r="I9" s="30"/>
      <c r="J9" s="30">
        <v>31</v>
      </c>
      <c r="K9" s="30"/>
      <c r="L9" s="30"/>
      <c r="M9" s="30"/>
      <c r="N9" s="30"/>
      <c r="O9" s="30"/>
      <c r="P9" s="30"/>
      <c r="Q9" s="30"/>
      <c r="R9" s="30"/>
      <c r="S9" s="30"/>
      <c r="T9" s="30"/>
    </row>
    <row r="10" spans="1:20" ht="14.1" customHeight="1" x14ac:dyDescent="0.2"/>
    <row r="11" spans="1:20" ht="14.1" customHeight="1" x14ac:dyDescent="0.2"/>
    <row r="12" spans="1:20" ht="14.1" customHeight="1" thickBot="1" x14ac:dyDescent="0.25"/>
    <row r="13" spans="1:20" ht="14.1" customHeight="1" x14ac:dyDescent="0.2">
      <c r="A13" s="37"/>
      <c r="B13" s="37"/>
      <c r="C13" s="38"/>
    </row>
    <row r="14" spans="1:20" ht="14.1" customHeight="1" x14ac:dyDescent="0.2">
      <c r="A14" s="47"/>
      <c r="C14" s="46"/>
    </row>
    <row r="15" spans="1:20" x14ac:dyDescent="0.2">
      <c r="A15" s="47"/>
      <c r="C15" s="46"/>
    </row>
    <row r="16" spans="1:20" ht="13.5" thickBot="1" x14ac:dyDescent="0.25">
      <c r="A16" s="48"/>
      <c r="B16" s="39"/>
      <c r="C16" s="40"/>
    </row>
    <row r="25" spans="107:127" x14ac:dyDescent="0.2">
      <c r="DC25" s="41" t="s">
        <v>0</v>
      </c>
      <c r="DD25" s="41" t="s">
        <v>1</v>
      </c>
      <c r="DE25" s="41" t="s">
        <v>10</v>
      </c>
      <c r="DF25" s="41" t="s">
        <v>11</v>
      </c>
      <c r="DG25" s="41" t="s">
        <v>2</v>
      </c>
      <c r="DH25" s="41" t="s">
        <v>3</v>
      </c>
      <c r="DI25" s="33">
        <v>1</v>
      </c>
      <c r="DJ25" s="33" t="s">
        <v>5</v>
      </c>
      <c r="DK25" s="33" t="s">
        <v>6</v>
      </c>
      <c r="DL25" s="33" t="s">
        <v>7</v>
      </c>
      <c r="DM25" s="33" t="s">
        <v>9</v>
      </c>
      <c r="DN25" s="33" t="s">
        <v>8</v>
      </c>
      <c r="DO25" s="33" t="s">
        <v>13</v>
      </c>
      <c r="DP25" s="30"/>
      <c r="DQ25" s="30" t="s">
        <v>15</v>
      </c>
      <c r="DR25" s="30" t="s">
        <v>14</v>
      </c>
      <c r="DS25" s="41" t="s">
        <v>0</v>
      </c>
      <c r="DT25" s="41" t="s">
        <v>1</v>
      </c>
      <c r="DU25" s="41" t="s">
        <v>10</v>
      </c>
      <c r="DV25" s="41" t="s">
        <v>11</v>
      </c>
      <c r="DW25" s="41" t="s">
        <v>2</v>
      </c>
    </row>
    <row r="26" spans="107:127" x14ac:dyDescent="0.2">
      <c r="DC26" s="35">
        <v>-3.6</v>
      </c>
      <c r="DD26" s="35">
        <v>6.119019301137719E-4</v>
      </c>
      <c r="DE26" s="35">
        <v>-3.6</v>
      </c>
      <c r="DF26" s="35">
        <v>6.119019301137719E-4</v>
      </c>
      <c r="DG26" s="35"/>
      <c r="DH26" s="35"/>
      <c r="DI26" s="30">
        <v>0.12951759566589174</v>
      </c>
      <c r="DJ26" s="30">
        <v>0.93319279873114191</v>
      </c>
      <c r="DK26" s="30">
        <v>0.3989422804014327</v>
      </c>
      <c r="DL26" s="30">
        <v>0</v>
      </c>
      <c r="DM26" s="30">
        <v>0</v>
      </c>
      <c r="DN26" s="30"/>
      <c r="DO26" s="30">
        <v>64</v>
      </c>
      <c r="DP26" s="30"/>
      <c r="DQ26" s="30">
        <v>60</v>
      </c>
      <c r="DR26" s="30">
        <v>140</v>
      </c>
      <c r="DS26" s="35">
        <v>79.348874503591304</v>
      </c>
      <c r="DT26" s="35">
        <v>85.957670861348305</v>
      </c>
      <c r="DU26" s="35">
        <v>92.566467219105306</v>
      </c>
      <c r="DV26" s="35">
        <v>99.175263576861298</v>
      </c>
      <c r="DW26" s="35">
        <v>105.784059934618</v>
      </c>
    </row>
    <row r="27" spans="107:127" x14ac:dyDescent="0.2">
      <c r="DC27" s="35">
        <v>-3.456</v>
      </c>
      <c r="DD27" s="42">
        <v>1.0169914864347645E-3</v>
      </c>
      <c r="DE27" s="42">
        <v>-3.5855999999999999</v>
      </c>
      <c r="DF27" s="42">
        <v>6.4439271410473989E-4</v>
      </c>
      <c r="DG27" s="42" t="e">
        <v>#N/A</v>
      </c>
      <c r="DH27" s="35" t="s">
        <v>29</v>
      </c>
      <c r="DI27" s="30" t="e">
        <v>#N/A</v>
      </c>
      <c r="DJ27" s="30">
        <v>3.3403600634429043E-2</v>
      </c>
      <c r="DK27" s="30"/>
      <c r="DL27" s="30"/>
      <c r="DM27" s="30">
        <v>0.01</v>
      </c>
      <c r="DN27" s="30"/>
      <c r="DO27" s="30">
        <v>65.44</v>
      </c>
      <c r="DP27" s="30"/>
      <c r="DQ27" s="30">
        <v>-3.6</v>
      </c>
      <c r="DR27" s="30">
        <v>3.6000000000000045</v>
      </c>
      <c r="DS27" s="35">
        <v>-6.4155607285896199E-2</v>
      </c>
      <c r="DT27" s="42">
        <v>0.61417601137969402</v>
      </c>
      <c r="DU27" s="42">
        <v>1.29250763004528</v>
      </c>
      <c r="DV27" s="42">
        <v>1.9708392487108599</v>
      </c>
      <c r="DW27" s="42" t="e">
        <v>#N/A</v>
      </c>
    </row>
    <row r="28" spans="107:127" x14ac:dyDescent="0.2">
      <c r="DC28" s="35">
        <v>-3.3119999999999998</v>
      </c>
      <c r="DD28" s="35">
        <v>1.6555689824342061E-3</v>
      </c>
      <c r="DE28" s="35">
        <v>-3.5711999999999997</v>
      </c>
      <c r="DF28" s="35">
        <v>6.7846799284632131E-4</v>
      </c>
      <c r="DG28" s="35"/>
      <c r="DH28" s="35" t="s">
        <v>30</v>
      </c>
      <c r="DI28" s="30"/>
      <c r="DJ28" s="30" t="s">
        <v>12</v>
      </c>
      <c r="DK28" s="30"/>
      <c r="DL28" s="30"/>
      <c r="DM28" s="30">
        <v>0.02</v>
      </c>
      <c r="DN28" s="30"/>
      <c r="DO28" s="30">
        <v>66.88</v>
      </c>
      <c r="DP28" s="30"/>
      <c r="DQ28" s="30"/>
      <c r="DR28" s="30"/>
      <c r="DS28" s="35">
        <v>-0.128921532007156</v>
      </c>
      <c r="DT28" s="35">
        <v>0.50759645149245403</v>
      </c>
      <c r="DU28" s="35">
        <v>1.14411443499206</v>
      </c>
      <c r="DV28" s="35">
        <v>1.78063241849167</v>
      </c>
      <c r="DW28" s="35"/>
    </row>
    <row r="29" spans="107:127" x14ac:dyDescent="0.2">
      <c r="DC29" s="35">
        <v>-3.1679999999999997</v>
      </c>
      <c r="DD29" s="35">
        <v>2.6398041948164541E-3</v>
      </c>
      <c r="DE29" s="35">
        <v>-3.5567999999999995</v>
      </c>
      <c r="DF29" s="35">
        <v>7.1419705007388001E-4</v>
      </c>
      <c r="DG29" s="35"/>
      <c r="DH29" s="35" t="s">
        <v>24</v>
      </c>
      <c r="DI29" s="30"/>
      <c r="DJ29" s="30">
        <v>1</v>
      </c>
      <c r="DK29" s="30"/>
      <c r="DL29" s="30"/>
      <c r="DM29" s="30">
        <v>0.03</v>
      </c>
      <c r="DN29" s="30"/>
      <c r="DO29" s="30">
        <v>68.320000000000007</v>
      </c>
      <c r="DP29" s="30"/>
      <c r="DQ29" s="30"/>
      <c r="DR29" s="30" t="s">
        <v>17</v>
      </c>
      <c r="DS29" s="35">
        <v>-0.19368580294992799</v>
      </c>
      <c r="DT29" s="35">
        <v>0.40098447574561202</v>
      </c>
      <c r="DU29" s="35">
        <v>0.99565475444115203</v>
      </c>
      <c r="DV29" s="35">
        <v>1.59032503313669</v>
      </c>
      <c r="DW29" s="35"/>
    </row>
    <row r="30" spans="107:127" x14ac:dyDescent="0.2">
      <c r="DC30" s="28">
        <v>-3.0239999999999996</v>
      </c>
      <c r="DD30" s="28">
        <v>4.1227843399737098E-3</v>
      </c>
      <c r="DE30" s="35">
        <v>-3.5423999999999993</v>
      </c>
      <c r="DF30" s="35">
        <v>7.5165176990163592E-4</v>
      </c>
      <c r="DG30" s="35"/>
      <c r="DH30" s="35" t="s">
        <v>23</v>
      </c>
      <c r="DI30" s="30"/>
      <c r="DJ30" s="30">
        <v>0.93319279873114191</v>
      </c>
      <c r="DK30" s="30"/>
      <c r="DL30" s="30"/>
      <c r="DM30" s="30">
        <v>0.04</v>
      </c>
      <c r="DN30" s="30">
        <v>5.5E-2</v>
      </c>
      <c r="DO30" s="30">
        <v>69.760000000000005</v>
      </c>
      <c r="DP30" s="30"/>
      <c r="DQ30" s="30"/>
      <c r="DR30" s="30" t="s">
        <v>19</v>
      </c>
      <c r="DS30" s="28">
        <v>-0.25844834823009999</v>
      </c>
      <c r="DT30" s="28">
        <v>0.29432486886686998</v>
      </c>
      <c r="DU30" s="35">
        <v>0.84709808596384994</v>
      </c>
      <c r="DV30" s="35">
        <v>1.3998713030608201</v>
      </c>
      <c r="DW30" s="35"/>
    </row>
    <row r="31" spans="107:127" x14ac:dyDescent="0.2">
      <c r="DC31" s="35">
        <v>-2.8799999999999994</v>
      </c>
      <c r="DD31" s="35">
        <v>6.3067263962659397E-3</v>
      </c>
      <c r="DE31" s="35">
        <v>-3.5279999999999991</v>
      </c>
      <c r="DF31" s="35">
        <v>7.9090671258204032E-4</v>
      </c>
      <c r="DG31" s="35"/>
      <c r="DH31" s="35"/>
      <c r="DI31" s="30"/>
      <c r="DJ31" s="30" t="e">
        <v>#N/A</v>
      </c>
      <c r="DK31" s="30"/>
      <c r="DL31" s="30"/>
      <c r="DM31" s="30">
        <v>0.05</v>
      </c>
      <c r="DN31" s="30">
        <v>5.5E-2</v>
      </c>
      <c r="DO31" s="30">
        <v>71.2</v>
      </c>
      <c r="DP31" s="30"/>
      <c r="DQ31" s="30" t="s">
        <v>18</v>
      </c>
      <c r="DR31" s="30">
        <v>64</v>
      </c>
      <c r="DS31" s="35">
        <v>-0.32320909328741898</v>
      </c>
      <c r="DT31" s="35">
        <v>0.18759750608673101</v>
      </c>
      <c r="DU31" s="35">
        <v>0.69840410546088005</v>
      </c>
      <c r="DV31" s="35">
        <v>1.20921070483503</v>
      </c>
      <c r="DW31" s="35"/>
    </row>
    <row r="32" spans="107:127" x14ac:dyDescent="0.2">
      <c r="DC32" s="35">
        <v>-2.7359999999999993</v>
      </c>
      <c r="DD32" s="35">
        <v>9.449565350364739E-3</v>
      </c>
      <c r="DE32" s="35">
        <v>-3.5135999999999989</v>
      </c>
      <c r="DF32" s="35">
        <v>8.320391913997729E-4</v>
      </c>
      <c r="DG32" s="35"/>
      <c r="DH32" s="35">
        <v>115</v>
      </c>
      <c r="DI32" s="30"/>
      <c r="DJ32" s="30"/>
      <c r="DK32" s="30"/>
      <c r="DL32" s="30"/>
      <c r="DM32" s="30">
        <v>0.06</v>
      </c>
      <c r="DN32" s="30">
        <v>5.5E-2</v>
      </c>
      <c r="DO32" s="30">
        <v>72.640000000000015</v>
      </c>
      <c r="DP32" s="30"/>
      <c r="DQ32" s="30" t="s">
        <v>0</v>
      </c>
      <c r="DR32" s="30">
        <v>-3.6</v>
      </c>
      <c r="DS32" s="35">
        <v>43.1771220921393</v>
      </c>
      <c r="DT32" s="35">
        <v>45.908810344348801</v>
      </c>
      <c r="DU32" s="35">
        <v>48.640498596558302</v>
      </c>
      <c r="DV32" s="35">
        <v>51.372186848767903</v>
      </c>
      <c r="DW32" s="35">
        <v>54.103875100977397</v>
      </c>
    </row>
    <row r="33" spans="107:127" x14ac:dyDescent="0.2">
      <c r="DC33" s="35">
        <v>-2.5919999999999992</v>
      </c>
      <c r="DD33" s="35">
        <v>1.386800995659921E-2</v>
      </c>
      <c r="DE33" s="35">
        <v>-3.4991999999999988</v>
      </c>
      <c r="DF33" s="35">
        <v>8.7512935066171092E-4</v>
      </c>
      <c r="DG33" s="35"/>
      <c r="DH33" s="35">
        <v>100</v>
      </c>
      <c r="DI33" s="30"/>
      <c r="DJ33" s="30" t="s">
        <v>22</v>
      </c>
      <c r="DK33" s="30"/>
      <c r="DL33" s="30"/>
      <c r="DM33" s="30">
        <v>7.0000000000000007E-2</v>
      </c>
      <c r="DN33" s="30">
        <v>5.5E-2</v>
      </c>
      <c r="DO33" s="30">
        <v>74.080000000000013</v>
      </c>
      <c r="DP33" s="30"/>
      <c r="DQ33" s="30" t="s">
        <v>21</v>
      </c>
      <c r="DR33" s="30">
        <v>2.0000000000000001E-4</v>
      </c>
      <c r="DS33" s="35">
        <v>92.316325808119601</v>
      </c>
      <c r="DT33" s="35">
        <v>111.666751381873</v>
      </c>
      <c r="DU33" s="35">
        <v>131.01717695562499</v>
      </c>
      <c r="DV33" s="35">
        <v>150.367602529377</v>
      </c>
      <c r="DW33" s="35">
        <v>169.718028103129</v>
      </c>
    </row>
    <row r="34" spans="107:127" x14ac:dyDescent="0.2">
      <c r="DC34" s="35">
        <v>-2.4479999999999991</v>
      </c>
      <c r="DD34" s="35">
        <v>1.9934756095653695E-2</v>
      </c>
      <c r="DE34" s="35">
        <v>-3.4847999999999986</v>
      </c>
      <c r="DF34" s="35">
        <v>9.2026024474058782E-4</v>
      </c>
      <c r="DG34" s="35"/>
      <c r="DH34" s="35"/>
      <c r="DI34" s="30"/>
      <c r="DJ34" s="30">
        <v>1</v>
      </c>
      <c r="DK34" s="30"/>
      <c r="DL34" s="30"/>
      <c r="DM34" s="30">
        <v>0.08</v>
      </c>
      <c r="DN34" s="30">
        <v>5.5E-2</v>
      </c>
      <c r="DO34" s="30">
        <v>75.52000000000001</v>
      </c>
      <c r="DP34" s="30"/>
      <c r="DQ34" s="30"/>
      <c r="DR34" s="30"/>
      <c r="DS34" s="35">
        <v>31.0551759849834</v>
      </c>
      <c r="DT34" s="35">
        <v>34.118940689527001</v>
      </c>
      <c r="DU34" s="35">
        <v>37.182705394070503</v>
      </c>
      <c r="DV34" s="35">
        <v>40.246470098614097</v>
      </c>
      <c r="DW34" s="35">
        <v>43.310234803157698</v>
      </c>
    </row>
    <row r="35" spans="107:127" x14ac:dyDescent="0.2">
      <c r="DC35" s="35">
        <v>-2.3039999999999989</v>
      </c>
      <c r="DD35" s="35">
        <v>2.806739958664016E-2</v>
      </c>
      <c r="DE35" s="35">
        <v>-3.4703999999999984</v>
      </c>
      <c r="DF35" s="35">
        <v>9.6751791812628137E-4</v>
      </c>
      <c r="DG35" s="35"/>
      <c r="DH35" s="35"/>
      <c r="DI35" s="30"/>
      <c r="DJ35" s="30"/>
      <c r="DK35" s="30"/>
      <c r="DL35" s="30"/>
      <c r="DM35" s="30">
        <v>0.09</v>
      </c>
      <c r="DN35" s="30">
        <v>5.5E-2</v>
      </c>
      <c r="DO35" s="30">
        <v>76.960000000000008</v>
      </c>
      <c r="DP35" s="30"/>
      <c r="DQ35" s="30"/>
      <c r="DR35" s="30"/>
      <c r="DS35" s="35">
        <v>34.105967816372001</v>
      </c>
      <c r="DT35" s="35">
        <v>37.324855120162397</v>
      </c>
      <c r="DU35" s="35">
        <v>40.5437424239528</v>
      </c>
      <c r="DV35" s="35">
        <v>43.762629727743203</v>
      </c>
      <c r="DW35" s="35">
        <v>46.9815170315335</v>
      </c>
    </row>
    <row r="36" spans="107:127" x14ac:dyDescent="0.2">
      <c r="DC36" s="30">
        <v>-2.1599999999999988</v>
      </c>
      <c r="DD36" s="30">
        <v>3.8706856147455712E-2</v>
      </c>
      <c r="DE36" s="30">
        <v>-3.4559999999999982</v>
      </c>
      <c r="DF36" s="30">
        <v>1.0169914864347708E-3</v>
      </c>
      <c r="DG36" s="30"/>
      <c r="DH36" s="30"/>
      <c r="DI36" s="30"/>
      <c r="DJ36" s="30"/>
      <c r="DK36" s="30"/>
      <c r="DL36" s="30"/>
      <c r="DM36" s="30">
        <v>0.1</v>
      </c>
      <c r="DN36" s="30">
        <v>5.5E-2</v>
      </c>
      <c r="DO36" s="30">
        <v>78.400000000000006</v>
      </c>
      <c r="DP36" s="30"/>
      <c r="DQ36" s="30"/>
      <c r="DR36" s="30"/>
      <c r="DS36" s="30">
        <v>34.723083705560398</v>
      </c>
      <c r="DT36" s="30">
        <v>37.993907976546701</v>
      </c>
      <c r="DU36" s="30">
        <v>41.264732247533097</v>
      </c>
      <c r="DV36" s="30">
        <v>44.5355565185194</v>
      </c>
      <c r="DW36" s="30">
        <v>47.806380789505702</v>
      </c>
    </row>
    <row r="37" spans="107:127" x14ac:dyDescent="0.2">
      <c r="DC37" s="30">
        <v>-2.0159999999999987</v>
      </c>
      <c r="DD37" s="30">
        <v>5.2283913671562258E-2</v>
      </c>
      <c r="DE37" s="30">
        <v>-3.441599999999998</v>
      </c>
      <c r="DF37" s="30">
        <v>1.0687732183208101E-3</v>
      </c>
      <c r="DG37" s="30"/>
      <c r="DH37" s="30"/>
      <c r="DI37" s="30"/>
      <c r="DJ37" s="30"/>
      <c r="DK37" s="30"/>
      <c r="DL37" s="30"/>
      <c r="DM37" s="30">
        <v>0.11</v>
      </c>
      <c r="DN37" s="30">
        <v>5.5E-2</v>
      </c>
      <c r="DO37" s="30">
        <v>79.840000000000018</v>
      </c>
      <c r="DP37" s="30"/>
      <c r="DQ37" s="30"/>
      <c r="DR37" s="30"/>
      <c r="DS37" s="30">
        <v>35.340002427748303</v>
      </c>
      <c r="DT37" s="30">
        <v>38.662680587505001</v>
      </c>
      <c r="DU37" s="30">
        <v>41.9853587472616</v>
      </c>
      <c r="DV37" s="30">
        <v>45.308036907018398</v>
      </c>
      <c r="DW37" s="30">
        <v>48.630715066775103</v>
      </c>
    </row>
    <row r="38" spans="107:127" x14ac:dyDescent="0.2">
      <c r="DC38" s="30">
        <v>-1.8719999999999986</v>
      </c>
      <c r="DD38" s="30">
        <v>6.9173977608282672E-2</v>
      </c>
      <c r="DE38" s="30">
        <v>-3.4271999999999978</v>
      </c>
      <c r="DF38" s="30">
        <v>1.1229586182362329E-3</v>
      </c>
      <c r="DG38" s="30"/>
      <c r="DH38" s="30"/>
      <c r="DI38" s="30"/>
      <c r="DJ38" s="30"/>
      <c r="DK38" s="30"/>
      <c r="DL38" s="30"/>
      <c r="DM38" s="30">
        <v>0.12</v>
      </c>
      <c r="DN38" s="30">
        <v>5.5E-2</v>
      </c>
      <c r="DO38" s="30">
        <v>81.280000000000015</v>
      </c>
      <c r="DP38" s="30"/>
      <c r="DQ38" s="30"/>
      <c r="DR38" s="30"/>
      <c r="DS38" s="30">
        <v>35.956698781398501</v>
      </c>
      <c r="DT38" s="30">
        <v>39.331137137813201</v>
      </c>
      <c r="DU38" s="30">
        <v>42.705575494227901</v>
      </c>
      <c r="DV38" s="30">
        <v>46.080013850642501</v>
      </c>
      <c r="DW38" s="30">
        <v>49.454452207057201</v>
      </c>
    </row>
    <row r="39" spans="107:127" x14ac:dyDescent="0.2">
      <c r="DC39" s="30">
        <v>-1.7279999999999984</v>
      </c>
      <c r="DD39" s="30">
        <v>8.964207042507262E-2</v>
      </c>
      <c r="DE39" s="30">
        <v>-3.4127999999999976</v>
      </c>
      <c r="DF39" s="30">
        <v>1.1796465099715764E-3</v>
      </c>
      <c r="DG39" s="30"/>
      <c r="DH39" s="30"/>
      <c r="DI39" s="30"/>
      <c r="DJ39" s="30"/>
      <c r="DK39" s="30"/>
      <c r="DL39" s="30"/>
      <c r="DM39" s="30">
        <v>0.13</v>
      </c>
      <c r="DN39" s="30">
        <v>5.5E-2</v>
      </c>
      <c r="DO39" s="30">
        <v>82.720000000000013</v>
      </c>
      <c r="DP39" s="30"/>
      <c r="DQ39" s="30"/>
      <c r="DR39" s="30"/>
      <c r="DS39" s="30">
        <v>36.573154975927501</v>
      </c>
      <c r="DT39" s="30">
        <v>39.999252343515202</v>
      </c>
      <c r="DU39" s="30">
        <v>43.425349711102797</v>
      </c>
      <c r="DV39" s="30">
        <v>46.851447078690498</v>
      </c>
      <c r="DW39" s="30">
        <v>50.2775444462781</v>
      </c>
    </row>
    <row r="40" spans="107:127" x14ac:dyDescent="0.2">
      <c r="DC40" s="30">
        <v>-1.5839999999999983</v>
      </c>
      <c r="DD40" s="30">
        <v>0.11378250164634708</v>
      </c>
      <c r="DE40" s="30">
        <v>-3.3983999999999974</v>
      </c>
      <c r="DF40" s="30">
        <v>1.2389391209143654E-3</v>
      </c>
      <c r="DG40" s="30"/>
      <c r="DH40" s="30"/>
      <c r="DK40" s="30"/>
      <c r="DL40" s="30"/>
      <c r="DM40" s="30">
        <v>0.14000000000000001</v>
      </c>
      <c r="DN40" s="30">
        <v>5.5E-2</v>
      </c>
      <c r="DO40" s="30">
        <v>84.160000000000025</v>
      </c>
      <c r="DP40" s="30"/>
      <c r="DQ40" s="30"/>
      <c r="DR40" s="30"/>
      <c r="DS40" s="30">
        <v>37.189364682129202</v>
      </c>
      <c r="DT40" s="30">
        <v>40.667017207785698</v>
      </c>
      <c r="DU40" s="30">
        <v>44.1446697334422</v>
      </c>
      <c r="DV40" s="30">
        <v>47.622322259098702</v>
      </c>
      <c r="DW40" s="30">
        <v>51.099974784755197</v>
      </c>
    </row>
    <row r="41" spans="107:127" x14ac:dyDescent="0.2">
      <c r="DC41" s="30">
        <v>-1.4399999999999982</v>
      </c>
      <c r="DD41" s="30">
        <v>0.14145996522483917</v>
      </c>
      <c r="DE41" s="30">
        <v>-3.3839999999999972</v>
      </c>
      <c r="DF41" s="30">
        <v>1.3009421669529422E-3</v>
      </c>
      <c r="DG41" s="30"/>
      <c r="DH41" s="30"/>
      <c r="DK41" s="30"/>
      <c r="DL41" s="30"/>
      <c r="DM41" s="30">
        <v>0.15</v>
      </c>
      <c r="DN41" s="30">
        <v>5.5E-2</v>
      </c>
      <c r="DO41" s="30">
        <v>85.600000000000023</v>
      </c>
      <c r="DP41" s="30"/>
      <c r="DQ41" s="30"/>
      <c r="DR41" s="30"/>
      <c r="DS41" s="30">
        <v>37.805336986770001</v>
      </c>
      <c r="DT41" s="30">
        <v>41.334444640616098</v>
      </c>
      <c r="DU41" s="30">
        <v>44.863552294462202</v>
      </c>
      <c r="DV41" s="30">
        <v>48.3926599483083</v>
      </c>
      <c r="DW41" s="30">
        <v>51.921767602154397</v>
      </c>
    </row>
    <row r="42" spans="107:127" x14ac:dyDescent="0.2">
      <c r="DC42" s="30">
        <v>-1.295999999999998</v>
      </c>
      <c r="DD42" s="30">
        <v>0.17226065156028808</v>
      </c>
      <c r="DE42" s="30">
        <v>-3.369599999999997</v>
      </c>
      <c r="DF42" s="30">
        <v>1.3657649379501698E-3</v>
      </c>
      <c r="DG42" s="30"/>
      <c r="DH42" s="30"/>
      <c r="DI42" s="30"/>
      <c r="DJ42" s="30"/>
      <c r="DK42" s="30"/>
      <c r="DL42" s="30"/>
      <c r="DM42" s="30">
        <v>0.16</v>
      </c>
      <c r="DN42" s="30">
        <v>5.5E-2</v>
      </c>
      <c r="DO42" s="30">
        <v>87.04000000000002</v>
      </c>
      <c r="DP42" s="30"/>
      <c r="DQ42" s="30"/>
      <c r="DR42" s="30"/>
      <c r="DS42" s="30">
        <v>38.421099674823097</v>
      </c>
      <c r="DT42" s="30">
        <v>42.001574123039703</v>
      </c>
      <c r="DU42" s="30">
        <v>45.582048571256301</v>
      </c>
      <c r="DV42" s="30">
        <v>49.1625230194729</v>
      </c>
      <c r="DW42" s="30">
        <v>52.742997467689499</v>
      </c>
    </row>
    <row r="43" spans="107:127" x14ac:dyDescent="0.2">
      <c r="DC43" s="30">
        <v>-1.1519999999999979</v>
      </c>
      <c r="DD43" s="30">
        <v>0.20546274866007741</v>
      </c>
      <c r="DE43" s="30">
        <v>-3.3551999999999969</v>
      </c>
      <c r="DF43" s="30">
        <v>1.4335203837066968E-3</v>
      </c>
      <c r="DG43" s="30"/>
      <c r="DH43" s="30"/>
      <c r="DI43" s="30"/>
      <c r="DJ43" s="30"/>
      <c r="DK43" s="30"/>
      <c r="DL43" s="30"/>
      <c r="DM43" s="30">
        <v>0.17</v>
      </c>
      <c r="DN43" s="30">
        <v>5.5E-2</v>
      </c>
      <c r="DO43" s="30">
        <v>88.480000000000018</v>
      </c>
      <c r="DP43" s="30"/>
      <c r="DQ43" s="30"/>
      <c r="DR43" s="30"/>
      <c r="DS43" s="30">
        <v>39.036701209958103</v>
      </c>
      <c r="DT43" s="30">
        <v>42.668474521509403</v>
      </c>
      <c r="DU43" s="30">
        <v>46.300247833060602</v>
      </c>
      <c r="DV43" s="30">
        <v>49.932021144611802</v>
      </c>
      <c r="DW43" s="30">
        <v>53.563794456163002</v>
      </c>
    </row>
    <row r="44" spans="107:127" x14ac:dyDescent="0.2">
      <c r="DC44" s="30">
        <v>-1.0079999999999978</v>
      </c>
      <c r="DD44" s="30">
        <v>0.24003499993634003</v>
      </c>
      <c r="DE44" s="30">
        <v>-3.3407999999999967</v>
      </c>
      <c r="DF44" s="30">
        <v>1.5043252003286703E-3</v>
      </c>
      <c r="DG44" s="30"/>
      <c r="DH44" s="30"/>
      <c r="DI44" s="30"/>
      <c r="DJ44" s="30"/>
      <c r="DK44" s="30"/>
      <c r="DL44" s="30"/>
      <c r="DM44" s="30">
        <v>0.18</v>
      </c>
      <c r="DN44" s="30">
        <v>5.5E-2</v>
      </c>
      <c r="DO44" s="30">
        <v>89.920000000000016</v>
      </c>
      <c r="DP44" s="30"/>
      <c r="DQ44" s="30"/>
      <c r="DR44" s="30"/>
      <c r="DS44" s="30">
        <v>39.652210831369601</v>
      </c>
      <c r="DT44" s="30">
        <v>43.335244225493703</v>
      </c>
      <c r="DU44" s="30">
        <v>47.018277619617798</v>
      </c>
      <c r="DV44" s="30">
        <v>50.701311013741801</v>
      </c>
      <c r="DW44" s="30">
        <v>54.384344407865903</v>
      </c>
    </row>
    <row r="45" spans="107:127" x14ac:dyDescent="0.2">
      <c r="DC45" s="30">
        <v>-0.86399999999999777</v>
      </c>
      <c r="DD45" s="30">
        <v>0.27466955192773745</v>
      </c>
      <c r="DE45" s="30">
        <v>-3.3263999999999965</v>
      </c>
      <c r="DF45" s="30">
        <v>1.578299916909992E-3</v>
      </c>
      <c r="DG45" s="30"/>
      <c r="DH45" s="30"/>
      <c r="DI45" s="30"/>
      <c r="DJ45" s="30"/>
      <c r="DK45" s="30"/>
      <c r="DL45" s="30"/>
      <c r="DM45" s="30">
        <v>0.19</v>
      </c>
      <c r="DN45" s="30">
        <v>5.5E-2</v>
      </c>
      <c r="DO45" s="30">
        <v>91.360000000000028</v>
      </c>
      <c r="DP45" s="30"/>
      <c r="DQ45" s="30"/>
      <c r="DR45" s="30"/>
      <c r="DS45" s="30">
        <v>40.267716348455103</v>
      </c>
      <c r="DT45" s="30">
        <v>44.002008013596303</v>
      </c>
      <c r="DU45" s="30">
        <v>47.736299678737403</v>
      </c>
      <c r="DV45" s="30">
        <v>51.470591343878603</v>
      </c>
      <c r="DW45" s="30">
        <v>55.204883009019802</v>
      </c>
    </row>
    <row r="46" spans="107:127" x14ac:dyDescent="0.2">
      <c r="DC46" s="30">
        <v>-0.71999999999999775</v>
      </c>
      <c r="DD46" s="30">
        <v>0.30785126046985345</v>
      </c>
      <c r="DE46" s="30">
        <v>-3.3119999999999963</v>
      </c>
      <c r="DF46" s="30">
        <v>1.6555689824342267E-3</v>
      </c>
      <c r="DG46" s="30"/>
      <c r="DH46" s="30"/>
      <c r="DI46" s="30"/>
      <c r="DJ46" s="30"/>
      <c r="DK46" s="30"/>
      <c r="DL46" s="30"/>
      <c r="DM46" s="30">
        <v>0.2</v>
      </c>
      <c r="DN46" s="30">
        <v>5.5E-2</v>
      </c>
      <c r="DO46" s="30">
        <v>92.800000000000026</v>
      </c>
      <c r="DP46" s="30"/>
      <c r="DQ46" s="30"/>
      <c r="DR46" s="30"/>
      <c r="DS46" s="30">
        <v>40.883319487752502</v>
      </c>
      <c r="DT46" s="30">
        <v>44.6689104413066</v>
      </c>
      <c r="DU46" s="30">
        <v>48.454501394860799</v>
      </c>
      <c r="DV46" s="30">
        <v>52.240092348414898</v>
      </c>
      <c r="DW46" s="30">
        <v>56.025683301969003</v>
      </c>
    </row>
    <row r="47" spans="107:127" x14ac:dyDescent="0.2">
      <c r="DC47" s="30">
        <v>-0.57599999999999774</v>
      </c>
      <c r="DD47" s="30">
        <v>0.33796040571879754</v>
      </c>
      <c r="DE47" s="30">
        <v>-3.2975999999999961</v>
      </c>
      <c r="DF47" s="30">
        <v>1.7362608527962734E-3</v>
      </c>
      <c r="DG47" s="30"/>
      <c r="DH47" s="30"/>
      <c r="DI47" s="30"/>
      <c r="DJ47" s="30"/>
      <c r="DK47" s="30"/>
      <c r="DL47" s="30"/>
      <c r="DM47" s="30">
        <v>0.21</v>
      </c>
      <c r="DN47" s="30">
        <v>5.5E-2</v>
      </c>
      <c r="DO47" s="30">
        <v>94.240000000000023</v>
      </c>
      <c r="DP47" s="30"/>
      <c r="DQ47" s="30"/>
      <c r="DR47" s="30"/>
      <c r="DS47" s="30">
        <v>41.499128996880998</v>
      </c>
      <c r="DT47" s="30">
        <v>45.336106041334801</v>
      </c>
      <c r="DU47" s="30">
        <v>49.173083085788498</v>
      </c>
      <c r="DV47" s="30">
        <v>53.010060130242302</v>
      </c>
      <c r="DW47" s="30">
        <v>56.847037174695998</v>
      </c>
    </row>
    <row r="48" spans="107:127" x14ac:dyDescent="0.2">
      <c r="DC48" s="30">
        <v>-0.43199999999999772</v>
      </c>
      <c r="DD48" s="30">
        <v>0.36340021433897757</v>
      </c>
      <c r="DE48" s="30">
        <v>-3.2831999999999959</v>
      </c>
      <c r="DF48" s="30">
        <v>1.820508077838804E-3</v>
      </c>
      <c r="DG48" s="30"/>
      <c r="DH48" s="30"/>
      <c r="DI48" s="30"/>
      <c r="DJ48" s="30"/>
      <c r="DK48" s="30"/>
      <c r="DL48" s="30"/>
      <c r="DM48" s="30">
        <v>0.22</v>
      </c>
      <c r="DN48" s="30">
        <v>5.5E-2</v>
      </c>
      <c r="DO48" s="30">
        <v>95.680000000000021</v>
      </c>
      <c r="DP48" s="30"/>
      <c r="DQ48" s="30"/>
      <c r="DR48" s="30"/>
      <c r="DS48" s="30">
        <v>42.1152520829827</v>
      </c>
      <c r="DT48" s="30">
        <v>46.003747157183902</v>
      </c>
      <c r="DU48" s="30">
        <v>49.892242231385097</v>
      </c>
      <c r="DV48" s="30">
        <v>53.7807373055863</v>
      </c>
      <c r="DW48" s="30">
        <v>57.669232379787502</v>
      </c>
    </row>
    <row r="49" spans="107:127" x14ac:dyDescent="0.2">
      <c r="DC49" s="30">
        <v>-0.2879999999999977</v>
      </c>
      <c r="DD49" s="30">
        <v>0.38273572799307881</v>
      </c>
      <c r="DE49" s="30">
        <v>-3.2687999999999957</v>
      </c>
      <c r="DF49" s="30">
        <v>1.9084473882932981E-3</v>
      </c>
      <c r="DG49" s="30"/>
      <c r="DH49" s="30"/>
      <c r="DI49" s="30"/>
      <c r="DJ49" s="30"/>
      <c r="DK49" s="30"/>
      <c r="DL49" s="30"/>
      <c r="DM49" s="30">
        <v>0.23</v>
      </c>
      <c r="DN49" s="30">
        <v>5.5E-2</v>
      </c>
      <c r="DO49" s="30">
        <v>97.120000000000019</v>
      </c>
      <c r="DP49" s="30"/>
      <c r="DQ49" s="30"/>
      <c r="DR49" s="30"/>
      <c r="DS49" s="30">
        <v>42.731785089398798</v>
      </c>
      <c r="DT49" s="30">
        <v>46.671970694214401</v>
      </c>
      <c r="DU49" s="30">
        <v>50.612156299029998</v>
      </c>
      <c r="DV49" s="30">
        <v>54.552341903845502</v>
      </c>
      <c r="DW49" s="30">
        <v>58.492527508661098</v>
      </c>
    </row>
    <row r="50" spans="107:127" x14ac:dyDescent="0.2">
      <c r="DC50" s="30">
        <v>-0.14399999999999769</v>
      </c>
      <c r="DD50" s="30">
        <v>0.39482741516033987</v>
      </c>
      <c r="DE50" s="30">
        <v>-3.2543999999999955</v>
      </c>
      <c r="DF50" s="30">
        <v>2.0002197825102711E-3</v>
      </c>
      <c r="DG50" s="30"/>
      <c r="DH50" s="30"/>
      <c r="DI50" s="30"/>
      <c r="DJ50" s="30"/>
      <c r="DK50" s="30"/>
      <c r="DL50" s="30"/>
      <c r="DM50" s="30">
        <v>0.24</v>
      </c>
      <c r="DN50" s="30">
        <v>5.5E-2</v>
      </c>
      <c r="DO50" s="30">
        <v>98.560000000000016</v>
      </c>
      <c r="DP50" s="30"/>
      <c r="DQ50" s="30"/>
      <c r="DR50" s="30"/>
      <c r="DS50" s="30">
        <v>43.348804525266601</v>
      </c>
      <c r="DT50" s="30">
        <v>47.340885372226602</v>
      </c>
      <c r="DU50" s="30">
        <v>51.332966219186702</v>
      </c>
      <c r="DV50" s="30">
        <v>55.325047066146702</v>
      </c>
      <c r="DW50" s="30">
        <v>59.317127913106802</v>
      </c>
    </row>
    <row r="51" spans="107:127" x14ac:dyDescent="0.2">
      <c r="DC51" s="28">
        <v>2.3314683517128287E-15</v>
      </c>
      <c r="DD51" s="28">
        <v>0.3989422804014327</v>
      </c>
      <c r="DE51" s="28">
        <v>-3.2399999999999953</v>
      </c>
      <c r="DF51" s="28">
        <v>2.0959706128579753E-3</v>
      </c>
      <c r="DM51" s="28">
        <v>0.25</v>
      </c>
      <c r="DN51" s="28">
        <v>5.5E-2</v>
      </c>
      <c r="DO51" s="28">
        <v>100.00000000000003</v>
      </c>
      <c r="DS51" s="28">
        <v>43.966359605889302</v>
      </c>
      <c r="DT51" s="28">
        <v>48.010561124931797</v>
      </c>
      <c r="DU51" s="28">
        <v>52.0547626439743</v>
      </c>
      <c r="DV51" s="28">
        <v>56.098964163016802</v>
      </c>
      <c r="DW51" s="28">
        <v>60.143165682059298</v>
      </c>
    </row>
    <row r="52" spans="107:127" x14ac:dyDescent="0.2">
      <c r="DC52" s="28">
        <v>0.14400000000000235</v>
      </c>
      <c r="DD52" s="28">
        <v>0.39482741516033959</v>
      </c>
      <c r="DE52" s="28">
        <v>-3.2255999999999951</v>
      </c>
      <c r="DF52" s="28">
        <v>2.1958496716635478E-3</v>
      </c>
      <c r="DM52" s="28">
        <v>0.26</v>
      </c>
      <c r="DN52" s="28">
        <v>5.5E-2</v>
      </c>
      <c r="DO52" s="28">
        <v>101.44000000000003</v>
      </c>
      <c r="DS52" s="28">
        <v>44.5844673146985</v>
      </c>
      <c r="DT52" s="28">
        <v>48.681022082737996</v>
      </c>
      <c r="DU52" s="28">
        <v>52.777576850777599</v>
      </c>
      <c r="DV52" s="28">
        <v>56.874131618817103</v>
      </c>
      <c r="DW52" s="28">
        <v>60.970686386856698</v>
      </c>
    </row>
    <row r="53" spans="107:127" x14ac:dyDescent="0.2">
      <c r="DC53" s="28">
        <v>0.28800000000000237</v>
      </c>
      <c r="DD53" s="28">
        <v>0.38273572799307826</v>
      </c>
      <c r="DE53" s="28">
        <v>-3.2111999999999949</v>
      </c>
      <c r="DF53" s="28">
        <v>2.3000112765651109E-3</v>
      </c>
      <c r="DM53" s="28">
        <v>0.27</v>
      </c>
      <c r="DN53" s="28">
        <v>5.5E-2</v>
      </c>
      <c r="DO53" s="28">
        <v>102.88000000000002</v>
      </c>
      <c r="DS53" s="28">
        <v>45.2031106757847</v>
      </c>
      <c r="DT53" s="28">
        <v>49.352244117923597</v>
      </c>
      <c r="DU53" s="28">
        <v>53.501377560062501</v>
      </c>
      <c r="DV53" s="28">
        <v>57.650511002201398</v>
      </c>
      <c r="DW53" s="28">
        <v>61.799644444340302</v>
      </c>
    </row>
    <row r="54" spans="107:127" x14ac:dyDescent="0.2">
      <c r="DC54" s="28">
        <v>0.43200000000000238</v>
      </c>
      <c r="DD54" s="28">
        <v>0.36340021433897685</v>
      </c>
      <c r="DE54" s="28">
        <v>-3.1967999999999948</v>
      </c>
      <c r="DF54" s="28">
        <v>2.4086143551379753E-3</v>
      </c>
      <c r="DM54" s="28">
        <v>0.28000000000000003</v>
      </c>
      <c r="DN54" s="28">
        <v>5.5E-2</v>
      </c>
      <c r="DO54" s="28">
        <v>104.32000000000002</v>
      </c>
      <c r="DS54" s="28">
        <v>45.822240481371203</v>
      </c>
      <c r="DT54" s="28">
        <v>50.0241572994655</v>
      </c>
      <c r="DU54" s="28">
        <v>54.226074117559797</v>
      </c>
      <c r="DV54" s="28">
        <v>58.427990935654201</v>
      </c>
      <c r="DW54" s="28">
        <v>62.629907753748398</v>
      </c>
    </row>
    <row r="55" spans="107:127" x14ac:dyDescent="0.2">
      <c r="DC55" s="28">
        <v>0.5760000000000024</v>
      </c>
      <c r="DD55" s="28">
        <v>0.3379604057187966</v>
      </c>
      <c r="DE55" s="28">
        <v>-3.1823999999999946</v>
      </c>
      <c r="DF55" s="28">
        <v>2.5218225286526078E-3</v>
      </c>
      <c r="DM55" s="28">
        <v>0.28999999999999998</v>
      </c>
      <c r="DN55" s="28">
        <v>5.5E-2</v>
      </c>
      <c r="DO55" s="28">
        <v>105.76000000000002</v>
      </c>
      <c r="DS55" s="28">
        <v>46.441780229855297</v>
      </c>
      <c r="DT55" s="28">
        <v>50.696652910254102</v>
      </c>
      <c r="DU55" s="28">
        <v>54.951525590652999</v>
      </c>
      <c r="DV55" s="28">
        <v>59.206398271051803</v>
      </c>
      <c r="DW55" s="28">
        <v>63.461270951450601</v>
      </c>
    </row>
    <row r="56" spans="107:127" x14ac:dyDescent="0.2">
      <c r="DC56" s="28">
        <v>0.72000000000000242</v>
      </c>
      <c r="DD56" s="28">
        <v>0.30785126046985239</v>
      </c>
      <c r="DE56" s="28">
        <v>-3.1679999999999944</v>
      </c>
      <c r="DF56" s="28">
        <v>2.6398041948164988E-3</v>
      </c>
      <c r="DM56" s="28">
        <v>0.3</v>
      </c>
      <c r="DN56" s="28">
        <v>5.5E-2</v>
      </c>
      <c r="DO56" s="28">
        <v>107.20000000000002</v>
      </c>
      <c r="DS56" s="28">
        <v>47.061633585443197</v>
      </c>
      <c r="DT56" s="28">
        <v>51.369594047624702</v>
      </c>
      <c r="DU56" s="28">
        <v>55.6775545098062</v>
      </c>
      <c r="DV56" s="28">
        <v>59.985514971987698</v>
      </c>
      <c r="DW56" s="28">
        <v>64.293475434169196</v>
      </c>
    </row>
    <row r="57" spans="107:127" x14ac:dyDescent="0.2">
      <c r="DC57" s="28">
        <v>0.86400000000000243</v>
      </c>
      <c r="DD57" s="28">
        <v>0.27466955192773634</v>
      </c>
      <c r="DE57" s="28">
        <v>-3.1535999999999942</v>
      </c>
      <c r="DF57" s="28">
        <v>2.762732609346695E-3</v>
      </c>
      <c r="DM57" s="28">
        <v>0.31</v>
      </c>
      <c r="DN57" s="28">
        <v>5.5E-2</v>
      </c>
      <c r="DO57" s="28">
        <v>108.64000000000003</v>
      </c>
      <c r="DS57" s="28">
        <v>47.681693348557097</v>
      </c>
      <c r="DT57" s="28">
        <v>52.042828370775602</v>
      </c>
      <c r="DU57" s="28">
        <v>56.4039633929941</v>
      </c>
      <c r="DV57" s="28">
        <v>60.765098415212599</v>
      </c>
      <c r="DW57" s="28">
        <v>65.126233437431097</v>
      </c>
    </row>
    <row r="58" spans="107:127" x14ac:dyDescent="0.2">
      <c r="DC58" s="28">
        <v>1.0080000000000024</v>
      </c>
      <c r="DD58" s="28">
        <v>0.24003499993633887</v>
      </c>
      <c r="DE58" s="28">
        <v>-3.139199999999994</v>
      </c>
      <c r="DF58" s="28">
        <v>2.8907859662141411E-3</v>
      </c>
      <c r="DM58" s="28">
        <v>0.32</v>
      </c>
      <c r="DN58" s="28">
        <v>5.5E-2</v>
      </c>
      <c r="DO58" s="28">
        <v>110.08000000000003</v>
      </c>
      <c r="DS58" s="28">
        <v>48.3018507791625</v>
      </c>
      <c r="DT58" s="28">
        <v>52.716201349705401</v>
      </c>
      <c r="DU58" s="28">
        <v>57.130551920248401</v>
      </c>
      <c r="DV58" s="28">
        <v>61.544902490791401</v>
      </c>
      <c r="DW58" s="28">
        <v>65.959253061334394</v>
      </c>
    </row>
    <row r="59" spans="107:127" x14ac:dyDescent="0.2">
      <c r="DC59" s="28">
        <v>1.1520000000000024</v>
      </c>
      <c r="DD59" s="28">
        <v>0.20546274866007636</v>
      </c>
      <c r="DE59" s="28">
        <v>-3.1247999999999938</v>
      </c>
      <c r="DF59" s="28">
        <v>3.0241474763956309E-3</v>
      </c>
      <c r="DM59" s="28">
        <v>0.33</v>
      </c>
      <c r="DN59" s="28">
        <v>5.5E-2</v>
      </c>
      <c r="DO59" s="28">
        <v>111.52000000000002</v>
      </c>
      <c r="DS59" s="28">
        <v>48.922004158331497</v>
      </c>
      <c r="DT59" s="28">
        <v>53.389568431642701</v>
      </c>
      <c r="DU59" s="28">
        <v>57.857132704953798</v>
      </c>
      <c r="DV59" s="28">
        <v>62.324696978265102</v>
      </c>
      <c r="DW59" s="28">
        <v>66.792261251576406</v>
      </c>
    </row>
    <row r="60" spans="107:127" x14ac:dyDescent="0.2">
      <c r="DC60" s="28">
        <v>1.2960000000000025</v>
      </c>
      <c r="DD60" s="28">
        <v>0.17226065156028708</v>
      </c>
      <c r="DE60" s="28">
        <v>-3.1103999999999936</v>
      </c>
      <c r="DF60" s="28">
        <v>3.163005444963602E-3</v>
      </c>
      <c r="DM60" s="28">
        <v>0.34</v>
      </c>
      <c r="DN60" s="28">
        <v>5.5E-2</v>
      </c>
      <c r="DO60" s="28">
        <v>112.96000000000002</v>
      </c>
      <c r="DS60" s="28">
        <v>49.542065684305598</v>
      </c>
      <c r="DT60" s="28">
        <v>54.062804840711998</v>
      </c>
      <c r="DU60" s="28">
        <v>58.583543997118397</v>
      </c>
      <c r="DV60" s="28">
        <v>63.104283153524797</v>
      </c>
      <c r="DW60" s="28">
        <v>67.625022309931296</v>
      </c>
    </row>
    <row r="61" spans="107:127" x14ac:dyDescent="0.2">
      <c r="DC61" s="28">
        <v>1.4400000000000026</v>
      </c>
      <c r="DD61" s="28">
        <v>0.14145996522483825</v>
      </c>
      <c r="DE61" s="28">
        <v>-3.0959999999999934</v>
      </c>
      <c r="DF61" s="28">
        <v>3.3075533463386687E-3</v>
      </c>
      <c r="DM61" s="28">
        <v>0.35</v>
      </c>
      <c r="DN61" s="28">
        <v>5.5E-2</v>
      </c>
      <c r="DO61" s="28">
        <v>114.40000000000003</v>
      </c>
      <c r="DS61" s="28">
        <v>50.161966125562401</v>
      </c>
      <c r="DT61" s="28">
        <v>54.735812190184802</v>
      </c>
      <c r="DU61" s="28">
        <v>59.309658254807204</v>
      </c>
      <c r="DV61" s="28">
        <v>63.883504319429598</v>
      </c>
      <c r="DW61" s="28">
        <v>68.457350384052006</v>
      </c>
    </row>
    <row r="62" spans="107:127" x14ac:dyDescent="0.2">
      <c r="DC62" s="28">
        <v>1.5840000000000027</v>
      </c>
      <c r="DD62" s="28">
        <v>0.11378250164634626</v>
      </c>
      <c r="DE62" s="28">
        <v>-3.0815999999999932</v>
      </c>
      <c r="DF62" s="28">
        <v>3.457989897524421E-3</v>
      </c>
      <c r="DM62" s="28">
        <v>0.36</v>
      </c>
      <c r="DN62" s="28">
        <v>5.5E-2</v>
      </c>
      <c r="DO62" s="28">
        <v>115.84000000000003</v>
      </c>
      <c r="DS62" s="28">
        <v>50.781657026141403</v>
      </c>
      <c r="DT62" s="28">
        <v>55.408521616361497</v>
      </c>
      <c r="DU62" s="28">
        <v>60.035386206581599</v>
      </c>
      <c r="DV62" s="28">
        <v>64.6622507968017</v>
      </c>
      <c r="DW62" s="28">
        <v>69.289115387021795</v>
      </c>
    </row>
    <row r="63" spans="107:127" x14ac:dyDescent="0.2">
      <c r="DC63" s="28">
        <v>1.7280000000000029</v>
      </c>
      <c r="DD63" s="28">
        <v>8.9642070425071926E-2</v>
      </c>
      <c r="DE63" s="28">
        <v>-3.067199999999993</v>
      </c>
      <c r="DF63" s="28">
        <v>3.6145191291386235E-3</v>
      </c>
      <c r="DM63" s="28">
        <v>0.37</v>
      </c>
      <c r="DN63" s="28">
        <v>5.5E-2</v>
      </c>
      <c r="DO63" s="28">
        <v>117.28000000000003</v>
      </c>
      <c r="DS63" s="28">
        <v>51.401110608819202</v>
      </c>
      <c r="DT63" s="28">
        <v>56.080893640976598</v>
      </c>
      <c r="DU63" s="28">
        <v>60.760676673133901</v>
      </c>
      <c r="DV63" s="28">
        <v>65.440459705291204</v>
      </c>
      <c r="DW63" s="28">
        <v>70.120242737448507</v>
      </c>
    </row>
    <row r="64" spans="107:127" x14ac:dyDescent="0.2">
      <c r="DC64" s="28">
        <v>1.872000000000003</v>
      </c>
      <c r="DD64" s="28">
        <v>6.9173977608282103E-2</v>
      </c>
      <c r="DE64" s="28">
        <v>-3.0527999999999929</v>
      </c>
      <c r="DF64" s="28">
        <v>3.7773504540498186E-3</v>
      </c>
      <c r="DM64" s="28">
        <v>0.38</v>
      </c>
      <c r="DN64" s="28">
        <v>5.5E-2</v>
      </c>
      <c r="DO64" s="28">
        <v>118.72000000000003</v>
      </c>
      <c r="DS64" s="28">
        <v>52.020317794624098</v>
      </c>
      <c r="DT64" s="28">
        <v>56.752915356822299</v>
      </c>
      <c r="DU64" s="28">
        <v>61.485512919020501</v>
      </c>
      <c r="DV64" s="28">
        <v>66.218110481218702</v>
      </c>
      <c r="DW64" s="28">
        <v>70.950708043416896</v>
      </c>
    </row>
    <row r="65" spans="107:127" x14ac:dyDescent="0.2">
      <c r="DC65" s="28">
        <v>2.0160000000000031</v>
      </c>
      <c r="DD65" s="28">
        <v>5.2283913671561794E-2</v>
      </c>
      <c r="DE65" s="28">
        <v>-3.0383999999999927</v>
      </c>
      <c r="DF65" s="28">
        <v>3.9466987334230994E-3</v>
      </c>
      <c r="DM65" s="28">
        <v>0.39</v>
      </c>
      <c r="DN65" s="28">
        <v>5.5E-2</v>
      </c>
      <c r="DO65" s="28">
        <v>120.16000000000003</v>
      </c>
      <c r="DS65" s="28">
        <v>52.639284920605597</v>
      </c>
      <c r="DT65" s="28">
        <v>57.424595763525502</v>
      </c>
      <c r="DU65" s="28">
        <v>62.209906606445401</v>
      </c>
      <c r="DV65" s="28">
        <v>66.995217449365299</v>
      </c>
      <c r="DW65" s="28">
        <v>71.780528292285098</v>
      </c>
    </row>
    <row r="66" spans="107:127" x14ac:dyDescent="0.2">
      <c r="DC66" s="28">
        <v>2.1600000000000033</v>
      </c>
      <c r="DD66" s="28">
        <v>3.8706856147455351E-2</v>
      </c>
      <c r="DE66" s="28">
        <v>-3.0239999999999925</v>
      </c>
      <c r="DF66" s="28">
        <v>4.1227843399737974E-3</v>
      </c>
      <c r="DM66" s="28">
        <v>0.4</v>
      </c>
      <c r="DN66" s="28">
        <v>5.5E-2</v>
      </c>
      <c r="DO66" s="28">
        <v>121.60000000000004</v>
      </c>
      <c r="DS66" s="28">
        <v>53.2580297852423</v>
      </c>
      <c r="DT66" s="28">
        <v>58.095960147861703</v>
      </c>
      <c r="DU66" s="28">
        <v>62.933890510481099</v>
      </c>
      <c r="DV66" s="28">
        <v>67.771820873100495</v>
      </c>
      <c r="DW66" s="28">
        <v>72.609751235719997</v>
      </c>
    </row>
    <row r="67" spans="107:127" x14ac:dyDescent="0.2">
      <c r="DC67" s="28">
        <v>2.3040000000000034</v>
      </c>
      <c r="DD67" s="28">
        <v>2.8067399586639879E-2</v>
      </c>
      <c r="DE67" s="28">
        <v>-3.0095999999999923</v>
      </c>
      <c r="DF67" s="28">
        <v>4.3058332182228853E-3</v>
      </c>
      <c r="DM67" s="28">
        <v>0.41</v>
      </c>
      <c r="DN67" s="28">
        <v>5.5E-2</v>
      </c>
      <c r="DO67" s="28">
        <v>123.04000000000003</v>
      </c>
      <c r="DS67" s="28">
        <v>53.8765775980226</v>
      </c>
      <c r="DT67" s="28">
        <v>58.767044327894702</v>
      </c>
      <c r="DU67" s="28">
        <v>63.657511057766897</v>
      </c>
      <c r="DV67" s="28">
        <v>68.547977787639098</v>
      </c>
      <c r="DW67" s="28">
        <v>73.4384445175113</v>
      </c>
    </row>
    <row r="68" spans="107:127" x14ac:dyDescent="0.2">
      <c r="DC68" s="28">
        <v>2.4480000000000035</v>
      </c>
      <c r="DD68" s="28">
        <v>1.9934756095653473E-2</v>
      </c>
      <c r="DE68" s="28">
        <v>-2.9951999999999921</v>
      </c>
      <c r="DF68" s="28">
        <v>4.4960769415430544E-3</v>
      </c>
      <c r="DM68" s="28">
        <v>0.42</v>
      </c>
      <c r="DN68" s="28">
        <v>5.5E-2</v>
      </c>
      <c r="DO68" s="28">
        <v>124.48000000000003</v>
      </c>
      <c r="DS68" s="28">
        <v>54.494957286829603</v>
      </c>
      <c r="DT68" s="28">
        <v>59.437889405575199</v>
      </c>
      <c r="DU68" s="28">
        <v>64.380821524320694</v>
      </c>
      <c r="DV68" s="28">
        <v>69.323753643066297</v>
      </c>
      <c r="DW68" s="28">
        <v>74.2666857618119</v>
      </c>
    </row>
    <row r="69" spans="107:127" x14ac:dyDescent="0.2">
      <c r="DC69" s="28">
        <v>2.5920000000000036</v>
      </c>
      <c r="DD69" s="28">
        <v>1.3868009956599051E-2</v>
      </c>
      <c r="DE69" s="28">
        <v>-2.9807999999999919</v>
      </c>
      <c r="DF69" s="28">
        <v>4.6937527657797693E-3</v>
      </c>
      <c r="DM69" s="28">
        <v>0.43</v>
      </c>
      <c r="DN69" s="28">
        <v>5.5E-2</v>
      </c>
      <c r="DO69" s="28">
        <v>125.92000000000004</v>
      </c>
      <c r="DS69" s="28">
        <v>55.1131984596473</v>
      </c>
      <c r="DT69" s="28">
        <v>60.108537449162903</v>
      </c>
      <c r="DU69" s="28">
        <v>65.103876438678398</v>
      </c>
      <c r="DV69" s="28">
        <v>70.099215428194</v>
      </c>
      <c r="DW69" s="28">
        <v>75.094554417709503</v>
      </c>
    </row>
    <row r="70" spans="107:127" x14ac:dyDescent="0.2">
      <c r="DC70" s="28">
        <v>2.7360000000000038</v>
      </c>
      <c r="DD70" s="28">
        <v>9.4495653503646262E-3</v>
      </c>
      <c r="DE70" s="28">
        <v>-2.9663999999999917</v>
      </c>
      <c r="DF70" s="28">
        <v>4.8991036792271157E-3</v>
      </c>
      <c r="DM70" s="28">
        <v>0.44</v>
      </c>
      <c r="DN70" s="28">
        <v>5.5E-2</v>
      </c>
      <c r="DO70" s="28">
        <v>127.36000000000004</v>
      </c>
      <c r="DS70" s="28">
        <v>55.731329158954402</v>
      </c>
      <c r="DT70" s="28">
        <v>60.779028302101601</v>
      </c>
      <c r="DU70" s="28">
        <v>65.826727445248693</v>
      </c>
      <c r="DV70" s="28">
        <v>70.874426588395906</v>
      </c>
      <c r="DW70" s="28">
        <v>75.922125731543005</v>
      </c>
    </row>
    <row r="71" spans="107:127" x14ac:dyDescent="0.2">
      <c r="DC71" s="28">
        <v>2.8800000000000039</v>
      </c>
      <c r="DD71" s="28">
        <v>6.3067263962658555E-3</v>
      </c>
      <c r="DE71" s="28">
        <v>-2.9519999999999915</v>
      </c>
      <c r="DF71" s="28">
        <v>5.1123784487337913E-3</v>
      </c>
      <c r="DM71" s="28">
        <v>0.45</v>
      </c>
      <c r="DN71" s="28">
        <v>5.5E-2</v>
      </c>
      <c r="DO71" s="28">
        <v>128.80000000000004</v>
      </c>
      <c r="DS71" s="28">
        <v>56.349374412889098</v>
      </c>
      <c r="DT71" s="28">
        <v>61.449397524146399</v>
      </c>
      <c r="DU71" s="28">
        <v>66.549420635403706</v>
      </c>
      <c r="DV71" s="28">
        <v>71.649443746661007</v>
      </c>
      <c r="DW71" s="28">
        <v>76.749466857918193</v>
      </c>
    </row>
    <row r="72" spans="107:127" x14ac:dyDescent="0.2">
      <c r="DC72" s="28">
        <v>3.024000000000004</v>
      </c>
      <c r="DD72" s="28">
        <v>4.1227843399736543E-3</v>
      </c>
      <c r="DE72" s="28">
        <v>-2.9375999999999913</v>
      </c>
      <c r="DF72" s="28">
        <v>5.3338316617106271E-3</v>
      </c>
      <c r="DM72" s="28">
        <v>0.46</v>
      </c>
      <c r="DN72" s="28">
        <v>5.5E-2</v>
      </c>
      <c r="DO72" s="28">
        <v>130.24000000000004</v>
      </c>
      <c r="DS72" s="28">
        <v>56.9673554908805</v>
      </c>
      <c r="DT72" s="28">
        <v>62.119675333575898</v>
      </c>
      <c r="DU72" s="28">
        <v>67.271995176271403</v>
      </c>
      <c r="DV72" s="28">
        <v>72.424315018966794</v>
      </c>
      <c r="DW72" s="28">
        <v>77.5766348616622</v>
      </c>
    </row>
    <row r="73" spans="107:127" x14ac:dyDescent="0.2">
      <c r="DC73" s="28">
        <v>3.1680000000000041</v>
      </c>
      <c r="DD73" s="28">
        <v>2.6398041948164186E-3</v>
      </c>
      <c r="DE73" s="28">
        <v>-2.9231999999999911</v>
      </c>
      <c r="DF73" s="28">
        <v>5.563723763806842E-3</v>
      </c>
      <c r="DM73" s="28">
        <v>0.47</v>
      </c>
      <c r="DN73" s="28">
        <v>5.5E-2</v>
      </c>
      <c r="DO73" s="28">
        <v>131.68000000000004</v>
      </c>
      <c r="DS73" s="28">
        <v>57.585289716560602</v>
      </c>
      <c r="DT73" s="28">
        <v>62.789886341329101</v>
      </c>
      <c r="DU73" s="28">
        <v>67.994482966097706</v>
      </c>
      <c r="DV73" s="28">
        <v>73.199079590866305</v>
      </c>
      <c r="DW73" s="28">
        <v>78.403676215634903</v>
      </c>
    </row>
    <row r="74" spans="107:127" x14ac:dyDescent="0.2">
      <c r="DC74" s="28">
        <v>3.3120000000000043</v>
      </c>
      <c r="DD74" s="28">
        <v>1.6555689824341825E-3</v>
      </c>
      <c r="DE74" s="28">
        <v>-2.9087999999999909</v>
      </c>
      <c r="DF74" s="28">
        <v>5.8023210920187182E-3</v>
      </c>
      <c r="DM74" s="28">
        <v>0.48</v>
      </c>
      <c r="DN74" s="28">
        <v>5.5E-2</v>
      </c>
      <c r="DO74" s="28">
        <v>133.12000000000003</v>
      </c>
      <c r="DS74" s="28">
        <v>58.203190672922197</v>
      </c>
      <c r="DT74" s="28">
        <v>63.460049842544898</v>
      </c>
      <c r="DU74" s="28">
        <v>68.716909012167605</v>
      </c>
      <c r="DV74" s="28">
        <v>73.973768181790305</v>
      </c>
      <c r="DW74" s="28">
        <v>79.230627351413105</v>
      </c>
    </row>
    <row r="75" spans="107:127" x14ac:dyDescent="0.2">
      <c r="DC75" s="28">
        <v>3.4560000000000044</v>
      </c>
      <c r="DD75" s="28">
        <v>1.0169914864347482E-3</v>
      </c>
      <c r="DE75" s="28">
        <v>-2.8943999999999908</v>
      </c>
      <c r="DF75" s="28">
        <v>6.0498959029907451E-3</v>
      </c>
      <c r="DM75" s="28">
        <v>0.49</v>
      </c>
      <c r="DN75" s="28">
        <v>5.5E-2</v>
      </c>
      <c r="DO75" s="28">
        <v>134.56000000000006</v>
      </c>
      <c r="DS75" s="28">
        <v>58.821068644639901</v>
      </c>
      <c r="DT75" s="28">
        <v>64.130180445122406</v>
      </c>
      <c r="DU75" s="28">
        <v>69.439292245604904</v>
      </c>
      <c r="DV75" s="28">
        <v>74.748404046087401</v>
      </c>
      <c r="DW75" s="28">
        <v>80.057515846569899</v>
      </c>
    </row>
    <row r="76" spans="107:127" x14ac:dyDescent="0.2">
      <c r="DC76" s="28">
        <v>3.6000000000000045</v>
      </c>
      <c r="DD76" s="28">
        <v>6.1190193011376214E-4</v>
      </c>
      <c r="DE76" s="28">
        <v>-2.8799999999999906</v>
      </c>
      <c r="DF76" s="28">
        <v>6.3067263962660958E-3</v>
      </c>
      <c r="DM76" s="28">
        <v>0.5</v>
      </c>
      <c r="DN76" s="28">
        <v>5.5E-2</v>
      </c>
      <c r="DO76" s="28">
        <v>136.00000000000006</v>
      </c>
      <c r="DS76" s="28">
        <v>59.438931169428002</v>
      </c>
      <c r="DT76" s="28">
        <v>64.800288853229205</v>
      </c>
      <c r="DU76" s="28">
        <v>70.161646537030606</v>
      </c>
      <c r="DV76" s="28">
        <v>75.523004220831993</v>
      </c>
      <c r="DW76" s="28">
        <v>80.884361904633295</v>
      </c>
    </row>
    <row r="77" spans="107:127" x14ac:dyDescent="0.2">
      <c r="DE77" s="28">
        <v>-2.8655999999999904</v>
      </c>
      <c r="DF77" s="28">
        <v>6.5730967322403357E-3</v>
      </c>
      <c r="DM77" s="28">
        <v>0.51</v>
      </c>
      <c r="DN77" s="28">
        <v>5.5E-2</v>
      </c>
      <c r="DU77" s="28">
        <v>0.68765970322774606</v>
      </c>
      <c r="DV77" s="28">
        <v>0.91696269032677602</v>
      </c>
      <c r="DW77" s="28">
        <v>1.14626567742581</v>
      </c>
    </row>
    <row r="78" spans="107:127" x14ac:dyDescent="0.2">
      <c r="DE78" s="28">
        <v>-2.8511999999999902</v>
      </c>
      <c r="DF78" s="28">
        <v>6.8492970445695484E-3</v>
      </c>
      <c r="DM78" s="28">
        <v>0.52</v>
      </c>
      <c r="DN78" s="28">
        <v>5.5E-2</v>
      </c>
      <c r="DU78" s="28">
        <v>0.69122541705948004</v>
      </c>
      <c r="DV78" s="28">
        <v>0.92005507029554001</v>
      </c>
      <c r="DW78" s="28">
        <v>1.1488847235316</v>
      </c>
    </row>
    <row r="79" spans="107:127" x14ac:dyDescent="0.2">
      <c r="DE79" s="28">
        <v>-2.83679999999999</v>
      </c>
      <c r="DF79" s="28">
        <v>7.1356234467818145E-3</v>
      </c>
      <c r="DM79" s="28">
        <v>0.53</v>
      </c>
      <c r="DN79" s="28">
        <v>5.5E-2</v>
      </c>
      <c r="DU79" s="28">
        <v>0.69479066353322705</v>
      </c>
      <c r="DV79" s="28">
        <v>0.92314643765531701</v>
      </c>
      <c r="DW79" s="28">
        <v>1.1515022117774201</v>
      </c>
    </row>
    <row r="80" spans="107:127" x14ac:dyDescent="0.2">
      <c r="DE80" s="28">
        <v>-2.8223999999999898</v>
      </c>
      <c r="DF80" s="28">
        <v>7.4323780328386848E-3</v>
      </c>
      <c r="DM80" s="28">
        <v>0.54</v>
      </c>
      <c r="DN80" s="28">
        <v>5.5E-2</v>
      </c>
      <c r="DU80" s="28">
        <v>0.69835542870617795</v>
      </c>
      <c r="DV80" s="28">
        <v>0.92623676219671802</v>
      </c>
      <c r="DW80" s="28">
        <v>1.1541180956872601</v>
      </c>
    </row>
    <row r="81" spans="109:127" x14ac:dyDescent="0.2">
      <c r="DE81" s="28">
        <v>-2.8079999999999896</v>
      </c>
      <c r="DF81" s="28">
        <v>7.7398688713919209E-3</v>
      </c>
      <c r="DM81" s="28">
        <v>0.55000000000000004</v>
      </c>
      <c r="DN81" s="28">
        <v>5.5E-2</v>
      </c>
      <c r="DU81" s="28">
        <v>0.70191969835977897</v>
      </c>
      <c r="DV81" s="28">
        <v>0.92932601311285801</v>
      </c>
      <c r="DW81" s="28">
        <v>1.15673232786594</v>
      </c>
    </row>
    <row r="82" spans="109:127" x14ac:dyDescent="0.2">
      <c r="DE82" s="28">
        <v>-2.7935999999999894</v>
      </c>
      <c r="DF82" s="28">
        <v>8.0584099934791348E-3</v>
      </c>
      <c r="DM82" s="28">
        <v>0.56000000000000005</v>
      </c>
      <c r="DN82" s="28">
        <v>5.5E-2</v>
      </c>
      <c r="DU82" s="28">
        <v>0.70548345800029599</v>
      </c>
      <c r="DV82" s="28">
        <v>0.93241415900064595</v>
      </c>
      <c r="DW82" s="28">
        <v>1.1593448600009999</v>
      </c>
    </row>
    <row r="83" spans="109:127" x14ac:dyDescent="0.2">
      <c r="DE83" s="28">
        <v>-2.7791999999999892</v>
      </c>
      <c r="DF83" s="28">
        <v>8.3883213734011509E-3</v>
      </c>
      <c r="DM83" s="28">
        <v>0.56999999999999995</v>
      </c>
      <c r="DN83" s="28">
        <v>5.5E-2</v>
      </c>
      <c r="DU83" s="28">
        <v>0.70904669285968802</v>
      </c>
      <c r="DV83" s="28">
        <v>0.93550116786265802</v>
      </c>
      <c r="DW83" s="28">
        <v>1.1619556428656299</v>
      </c>
    </row>
    <row r="84" spans="109:127" x14ac:dyDescent="0.2">
      <c r="DE84" s="28">
        <v>-2.764799999999989</v>
      </c>
      <c r="DF84" s="28">
        <v>8.7299289025233508E-3</v>
      </c>
      <c r="DM84" s="28">
        <v>0.57999999999999996</v>
      </c>
      <c r="DN84" s="28">
        <v>5.5E-2</v>
      </c>
      <c r="DU84" s="28">
        <v>0.71260938789680195</v>
      </c>
      <c r="DV84" s="28">
        <v>0.93858700710974197</v>
      </c>
      <c r="DW84" s="28">
        <v>1.1645646263226801</v>
      </c>
    </row>
    <row r="85" spans="109:127" x14ac:dyDescent="0.2">
      <c r="DE85" s="28">
        <v>-2.7503999999999889</v>
      </c>
      <c r="DF85" s="28">
        <v>9.0835643557430172E-3</v>
      </c>
      <c r="DM85" s="28">
        <v>0.59</v>
      </c>
      <c r="DN85" s="28">
        <v>5.5E-2</v>
      </c>
      <c r="DU85" s="28">
        <v>0.71617152779896198</v>
      </c>
      <c r="DV85" s="28">
        <v>0.94167164356442201</v>
      </c>
      <c r="DW85" s="28">
        <v>1.16717175932988</v>
      </c>
    </row>
    <row r="86" spans="109:127" x14ac:dyDescent="0.2">
      <c r="DE86" s="28">
        <v>-2.7359999999999887</v>
      </c>
      <c r="DF86" s="28">
        <v>9.4495653503650166E-3</v>
      </c>
      <c r="DM86" s="28">
        <v>0.6</v>
      </c>
      <c r="DN86" s="28">
        <v>5.5E-2</v>
      </c>
      <c r="DU86" s="28">
        <v>0.71973309698382404</v>
      </c>
      <c r="DV86" s="28">
        <v>0.94475504346496397</v>
      </c>
      <c r="DW86" s="28">
        <v>1.1697769899460899</v>
      </c>
    </row>
    <row r="87" spans="109:127" x14ac:dyDescent="0.2">
      <c r="DE87" s="28">
        <v>-2.7215999999999885</v>
      </c>
      <c r="DF87" s="28">
        <v>9.8282752971289127E-3</v>
      </c>
      <c r="DM87" s="28">
        <v>0.61</v>
      </c>
      <c r="DN87" s="28">
        <v>5.5E-2</v>
      </c>
      <c r="DU87" s="28">
        <v>0.72329407960166603</v>
      </c>
      <c r="DV87" s="28">
        <v>0.94783717247028598</v>
      </c>
      <c r="DW87" s="28">
        <v>1.1723802653388999</v>
      </c>
    </row>
    <row r="88" spans="109:127" x14ac:dyDescent="0.2">
      <c r="DE88" s="28">
        <v>-2.7071999999999883</v>
      </c>
      <c r="DF88" s="28">
        <v>1.0220043343131716E-2</v>
      </c>
      <c r="DM88" s="28">
        <v>0.62</v>
      </c>
      <c r="DN88" s="28">
        <v>5.5E-2</v>
      </c>
      <c r="DU88" s="28">
        <v>0.72685445953801098</v>
      </c>
      <c r="DV88" s="28">
        <v>0.95091799566568103</v>
      </c>
      <c r="DW88" s="28">
        <v>1.1749815317933601</v>
      </c>
    </row>
    <row r="89" spans="109:127" x14ac:dyDescent="0.2">
      <c r="DE89" s="28">
        <v>-2.6927999999999881</v>
      </c>
      <c r="DF89" s="28">
        <v>1.0625224306392199E-2</v>
      </c>
      <c r="DM89" s="28">
        <v>0.63</v>
      </c>
      <c r="DN89" s="28">
        <v>5.5E-2</v>
      </c>
      <c r="DU89" s="28">
        <v>0.73041422041662696</v>
      </c>
      <c r="DV89" s="28">
        <v>0.95399747756935704</v>
      </c>
      <c r="DW89" s="28">
        <v>1.1775807347220899</v>
      </c>
    </row>
    <row r="90" spans="109:127" x14ac:dyDescent="0.2">
      <c r="DE90" s="28">
        <v>-2.6783999999999879</v>
      </c>
      <c r="DF90" s="28">
        <v>1.1044178601804842E-2</v>
      </c>
      <c r="DM90" s="28">
        <v>0.64</v>
      </c>
      <c r="DN90" s="28">
        <v>5.5E-2</v>
      </c>
      <c r="DU90" s="28">
        <v>0.73397334560299199</v>
      </c>
      <c r="DV90" s="28">
        <v>0.95707558213982202</v>
      </c>
      <c r="DW90" s="28">
        <v>1.1801778186766401</v>
      </c>
    </row>
    <row r="91" spans="109:127" x14ac:dyDescent="0.2">
      <c r="DE91" s="28">
        <v>-2.6639999999999877</v>
      </c>
      <c r="DF91" s="28">
        <v>1.1477272158234134E-2</v>
      </c>
      <c r="DM91" s="28">
        <v>0.65</v>
      </c>
      <c r="DN91" s="28">
        <v>5.5E-2</v>
      </c>
      <c r="DU91" s="28">
        <v>0.737531818208078</v>
      </c>
      <c r="DV91" s="28">
        <v>0.96015227278417803</v>
      </c>
      <c r="DW91" s="28">
        <v>1.1827727273602699</v>
      </c>
    </row>
    <row r="92" spans="109:127" x14ac:dyDescent="0.2">
      <c r="DE92" s="28">
        <v>-2.6495999999999875</v>
      </c>
      <c r="DF92" s="28">
        <v>1.192487632650319E-2</v>
      </c>
      <c r="DM92" s="28">
        <v>0.66</v>
      </c>
      <c r="DN92" s="28">
        <v>5.5E-2</v>
      </c>
      <c r="DU92" s="28">
        <v>0.741089621092622</v>
      </c>
      <c r="DV92" s="28">
        <v>0.96322751236735205</v>
      </c>
      <c r="DW92" s="28">
        <v>1.18536540364207</v>
      </c>
    </row>
    <row r="93" spans="109:127" x14ac:dyDescent="0.2">
      <c r="DE93" s="28">
        <v>-2.6351999999999873</v>
      </c>
      <c r="DF93" s="28">
        <v>1.2387367778034399E-2</v>
      </c>
      <c r="DM93" s="28">
        <v>0.67</v>
      </c>
      <c r="DN93" s="28">
        <v>5.5E-2</v>
      </c>
      <c r="DU93" s="28">
        <v>0.74464673687178495</v>
      </c>
      <c r="DV93" s="28">
        <v>0.96630126322219501</v>
      </c>
      <c r="DW93" s="28">
        <v>1.1879557895726001</v>
      </c>
    </row>
    <row r="94" spans="109:127" x14ac:dyDescent="0.2">
      <c r="DE94" s="28">
        <v>-2.6207999999999871</v>
      </c>
      <c r="DF94" s="28">
        <v>1.2865128393904053E-2</v>
      </c>
      <c r="DM94" s="28">
        <v>0.68</v>
      </c>
      <c r="DN94" s="28">
        <v>5.5E-2</v>
      </c>
      <c r="DU94" s="28">
        <v>0.74820314792027598</v>
      </c>
      <c r="DV94" s="28">
        <v>0.96937348716060601</v>
      </c>
      <c r="DW94" s="28">
        <v>1.19054382640094</v>
      </c>
    </row>
    <row r="95" spans="109:127" x14ac:dyDescent="0.2">
      <c r="DE95" s="28">
        <v>-2.6063999999999869</v>
      </c>
      <c r="DF95" s="28">
        <v>1.3358545144077864E-2</v>
      </c>
      <c r="DM95" s="28">
        <v>0.69</v>
      </c>
      <c r="DN95" s="28">
        <v>5.5E-2</v>
      </c>
      <c r="DU95" s="28">
        <v>0.75175883637796703</v>
      </c>
      <c r="DV95" s="28">
        <v>0.972444145485587</v>
      </c>
      <c r="DW95" s="28">
        <v>1.1931294545932201</v>
      </c>
    </row>
    <row r="96" spans="109:127" x14ac:dyDescent="0.2">
      <c r="DE96" s="28">
        <v>-2.5919999999999868</v>
      </c>
      <c r="DF96" s="28">
        <v>1.3868009956599653E-2</v>
      </c>
      <c r="DM96" s="28">
        <v>0.7</v>
      </c>
      <c r="DN96" s="28">
        <v>5.5E-2</v>
      </c>
      <c r="DU96" s="28">
        <v>0.75531378415584804</v>
      </c>
      <c r="DV96" s="28">
        <v>0.97551319900433897</v>
      </c>
      <c r="DW96" s="28">
        <v>1.19571261385283</v>
      </c>
    </row>
    <row r="97" spans="109:127" x14ac:dyDescent="0.2">
      <c r="DE97" s="28">
        <v>-2.5775999999999866</v>
      </c>
      <c r="DF97" s="28">
        <v>1.4393919576511689E-2</v>
      </c>
      <c r="DM97" s="28">
        <v>0.71</v>
      </c>
      <c r="DN97" s="28">
        <v>5.5E-2</v>
      </c>
      <c r="DU97" s="28">
        <v>0.75886797294261699</v>
      </c>
      <c r="DV97" s="28">
        <v>0.97858060804234703</v>
      </c>
      <c r="DW97" s="28">
        <v>1.1982932431420701</v>
      </c>
    </row>
    <row r="98" spans="109:127" x14ac:dyDescent="0.2">
      <c r="DE98" s="28">
        <v>-2.5631999999999864</v>
      </c>
      <c r="DF98" s="28">
        <v>1.4936675414291573E-2</v>
      </c>
      <c r="DM98" s="28">
        <v>0.72</v>
      </c>
      <c r="DN98" s="28">
        <v>5.5E-2</v>
      </c>
      <c r="DU98" s="28">
        <v>0.76242138421164796</v>
      </c>
      <c r="DV98" s="28">
        <v>0.98164633245856803</v>
      </c>
      <c r="DW98" s="28">
        <v>1.20087128070549</v>
      </c>
    </row>
    <row r="99" spans="109:127" x14ac:dyDescent="0.2">
      <c r="DE99" s="28">
        <v>-2.5487999999999862</v>
      </c>
      <c r="DF99" s="28">
        <v>1.5496683383598173E-2</v>
      </c>
      <c r="DM99" s="28">
        <v>0.73</v>
      </c>
      <c r="DN99" s="28">
        <v>5.5E-2</v>
      </c>
      <c r="DU99" s="28">
        <v>0.765973999228448</v>
      </c>
      <c r="DV99" s="28">
        <v>0.98471033166163902</v>
      </c>
      <c r="DW99" s="28">
        <v>1.20344666409483</v>
      </c>
    </row>
    <row r="100" spans="109:127" x14ac:dyDescent="0.2">
      <c r="DE100" s="28">
        <v>-2.534399999999986</v>
      </c>
      <c r="DF100" s="28">
        <v>1.6074353728126659E-2</v>
      </c>
      <c r="DM100" s="28">
        <v>0.74</v>
      </c>
      <c r="DN100" s="28">
        <v>5.5E-2</v>
      </c>
      <c r="DU100" s="28">
        <v>0.769525799058705</v>
      </c>
      <c r="DV100" s="28">
        <v>0.98777256462718399</v>
      </c>
      <c r="DW100" s="28">
        <v>1.2060193301956701</v>
      </c>
    </row>
    <row r="101" spans="109:127" x14ac:dyDescent="0.2">
      <c r="DE101" s="28">
        <v>-2.5199999999999858</v>
      </c>
      <c r="DF101" s="28">
        <v>1.6670100837381657E-2</v>
      </c>
      <c r="DM101" s="28">
        <v>0.75</v>
      </c>
      <c r="DN101" s="28">
        <v>5.5E-2</v>
      </c>
      <c r="DU101" s="28">
        <v>0.77307676457673802</v>
      </c>
      <c r="DV101" s="28">
        <v>0.99083298991625801</v>
      </c>
      <c r="DW101" s="28">
        <v>1.20858921525578</v>
      </c>
    </row>
    <row r="102" spans="109:127" x14ac:dyDescent="0.2">
      <c r="DE102" s="28">
        <v>-2.5055999999999856</v>
      </c>
      <c r="DF102" s="28">
        <v>1.7284343051186229E-2</v>
      </c>
      <c r="DM102" s="28">
        <v>0.76</v>
      </c>
      <c r="DN102" s="28">
        <v>5.5E-2</v>
      </c>
      <c r="DU102" s="28">
        <v>0.77662687647456097</v>
      </c>
      <c r="DV102" s="28">
        <v>0.99389156569488102</v>
      </c>
      <c r="DW102" s="28">
        <v>1.2111562549152</v>
      </c>
    </row>
    <row r="103" spans="109:127" x14ac:dyDescent="0.2">
      <c r="DE103" s="28">
        <v>-2.4911999999999854</v>
      </c>
      <c r="DF103" s="28">
        <v>1.7917502452754756E-2</v>
      </c>
      <c r="DM103" s="28">
        <v>0.77</v>
      </c>
      <c r="DN103" s="28">
        <v>5.5E-2</v>
      </c>
      <c r="DU103" s="28">
        <v>0.78017611527140696</v>
      </c>
      <c r="DV103" s="28">
        <v>0.99694824975471696</v>
      </c>
      <c r="DW103" s="28">
        <v>1.21372038423804</v>
      </c>
    </row>
    <row r="104" spans="109:127" x14ac:dyDescent="0.2">
      <c r="DE104" s="28">
        <v>-2.4767999999999852</v>
      </c>
      <c r="DF104" s="28">
        <v>1.8570004650167886E-2</v>
      </c>
      <c r="DM104" s="28">
        <v>0.78</v>
      </c>
      <c r="DN104" s="28">
        <v>5.5E-2</v>
      </c>
      <c r="DU104" s="28">
        <v>0.783724461323838</v>
      </c>
      <c r="DV104" s="28">
        <v>1.00000299953498</v>
      </c>
      <c r="DW104" s="28">
        <v>1.21628153774613</v>
      </c>
    </row>
    <row r="105" spans="109:127" x14ac:dyDescent="0.2">
      <c r="DE105" s="28">
        <v>-2.462399999999985</v>
      </c>
      <c r="DF105" s="28">
        <v>1.9242278546099122E-2</v>
      </c>
      <c r="DM105" s="28">
        <v>0.79</v>
      </c>
      <c r="DN105" s="28">
        <v>5.5E-2</v>
      </c>
      <c r="DU105" s="28">
        <v>0.78727189483632998</v>
      </c>
      <c r="DV105" s="28">
        <v>1.0030557721453901</v>
      </c>
      <c r="DW105" s="28">
        <v>1.21883964945444</v>
      </c>
    </row>
    <row r="106" spans="109:127" x14ac:dyDescent="0.2">
      <c r="DE106" s="28">
        <v>-2.4479999999999849</v>
      </c>
      <c r="DF106" s="28">
        <v>1.9934756095654382E-2</v>
      </c>
      <c r="DM106" s="28">
        <v>0.8</v>
      </c>
      <c r="DN106" s="28">
        <v>5.5E-2</v>
      </c>
      <c r="DU106" s="28">
        <v>0.79081839587250302</v>
      </c>
      <c r="DV106" s="28">
        <v>1.0061065243904299</v>
      </c>
      <c r="DW106" s="28">
        <v>1.2213946529083499</v>
      </c>
    </row>
    <row r="107" spans="109:127" x14ac:dyDescent="0.2">
      <c r="DE107" s="28">
        <v>-2.4335999999999847</v>
      </c>
      <c r="DF107" s="28">
        <v>2.064787205219825E-2</v>
      </c>
      <c r="DM107" s="28">
        <v>0.81</v>
      </c>
      <c r="DN107" s="28">
        <v>5.5E-2</v>
      </c>
      <c r="DU107" s="28">
        <v>0.794363944366825</v>
      </c>
      <c r="DV107" s="28">
        <v>1.0091552127947701</v>
      </c>
      <c r="DW107" s="28">
        <v>1.2239464812227301</v>
      </c>
    </row>
    <row r="108" spans="109:127" x14ac:dyDescent="0.2">
      <c r="DE108" s="28">
        <v>-2.4191999999999845</v>
      </c>
      <c r="DF108" s="28">
        <v>2.138206370105409E-2</v>
      </c>
      <c r="DM108" s="28">
        <v>0.82</v>
      </c>
      <c r="DN108" s="28">
        <v>5.5E-2</v>
      </c>
      <c r="DU108" s="28">
        <v>0.79790852013687097</v>
      </c>
      <c r="DV108" s="28">
        <v>1.0122017936298899</v>
      </c>
      <c r="DW108" s="28">
        <v>1.22649506712291</v>
      </c>
    </row>
    <row r="109" spans="109:127" x14ac:dyDescent="0.2">
      <c r="DE109" s="28">
        <v>-2.4047999999999843</v>
      </c>
      <c r="DF109" s="28">
        <v>2.2137770580978638E-2</v>
      </c>
      <c r="DM109" s="28">
        <v>0.83</v>
      </c>
      <c r="DN109" s="28">
        <v>5.5E-2</v>
      </c>
      <c r="DU109" s="28">
        <v>0.80145210289626501</v>
      </c>
      <c r="DV109" s="28">
        <v>1.0152462229418999</v>
      </c>
      <c r="DW109" s="28">
        <v>1.2290403429875301</v>
      </c>
    </row>
    <row r="110" spans="109:127" x14ac:dyDescent="0.2">
      <c r="DE110" s="28">
        <v>-2.3903999999999841</v>
      </c>
      <c r="DF110" s="28">
        <v>2.2915434193326648E-2</v>
      </c>
      <c r="DM110" s="28">
        <v>0.84</v>
      </c>
      <c r="DN110" s="28">
        <v>5.5E-2</v>
      </c>
      <c r="DU110" s="28">
        <v>0.80499467226799903</v>
      </c>
      <c r="DV110" s="28">
        <v>1.01828845658067</v>
      </c>
      <c r="DW110" s="28">
        <v>1.2315822408933299</v>
      </c>
    </row>
    <row r="111" spans="109:127" x14ac:dyDescent="0.2">
      <c r="DE111" s="28">
        <v>-2.3759999999999839</v>
      </c>
      <c r="DF111" s="28">
        <v>2.3715497698835762E-2</v>
      </c>
      <c r="DM111" s="28">
        <v>0.85</v>
      </c>
      <c r="DN111" s="28">
        <v>5.5E-2</v>
      </c>
      <c r="DU111" s="28">
        <v>0.80853620779851298</v>
      </c>
      <c r="DV111" s="28">
        <v>1.0213284502301101</v>
      </c>
      <c r="DW111" s="28">
        <v>1.2341206926617101</v>
      </c>
    </row>
    <row r="112" spans="109:127" x14ac:dyDescent="0.2">
      <c r="DE112" s="28">
        <v>-2.3615999999999837</v>
      </c>
      <c r="DF112" s="28">
        <v>2.4538405601978234E-2</v>
      </c>
      <c r="DM112" s="28">
        <v>0.86</v>
      </c>
      <c r="DN112" s="28">
        <v>5.5E-2</v>
      </c>
      <c r="DU112" s="28">
        <v>0.81207668897221796</v>
      </c>
      <c r="DV112" s="28">
        <v>1.0243661594397999</v>
      </c>
      <c r="DW112" s="28">
        <v>1.2366556299073901</v>
      </c>
    </row>
    <row r="113" spans="109:127" x14ac:dyDescent="0.2">
      <c r="DE113" s="28">
        <v>-2.3471999999999835</v>
      </c>
      <c r="DF113" s="28">
        <v>2.5384603422842014E-2</v>
      </c>
      <c r="DM113" s="28">
        <v>0.87</v>
      </c>
      <c r="DN113" s="28">
        <v>5.5E-2</v>
      </c>
      <c r="DU113" s="28">
        <v>0.81561609522664003</v>
      </c>
      <c r="DV113" s="28">
        <v>1.0274015396577101</v>
      </c>
      <c r="DW113" s="28">
        <v>1.2391869840887899</v>
      </c>
    </row>
    <row r="114" spans="109:127" x14ac:dyDescent="0.2">
      <c r="DE114" s="28">
        <v>-2.3327999999999833</v>
      </c>
      <c r="DF114" s="28">
        <v>2.6254537356521262E-2</v>
      </c>
      <c r="DM114" s="28">
        <v>0.88</v>
      </c>
      <c r="DN114" s="28">
        <v>5.5E-2</v>
      </c>
      <c r="DU114" s="28">
        <v>0.81915440596815703</v>
      </c>
      <c r="DV114" s="28">
        <v>1.03043454626435</v>
      </c>
      <c r="DW114" s="28">
        <v>1.24171468656053</v>
      </c>
    </row>
    <row r="115" spans="109:127" x14ac:dyDescent="0.2">
      <c r="DE115" s="28">
        <v>-2.3183999999999831</v>
      </c>
      <c r="DF115" s="28">
        <v>2.7148653920013734E-2</v>
      </c>
      <c r="DM115" s="28">
        <v>0.89</v>
      </c>
      <c r="DN115" s="28">
        <v>5.5E-2</v>
      </c>
      <c r="DU115" s="28">
        <v>0.82269160058830004</v>
      </c>
      <c r="DV115" s="28">
        <v>1.0334651346079899</v>
      </c>
      <c r="DW115" s="28">
        <v>1.2442386686276901</v>
      </c>
    </row>
    <row r="116" spans="109:127" x14ac:dyDescent="0.2">
      <c r="DE116" s="28">
        <v>-2.303999999999983</v>
      </c>
      <c r="DF116" s="28">
        <v>2.8067399586641197E-2</v>
      </c>
      <c r="DM116" s="28">
        <v>0.9</v>
      </c>
      <c r="DN116" s="28">
        <v>5.5E-2</v>
      </c>
      <c r="DU116" s="28">
        <v>0.82622765848061297</v>
      </c>
      <c r="DV116" s="28">
        <v>1.0364932600413299</v>
      </c>
      <c r="DW116" s="28">
        <v>1.24675886160205</v>
      </c>
    </row>
    <row r="117" spans="109:127" x14ac:dyDescent="0.2">
      <c r="DE117" s="28">
        <v>-2.2895999999999828</v>
      </c>
      <c r="DF117" s="28">
        <v>2.9011220408027654E-2</v>
      </c>
      <c r="DM117" s="28">
        <v>0.91</v>
      </c>
      <c r="DN117" s="28">
        <v>5.5E-2</v>
      </c>
      <c r="DU117" s="28">
        <v>0.82976255905808805</v>
      </c>
      <c r="DV117" s="28">
        <v>1.0395188779591999</v>
      </c>
      <c r="DW117" s="28">
        <v>1.2492751968603</v>
      </c>
    </row>
    <row r="118" spans="109:127" x14ac:dyDescent="0.2">
      <c r="DE118" s="28">
        <v>-2.2751999999999826</v>
      </c>
      <c r="DF118" s="28">
        <v>2.9980561623689964E-2</v>
      </c>
      <c r="DM118" s="28">
        <v>0.92</v>
      </c>
      <c r="DN118" s="28">
        <v>5.5E-2</v>
      </c>
      <c r="DU118" s="28">
        <v>0.83329628177121695</v>
      </c>
      <c r="DV118" s="28">
        <v>1.04254194383763</v>
      </c>
      <c r="DW118" s="28">
        <v>1.25178760590405</v>
      </c>
    </row>
    <row r="119" spans="109:127" x14ac:dyDescent="0.2">
      <c r="DE119" s="28">
        <v>-2.2607999999999824</v>
      </c>
      <c r="DF119" s="28">
        <v>3.0975867258315488E-2</v>
      </c>
      <c r="DM119" s="28">
        <v>0.93</v>
      </c>
      <c r="DN119" s="28">
        <v>5.5E-2</v>
      </c>
      <c r="DU119" s="28">
        <v>0.83682880612653698</v>
      </c>
      <c r="DV119" s="28">
        <v>1.0455624132741701</v>
      </c>
      <c r="DW119" s="28">
        <v>1.2542960204218001</v>
      </c>
    </row>
    <row r="120" spans="109:127" x14ac:dyDescent="0.2">
      <c r="DE120" s="28">
        <v>-2.2463999999999822</v>
      </c>
      <c r="DF120" s="28">
        <v>3.1997579706821933E-2</v>
      </c>
      <c r="DM120" s="28">
        <v>0.94</v>
      </c>
      <c r="DN120" s="28">
        <v>5.5E-2</v>
      </c>
      <c r="DU120" s="28">
        <v>0.84036011170584102</v>
      </c>
      <c r="DV120" s="28">
        <v>1.04858024202931</v>
      </c>
      <c r="DW120" s="28">
        <v>1.2568003723527901</v>
      </c>
    </row>
    <row r="121" spans="109:127" x14ac:dyDescent="0.2">
      <c r="DE121" s="28">
        <v>-2.231999999999982</v>
      </c>
      <c r="DF121" s="28">
        <v>3.3046139307316147E-2</v>
      </c>
      <c r="DM121" s="28">
        <v>0.95</v>
      </c>
      <c r="DN121" s="28">
        <v>5.5E-2</v>
      </c>
      <c r="DU121" s="28">
        <v>0.84389017818581402</v>
      </c>
      <c r="DV121" s="28">
        <v>1.05159538606926</v>
      </c>
      <c r="DW121" s="28">
        <v>1.25930059395271</v>
      </c>
    </row>
    <row r="122" spans="109:127" x14ac:dyDescent="0.2">
      <c r="DE122" s="28">
        <v>-2.2175999999999818</v>
      </c>
      <c r="DF122" s="28">
        <v>3.4121983902089974E-2</v>
      </c>
      <c r="DM122" s="28">
        <v>0.96</v>
      </c>
      <c r="DN122" s="28">
        <v>5.5E-2</v>
      </c>
      <c r="DU122" s="28">
        <v>0.84741898535836602</v>
      </c>
      <c r="DV122" s="28">
        <v>1.05460780160979</v>
      </c>
      <c r="DW122" s="28">
        <v>1.2617966178612201</v>
      </c>
    </row>
    <row r="123" spans="109:127" x14ac:dyDescent="0.2">
      <c r="DE123" s="28">
        <v>-2.2031999999999816</v>
      </c>
      <c r="DF123" s="28">
        <v>3.5225548386813639E-2</v>
      </c>
      <c r="DM123" s="28">
        <v>0.97</v>
      </c>
      <c r="DN123" s="28">
        <v>5.5E-2</v>
      </c>
      <c r="DU123" s="28">
        <v>0.85094651315138004</v>
      </c>
      <c r="DV123" s="28">
        <v>1.0576174451613201</v>
      </c>
      <c r="DW123" s="28">
        <v>1.2642883771712501</v>
      </c>
    </row>
    <row r="124" spans="109:127" x14ac:dyDescent="0.2">
      <c r="DE124" s="28">
        <v>-2.1887999999999814</v>
      </c>
      <c r="DF124" s="28">
        <v>3.6357264248109845E-2</v>
      </c>
      <c r="DM124" s="28">
        <v>0.98</v>
      </c>
      <c r="DU124" s="28">
        <v>1.4081887239341799</v>
      </c>
      <c r="DV124" s="28">
        <v>1.7080225521316501</v>
      </c>
      <c r="DW124" s="28">
        <v>2.0078563803291098</v>
      </c>
    </row>
    <row r="125" spans="109:127" x14ac:dyDescent="0.2">
      <c r="DE125" s="28">
        <v>-2.1743999999999812</v>
      </c>
      <c r="DF125" s="28">
        <v>3.7517559089715005E-2</v>
      </c>
      <c r="DM125" s="28">
        <v>0.99</v>
      </c>
      <c r="DU125" s="28">
        <v>1.41741609752788</v>
      </c>
      <c r="DV125" s="28">
        <v>1.71736780494421</v>
      </c>
      <c r="DW125" s="28">
        <v>2.0173195123605399</v>
      </c>
    </row>
    <row r="126" spans="109:127" x14ac:dyDescent="0.2">
      <c r="DE126" s="28">
        <v>-2.159999999999981</v>
      </c>
      <c r="DF126" s="28">
        <v>3.8706856147457204E-2</v>
      </c>
      <c r="DM126" s="28">
        <v>1</v>
      </c>
      <c r="DU126" s="28">
        <v>1.42664397993241</v>
      </c>
      <c r="DV126" s="28">
        <v>1.7267120401351701</v>
      </c>
      <c r="DW126" s="28">
        <v>2.02678010033793</v>
      </c>
    </row>
    <row r="127" spans="109:127" x14ac:dyDescent="0.2">
      <c r="DE127" s="28">
        <v>-2.1455999999999809</v>
      </c>
      <c r="DF127" s="28">
        <v>3.9925573793304615E-2</v>
      </c>
      <c r="DU127" s="28">
        <v>2.2254511475865901</v>
      </c>
      <c r="DV127" s="28">
        <v>4.4109767213798801</v>
      </c>
    </row>
    <row r="128" spans="109:127" x14ac:dyDescent="0.2">
      <c r="DE128" s="28">
        <v>-2.1311999999999807</v>
      </c>
      <c r="DF128" s="28">
        <v>4.1174125028762519E-2</v>
      </c>
      <c r="DU128" s="28">
        <v>2.2135482500575101</v>
      </c>
      <c r="DV128" s="28">
        <v>4.3859223750862499</v>
      </c>
    </row>
    <row r="129" spans="109:126" x14ac:dyDescent="0.2">
      <c r="DE129" s="28">
        <v>-2.1167999999999805</v>
      </c>
      <c r="DF129" s="28">
        <v>4.2452916967921021E-2</v>
      </c>
      <c r="DU129" s="28">
        <v>2.20170583393582</v>
      </c>
      <c r="DV129" s="28">
        <v>4.3609587509037304</v>
      </c>
    </row>
    <row r="130" spans="109:126" x14ac:dyDescent="0.2">
      <c r="DE130" s="28">
        <v>-2.1023999999999803</v>
      </c>
      <c r="DF130" s="28">
        <v>4.3762350310481285E-2</v>
      </c>
      <c r="DU130" s="28">
        <v>2.1899247006209399</v>
      </c>
      <c r="DV130" s="28">
        <v>4.3360870509313996</v>
      </c>
    </row>
    <row r="131" spans="109:126" x14ac:dyDescent="0.2">
      <c r="DE131" s="28">
        <v>-2.0879999999999801</v>
      </c>
      <c r="DF131" s="28">
        <v>4.5102818805111904E-2</v>
      </c>
      <c r="DU131" s="28">
        <v>2.1782056376101999</v>
      </c>
      <c r="DV131" s="28">
        <v>4.3113084564152899</v>
      </c>
    </row>
    <row r="132" spans="109:126" x14ac:dyDescent="0.2">
      <c r="DE132" s="28">
        <v>-2.0735999999999799</v>
      </c>
      <c r="DF132" s="28">
        <v>4.647470870351357E-2</v>
      </c>
      <c r="DU132" s="28">
        <v>2.1665494174070101</v>
      </c>
      <c r="DV132" s="28">
        <v>4.2866241261104996</v>
      </c>
    </row>
    <row r="133" spans="109:126" x14ac:dyDescent="0.2">
      <c r="DE133" s="28">
        <v>-2.0591999999999797</v>
      </c>
      <c r="DF133" s="28">
        <v>4.7878398205594794E-2</v>
      </c>
      <c r="DU133" s="28">
        <v>2.1549567964111702</v>
      </c>
      <c r="DV133" s="28">
        <v>4.2620351946167396</v>
      </c>
    </row>
    <row r="134" spans="109:126" x14ac:dyDescent="0.2">
      <c r="DE134" s="28">
        <v>-2.0447999999999795</v>
      </c>
      <c r="DF134" s="28">
        <v>4.9314256896186758E-2</v>
      </c>
      <c r="DU134" s="28">
        <v>2.1434285137923501</v>
      </c>
      <c r="DV134" s="28">
        <v>4.2375427706885196</v>
      </c>
    </row>
    <row r="135" spans="109:126" x14ac:dyDescent="0.2">
      <c r="DE135" s="28">
        <v>-2.0303999999999793</v>
      </c>
      <c r="DF135" s="28">
        <v>5.0782645173751757E-2</v>
      </c>
      <c r="DU135" s="28">
        <v>2.1319652903474799</v>
      </c>
      <c r="DV135" s="28">
        <v>4.21314793552121</v>
      </c>
    </row>
    <row r="136" spans="109:126" x14ac:dyDescent="0.2">
      <c r="DE136" s="28">
        <v>-2.0159999999999791</v>
      </c>
      <c r="DF136" s="28">
        <v>5.2283913671564312E-2</v>
      </c>
      <c r="DU136" s="28">
        <v>2.1205678273431099</v>
      </c>
      <c r="DV136" s="28">
        <v>4.1888517410146502</v>
      </c>
    </row>
    <row r="137" spans="109:126" x14ac:dyDescent="0.2">
      <c r="DE137" s="28">
        <v>-2.001599999999979</v>
      </c>
      <c r="DF137" s="28">
        <v>5.3818402671870248E-2</v>
      </c>
      <c r="DU137" s="28">
        <v>2.1092368053437198</v>
      </c>
      <c r="DV137" s="28">
        <v>4.1646552080155699</v>
      </c>
    </row>
    <row r="138" spans="109:126" x14ac:dyDescent="0.2">
      <c r="DE138" s="28">
        <v>-1.987199999999979</v>
      </c>
      <c r="DF138" s="28">
        <v>5.5386441513553784E-2</v>
      </c>
      <c r="DU138" s="28">
        <v>2.0979728830270901</v>
      </c>
      <c r="DV138" s="28">
        <v>4.1405593245406198</v>
      </c>
    </row>
    <row r="139" spans="109:126" x14ac:dyDescent="0.2">
      <c r="DE139" s="28">
        <v>-1.972799999999979</v>
      </c>
      <c r="DF139" s="28">
        <v>5.6988347993869114E-2</v>
      </c>
      <c r="DU139" s="28">
        <v>2.0867766959877199</v>
      </c>
      <c r="DV139" s="28">
        <v>4.1165650439815602</v>
      </c>
    </row>
    <row r="140" spans="109:126" x14ac:dyDescent="0.2">
      <c r="DE140" s="28">
        <v>-1.958399999999979</v>
      </c>
      <c r="DF140" s="28">
        <v>5.86244277648163E-2</v>
      </c>
      <c r="DU140" s="28">
        <v>2.07564885552961</v>
      </c>
      <c r="DV140" s="28">
        <v>4.0926732832944097</v>
      </c>
    </row>
    <row r="141" spans="109:126" x14ac:dyDescent="0.2">
      <c r="DE141" s="28">
        <v>-1.9439999999999791</v>
      </c>
      <c r="DF141" s="28">
        <v>6.0294973724768157E-2</v>
      </c>
      <c r="DU141" s="28">
        <v>2.0645899474495102</v>
      </c>
      <c r="DV141" s="28">
        <v>4.0688849211742601</v>
      </c>
    </row>
    <row r="142" spans="109:126" x14ac:dyDescent="0.2">
      <c r="DE142" s="28">
        <v>-1.9295999999999791</v>
      </c>
      <c r="DF142" s="28">
        <v>6.2000265405977674E-2</v>
      </c>
      <c r="DU142" s="28">
        <v>2.0536005308119298</v>
      </c>
      <c r="DV142" s="28">
        <v>4.0452007962178902</v>
      </c>
    </row>
    <row r="143" spans="109:126" x14ac:dyDescent="0.2">
      <c r="DE143" s="28">
        <v>-1.9151999999999791</v>
      </c>
      <c r="DF143" s="28">
        <v>6.3740568358621102E-2</v>
      </c>
      <c r="DU143" s="28">
        <v>2.0426811367172202</v>
      </c>
      <c r="DV143" s="28">
        <v>4.0216217050758196</v>
      </c>
    </row>
    <row r="144" spans="109:126" x14ac:dyDescent="0.2">
      <c r="DE144" s="28">
        <v>-1.9007999999999792</v>
      </c>
      <c r="DF144" s="28">
        <v>6.5516133532054391E-2</v>
      </c>
      <c r="DU144" s="28">
        <v>2.03183226706409</v>
      </c>
      <c r="DV144" s="28">
        <v>3.9981484005961199</v>
      </c>
    </row>
    <row r="145" spans="109:126" x14ac:dyDescent="0.2">
      <c r="DE145" s="28">
        <v>-1.8863999999999792</v>
      </c>
      <c r="DF145" s="28">
        <v>6.7327196653985316E-2</v>
      </c>
      <c r="DU145" s="28">
        <v>2.0210543933079501</v>
      </c>
      <c r="DV145" s="28">
        <v>3.9747815899619101</v>
      </c>
    </row>
    <row r="146" spans="109:126" x14ac:dyDescent="0.2">
      <c r="DE146" s="28">
        <v>-1.8719999999999792</v>
      </c>
      <c r="DF146" s="28">
        <v>6.917397760828517E-2</v>
      </c>
      <c r="DU146" s="28">
        <v>2.0103479552165502</v>
      </c>
      <c r="DV146" s="28">
        <v>3.9515219328248099</v>
      </c>
    </row>
    <row r="147" spans="109:126" x14ac:dyDescent="0.2">
      <c r="DE147" s="28">
        <v>-1.8575999999999793</v>
      </c>
      <c r="DF147" s="28">
        <v>7.1056679812187426E-2</v>
      </c>
      <c r="DU147" s="28">
        <v>1.9997133596243499</v>
      </c>
      <c r="DV147" s="28">
        <v>3.92837003943652</v>
      </c>
    </row>
    <row r="148" spans="109:126" x14ac:dyDescent="0.2">
      <c r="DE148" s="28">
        <v>-1.8431999999999793</v>
      </c>
      <c r="DF148" s="28">
        <v>7.2975489593641085E-2</v>
      </c>
      <c r="DU148" s="28">
        <v>1.9891509791872599</v>
      </c>
      <c r="DV148" s="28">
        <v>3.90532646878088</v>
      </c>
    </row>
    <row r="149" spans="109:126" x14ac:dyDescent="0.2">
      <c r="DE149" s="28">
        <v>-1.8287999999999793</v>
      </c>
      <c r="DF149" s="28">
        <v>7.4930575569608707E-2</v>
      </c>
      <c r="DU149" s="28">
        <v>1.9786611511392</v>
      </c>
      <c r="DV149" s="28">
        <v>3.88239172670878</v>
      </c>
    </row>
    <row r="150" spans="109:126" x14ac:dyDescent="0.2">
      <c r="DE150" s="28">
        <v>-1.8143999999999794</v>
      </c>
      <c r="DF150" s="28">
        <v>7.6922088026118163E-2</v>
      </c>
      <c r="DU150" s="28">
        <v>1.96824417605221</v>
      </c>
      <c r="DV150" s="28">
        <v>3.8595662640783099</v>
      </c>
    </row>
    <row r="151" spans="109:126" x14ac:dyDescent="0.2">
      <c r="DE151" s="28">
        <v>-1.7999999999999794</v>
      </c>
      <c r="DF151" s="28">
        <v>7.8950158300897091E-2</v>
      </c>
      <c r="DU151" s="28">
        <v>1.9579003166017701</v>
      </c>
      <c r="DV151" s="28">
        <v>3.8368504749026502</v>
      </c>
    </row>
    <row r="152" spans="109:126" x14ac:dyDescent="0.2">
      <c r="DE152" s="28">
        <v>-1.7855999999999794</v>
      </c>
      <c r="DF152" s="28">
        <v>8.1014898169437452E-2</v>
      </c>
      <c r="DU152" s="28">
        <v>1.94762979633885</v>
      </c>
      <c r="DV152" s="28">
        <v>3.81424469450827</v>
      </c>
    </row>
    <row r="153" spans="109:126" x14ac:dyDescent="0.2">
      <c r="DE153" s="28">
        <v>-1.7711999999999795</v>
      </c>
      <c r="DF153" s="28">
        <v>8.3116399235355229E-2</v>
      </c>
      <c r="DU153" s="28">
        <v>1.9374327984706901</v>
      </c>
      <c r="DV153" s="28">
        <v>3.7917491977060198</v>
      </c>
    </row>
    <row r="154" spans="109:126" x14ac:dyDescent="0.2">
      <c r="DE154" s="28">
        <v>-1.7567999999999795</v>
      </c>
      <c r="DF154" s="28">
        <v>8.5254732325926369E-2</v>
      </c>
      <c r="DU154" s="28">
        <v>1.9273094646518301</v>
      </c>
      <c r="DV154" s="28">
        <v>3.7693641969777398</v>
      </c>
    </row>
    <row r="155" spans="109:126" x14ac:dyDescent="0.2">
      <c r="DE155" s="28">
        <v>-1.7423999999999795</v>
      </c>
      <c r="DF155" s="28">
        <v>8.7429946893696486E-2</v>
      </c>
      <c r="DU155" s="28">
        <v>1.9172598937873699</v>
      </c>
      <c r="DV155" s="28">
        <v>3.74708984068105</v>
      </c>
    </row>
    <row r="156" spans="109:126" x14ac:dyDescent="0.2">
      <c r="DE156" s="28">
        <v>-1.7279999999999796</v>
      </c>
      <c r="DF156" s="28">
        <v>8.9642070425075548E-2</v>
      </c>
      <c r="DU156" s="28">
        <v>1.90728414085013</v>
      </c>
      <c r="DV156" s="28">
        <v>3.7249262112751902</v>
      </c>
    </row>
    <row r="157" spans="109:126" x14ac:dyDescent="0.2">
      <c r="DE157" s="28">
        <v>-1.7135999999999796</v>
      </c>
      <c r="DF157" s="28">
        <v>9.1891107856842111E-2</v>
      </c>
      <c r="DU157" s="28">
        <v>1.8973822157136599</v>
      </c>
      <c r="DV157" s="28">
        <v>3.70287332357048</v>
      </c>
    </row>
    <row r="158" spans="109:126" x14ac:dyDescent="0.2">
      <c r="DE158" s="28">
        <v>-1.6991999999999796</v>
      </c>
      <c r="DF158" s="28">
        <v>9.4177041001494363E-2</v>
      </c>
      <c r="DU158" s="28">
        <v>1.8875540820029699</v>
      </c>
      <c r="DV158" s="28">
        <v>3.6809311230044401</v>
      </c>
    </row>
    <row r="159" spans="109:126" x14ac:dyDescent="0.2">
      <c r="DE159" s="28">
        <v>-1.6847999999999796</v>
      </c>
      <c r="DF159" s="28">
        <v>9.6499827982395189E-2</v>
      </c>
      <c r="DU159" s="28">
        <v>1.8777996559647701</v>
      </c>
      <c r="DV159" s="28">
        <v>3.65909948394714</v>
      </c>
    </row>
    <row r="160" spans="109:126" x14ac:dyDescent="0.2">
      <c r="DE160" s="28">
        <v>-1.6703999999999797</v>
      </c>
      <c r="DF160" s="28">
        <v>9.8859402679668543E-2</v>
      </c>
      <c r="DU160" s="28">
        <v>1.8681188053593201</v>
      </c>
      <c r="DV160" s="28">
        <v>3.6373782080389701</v>
      </c>
    </row>
    <row r="161" spans="109:126" x14ac:dyDescent="0.2">
      <c r="DE161" s="28">
        <v>-1.6559999999999797</v>
      </c>
      <c r="DF161" s="28">
        <v>0.10125567418781217</v>
      </c>
      <c r="DU161" s="28">
        <v>1.8585113483755999</v>
      </c>
      <c r="DV161" s="28">
        <v>3.6157670225634</v>
      </c>
    </row>
    <row r="162" spans="109:126" x14ac:dyDescent="0.2">
      <c r="DE162" s="28">
        <v>-1.6415999999999797</v>
      </c>
      <c r="DF162" s="28">
        <v>0.10368852628599889</v>
      </c>
      <c r="DU162" s="28">
        <v>1.84897705257198</v>
      </c>
      <c r="DV162" s="28">
        <v>3.5942655788579598</v>
      </c>
    </row>
    <row r="163" spans="109:126" x14ac:dyDescent="0.2">
      <c r="DE163" s="28">
        <v>-1.6271999999999798</v>
      </c>
      <c r="DF163" s="28">
        <v>0.1061578169220431</v>
      </c>
      <c r="DU163" s="28">
        <v>1.8395156338440699</v>
      </c>
      <c r="DV163" s="28">
        <v>3.5728734507660902</v>
      </c>
    </row>
    <row r="164" spans="109:126" x14ac:dyDescent="0.2">
      <c r="DE164" s="28">
        <v>-1.6127999999999798</v>
      </c>
      <c r="DF164" s="28">
        <v>0.10866337771101389</v>
      </c>
      <c r="DU164" s="28">
        <v>1.83012675542201</v>
      </c>
      <c r="DV164" s="28">
        <v>3.5515901331330002</v>
      </c>
    </row>
    <row r="165" spans="109:126" x14ac:dyDescent="0.2">
      <c r="DE165" s="28">
        <v>-1.5983999999999798</v>
      </c>
      <c r="DF165" s="28">
        <v>0.11120501344947707</v>
      </c>
      <c r="DU165" s="28">
        <v>1.82081002689893</v>
      </c>
      <c r="DV165" s="28">
        <v>3.53041504034839</v>
      </c>
    </row>
    <row r="166" spans="109:126" x14ac:dyDescent="0.2">
      <c r="DE166" s="28">
        <v>-1.5839999999999799</v>
      </c>
      <c r="DF166" s="28">
        <v>0.11378250164635038</v>
      </c>
      <c r="DU166" s="28">
        <v>1.81156500329268</v>
      </c>
      <c r="DV166" s="28">
        <v>3.5093475049390102</v>
      </c>
    </row>
    <row r="167" spans="109:126" x14ac:dyDescent="0.2">
      <c r="DE167" s="28">
        <v>-1.5695999999999799</v>
      </c>
      <c r="DF167" s="28">
        <v>0.11639559207135405</v>
      </c>
      <c r="DU167" s="28">
        <v>1.8023911841426901</v>
      </c>
      <c r="DV167" s="28">
        <v>3.4883867762140199</v>
      </c>
    </row>
    <row r="168" spans="109:126" x14ac:dyDescent="0.2">
      <c r="DE168" s="28">
        <v>-1.5551999999999799</v>
      </c>
      <c r="DF168" s="28">
        <v>0.11904400632203604</v>
      </c>
      <c r="DU168" s="28">
        <v>1.79328801264405</v>
      </c>
      <c r="DV168" s="28">
        <v>3.4675320189660699</v>
      </c>
    </row>
    <row r="169" spans="109:126" x14ac:dyDescent="0.2">
      <c r="DE169" s="28">
        <v>-1.54079999999998</v>
      </c>
      <c r="DF169" s="28">
        <v>0.12172743741034815</v>
      </c>
      <c r="DU169" s="28">
        <v>1.7842548748206799</v>
      </c>
      <c r="DV169" s="28">
        <v>3.446782312231</v>
      </c>
    </row>
    <row r="170" spans="109:126" x14ac:dyDescent="0.2">
      <c r="DE170" s="28">
        <v>-1.52639999999998</v>
      </c>
      <c r="DF170" s="28">
        <v>0.12444554936974109</v>
      </c>
      <c r="DU170" s="28">
        <v>1.7752910987394599</v>
      </c>
      <c r="DV170" s="28">
        <v>3.4261366481091802</v>
      </c>
    </row>
    <row r="171" spans="109:126" x14ac:dyDescent="0.2">
      <c r="DE171" s="28">
        <v>-1.51199999999998</v>
      </c>
      <c r="DF171" s="28">
        <v>0.12719797688374035</v>
      </c>
      <c r="DU171" s="28">
        <v>1.7663959537674601</v>
      </c>
      <c r="DV171" s="28">
        <v>3.4055939306511802</v>
      </c>
    </row>
    <row r="172" spans="109:126" x14ac:dyDescent="0.2">
      <c r="DE172" s="28">
        <v>-1.4975999999999801</v>
      </c>
      <c r="DF172" s="28">
        <v>0.12998432493695372</v>
      </c>
      <c r="DU172" s="28">
        <v>1.7575686498738901</v>
      </c>
      <c r="DV172" s="28">
        <v>3.3851529748108198</v>
      </c>
    </row>
    <row r="173" spans="109:126" x14ac:dyDescent="0.2">
      <c r="DE173" s="28">
        <v>-1.4831999999999801</v>
      </c>
      <c r="DF173" s="28">
        <v>0.13280416848945076</v>
      </c>
      <c r="DU173" s="28">
        <v>1.7488083369788801</v>
      </c>
      <c r="DV173" s="28">
        <v>3.36481250546831</v>
      </c>
    </row>
    <row r="174" spans="109:126" x14ac:dyDescent="0.2">
      <c r="DE174" s="28">
        <v>-1.4687999999999801</v>
      </c>
      <c r="DF174" s="28">
        <v>0.13565705217543977</v>
      </c>
      <c r="DU174" s="28">
        <v>1.7401141043508599</v>
      </c>
      <c r="DV174" s="28">
        <v>3.3445711565262801</v>
      </c>
    </row>
    <row r="175" spans="109:126" x14ac:dyDescent="0.2">
      <c r="DE175" s="28">
        <v>-1.4543999999999802</v>
      </c>
      <c r="DF175" s="28">
        <v>0.13854249002715435</v>
      </c>
      <c r="DU175" s="28">
        <v>1.73148498005429</v>
      </c>
      <c r="DV175" s="28">
        <v>3.32442747008142</v>
      </c>
    </row>
    <row r="176" spans="109:126" x14ac:dyDescent="0.2">
      <c r="DE176" s="28">
        <v>-1.4399999999999802</v>
      </c>
      <c r="DF176" s="28">
        <v>0.14145996522484283</v>
      </c>
      <c r="DU176" s="28">
        <v>1.7229199304496701</v>
      </c>
      <c r="DV176" s="28">
        <v>3.3043798956744901</v>
      </c>
    </row>
    <row r="177" spans="109:126" x14ac:dyDescent="0.2">
      <c r="DE177" s="28">
        <v>-1.4255999999999802</v>
      </c>
      <c r="DF177" s="28">
        <v>0.14440892987373574</v>
      </c>
      <c r="DU177" s="28">
        <v>1.71441785974745</v>
      </c>
      <c r="DV177" s="28">
        <v>3.2844267896211701</v>
      </c>
    </row>
    <row r="178" spans="109:126" x14ac:dyDescent="0.2">
      <c r="DE178" s="28">
        <v>-1.4111999999999802</v>
      </c>
      <c r="DF178" s="28">
        <v>0.14738880480884556</v>
      </c>
      <c r="DU178" s="28">
        <v>1.70597760961767</v>
      </c>
      <c r="DV178" s="28">
        <v>3.2645664144265001</v>
      </c>
    </row>
    <row r="179" spans="109:126" x14ac:dyDescent="0.2">
      <c r="DE179" s="28">
        <v>-1.3967999999999803</v>
      </c>
      <c r="DF179" s="28">
        <v>0.15039897942843025</v>
      </c>
      <c r="DU179" s="28">
        <v>1.69759795885684</v>
      </c>
      <c r="DV179" s="28">
        <v>3.24479693828525</v>
      </c>
    </row>
    <row r="180" spans="109:126" x14ac:dyDescent="0.2">
      <c r="DE180" s="28">
        <v>-1.3823999999999803</v>
      </c>
      <c r="DF180" s="28">
        <v>0.15343881155692674</v>
      </c>
      <c r="DU180" s="28">
        <v>1.68927762311383</v>
      </c>
      <c r="DV180" s="28">
        <v>3.2251164346707402</v>
      </c>
    </row>
    <row r="181" spans="109:126" x14ac:dyDescent="0.2">
      <c r="DE181" s="28">
        <v>-1.3679999999999803</v>
      </c>
      <c r="DF181" s="28">
        <v>0.15650762733813553</v>
      </c>
      <c r="DU181" s="28">
        <v>1.68101525467625</v>
      </c>
      <c r="DV181" s="28">
        <v>3.2055228820143702</v>
      </c>
    </row>
    <row r="182" spans="109:126" x14ac:dyDescent="0.2">
      <c r="DE182" s="28">
        <v>-1.3535999999999804</v>
      </c>
      <c r="DF182" s="28">
        <v>0.15960472115940788</v>
      </c>
      <c r="DU182" s="28">
        <v>1.6728094423188</v>
      </c>
      <c r="DV182" s="28">
        <v>3.18601416347818</v>
      </c>
    </row>
    <row r="183" spans="109:126" x14ac:dyDescent="0.2">
      <c r="DE183" s="28">
        <v>-1.3391999999999804</v>
      </c>
      <c r="DF183" s="28">
        <v>0.16272935560755727</v>
      </c>
      <c r="DU183" s="28">
        <v>1.6646587112150999</v>
      </c>
      <c r="DV183" s="28">
        <v>3.1665880668226301</v>
      </c>
    </row>
    <row r="184" spans="109:126" x14ac:dyDescent="0.2">
      <c r="DE184" s="28">
        <v>-1.3247999999999804</v>
      </c>
      <c r="DF184" s="28">
        <v>0.16588076145718519</v>
      </c>
      <c r="DU184" s="28">
        <v>1.65656152291435</v>
      </c>
      <c r="DV184" s="28">
        <v>3.14724228437152</v>
      </c>
    </row>
    <row r="185" spans="109:126" x14ac:dyDescent="0.2">
      <c r="DE185" s="28">
        <v>-1.3103999999999805</v>
      </c>
      <c r="DF185" s="28">
        <v>0.16905813769207767</v>
      </c>
      <c r="DU185" s="28">
        <v>1.64851627538414</v>
      </c>
      <c r="DV185" s="28">
        <v>3.1279744130761902</v>
      </c>
    </row>
    <row r="186" spans="109:126" x14ac:dyDescent="0.2">
      <c r="DE186" s="28">
        <v>-1.2959999999999805</v>
      </c>
      <c r="DF186" s="28">
        <v>0.17226065156029199</v>
      </c>
      <c r="DU186" s="28">
        <v>1.6405213031205701</v>
      </c>
      <c r="DV186" s="28">
        <v>3.1087819546808402</v>
      </c>
    </row>
    <row r="187" spans="109:126" x14ac:dyDescent="0.2">
      <c r="DE187" s="28">
        <v>-1.2815999999999805</v>
      </c>
      <c r="DF187" s="28">
        <v>0.17548743866351788</v>
      </c>
      <c r="DU187" s="28">
        <v>1.6325748773270199</v>
      </c>
      <c r="DV187" s="28">
        <v>3.0896623159905201</v>
      </c>
    </row>
    <row r="188" spans="109:126" x14ac:dyDescent="0.2">
      <c r="DE188" s="28">
        <v>-1.2671999999999806</v>
      </c>
      <c r="DF188" s="28">
        <v>0.1787376030812568</v>
      </c>
      <c r="DU188" s="28">
        <v>1.6246752061624901</v>
      </c>
      <c r="DV188" s="28">
        <v>3.0706128092437299</v>
      </c>
    </row>
    <row r="189" spans="109:126" x14ac:dyDescent="0.2">
      <c r="DE189" s="28">
        <v>-1.2527999999999806</v>
      </c>
      <c r="DF189" s="28">
        <v>0.18201021753032295</v>
      </c>
      <c r="DU189" s="28">
        <v>1.6168204350606299</v>
      </c>
      <c r="DV189" s="28">
        <v>3.05163065259093</v>
      </c>
    </row>
    <row r="190" spans="109:126" x14ac:dyDescent="0.2">
      <c r="DE190" s="28">
        <v>-1.2383999999999806</v>
      </c>
      <c r="DF190" s="28">
        <v>0.1853043235601276</v>
      </c>
      <c r="DU190" s="28">
        <v>1.6090086471202401</v>
      </c>
      <c r="DV190" s="28">
        <v>3.03271297068035</v>
      </c>
    </row>
    <row r="191" spans="109:126" x14ac:dyDescent="0.2">
      <c r="DE191" s="28">
        <v>-1.2239999999999807</v>
      </c>
      <c r="DF191" s="28">
        <v>0.18861893178416397</v>
      </c>
      <c r="DU191" s="28">
        <v>1.60123786356831</v>
      </c>
      <c r="DV191" s="28">
        <v>3.0138567953524502</v>
      </c>
    </row>
    <row r="192" spans="109:126" x14ac:dyDescent="0.2">
      <c r="DE192" s="28">
        <v>-1.2095999999999807</v>
      </c>
      <c r="DF192" s="28">
        <v>0.19195302214806501</v>
      </c>
      <c r="DU192" s="28">
        <v>1.59350604429611</v>
      </c>
      <c r="DV192" s="28">
        <v>2.9950590664441599</v>
      </c>
    </row>
    <row r="193" spans="109:126" x14ac:dyDescent="0.2">
      <c r="DE193" s="28">
        <v>-1.1951999999999807</v>
      </c>
      <c r="DF193" s="28">
        <v>0.1953055442345592</v>
      </c>
      <c r="DU193" s="28">
        <v>1.5858110884690999</v>
      </c>
      <c r="DV193" s="28">
        <v>2.9763166327036399</v>
      </c>
    </row>
    <row r="194" spans="109:126" x14ac:dyDescent="0.2">
      <c r="DE194" s="28">
        <v>-1.1807999999999808</v>
      </c>
      <c r="DF194" s="28">
        <v>0.19867541760560228</v>
      </c>
      <c r="DU194" s="28">
        <v>1.5781508352111899</v>
      </c>
      <c r="DV194" s="28">
        <v>2.9576262528167701</v>
      </c>
    </row>
    <row r="195" spans="109:126" x14ac:dyDescent="0.2">
      <c r="DE195" s="28">
        <v>-1.1663999999999808</v>
      </c>
      <c r="DF195" s="28">
        <v>0.2020615321819117</v>
      </c>
      <c r="DU195" s="28">
        <v>1.5705230643638</v>
      </c>
      <c r="DV195" s="28">
        <v>2.9389845965457</v>
      </c>
    </row>
    <row r="196" spans="109:126" x14ac:dyDescent="0.2">
      <c r="DE196" s="28">
        <v>-1.1519999999999808</v>
      </c>
      <c r="DF196" s="28">
        <v>0.20546274866008143</v>
      </c>
      <c r="DU196" s="28">
        <v>1.5629254973201401</v>
      </c>
      <c r="DV196" s="28">
        <v>2.92038824598021</v>
      </c>
    </row>
    <row r="197" spans="109:126" x14ac:dyDescent="0.2">
      <c r="DE197" s="28">
        <v>-1.1375999999999808</v>
      </c>
      <c r="DF197" s="28">
        <v>0.20887789896740241</v>
      </c>
      <c r="DU197" s="28">
        <v>1.5553557979347901</v>
      </c>
      <c r="DV197" s="28">
        <v>2.9018336969021701</v>
      </c>
    </row>
    <row r="198" spans="109:126" x14ac:dyDescent="0.2">
      <c r="DE198" s="28">
        <v>-1.1231999999999809</v>
      </c>
      <c r="DF198" s="28">
        <v>0.21230578675445952</v>
      </c>
      <c r="DU198" s="28">
        <v>1.5478115735089</v>
      </c>
      <c r="DV198" s="28">
        <v>2.88331736026334</v>
      </c>
    </row>
    <row r="199" spans="109:126" x14ac:dyDescent="0.2">
      <c r="DE199" s="28">
        <v>-1.1087999999999809</v>
      </c>
      <c r="DF199" s="28">
        <v>0.21574518792552422</v>
      </c>
      <c r="DU199" s="28">
        <v>1.54029037585103</v>
      </c>
      <c r="DV199" s="28">
        <v>2.8648355637765399</v>
      </c>
    </row>
    <row r="200" spans="109:126" x14ac:dyDescent="0.2">
      <c r="DE200" s="28">
        <v>-1.0943999999999809</v>
      </c>
      <c r="DF200" s="28">
        <v>0.21919485120670554</v>
      </c>
      <c r="DU200" s="28">
        <v>1.5327897024133901</v>
      </c>
      <c r="DV200" s="28">
        <v>2.84638455362008</v>
      </c>
    </row>
    <row r="201" spans="109:126" x14ac:dyDescent="0.2">
      <c r="DE201" s="28">
        <v>-1.079999999999981</v>
      </c>
      <c r="DF201" s="28">
        <v>0.22265349875176574</v>
      </c>
      <c r="DU201" s="28">
        <v>1.5253069975035101</v>
      </c>
      <c r="DV201" s="28">
        <v>2.82796049625526</v>
      </c>
    </row>
    <row r="202" spans="109:126" x14ac:dyDescent="0.2">
      <c r="DE202" s="28">
        <v>-1.065599999999981</v>
      </c>
      <c r="DF202" s="28">
        <v>0.22611982678545195</v>
      </c>
      <c r="DU202" s="28">
        <v>1.51783965357089</v>
      </c>
      <c r="DV202" s="28">
        <v>2.8095594803563202</v>
      </c>
    </row>
    <row r="203" spans="109:126" x14ac:dyDescent="0.2">
      <c r="DE203" s="28">
        <v>-1.051199999999981</v>
      </c>
      <c r="DF203" s="28">
        <v>0.2295925062841371</v>
      </c>
      <c r="DU203" s="28">
        <v>1.5103850125682601</v>
      </c>
      <c r="DV203" s="28">
        <v>2.7911775188523702</v>
      </c>
    </row>
    <row r="204" spans="109:126" x14ac:dyDescent="0.2">
      <c r="DE204" s="28">
        <v>-1.0367999999999811</v>
      </c>
      <c r="DF204" s="28">
        <v>0.23307018369350416</v>
      </c>
      <c r="DU204" s="28">
        <v>1.5029403673869901</v>
      </c>
      <c r="DV204" s="28">
        <v>2.7728105510804801</v>
      </c>
    </row>
    <row r="205" spans="109:126" x14ac:dyDescent="0.2">
      <c r="DE205" s="28">
        <v>-1.0223999999999811</v>
      </c>
      <c r="DF205" s="28">
        <v>0.23655148168295262</v>
      </c>
      <c r="DU205" s="28">
        <v>1.4955029633658901</v>
      </c>
      <c r="DV205" s="28">
        <v>2.75445444504882</v>
      </c>
    </row>
    <row r="206" spans="109:126" x14ac:dyDescent="0.2">
      <c r="DE206" s="28">
        <v>-1.0079999999999811</v>
      </c>
      <c r="DF206" s="28">
        <v>0.24003499993634406</v>
      </c>
      <c r="DU206" s="28">
        <v>1.4880699998726701</v>
      </c>
      <c r="DV206" s="28">
        <v>2.7361049998090001</v>
      </c>
    </row>
    <row r="207" spans="109:126" x14ac:dyDescent="0.2">
      <c r="DE207" s="28">
        <v>-0.99359999999998116</v>
      </c>
      <c r="DF207" s="28">
        <v>0.24351931597864623</v>
      </c>
      <c r="DU207" s="28">
        <v>1.48063863195727</v>
      </c>
      <c r="DV207" s="28">
        <v>2.7177579479359002</v>
      </c>
    </row>
    <row r="208" spans="109:126" x14ac:dyDescent="0.2">
      <c r="DE208" s="28">
        <v>-0.9791999999999812</v>
      </c>
      <c r="DF208" s="28">
        <v>0.24700298603797716</v>
      </c>
      <c r="DU208" s="28">
        <v>1.4732059720759401</v>
      </c>
      <c r="DV208" s="28">
        <v>2.6994089581138998</v>
      </c>
    </row>
    <row r="209" spans="109:126" x14ac:dyDescent="0.2">
      <c r="DE209" s="28">
        <v>-0.96479999999998123</v>
      </c>
      <c r="DF209" s="28">
        <v>0.25048454594248903</v>
      </c>
      <c r="DU209" s="28">
        <v>1.46576909188496</v>
      </c>
      <c r="DV209" s="28">
        <v>2.6810536378274299</v>
      </c>
    </row>
    <row r="210" spans="109:126" x14ac:dyDescent="0.2">
      <c r="DE210" s="28">
        <v>-0.95039999999998126</v>
      </c>
      <c r="DF210" s="28">
        <v>0.25396251205147413</v>
      </c>
      <c r="DU210" s="28">
        <v>1.45832502410293</v>
      </c>
      <c r="DV210" s="28">
        <v>2.6626875361543898</v>
      </c>
    </row>
    <row r="211" spans="109:126" x14ac:dyDescent="0.2">
      <c r="DE211" s="28">
        <v>-0.93599999999998129</v>
      </c>
      <c r="DF211" s="28">
        <v>0.2574353822200165</v>
      </c>
      <c r="DU211" s="28">
        <v>1.4508707644400201</v>
      </c>
      <c r="DV211" s="28">
        <v>2.6443061466600102</v>
      </c>
    </row>
    <row r="212" spans="109:126" x14ac:dyDescent="0.2">
      <c r="DE212" s="28">
        <v>-0.92159999999998132</v>
      </c>
      <c r="DF212" s="28">
        <v>0.26090163679645334</v>
      </c>
      <c r="DU212" s="28">
        <v>1.4434032735928899</v>
      </c>
      <c r="DV212" s="28">
        <v>2.6259049103893202</v>
      </c>
    </row>
    <row r="213" spans="109:126" x14ac:dyDescent="0.2">
      <c r="DE213" s="28">
        <v>-0.90719999999998135</v>
      </c>
      <c r="DF213" s="28">
        <v>0.26435973965185178</v>
      </c>
      <c r="DU213" s="28">
        <v>1.43591947930369</v>
      </c>
      <c r="DV213" s="28">
        <v>2.60747921895552</v>
      </c>
    </row>
    <row r="214" spans="109:126" x14ac:dyDescent="0.2">
      <c r="DE214" s="28">
        <v>-0.89279999999998139</v>
      </c>
      <c r="DF214" s="28">
        <v>0.26780813924065089</v>
      </c>
      <c r="DU214" s="28">
        <v>1.4284162784812799</v>
      </c>
      <c r="DV214" s="28">
        <v>2.5890244177219199</v>
      </c>
    </row>
    <row r="215" spans="109:126" x14ac:dyDescent="0.2">
      <c r="DE215" s="28">
        <v>-0.87839999999998142</v>
      </c>
      <c r="DF215" s="28">
        <v>0.27124526969155882</v>
      </c>
      <c r="DU215" s="28">
        <v>1.4208905393830999</v>
      </c>
      <c r="DV215" s="28">
        <v>2.5705358090746402</v>
      </c>
    </row>
    <row r="216" spans="109:126" x14ac:dyDescent="0.2">
      <c r="DE216" s="28">
        <v>-0.86399999999998145</v>
      </c>
      <c r="DF216" s="28">
        <v>0.27466955192774128</v>
      </c>
      <c r="DU216" s="28">
        <v>1.4133391038554699</v>
      </c>
      <c r="DV216" s="28">
        <v>2.5520086557831898</v>
      </c>
    </row>
    <row r="217" spans="109:126" x14ac:dyDescent="0.2">
      <c r="DE217" s="28">
        <v>-0.84959999999998148</v>
      </c>
      <c r="DF217" s="28">
        <v>0.27807939481528049</v>
      </c>
      <c r="DU217" s="28">
        <v>1.4057587896305399</v>
      </c>
      <c r="DV217" s="28">
        <v>2.53343818444581</v>
      </c>
    </row>
    <row r="218" spans="109:126" x14ac:dyDescent="0.2">
      <c r="DE218" s="28">
        <v>-0.83519999999998151</v>
      </c>
      <c r="DF218" s="28">
        <v>0.28147319633882906</v>
      </c>
      <c r="DU218" s="28">
        <v>1.3981463926776401</v>
      </c>
      <c r="DV218" s="28">
        <v>2.51481958901645</v>
      </c>
    </row>
    <row r="219" spans="109:126" x14ac:dyDescent="0.2">
      <c r="DE219" s="28">
        <v>-0.82079999999998154</v>
      </c>
      <c r="DF219" s="28">
        <v>0.28484934480333224</v>
      </c>
      <c r="DU219" s="28">
        <v>1.39049868960665</v>
      </c>
      <c r="DV219" s="28">
        <v>2.49614803440996</v>
      </c>
    </row>
    <row r="220" spans="109:126" x14ac:dyDescent="0.2">
      <c r="DE220" s="28">
        <v>-0.80639999999998158</v>
      </c>
      <c r="DF220" s="28">
        <v>0.28820622006063606</v>
      </c>
      <c r="DU220" s="28">
        <v>1.38281244012126</v>
      </c>
      <c r="DV220" s="28">
        <v>2.4774186601818702</v>
      </c>
    </row>
    <row r="221" spans="109:126" x14ac:dyDescent="0.2">
      <c r="DE221" s="28">
        <v>-0.79199999999998161</v>
      </c>
      <c r="DF221" s="28">
        <v>0.29154219475975146</v>
      </c>
      <c r="DU221" s="28">
        <v>1.37508438951949</v>
      </c>
      <c r="DV221" s="28">
        <v>2.4586265842792199</v>
      </c>
    </row>
    <row r="222" spans="109:126" x14ac:dyDescent="0.2">
      <c r="DE222" s="28">
        <v>-0.77759999999998164</v>
      </c>
      <c r="DF222" s="28">
        <v>0.29485563561949274</v>
      </c>
      <c r="DU222" s="28">
        <v>1.3673112712389699</v>
      </c>
      <c r="DV222" s="28">
        <v>2.43976690685844</v>
      </c>
    </row>
    <row r="223" spans="109:126" x14ac:dyDescent="0.2">
      <c r="DE223" s="28">
        <v>-0.76319999999998167</v>
      </c>
      <c r="DF223" s="28">
        <v>0.29814490472216232</v>
      </c>
      <c r="DU223" s="28">
        <v>1.35948980944431</v>
      </c>
      <c r="DV223" s="28">
        <v>2.4208347141664501</v>
      </c>
    </row>
    <row r="224" spans="109:126" x14ac:dyDescent="0.2">
      <c r="DE224" s="28">
        <v>-0.7487999999999817</v>
      </c>
      <c r="DF224" s="28">
        <v>0.30140836082690642</v>
      </c>
      <c r="DU224" s="28">
        <v>1.3516167216538</v>
      </c>
      <c r="DV224" s="28">
        <v>2.4018250824806802</v>
      </c>
    </row>
    <row r="225" spans="109:126" x14ac:dyDescent="0.2">
      <c r="DE225" s="28">
        <v>-0.73439999999998173</v>
      </c>
      <c r="DF225" s="28">
        <v>0.30464436070132261</v>
      </c>
      <c r="DU225" s="28">
        <v>1.3436887214026301</v>
      </c>
      <c r="DV225" s="28">
        <v>2.3827330821039299</v>
      </c>
    </row>
    <row r="226" spans="109:126" x14ac:dyDescent="0.2">
      <c r="DE226" s="28">
        <v>-0.71999999999998177</v>
      </c>
      <c r="DF226" s="28">
        <v>0.307851260469857</v>
      </c>
      <c r="DU226" s="28">
        <v>1.3357025209397</v>
      </c>
      <c r="DV226" s="28">
        <v>2.3635537814095402</v>
      </c>
    </row>
    <row r="227" spans="109:126" x14ac:dyDescent="0.2">
      <c r="DE227" s="28">
        <v>-0.7055999999999818</v>
      </c>
      <c r="DF227" s="28">
        <v>0.31102741697748848</v>
      </c>
      <c r="DU227" s="28">
        <v>1.3276548339549601</v>
      </c>
      <c r="DV227" s="28">
        <v>2.3442822509324301</v>
      </c>
    </row>
    <row r="228" spans="109:126" x14ac:dyDescent="0.2">
      <c r="DE228" s="28">
        <v>-0.69119999999998183</v>
      </c>
      <c r="DF228" s="28">
        <v>0.31417118916715892</v>
      </c>
      <c r="DU228" s="28">
        <v>1.3195423783343001</v>
      </c>
      <c r="DV228" s="28">
        <v>2.3249135675014401</v>
      </c>
    </row>
    <row r="229" spans="109:126" x14ac:dyDescent="0.2">
      <c r="DE229" s="28">
        <v>-0.67679999999998186</v>
      </c>
      <c r="DF229" s="28">
        <v>0.31728093946937164</v>
      </c>
      <c r="DU229" s="28">
        <v>1.31136187893873</v>
      </c>
      <c r="DV229" s="28">
        <v>2.3054428184080802</v>
      </c>
    </row>
    <row r="230" spans="109:126" x14ac:dyDescent="0.2">
      <c r="DE230" s="28">
        <v>-0.66239999999998189</v>
      </c>
      <c r="DF230" s="28">
        <v>0.32035503520234576</v>
      </c>
      <c r="DU230" s="28">
        <v>1.3031100704046801</v>
      </c>
      <c r="DV230" s="28">
        <v>2.2858651056069998</v>
      </c>
    </row>
    <row r="231" spans="109:126" x14ac:dyDescent="0.2">
      <c r="DE231" s="28">
        <v>-0.64799999999998192</v>
      </c>
      <c r="DF231" s="28">
        <v>0.32339184998108367</v>
      </c>
      <c r="DU231" s="28">
        <v>1.29478369996215</v>
      </c>
      <c r="DV231" s="28">
        <v>2.2661755499432199</v>
      </c>
    </row>
    <row r="232" spans="109:126" x14ac:dyDescent="0.2">
      <c r="DE232" s="28">
        <v>-0.63359999999998196</v>
      </c>
      <c r="DF232" s="28">
        <v>0.32638976513367757</v>
      </c>
      <c r="DU232" s="28">
        <v>1.28637953026734</v>
      </c>
      <c r="DV232" s="28">
        <v>2.2463692954010002</v>
      </c>
    </row>
    <row r="233" spans="109:126" x14ac:dyDescent="0.2">
      <c r="DE233" s="28">
        <v>-0.61919999999998199</v>
      </c>
      <c r="DF233" s="28">
        <v>0.32934717112315537</v>
      </c>
      <c r="DU233" s="28">
        <v>1.2778943422462901</v>
      </c>
      <c r="DV233" s="28">
        <v>2.22644151336943</v>
      </c>
    </row>
    <row r="234" spans="109:126" x14ac:dyDescent="0.2">
      <c r="DE234" s="28">
        <v>-0.60479999999998202</v>
      </c>
      <c r="DF234" s="28">
        <v>0.33226246897314154</v>
      </c>
      <c r="DU234" s="28">
        <v>1.2693249379462701</v>
      </c>
      <c r="DV234" s="28">
        <v>2.2063874069193901</v>
      </c>
    </row>
    <row r="235" spans="109:126" x14ac:dyDescent="0.2">
      <c r="DE235" s="28">
        <v>-0.59039999999998205</v>
      </c>
      <c r="DF235" s="28">
        <v>0.33513407169558679</v>
      </c>
      <c r="DU235" s="28">
        <v>1.26066814339116</v>
      </c>
      <c r="DV235" s="28">
        <v>2.18620221508673</v>
      </c>
    </row>
    <row r="236" spans="109:126" x14ac:dyDescent="0.2">
      <c r="DE236" s="28">
        <v>-0.57599999999998208</v>
      </c>
      <c r="DF236" s="28">
        <v>0.33796040571880059</v>
      </c>
      <c r="DU236" s="28">
        <v>1.2519208114375899</v>
      </c>
      <c r="DV236" s="28">
        <v>2.1658812171563699</v>
      </c>
    </row>
    <row r="237" spans="109:126" x14ac:dyDescent="0.2">
      <c r="DE237" s="28">
        <v>-0.56159999999998211</v>
      </c>
      <c r="DF237" s="28">
        <v>0.34073991231400635</v>
      </c>
      <c r="DU237" s="28">
        <v>1.2430798246279999</v>
      </c>
      <c r="DV237" s="28">
        <v>2.1454197369419901</v>
      </c>
    </row>
    <row r="238" spans="109:126" x14ac:dyDescent="0.2">
      <c r="DE238" s="28">
        <v>-0.54719999999998215</v>
      </c>
      <c r="DF238" s="28">
        <v>0.3434710490186233</v>
      </c>
      <c r="DU238" s="28">
        <v>1.23414209803723</v>
      </c>
      <c r="DV238" s="28">
        <v>2.12481314705584</v>
      </c>
    </row>
    <row r="239" spans="109:126" x14ac:dyDescent="0.2">
      <c r="DE239" s="28">
        <v>-0.53279999999998218</v>
      </c>
      <c r="DF239" s="28">
        <v>0.34615229105446993</v>
      </c>
      <c r="DU239" s="28">
        <v>1.2251045821089199</v>
      </c>
      <c r="DV239" s="28">
        <v>2.1040568731633802</v>
      </c>
    </row>
    <row r="240" spans="109:126" x14ac:dyDescent="0.2">
      <c r="DE240" s="28">
        <v>-0.51839999999998221</v>
      </c>
      <c r="DF240" s="28">
        <v>0.34878213273907632</v>
      </c>
      <c r="DU240" s="28">
        <v>1.21596426547814</v>
      </c>
      <c r="DV240" s="28">
        <v>2.0831463982171998</v>
      </c>
    </row>
    <row r="241" spans="109:126" x14ac:dyDescent="0.2">
      <c r="DE241" s="28">
        <v>-0.50399999999998224</v>
      </c>
      <c r="DF241" s="28">
        <v>0.35135908888828715</v>
      </c>
      <c r="DU241" s="28">
        <v>1.2067181777765601</v>
      </c>
      <c r="DV241" s="28">
        <v>2.0620772666648302</v>
      </c>
    </row>
    <row r="242" spans="109:126" x14ac:dyDescent="0.2">
      <c r="DE242" s="28">
        <v>-0.48959999999998222</v>
      </c>
      <c r="DF242" s="28">
        <v>0.35388169620833554</v>
      </c>
      <c r="DU242" s="28">
        <v>1.19736339241666</v>
      </c>
      <c r="DV242" s="28">
        <v>2.04084508862497</v>
      </c>
    </row>
    <row r="243" spans="109:126" x14ac:dyDescent="0.2">
      <c r="DE243" s="28">
        <v>-0.47519999999998219</v>
      </c>
      <c r="DF243" s="28">
        <v>0.35634851467557105</v>
      </c>
      <c r="DU243" s="28">
        <v>1.18789702935113</v>
      </c>
      <c r="DV243" s="28">
        <v>2.0194455440266799</v>
      </c>
    </row>
    <row r="244" spans="109:126" x14ac:dyDescent="0.2">
      <c r="DE244" s="28">
        <v>-0.46079999999998217</v>
      </c>
      <c r="DF244" s="28">
        <v>0.3587581289020263</v>
      </c>
      <c r="DU244" s="28">
        <v>1.17831625780404</v>
      </c>
      <c r="DV244" s="28">
        <v>1.99787438670605</v>
      </c>
    </row>
    <row r="245" spans="109:126" x14ac:dyDescent="0.2">
      <c r="DE245" s="28">
        <v>-0.44639999999998214</v>
      </c>
      <c r="DF245" s="28">
        <v>0.36110914948501716</v>
      </c>
      <c r="DU245" s="28">
        <v>1.16861829897002</v>
      </c>
      <c r="DV245" s="28">
        <v>1.97612744845502</v>
      </c>
    </row>
    <row r="246" spans="109:126" x14ac:dyDescent="0.2">
      <c r="DE246" s="28">
        <v>-0.43199999999998212</v>
      </c>
      <c r="DF246" s="28">
        <v>0.36340021433898007</v>
      </c>
      <c r="DU246" s="28">
        <v>1.1588004286779401</v>
      </c>
      <c r="DV246" s="28">
        <v>1.9542006430169101</v>
      </c>
    </row>
    <row r="247" spans="109:126" x14ac:dyDescent="0.2">
      <c r="DE247" s="28">
        <v>-0.4175999999999821</v>
      </c>
      <c r="DF247" s="28">
        <v>0.36562999000776386</v>
      </c>
      <c r="DU247" s="28">
        <v>1.1488599800155099</v>
      </c>
      <c r="DV247" s="28">
        <v>1.9320899700232601</v>
      </c>
    </row>
    <row r="248" spans="109:126" x14ac:dyDescent="0.2">
      <c r="DE248" s="28">
        <v>-0.40319999999998207</v>
      </c>
      <c r="DF248" s="28">
        <v>0.36779717295561176</v>
      </c>
      <c r="DU248" s="28">
        <v>1.13879434591121</v>
      </c>
      <c r="DV248" s="28">
        <v>1.9097915188668</v>
      </c>
    </row>
    <row r="249" spans="109:126" x14ac:dyDescent="0.2">
      <c r="DE249" s="28">
        <v>-0.38879999999998205</v>
      </c>
      <c r="DF249" s="28">
        <v>0.36990049083508508</v>
      </c>
      <c r="DU249" s="28">
        <v>1.1286009816701501</v>
      </c>
      <c r="DV249" s="28">
        <v>1.88730147250522</v>
      </c>
    </row>
    <row r="250" spans="109:126" x14ac:dyDescent="0.2">
      <c r="DE250" s="28">
        <v>-0.37439999999998202</v>
      </c>
      <c r="DF250" s="28">
        <v>0.37193870373020749</v>
      </c>
      <c r="DU250" s="28">
        <v>1.1182774074604001</v>
      </c>
      <c r="DV250" s="28">
        <v>1.8646161111905899</v>
      </c>
    </row>
    <row r="251" spans="109:126" x14ac:dyDescent="0.2">
      <c r="DE251" s="28">
        <v>-0.359999999999982</v>
      </c>
      <c r="DF251" s="28">
        <v>0.37391060537313081</v>
      </c>
      <c r="DU251" s="28">
        <v>1.10782121074625</v>
      </c>
      <c r="DV251" s="28">
        <v>1.8417318161193601</v>
      </c>
    </row>
    <row r="252" spans="109:126" x14ac:dyDescent="0.2">
      <c r="DE252" s="28">
        <v>-0.34559999999998198</v>
      </c>
      <c r="DF252" s="28">
        <v>0.37581502433265346</v>
      </c>
      <c r="DU252" s="28">
        <v>1.0972300486652899</v>
      </c>
      <c r="DV252" s="28">
        <v>1.81864507299793</v>
      </c>
    </row>
    <row r="253" spans="109:126" x14ac:dyDescent="0.2">
      <c r="DE253" s="28">
        <v>-0.33119999999998195</v>
      </c>
      <c r="DF253" s="28">
        <v>0.37765082517295423</v>
      </c>
      <c r="DU253" s="28">
        <v>1.08650165034589</v>
      </c>
      <c r="DV253" s="28">
        <v>1.7953524755188299</v>
      </c>
    </row>
    <row r="254" spans="109:126" x14ac:dyDescent="0.2">
      <c r="DE254" s="28">
        <v>-0.31679999999998193</v>
      </c>
      <c r="DF254" s="28">
        <v>0.3794169095809381</v>
      </c>
      <c r="DU254" s="28">
        <v>1.07563381916186</v>
      </c>
      <c r="DV254" s="28">
        <v>1.77185072874278</v>
      </c>
    </row>
    <row r="255" spans="109:126" x14ac:dyDescent="0.2">
      <c r="DE255" s="28">
        <v>-0.30239999999998191</v>
      </c>
      <c r="DF255" s="28">
        <v>0.38111221746062846</v>
      </c>
      <c r="DU255" s="28">
        <v>1.0646244349212399</v>
      </c>
      <c r="DV255" s="28">
        <v>1.74813665238185</v>
      </c>
    </row>
    <row r="256" spans="109:126" x14ac:dyDescent="0.2">
      <c r="DE256" s="28">
        <v>-0.28799999999998188</v>
      </c>
      <c r="DF256" s="28">
        <v>0.38273572799308053</v>
      </c>
      <c r="DU256" s="28">
        <v>1.05347145598614</v>
      </c>
      <c r="DV256" s="28">
        <v>1.7242071839792099</v>
      </c>
    </row>
    <row r="257" spans="109:126" x14ac:dyDescent="0.2">
      <c r="DE257" s="28">
        <v>-0.27359999999998186</v>
      </c>
      <c r="DF257" s="28">
        <v>0.38428646066033273</v>
      </c>
      <c r="DU257" s="28">
        <v>1.0421729213206501</v>
      </c>
      <c r="DV257" s="28">
        <v>1.70005938198096</v>
      </c>
    </row>
    <row r="258" spans="109:126" x14ac:dyDescent="0.2">
      <c r="DE258" s="28">
        <v>-0.25919999999998183</v>
      </c>
      <c r="DF258" s="28">
        <v>0.38576347623195878</v>
      </c>
      <c r="DU258" s="28">
        <v>1.0307269524639</v>
      </c>
      <c r="DV258" s="28">
        <v>1.6756904286958401</v>
      </c>
    </row>
    <row r="259" spans="109:126" x14ac:dyDescent="0.2">
      <c r="DE259" s="28">
        <v>-0.24479999999998184</v>
      </c>
      <c r="DF259" s="28">
        <v>0.3871658777128324</v>
      </c>
      <c r="DU259" s="28">
        <v>1.01913175542565</v>
      </c>
      <c r="DV259" s="28">
        <v>1.6510976331384599</v>
      </c>
    </row>
    <row r="260" spans="109:126" x14ac:dyDescent="0.2">
      <c r="DE260" s="28">
        <v>-0.23039999999998184</v>
      </c>
      <c r="DF260" s="28">
        <v>0.38849281125076485</v>
      </c>
      <c r="DU260" s="28">
        <v>1.0073856225015101</v>
      </c>
      <c r="DV260" s="28">
        <v>1.62627843375226</v>
      </c>
    </row>
    <row r="261" spans="109:126" x14ac:dyDescent="0.2">
      <c r="DE261" s="28">
        <v>-0.21599999999998185</v>
      </c>
      <c r="DF261" s="28">
        <v>0.38974346700273099</v>
      </c>
      <c r="DU261" s="28">
        <v>0.99548693400544797</v>
      </c>
      <c r="DV261" s="28">
        <v>1.6012304010081599</v>
      </c>
    </row>
    <row r="262" spans="109:126" x14ac:dyDescent="0.2">
      <c r="DE262" s="28">
        <v>-0.20159999999998185</v>
      </c>
      <c r="DF262" s="28">
        <v>0.3909170799584531</v>
      </c>
      <c r="DU262" s="28">
        <v>0.98343415991688798</v>
      </c>
      <c r="DV262" s="28">
        <v>1.5759512398753199</v>
      </c>
    </row>
    <row r="263" spans="109:126" x14ac:dyDescent="0.2">
      <c r="DE263" s="28">
        <v>-0.18719999999998185</v>
      </c>
      <c r="DF263" s="28">
        <v>0.39201293072017118</v>
      </c>
      <c r="DU263" s="28">
        <v>0.97122586144032796</v>
      </c>
      <c r="DV263" s="28">
        <v>1.5504387921604801</v>
      </c>
    </row>
    <row r="264" spans="109:126" x14ac:dyDescent="0.2">
      <c r="DE264" s="28">
        <v>-0.17279999999998186</v>
      </c>
      <c r="DF264" s="28">
        <v>0.39303034623748578</v>
      </c>
      <c r="DU264" s="28">
        <v>0.95886069247495798</v>
      </c>
      <c r="DV264" s="28">
        <v>1.52469103871242</v>
      </c>
    </row>
    <row r="265" spans="109:126" x14ac:dyDescent="0.2">
      <c r="DE265" s="28">
        <v>-0.15839999999998186</v>
      </c>
      <c r="DF265" s="28">
        <v>0.39396870049622401</v>
      </c>
      <c r="DU265" s="28">
        <v>0.94633740099242802</v>
      </c>
      <c r="DV265" s="28">
        <v>1.49870610148864</v>
      </c>
    </row>
    <row r="266" spans="109:126" x14ac:dyDescent="0.2">
      <c r="DE266" s="28">
        <v>-0.14399999999998186</v>
      </c>
      <c r="DF266" s="28">
        <v>0.39482741516034076</v>
      </c>
      <c r="DU266" s="28">
        <v>0.93365483032066798</v>
      </c>
      <c r="DV266" s="28">
        <v>1.47248224548099</v>
      </c>
    </row>
    <row r="267" spans="109:126" x14ac:dyDescent="0.2">
      <c r="DE267" s="28">
        <v>-0.12959999999998187</v>
      </c>
      <c r="DF267" s="28">
        <v>0.39560596016593458</v>
      </c>
      <c r="DU267" s="28">
        <v>0.920811920331848</v>
      </c>
      <c r="DV267" s="28">
        <v>1.4460178804977699</v>
      </c>
    </row>
    <row r="268" spans="109:126" x14ac:dyDescent="0.2">
      <c r="DE268" s="28">
        <v>-0.11519999999998187</v>
      </c>
      <c r="DF268" s="28">
        <v>0.39630385426652331</v>
      </c>
      <c r="DU268" s="28">
        <v>0.90780770853302795</v>
      </c>
      <c r="DV268" s="28">
        <v>1.4193115627995401</v>
      </c>
    </row>
    <row r="269" spans="109:126" x14ac:dyDescent="0.2">
      <c r="DE269" s="28">
        <v>-0.10079999999998188</v>
      </c>
      <c r="DF269" s="28">
        <v>0.39692066552879535</v>
      </c>
      <c r="DU269" s="28">
        <v>0.89464133105757304</v>
      </c>
      <c r="DV269" s="28">
        <v>1.3923619965863501</v>
      </c>
    </row>
    <row r="270" spans="109:126" x14ac:dyDescent="0.2">
      <c r="DE270" s="28">
        <v>-8.639999999998188E-2</v>
      </c>
      <c r="DF270" s="28">
        <v>0.39745601177812018</v>
      </c>
      <c r="DU270" s="28">
        <v>0.88131202355622196</v>
      </c>
      <c r="DV270" s="28">
        <v>1.3651680353343301</v>
      </c>
    </row>
    <row r="271" spans="109:126" x14ac:dyDescent="0.2">
      <c r="DE271" s="28">
        <v>-7.1999999999981884E-2</v>
      </c>
      <c r="DF271" s="28">
        <v>0.39790956099317643</v>
      </c>
      <c r="DU271" s="28">
        <v>0.86781912198633504</v>
      </c>
      <c r="DV271" s="28">
        <v>1.3377286829794901</v>
      </c>
    </row>
    <row r="272" spans="109:126" x14ac:dyDescent="0.2">
      <c r="DE272" s="28">
        <v>-5.7599999999981888E-2</v>
      </c>
      <c r="DF272" s="28">
        <v>0.39828103164912582</v>
      </c>
      <c r="DU272" s="28">
        <v>0.85416206329823297</v>
      </c>
      <c r="DV272" s="28">
        <v>1.3100430949473401</v>
      </c>
    </row>
    <row r="273" spans="109:126" x14ac:dyDescent="0.2">
      <c r="DE273" s="28">
        <v>-4.3199999999981892E-2</v>
      </c>
      <c r="DF273" s="28">
        <v>0.39857019300883717</v>
      </c>
      <c r="DU273" s="28">
        <v>0.84034038601765604</v>
      </c>
      <c r="DV273" s="28">
        <v>1.28211057902648</v>
      </c>
    </row>
    <row r="274" spans="109:126" x14ac:dyDescent="0.2">
      <c r="DE274" s="28">
        <v>-2.8799999999981892E-2</v>
      </c>
      <c r="DF274" s="28">
        <v>0.39877686536173829</v>
      </c>
      <c r="DU274" s="28">
        <v>0.82635373072345797</v>
      </c>
      <c r="DV274" s="28">
        <v>1.2539305960851801</v>
      </c>
    </row>
    <row r="275" spans="109:126" x14ac:dyDescent="0.2">
      <c r="DE275" s="28">
        <v>-1.4399999999981893E-2</v>
      </c>
      <c r="DF275" s="28">
        <v>0.39890092020995016</v>
      </c>
      <c r="DU275" s="28">
        <v>0.81220184041988197</v>
      </c>
      <c r="DV275" s="28">
        <v>1.2255027606298201</v>
      </c>
    </row>
    <row r="276" spans="109:126" x14ac:dyDescent="0.2">
      <c r="DE276" s="28">
        <v>1.8107043642245912E-14</v>
      </c>
      <c r="DF276" s="28">
        <v>0.3989422804014327</v>
      </c>
      <c r="DU276" s="28">
        <v>0.79788456080284698</v>
      </c>
      <c r="DV276" s="28">
        <v>1.19682684120426</v>
      </c>
    </row>
    <row r="277" spans="109:126" x14ac:dyDescent="0.2">
      <c r="DE277" s="28">
        <v>1.4400000000018107E-2</v>
      </c>
      <c r="DF277" s="28">
        <v>0.39890092020994994</v>
      </c>
      <c r="DU277" s="28">
        <v>0.78340184041988203</v>
      </c>
      <c r="DV277" s="28">
        <v>1.16790276062982</v>
      </c>
    </row>
    <row r="278" spans="109:126" x14ac:dyDescent="0.2">
      <c r="DE278" s="28">
        <v>2.8800000000018106E-2</v>
      </c>
      <c r="DF278" s="28">
        <v>0.3987768653617379</v>
      </c>
      <c r="DU278" s="28">
        <v>0.76875373072345798</v>
      </c>
      <c r="DV278" s="28">
        <v>1.1387305960851799</v>
      </c>
    </row>
    <row r="279" spans="109:126" x14ac:dyDescent="0.2">
      <c r="DE279" s="28">
        <v>4.3200000000018106E-2</v>
      </c>
      <c r="DF279" s="28">
        <v>0.39857019300883656</v>
      </c>
      <c r="DU279" s="28">
        <v>0.75394038601765501</v>
      </c>
      <c r="DV279" s="28">
        <v>1.1093105790264799</v>
      </c>
    </row>
    <row r="280" spans="109:126" x14ac:dyDescent="0.2">
      <c r="DE280" s="28">
        <v>5.7600000000018109E-2</v>
      </c>
      <c r="DF280" s="28">
        <v>0.39828103164912498</v>
      </c>
      <c r="DU280" s="28">
        <v>0.738962063298232</v>
      </c>
      <c r="DV280" s="28">
        <v>1.0796430949473399</v>
      </c>
    </row>
    <row r="281" spans="109:126" x14ac:dyDescent="0.2">
      <c r="DE281" s="28">
        <v>7.2000000000018105E-2</v>
      </c>
      <c r="DF281" s="28">
        <v>0.39790956099317537</v>
      </c>
      <c r="DU281" s="28">
        <v>0.72381912198633303</v>
      </c>
      <c r="DV281" s="28">
        <v>1.0497286829794901</v>
      </c>
    </row>
    <row r="282" spans="109:126" x14ac:dyDescent="0.2">
      <c r="DE282" s="28">
        <v>8.6400000000018101E-2</v>
      </c>
      <c r="DF282" s="28">
        <v>0.39745601177811896</v>
      </c>
      <c r="DU282" s="28">
        <v>0.70851202355622001</v>
      </c>
      <c r="DV282" s="28">
        <v>1.0195680353343199</v>
      </c>
    </row>
    <row r="283" spans="109:126" x14ac:dyDescent="0.2">
      <c r="DE283" s="28">
        <v>0.1008000000000181</v>
      </c>
      <c r="DF283" s="28">
        <v>0.3969206655287939</v>
      </c>
      <c r="DU283" s="28">
        <v>0.69304133105757004</v>
      </c>
      <c r="DV283" s="28">
        <v>0.98916199658634496</v>
      </c>
    </row>
    <row r="284" spans="109:126" x14ac:dyDescent="0.2">
      <c r="DE284" s="28">
        <v>0.11520000000001809</v>
      </c>
      <c r="DF284" s="28">
        <v>0.3963038542665217</v>
      </c>
      <c r="DU284" s="28">
        <v>0.67740770853302501</v>
      </c>
      <c r="DV284" s="28">
        <v>0.95851156279952898</v>
      </c>
    </row>
    <row r="285" spans="109:126" x14ac:dyDescent="0.2">
      <c r="DE285" s="28">
        <v>0.12960000000001809</v>
      </c>
      <c r="DF285" s="28">
        <v>0.39560596016593269</v>
      </c>
      <c r="DU285" s="28">
        <v>0.66161192033184701</v>
      </c>
      <c r="DV285" s="28">
        <v>0.92761788049776195</v>
      </c>
    </row>
    <row r="286" spans="109:126" x14ac:dyDescent="0.2">
      <c r="DE286" s="28">
        <v>0.14400000000001809</v>
      </c>
      <c r="DF286" s="28">
        <v>0.3948274151603387</v>
      </c>
      <c r="DU286" s="28">
        <v>0.64565483032065896</v>
      </c>
      <c r="DV286" s="28">
        <v>0.89648224548097999</v>
      </c>
    </row>
    <row r="287" spans="109:126" x14ac:dyDescent="0.2">
      <c r="DE287" s="28">
        <v>0.15840000000001808</v>
      </c>
      <c r="DF287" s="28">
        <v>0.39396870049622174</v>
      </c>
      <c r="DU287" s="28">
        <v>0.62953740099242494</v>
      </c>
      <c r="DV287" s="28">
        <v>0.86510610148862899</v>
      </c>
    </row>
    <row r="288" spans="109:126" x14ac:dyDescent="0.2">
      <c r="DE288" s="28">
        <v>0.17280000000001808</v>
      </c>
      <c r="DF288" s="28">
        <v>0.39303034623748329</v>
      </c>
      <c r="DU288" s="28">
        <v>0.61326069247494797</v>
      </c>
      <c r="DV288" s="28">
        <v>0.83349103871241403</v>
      </c>
    </row>
    <row r="289" spans="109:126" x14ac:dyDescent="0.2">
      <c r="DE289" s="28">
        <v>0.18720000000001807</v>
      </c>
      <c r="DF289" s="28">
        <v>0.39201293072016852</v>
      </c>
      <c r="DU289" s="28">
        <v>0.59682586144031902</v>
      </c>
      <c r="DV289" s="28">
        <v>0.80163879216046896</v>
      </c>
    </row>
    <row r="290" spans="109:126" x14ac:dyDescent="0.2">
      <c r="DE290" s="28">
        <v>0.20160000000001807</v>
      </c>
      <c r="DF290" s="28">
        <v>0.39091707995845026</v>
      </c>
      <c r="DU290" s="28">
        <v>0.58023415991688199</v>
      </c>
      <c r="DV290" s="28">
        <v>0.76955123987531504</v>
      </c>
    </row>
    <row r="291" spans="109:126" x14ac:dyDescent="0.2">
      <c r="DE291" s="28">
        <v>0.21600000000001807</v>
      </c>
      <c r="DF291" s="28">
        <v>0.38974346700272794</v>
      </c>
      <c r="DU291" s="28">
        <v>0.56348693400543803</v>
      </c>
      <c r="DV291" s="28">
        <v>0.73723040100814796</v>
      </c>
    </row>
    <row r="292" spans="109:126" x14ac:dyDescent="0.2">
      <c r="DE292" s="28">
        <v>0.23040000000001806</v>
      </c>
      <c r="DF292" s="28">
        <v>0.38849281125076163</v>
      </c>
      <c r="DU292" s="28">
        <v>0.546585622501505</v>
      </c>
      <c r="DV292" s="28">
        <v>0.70467843375224903</v>
      </c>
    </row>
    <row r="293" spans="109:126" x14ac:dyDescent="0.2">
      <c r="DE293" s="28">
        <v>0.24480000000001806</v>
      </c>
      <c r="DF293" s="28">
        <v>0.38716587771282895</v>
      </c>
      <c r="DU293" s="28">
        <v>0.52953175542564002</v>
      </c>
      <c r="DV293" s="28">
        <v>0.67189763313845097</v>
      </c>
    </row>
    <row r="294" spans="109:126" x14ac:dyDescent="0.2">
      <c r="DE294" s="28">
        <v>0.25920000000001808</v>
      </c>
      <c r="DF294" s="28">
        <v>0.38576347623195517</v>
      </c>
      <c r="DU294" s="28">
        <v>0.51232695246389204</v>
      </c>
      <c r="DV294" s="28">
        <v>0.63889042869582902</v>
      </c>
    </row>
    <row r="295" spans="109:126" x14ac:dyDescent="0.2">
      <c r="DE295" s="28">
        <v>0.27360000000001811</v>
      </c>
      <c r="DF295" s="28">
        <v>0.3842864606603289</v>
      </c>
      <c r="DU295" s="28">
        <v>0.49497292132064002</v>
      </c>
      <c r="DV295" s="28">
        <v>0.60565938198095004</v>
      </c>
    </row>
    <row r="296" spans="109:126" x14ac:dyDescent="0.2">
      <c r="DE296" s="28">
        <v>0.28800000000001813</v>
      </c>
      <c r="DF296" s="28">
        <v>0.38273572799307654</v>
      </c>
      <c r="DU296" s="28">
        <v>0.477471455986135</v>
      </c>
      <c r="DV296" s="28">
        <v>0.57220718397919301</v>
      </c>
    </row>
    <row r="297" spans="109:126" x14ac:dyDescent="0.2">
      <c r="DE297" s="28">
        <v>0.30240000000001815</v>
      </c>
      <c r="DF297" s="28">
        <v>0.38111221746062429</v>
      </c>
      <c r="DU297" s="28">
        <v>0.45982443492122999</v>
      </c>
      <c r="DV297" s="28">
        <v>0.53853665238183601</v>
      </c>
    </row>
    <row r="298" spans="109:126" x14ac:dyDescent="0.2">
      <c r="DE298" s="28">
        <v>0.31680000000001818</v>
      </c>
      <c r="DF298" s="28">
        <v>0.37941690958093371</v>
      </c>
      <c r="DU298" s="28">
        <v>0.44203381916184897</v>
      </c>
      <c r="DV298" s="28">
        <v>0.50465072874276495</v>
      </c>
    </row>
    <row r="299" spans="109:126" x14ac:dyDescent="0.2">
      <c r="DE299" s="28">
        <v>0.3312000000000182</v>
      </c>
      <c r="DF299" s="28">
        <v>0.37765082517294973</v>
      </c>
      <c r="DU299" s="28">
        <v>0.42410165034588099</v>
      </c>
      <c r="DV299" s="28">
        <v>0.47055247551881302</v>
      </c>
    </row>
    <row r="300" spans="109:126" x14ac:dyDescent="0.2">
      <c r="DE300" s="28">
        <v>0.34560000000001823</v>
      </c>
      <c r="DF300" s="28">
        <v>0.37581502433264879</v>
      </c>
      <c r="DU300" s="28">
        <v>0.40603004866527898</v>
      </c>
      <c r="DV300" s="28">
        <v>0.43624507299790999</v>
      </c>
    </row>
    <row r="301" spans="109:126" x14ac:dyDescent="0.2">
      <c r="DE301" s="28">
        <v>0.36000000000001825</v>
      </c>
      <c r="DF301" s="28">
        <v>0.37391060537312593</v>
      </c>
      <c r="DU301" s="28">
        <v>0.38782121074623399</v>
      </c>
      <c r="DV301" s="28">
        <v>0.401731816119341</v>
      </c>
    </row>
    <row r="302" spans="109:126" x14ac:dyDescent="0.2">
      <c r="DE302" s="28">
        <v>0.37440000000001827</v>
      </c>
      <c r="DF302" s="28">
        <v>0.37193870373020244</v>
      </c>
      <c r="DU302" s="28">
        <v>0.36947740746038699</v>
      </c>
      <c r="DV302" s="28">
        <v>0.36701611119057098</v>
      </c>
    </row>
    <row r="303" spans="109:126" x14ac:dyDescent="0.2">
      <c r="DE303" s="28">
        <v>0.3888000000000183</v>
      </c>
      <c r="DF303" s="28">
        <v>0.36990049083507986</v>
      </c>
      <c r="DU303" s="28">
        <v>0.35100098167014099</v>
      </c>
      <c r="DV303" s="28">
        <v>0.332101472505203</v>
      </c>
    </row>
    <row r="304" spans="109:126" x14ac:dyDescent="0.2">
      <c r="DE304" s="28">
        <v>0.40320000000001832</v>
      </c>
      <c r="DF304" s="28">
        <v>0.36779717295560638</v>
      </c>
      <c r="DU304" s="28">
        <v>0.33239434591119399</v>
      </c>
      <c r="DV304" s="28">
        <v>0.29699151886678199</v>
      </c>
    </row>
    <row r="305" spans="109:126" x14ac:dyDescent="0.2">
      <c r="DE305" s="28">
        <v>0.41760000000001835</v>
      </c>
      <c r="DF305" s="28">
        <v>0.36562999000775831</v>
      </c>
      <c r="DU305" s="28">
        <v>0.313659980015498</v>
      </c>
      <c r="DV305" s="28">
        <v>0.26168997002323802</v>
      </c>
    </row>
    <row r="306" spans="109:126" x14ac:dyDescent="0.2">
      <c r="DE306" s="28">
        <v>0.43200000000001837</v>
      </c>
      <c r="DF306" s="28">
        <v>0.36340021433897435</v>
      </c>
      <c r="DU306" s="28">
        <v>0.29480042867792999</v>
      </c>
      <c r="DV306" s="28">
        <v>0.226200643016886</v>
      </c>
    </row>
    <row r="307" spans="109:126" x14ac:dyDescent="0.2">
      <c r="DE307" s="28">
        <v>0.44640000000001839</v>
      </c>
      <c r="DF307" s="28">
        <v>0.36110914948501133</v>
      </c>
      <c r="DU307" s="28">
        <v>0.27581829897000398</v>
      </c>
      <c r="DV307" s="28">
        <v>0.190527448454997</v>
      </c>
    </row>
    <row r="308" spans="109:126" x14ac:dyDescent="0.2">
      <c r="DE308" s="28">
        <v>0.46080000000001842</v>
      </c>
      <c r="DF308" s="28">
        <v>0.35875812890202036</v>
      </c>
      <c r="DU308" s="28">
        <v>0.25671625780402202</v>
      </c>
      <c r="DV308" s="28">
        <v>0.15467438670602399</v>
      </c>
    </row>
    <row r="309" spans="109:126" x14ac:dyDescent="0.2">
      <c r="DE309" s="28">
        <v>0.47520000000001844</v>
      </c>
      <c r="DF309" s="28">
        <v>0.35634851467556489</v>
      </c>
      <c r="DU309" s="28">
        <v>0.237497029351111</v>
      </c>
      <c r="DV309" s="28">
        <v>0.118645544026657</v>
      </c>
    </row>
    <row r="310" spans="109:126" x14ac:dyDescent="0.2">
      <c r="DE310" s="28">
        <v>0.48960000000001846</v>
      </c>
      <c r="DF310" s="28">
        <v>0.35388169620832927</v>
      </c>
      <c r="DU310" s="28">
        <v>0.21816339241664001</v>
      </c>
      <c r="DV310" s="28">
        <v>8.2445088624950494E-2</v>
      </c>
    </row>
    <row r="311" spans="109:126" x14ac:dyDescent="0.2">
      <c r="DE311" s="28">
        <v>0.50400000000001843</v>
      </c>
      <c r="DF311" s="28">
        <v>0.35135908888828071</v>
      </c>
      <c r="DU311" s="28">
        <v>0.19871817777654299</v>
      </c>
      <c r="DV311" s="28">
        <v>4.6077266664805397E-2</v>
      </c>
    </row>
    <row r="312" spans="109:126" x14ac:dyDescent="0.2">
      <c r="DE312" s="28">
        <v>0.5184000000000184</v>
      </c>
      <c r="DF312" s="28">
        <v>0.34878213273906983</v>
      </c>
      <c r="DU312" s="28">
        <v>0.179164265478121</v>
      </c>
      <c r="DV312" s="28">
        <v>9.5463982171723992E-3</v>
      </c>
    </row>
    <row r="313" spans="109:126" x14ac:dyDescent="0.2">
      <c r="DE313" s="28">
        <v>0.53280000000001837</v>
      </c>
      <c r="DF313" s="28">
        <v>0.34615229105446321</v>
      </c>
      <c r="DU313" s="28">
        <v>0.159504582108908</v>
      </c>
      <c r="DV313" s="28">
        <v>-2.71431268366467E-2</v>
      </c>
    </row>
    <row r="314" spans="109:126" x14ac:dyDescent="0.2">
      <c r="DE314" s="28">
        <v>0.54720000000001834</v>
      </c>
      <c r="DF314" s="28">
        <v>0.34347104901861647</v>
      </c>
      <c r="DU314" s="28">
        <v>0.13974209803721399</v>
      </c>
      <c r="DV314" s="28">
        <v>-6.3986852944187697E-2</v>
      </c>
    </row>
    <row r="315" spans="109:126" x14ac:dyDescent="0.2">
      <c r="DE315" s="28">
        <v>0.56160000000001831</v>
      </c>
      <c r="DF315" s="28">
        <v>0.34073991231399942</v>
      </c>
      <c r="DU315" s="28">
        <v>0.11987982462798</v>
      </c>
      <c r="DV315" s="28">
        <v>-0.100980263058039</v>
      </c>
    </row>
    <row r="316" spans="109:126" x14ac:dyDescent="0.2">
      <c r="DE316" s="28">
        <v>0.57600000000001828</v>
      </c>
      <c r="DF316" s="28">
        <v>0.33796040571879354</v>
      </c>
      <c r="DU316" s="28">
        <v>9.9920811437569299E-2</v>
      </c>
      <c r="DV316" s="28">
        <v>-0.138118782843656</v>
      </c>
    </row>
    <row r="317" spans="109:126" x14ac:dyDescent="0.2">
      <c r="DE317" s="28">
        <v>0.59040000000001824</v>
      </c>
      <c r="DF317" s="28">
        <v>0.33513407169557963</v>
      </c>
      <c r="DU317" s="28">
        <v>7.9868143391141205E-2</v>
      </c>
      <c r="DV317" s="28">
        <v>-0.17539778491329799</v>
      </c>
    </row>
    <row r="318" spans="109:126" x14ac:dyDescent="0.2">
      <c r="DE318" s="28">
        <v>0.60480000000001821</v>
      </c>
      <c r="DF318" s="28">
        <v>0.33226246897313427</v>
      </c>
      <c r="DU318" s="28">
        <v>5.9724937946250202E-2</v>
      </c>
      <c r="DV318" s="28">
        <v>-0.21281259308063399</v>
      </c>
    </row>
    <row r="319" spans="109:126" x14ac:dyDescent="0.2">
      <c r="DE319" s="28">
        <v>0.61920000000001818</v>
      </c>
      <c r="DF319" s="28">
        <v>0.32934717112314793</v>
      </c>
      <c r="DU319" s="28">
        <v>3.9494342246278201E-2</v>
      </c>
      <c r="DV319" s="28">
        <v>-0.25035848663059301</v>
      </c>
    </row>
    <row r="320" spans="109:126" x14ac:dyDescent="0.2">
      <c r="DE320" s="28">
        <v>0.63360000000001815</v>
      </c>
      <c r="DF320" s="28">
        <v>0.32638976513367007</v>
      </c>
      <c r="DU320" s="28">
        <v>1.9179530267322099E-2</v>
      </c>
      <c r="DV320" s="28">
        <v>-0.28803070459902602</v>
      </c>
    </row>
    <row r="321" spans="109:126" x14ac:dyDescent="0.2">
      <c r="DE321" s="28">
        <v>0.64800000000001812</v>
      </c>
      <c r="DF321" s="28">
        <v>0.32339184998107612</v>
      </c>
      <c r="DU321" s="28">
        <v>-1.2163000378658799E-3</v>
      </c>
      <c r="DV321" s="28">
        <v>-0.32582445005680799</v>
      </c>
    </row>
    <row r="322" spans="109:126" x14ac:dyDescent="0.2">
      <c r="DE322" s="28">
        <v>0.66240000000001809</v>
      </c>
      <c r="DF322" s="28">
        <v>0.3203550352023381</v>
      </c>
      <c r="DU322" s="28">
        <v>-2.1689929595341901E-2</v>
      </c>
      <c r="DV322" s="28">
        <v>-0.36373489439302198</v>
      </c>
    </row>
    <row r="323" spans="109:126" x14ac:dyDescent="0.2">
      <c r="DE323" s="28">
        <v>0.67680000000001805</v>
      </c>
      <c r="DF323" s="28">
        <v>0.31728093946936387</v>
      </c>
      <c r="DU323" s="28">
        <v>-4.2238121061289997E-2</v>
      </c>
      <c r="DV323" s="28">
        <v>-0.40175718159194201</v>
      </c>
    </row>
    <row r="324" spans="109:126" x14ac:dyDescent="0.2">
      <c r="DE324" s="28">
        <v>0.69120000000001802</v>
      </c>
      <c r="DF324" s="28">
        <v>0.31417118916715109</v>
      </c>
      <c r="DU324" s="28">
        <v>-6.2857621665715999E-2</v>
      </c>
      <c r="DV324" s="28">
        <v>-0.439886432498582</v>
      </c>
    </row>
    <row r="325" spans="109:126" x14ac:dyDescent="0.2">
      <c r="DE325" s="28">
        <v>0.70560000000001799</v>
      </c>
      <c r="DF325" s="28">
        <v>0.31102741697748054</v>
      </c>
      <c r="DU325" s="28">
        <v>-8.3545166045057004E-2</v>
      </c>
      <c r="DV325" s="28">
        <v>-0.47811774906759202</v>
      </c>
    </row>
    <row r="326" spans="109:126" x14ac:dyDescent="0.2">
      <c r="DE326" s="28">
        <v>0.72000000000001796</v>
      </c>
      <c r="DF326" s="28">
        <v>0.30785126046984895</v>
      </c>
      <c r="DU326" s="28">
        <v>-0.10429747906032</v>
      </c>
      <c r="DV326" s="28">
        <v>-0.516446218590492</v>
      </c>
    </row>
    <row r="327" spans="109:126" x14ac:dyDescent="0.2">
      <c r="DE327" s="28">
        <v>0.73440000000001793</v>
      </c>
      <c r="DF327" s="28">
        <v>0.30464436070131451</v>
      </c>
      <c r="DU327" s="28">
        <v>-0.12511127859738899</v>
      </c>
      <c r="DV327" s="28">
        <v>-0.55486691789609199</v>
      </c>
    </row>
    <row r="328" spans="109:126" x14ac:dyDescent="0.2">
      <c r="DE328" s="28">
        <v>0.7488000000000179</v>
      </c>
      <c r="DF328" s="28">
        <v>0.30140836082689826</v>
      </c>
      <c r="DU328" s="28">
        <v>-0.14598327834622099</v>
      </c>
      <c r="DV328" s="28">
        <v>-0.59337491751934202</v>
      </c>
    </row>
    <row r="329" spans="109:126" x14ac:dyDescent="0.2">
      <c r="DE329" s="28">
        <v>0.76320000000001786</v>
      </c>
      <c r="DF329" s="28">
        <v>0.2981449047221541</v>
      </c>
      <c r="DU329" s="28">
        <v>-0.16691019055570999</v>
      </c>
      <c r="DV329" s="28">
        <v>-0.63196528583357203</v>
      </c>
    </row>
    <row r="330" spans="109:126" x14ac:dyDescent="0.2">
      <c r="DE330" s="28">
        <v>0.77760000000001783</v>
      </c>
      <c r="DF330" s="28">
        <v>0.29485563561948447</v>
      </c>
      <c r="DU330" s="28">
        <v>-0.18788872876104901</v>
      </c>
      <c r="DV330" s="28">
        <v>-0.67063309314158204</v>
      </c>
    </row>
    <row r="331" spans="109:126" x14ac:dyDescent="0.2">
      <c r="DE331" s="28">
        <v>0.7920000000000178</v>
      </c>
      <c r="DF331" s="28">
        <v>0.29154219475974308</v>
      </c>
      <c r="DU331" s="28">
        <v>-0.208915610480532</v>
      </c>
      <c r="DV331" s="28">
        <v>-0.70937341572080204</v>
      </c>
    </row>
    <row r="332" spans="109:126" x14ac:dyDescent="0.2">
      <c r="DE332" s="28">
        <v>0.80640000000001777</v>
      </c>
      <c r="DF332" s="28">
        <v>0.28820622006062768</v>
      </c>
      <c r="DU332" s="28">
        <v>-0.22998755987876199</v>
      </c>
      <c r="DV332" s="28">
        <v>-0.74818133981815205</v>
      </c>
    </row>
    <row r="333" spans="109:126" x14ac:dyDescent="0.2">
      <c r="DE333" s="28">
        <v>0.82080000000001774</v>
      </c>
      <c r="DF333" s="28">
        <v>0.28484934480332375</v>
      </c>
      <c r="DU333" s="28">
        <v>-0.25110131039337202</v>
      </c>
      <c r="DV333" s="28">
        <v>-0.78705196559006196</v>
      </c>
    </row>
    <row r="334" spans="109:126" x14ac:dyDescent="0.2">
      <c r="DE334" s="28">
        <v>0.83520000000001771</v>
      </c>
      <c r="DF334" s="28">
        <v>0.28147319633882051</v>
      </c>
      <c r="DU334" s="28">
        <v>-0.27225360732237203</v>
      </c>
      <c r="DV334" s="28">
        <v>-0.825980410983572</v>
      </c>
    </row>
    <row r="335" spans="109:126" x14ac:dyDescent="0.2">
      <c r="DE335" s="28">
        <v>0.84960000000001767</v>
      </c>
      <c r="DF335" s="28">
        <v>0.27807939481527194</v>
      </c>
      <c r="DU335" s="28">
        <v>-0.29344121036947202</v>
      </c>
      <c r="DV335" s="28">
        <v>-0.86496181555422202</v>
      </c>
    </row>
    <row r="336" spans="109:126" x14ac:dyDescent="0.2">
      <c r="DE336" s="28">
        <v>0.86400000000001764</v>
      </c>
      <c r="DF336" s="28">
        <v>0.27466955192773274</v>
      </c>
      <c r="DU336" s="28">
        <v>-0.314660896144552</v>
      </c>
      <c r="DV336" s="28">
        <v>-0.90399134421683203</v>
      </c>
    </row>
    <row r="337" spans="109:126" x14ac:dyDescent="0.2">
      <c r="DE337" s="28">
        <v>0.87840000000001761</v>
      </c>
      <c r="DF337" s="28">
        <v>0.27124526969155022</v>
      </c>
      <c r="DU337" s="28">
        <v>-0.33590946061691201</v>
      </c>
      <c r="DV337" s="28">
        <v>-0.94306419092538196</v>
      </c>
    </row>
    <row r="338" spans="109:126" x14ac:dyDescent="0.2">
      <c r="DE338" s="28">
        <v>0.89280000000001758</v>
      </c>
      <c r="DF338" s="28">
        <v>0.26780813924064223</v>
      </c>
      <c r="DU338" s="28">
        <v>-0.35718372151873201</v>
      </c>
      <c r="DV338" s="28">
        <v>-0.98217558227811197</v>
      </c>
    </row>
    <row r="339" spans="109:126" x14ac:dyDescent="0.2">
      <c r="DE339" s="28">
        <v>0.90720000000001755</v>
      </c>
      <c r="DF339" s="28">
        <v>0.26435973965184312</v>
      </c>
      <c r="DU339" s="28">
        <v>-0.37848052069633198</v>
      </c>
      <c r="DV339" s="28">
        <v>-1.0213207810445</v>
      </c>
    </row>
    <row r="340" spans="109:126" x14ac:dyDescent="0.2">
      <c r="DE340" s="28">
        <v>0.92160000000001752</v>
      </c>
      <c r="DF340" s="28">
        <v>0.26090163679644468</v>
      </c>
      <c r="DU340" s="28">
        <v>-0.39979672640713199</v>
      </c>
      <c r="DV340" s="28">
        <v>-1.0604950896106999</v>
      </c>
    </row>
    <row r="341" spans="109:126" x14ac:dyDescent="0.2">
      <c r="DE341" s="28">
        <v>0.93600000000001748</v>
      </c>
      <c r="DF341" s="28">
        <v>0.25743538222000778</v>
      </c>
      <c r="DU341" s="28">
        <v>-0.42112923556000198</v>
      </c>
      <c r="DV341" s="28">
        <v>-1.09969385334001</v>
      </c>
    </row>
    <row r="342" spans="109:126" x14ac:dyDescent="0.2">
      <c r="DE342" s="28">
        <v>0.95040000000001745</v>
      </c>
      <c r="DF342" s="28">
        <v>0.25396251205146536</v>
      </c>
      <c r="DU342" s="28">
        <v>-0.44247497589708301</v>
      </c>
      <c r="DV342" s="28">
        <v>-1.13891246384564</v>
      </c>
    </row>
    <row r="343" spans="109:126" x14ac:dyDescent="0.2">
      <c r="DE343" s="28">
        <v>0.96480000000001742</v>
      </c>
      <c r="DF343" s="28">
        <v>0.25048454594248032</v>
      </c>
      <c r="DU343" s="28">
        <v>-0.46383090811505301</v>
      </c>
      <c r="DV343" s="28">
        <v>-1.1781463621725901</v>
      </c>
    </row>
    <row r="344" spans="109:126" x14ac:dyDescent="0.2">
      <c r="DE344" s="28">
        <v>0.97920000000001739</v>
      </c>
      <c r="DF344" s="28">
        <v>0.24700298603796844</v>
      </c>
      <c r="DU344" s="28">
        <v>-0.485194027924083</v>
      </c>
      <c r="DV344" s="28">
        <v>-1.21739104188613</v>
      </c>
    </row>
    <row r="345" spans="109:126" x14ac:dyDescent="0.2">
      <c r="DE345" s="28">
        <v>0.99360000000001736</v>
      </c>
      <c r="DF345" s="28">
        <v>0.24351931597863746</v>
      </c>
      <c r="DU345" s="28">
        <v>-0.50656136804274299</v>
      </c>
      <c r="DV345" s="28">
        <v>-1.2566420520641199</v>
      </c>
    </row>
    <row r="346" spans="109:126" x14ac:dyDescent="0.2">
      <c r="DE346" s="28">
        <v>1.0080000000000173</v>
      </c>
      <c r="DF346" s="28">
        <v>0.24003499993633529</v>
      </c>
      <c r="DU346" s="28">
        <v>-0.52793000012734304</v>
      </c>
      <c r="DV346" s="28">
        <v>-1.2958950001910301</v>
      </c>
    </row>
    <row r="347" spans="109:126" x14ac:dyDescent="0.2">
      <c r="DE347" s="28">
        <v>1.0224000000000173</v>
      </c>
      <c r="DF347" s="28">
        <v>0.2365514816829439</v>
      </c>
      <c r="DU347" s="28">
        <v>-0.54929703663413298</v>
      </c>
      <c r="DV347" s="28">
        <v>-1.3351455549511999</v>
      </c>
    </row>
    <row r="348" spans="109:126" x14ac:dyDescent="0.2">
      <c r="DE348" s="28">
        <v>1.0368000000000173</v>
      </c>
      <c r="DF348" s="28">
        <v>0.23307018369349539</v>
      </c>
      <c r="DU348" s="28">
        <v>-0.57065963261302299</v>
      </c>
      <c r="DV348" s="28">
        <v>-1.3743894489195501</v>
      </c>
    </row>
    <row r="349" spans="109:126" x14ac:dyDescent="0.2">
      <c r="DE349" s="28">
        <v>1.0512000000000172</v>
      </c>
      <c r="DF349" s="28">
        <v>0.22959250628412833</v>
      </c>
      <c r="DU349" s="28">
        <v>-0.59201498743176295</v>
      </c>
      <c r="DV349" s="28">
        <v>-1.4136224811476501</v>
      </c>
    </row>
    <row r="350" spans="109:126" x14ac:dyDescent="0.2">
      <c r="DE350" s="28">
        <v>1.0656000000000172</v>
      </c>
      <c r="DF350" s="28">
        <v>0.22611982678544326</v>
      </c>
      <c r="DU350" s="28">
        <v>-0.61336034642913295</v>
      </c>
      <c r="DV350" s="28">
        <v>-1.4528405196437</v>
      </c>
    </row>
    <row r="351" spans="109:126" x14ac:dyDescent="0.2">
      <c r="DE351" s="28">
        <v>1.0800000000000172</v>
      </c>
      <c r="DF351" s="28">
        <v>0.22265349875175702</v>
      </c>
      <c r="DU351" s="28">
        <v>-0.63469300249650296</v>
      </c>
      <c r="DV351" s="28">
        <v>-1.49203950374476</v>
      </c>
    </row>
    <row r="352" spans="109:126" x14ac:dyDescent="0.2">
      <c r="DE352" s="28">
        <v>1.0944000000000171</v>
      </c>
      <c r="DF352" s="28">
        <v>0.21919485120669688</v>
      </c>
      <c r="DU352" s="28">
        <v>-0.65601029758662299</v>
      </c>
      <c r="DV352" s="28">
        <v>-1.5312154463799399</v>
      </c>
    </row>
    <row r="353" spans="109:126" x14ac:dyDescent="0.2">
      <c r="DE353" s="28">
        <v>1.1088000000000171</v>
      </c>
      <c r="DF353" s="28">
        <v>0.21574518792551556</v>
      </c>
      <c r="DU353" s="28">
        <v>-0.67730962414898299</v>
      </c>
      <c r="DV353" s="28">
        <v>-1.5703644362234801</v>
      </c>
    </row>
    <row r="354" spans="109:126" x14ac:dyDescent="0.2">
      <c r="DE354" s="28">
        <v>1.1232000000000171</v>
      </c>
      <c r="DF354" s="28">
        <v>0.21230578675445089</v>
      </c>
      <c r="DU354" s="28">
        <v>-0.69858842649111297</v>
      </c>
      <c r="DV354" s="28">
        <v>-1.6094826397366799</v>
      </c>
    </row>
    <row r="355" spans="109:126" x14ac:dyDescent="0.2">
      <c r="DE355" s="28">
        <v>1.137600000000017</v>
      </c>
      <c r="DF355" s="28">
        <v>0.20887789896739381</v>
      </c>
      <c r="DU355" s="28">
        <v>-0.71984420206523303</v>
      </c>
      <c r="DV355" s="28">
        <v>-1.6485663030978499</v>
      </c>
    </row>
    <row r="356" spans="109:126" x14ac:dyDescent="0.2">
      <c r="DE356" s="28">
        <v>1.152000000000017</v>
      </c>
      <c r="DF356" s="28">
        <v>0.20546274866007289</v>
      </c>
      <c r="DU356" s="28">
        <v>-0.74107450267987296</v>
      </c>
      <c r="DV356" s="28">
        <v>-1.6876117540198099</v>
      </c>
    </row>
    <row r="357" spans="109:126" x14ac:dyDescent="0.2">
      <c r="DE357" s="28">
        <v>1.166400000000017</v>
      </c>
      <c r="DF357" s="28">
        <v>0.20206153218190315</v>
      </c>
      <c r="DU357" s="28">
        <v>-0.76227693563621302</v>
      </c>
      <c r="DV357" s="28">
        <v>-1.72661540345432</v>
      </c>
    </row>
    <row r="358" spans="109:126" x14ac:dyDescent="0.2">
      <c r="DE358" s="28">
        <v>1.1808000000000169</v>
      </c>
      <c r="DF358" s="28">
        <v>0.19867541760559382</v>
      </c>
      <c r="DU358" s="28">
        <v>-0.78344916478883297</v>
      </c>
      <c r="DV358" s="28">
        <v>-1.76557374718325</v>
      </c>
    </row>
    <row r="359" spans="109:126" x14ac:dyDescent="0.2">
      <c r="DE359" s="28">
        <v>1.1952000000000169</v>
      </c>
      <c r="DF359" s="28">
        <v>0.19530554423455077</v>
      </c>
      <c r="DU359" s="28">
        <v>-0.80458891153091305</v>
      </c>
      <c r="DV359" s="28">
        <v>-1.80448336729638</v>
      </c>
    </row>
    <row r="360" spans="109:126" x14ac:dyDescent="0.2">
      <c r="DE360" s="28">
        <v>1.2096000000000169</v>
      </c>
      <c r="DF360" s="28">
        <v>0.1919530221480566</v>
      </c>
      <c r="DU360" s="28">
        <v>-0.82569395570390303</v>
      </c>
      <c r="DV360" s="28">
        <v>-1.8433409335558599</v>
      </c>
    </row>
    <row r="361" spans="109:126" x14ac:dyDescent="0.2">
      <c r="DE361" s="28">
        <v>1.2240000000000169</v>
      </c>
      <c r="DF361" s="28">
        <v>0.18861893178415565</v>
      </c>
      <c r="DU361" s="28">
        <v>-0.84676213643170295</v>
      </c>
      <c r="DV361" s="28">
        <v>-1.8821432046475599</v>
      </c>
    </row>
    <row r="362" spans="109:126" x14ac:dyDescent="0.2">
      <c r="DE362" s="28">
        <v>1.2384000000000168</v>
      </c>
      <c r="DF362" s="28">
        <v>0.18530432356011931</v>
      </c>
      <c r="DU362" s="28">
        <v>-0.86779135287978304</v>
      </c>
      <c r="DV362" s="28">
        <v>-1.92088702931967</v>
      </c>
    </row>
    <row r="363" spans="109:126" x14ac:dyDescent="0.2">
      <c r="DE363" s="28">
        <v>1.2528000000000168</v>
      </c>
      <c r="DF363" s="28">
        <v>0.18201021753031468</v>
      </c>
      <c r="DU363" s="28">
        <v>-0.88877956493938304</v>
      </c>
      <c r="DV363" s="28">
        <v>-1.9595693474090901</v>
      </c>
    </row>
    <row r="364" spans="109:126" x14ac:dyDescent="0.2">
      <c r="DE364" s="28">
        <v>1.2672000000000168</v>
      </c>
      <c r="DF364" s="28">
        <v>0.17873760308124861</v>
      </c>
      <c r="DU364" s="28">
        <v>-0.90972479383752303</v>
      </c>
      <c r="DV364" s="28">
        <v>-1.99818719075628</v>
      </c>
    </row>
    <row r="365" spans="109:126" x14ac:dyDescent="0.2">
      <c r="DE365" s="28">
        <v>1.2816000000000167</v>
      </c>
      <c r="DF365" s="28">
        <v>0.17548743866350977</v>
      </c>
      <c r="DU365" s="28">
        <v>-0.93062512267299302</v>
      </c>
      <c r="DV365" s="28">
        <v>-2.0367376840095002</v>
      </c>
    </row>
    <row r="366" spans="109:126" x14ac:dyDescent="0.2">
      <c r="DE366" s="28">
        <v>1.2960000000000167</v>
      </c>
      <c r="DF366" s="28">
        <v>0.17226065156028392</v>
      </c>
      <c r="DU366" s="28">
        <v>-0.95147869687945397</v>
      </c>
      <c r="DV366" s="28">
        <v>-2.07521804531918</v>
      </c>
    </row>
    <row r="367" spans="109:126" x14ac:dyDescent="0.2">
      <c r="DE367" s="28">
        <v>1.3104000000000167</v>
      </c>
      <c r="DF367" s="28">
        <v>0.16905813769206962</v>
      </c>
      <c r="DU367" s="28">
        <v>-0.97228372461587298</v>
      </c>
      <c r="DV367" s="28">
        <v>-2.1136255869238201</v>
      </c>
    </row>
    <row r="368" spans="109:126" x14ac:dyDescent="0.2">
      <c r="DE368" s="28">
        <v>1.3248000000000166</v>
      </c>
      <c r="DF368" s="28">
        <v>0.16588076145717726</v>
      </c>
      <c r="DU368" s="28">
        <v>-0.99303847708566295</v>
      </c>
      <c r="DV368" s="28">
        <v>-2.1519577156284999</v>
      </c>
    </row>
    <row r="369" spans="109:126" x14ac:dyDescent="0.2">
      <c r="DE369" s="28">
        <v>1.3392000000000166</v>
      </c>
      <c r="DF369" s="28">
        <v>0.16272935560754936</v>
      </c>
      <c r="DU369" s="28">
        <v>-1.01374128878491</v>
      </c>
      <c r="DV369" s="28">
        <v>-2.1902119331773799</v>
      </c>
    </row>
    <row r="370" spans="109:126" x14ac:dyDescent="0.2">
      <c r="DE370" s="28">
        <v>1.3536000000000166</v>
      </c>
      <c r="DF370" s="28">
        <v>0.15960472115940008</v>
      </c>
      <c r="DU370" s="28">
        <v>-1.03439055768121</v>
      </c>
      <c r="DV370" s="28">
        <v>-2.2283858365218299</v>
      </c>
    </row>
    <row r="371" spans="109:126" x14ac:dyDescent="0.2">
      <c r="DE371" s="28">
        <v>1.3680000000000165</v>
      </c>
      <c r="DF371" s="28">
        <v>0.15650762733812779</v>
      </c>
      <c r="DU371" s="28">
        <v>-1.05498474532376</v>
      </c>
      <c r="DV371" s="28">
        <v>-2.2664771179856502</v>
      </c>
    </row>
    <row r="372" spans="109:126" x14ac:dyDescent="0.2">
      <c r="DE372" s="28">
        <v>1.3824000000000165</v>
      </c>
      <c r="DF372" s="28">
        <v>0.15343881155691905</v>
      </c>
      <c r="DU372" s="28">
        <v>-1.0755223768861799</v>
      </c>
      <c r="DV372" s="28">
        <v>-2.3044835653292699</v>
      </c>
    </row>
    <row r="373" spans="109:126" x14ac:dyDescent="0.2">
      <c r="DE373" s="28">
        <v>1.3968000000000165</v>
      </c>
      <c r="DF373" s="28">
        <v>0.15039897942842265</v>
      </c>
      <c r="DU373" s="28">
        <v>-1.0960020411431699</v>
      </c>
      <c r="DV373" s="28">
        <v>-2.34240306171476</v>
      </c>
    </row>
    <row r="374" spans="109:126" x14ac:dyDescent="0.2">
      <c r="DE374" s="28">
        <v>1.4112000000000164</v>
      </c>
      <c r="DF374" s="28">
        <v>0.14738880480883804</v>
      </c>
      <c r="DU374" s="28">
        <v>-1.11642239038234</v>
      </c>
      <c r="DV374" s="28">
        <v>-2.3802335855735199</v>
      </c>
    </row>
    <row r="375" spans="109:126" x14ac:dyDescent="0.2">
      <c r="DE375" s="28">
        <v>1.4256000000000164</v>
      </c>
      <c r="DF375" s="28">
        <v>0.14440892987372828</v>
      </c>
      <c r="DU375" s="28">
        <v>-1.13678214025256</v>
      </c>
      <c r="DV375" s="28">
        <v>-2.4179732103788401</v>
      </c>
    </row>
    <row r="376" spans="109:126" x14ac:dyDescent="0.2">
      <c r="DE376" s="28">
        <v>1.4400000000000164</v>
      </c>
      <c r="DF376" s="28">
        <v>0.14145996522483548</v>
      </c>
      <c r="DU376" s="28">
        <v>-1.15708006955034</v>
      </c>
      <c r="DV376" s="28">
        <v>-2.4556201043255199</v>
      </c>
    </row>
    <row r="377" spans="109:126" x14ac:dyDescent="0.2">
      <c r="DE377" s="28">
        <v>1.4544000000000163</v>
      </c>
      <c r="DF377" s="28">
        <v>0.13854249002714705</v>
      </c>
      <c r="DU377" s="28">
        <v>-1.1773150199457201</v>
      </c>
      <c r="DV377" s="28">
        <v>-2.4931725299185898</v>
      </c>
    </row>
    <row r="378" spans="109:126" x14ac:dyDescent="0.2">
      <c r="DE378" s="28">
        <v>1.4688000000000163</v>
      </c>
      <c r="DF378" s="28">
        <v>0.13565705217543256</v>
      </c>
      <c r="DU378" s="28">
        <v>-1.1974858956491501</v>
      </c>
      <c r="DV378" s="28">
        <v>-2.5306288434737301</v>
      </c>
    </row>
    <row r="379" spans="109:126" x14ac:dyDescent="0.2">
      <c r="DE379" s="28">
        <v>1.4832000000000163</v>
      </c>
      <c r="DF379" s="28">
        <v>0.13280416848944362</v>
      </c>
      <c r="DU379" s="28">
        <v>-1.2175916630211301</v>
      </c>
      <c r="DV379" s="28">
        <v>-2.5679874945317001</v>
      </c>
    </row>
    <row r="380" spans="109:126" x14ac:dyDescent="0.2">
      <c r="DE380" s="28">
        <v>1.4976000000000163</v>
      </c>
      <c r="DF380" s="28">
        <v>0.12998432493694667</v>
      </c>
      <c r="DU380" s="28">
        <v>-1.23763135012612</v>
      </c>
      <c r="DV380" s="28">
        <v>-2.6052470251891902</v>
      </c>
    </row>
    <row r="381" spans="109:126" x14ac:dyDescent="0.2">
      <c r="DE381" s="28">
        <v>1.5120000000000162</v>
      </c>
      <c r="DF381" s="28" t="e">
        <v>#N/A</v>
      </c>
      <c r="DU381" s="28">
        <v>1.5120000000000162</v>
      </c>
      <c r="DV381" s="28" t="e">
        <v>#N/A</v>
      </c>
    </row>
    <row r="382" spans="109:126" x14ac:dyDescent="0.2">
      <c r="DE382" s="28">
        <v>1.5264000000000162</v>
      </c>
      <c r="DF382" s="28" t="e">
        <v>#N/A</v>
      </c>
      <c r="DU382" s="28">
        <v>1.5264000000000162</v>
      </c>
      <c r="DV382" s="28" t="e">
        <v>#N/A</v>
      </c>
    </row>
    <row r="383" spans="109:126" x14ac:dyDescent="0.2">
      <c r="DE383" s="28">
        <v>1.5408000000000162</v>
      </c>
      <c r="DF383" s="28" t="e">
        <v>#N/A</v>
      </c>
      <c r="DU383" s="28">
        <v>1.5408000000000162</v>
      </c>
      <c r="DV383" s="28" t="e">
        <v>#N/A</v>
      </c>
    </row>
    <row r="384" spans="109:126" x14ac:dyDescent="0.2">
      <c r="DE384" s="28">
        <v>1.5552000000000161</v>
      </c>
      <c r="DF384" s="28" t="e">
        <v>#N/A</v>
      </c>
      <c r="DU384" s="28">
        <v>1.5552000000000161</v>
      </c>
      <c r="DV384" s="28" t="e">
        <v>#N/A</v>
      </c>
    </row>
    <row r="385" spans="109:126" x14ac:dyDescent="0.2">
      <c r="DE385" s="28">
        <v>1.5696000000000161</v>
      </c>
      <c r="DF385" s="28" t="e">
        <v>#N/A</v>
      </c>
      <c r="DU385" s="28">
        <v>1.5696000000000161</v>
      </c>
      <c r="DV385" s="28" t="e">
        <v>#N/A</v>
      </c>
    </row>
    <row r="386" spans="109:126" x14ac:dyDescent="0.2">
      <c r="DE386" s="28">
        <v>1.5840000000000161</v>
      </c>
      <c r="DF386" s="28" t="e">
        <v>#N/A</v>
      </c>
      <c r="DU386" s="28">
        <v>1.5840000000000161</v>
      </c>
      <c r="DV386" s="28" t="e">
        <v>#N/A</v>
      </c>
    </row>
    <row r="387" spans="109:126" x14ac:dyDescent="0.2">
      <c r="DE387" s="28">
        <v>1.598400000000016</v>
      </c>
      <c r="DF387" s="28" t="e">
        <v>#N/A</v>
      </c>
      <c r="DU387" s="28">
        <v>1.598400000000016</v>
      </c>
      <c r="DV387" s="28" t="e">
        <v>#N/A</v>
      </c>
    </row>
    <row r="388" spans="109:126" x14ac:dyDescent="0.2">
      <c r="DE388" s="28">
        <v>1.612800000000016</v>
      </c>
      <c r="DF388" s="28" t="e">
        <v>#N/A</v>
      </c>
      <c r="DU388" s="28">
        <v>1.612800000000016</v>
      </c>
      <c r="DV388" s="28" t="e">
        <v>#N/A</v>
      </c>
    </row>
    <row r="389" spans="109:126" x14ac:dyDescent="0.2">
      <c r="DE389" s="28">
        <v>1.627200000000016</v>
      </c>
      <c r="DF389" s="28" t="e">
        <v>#N/A</v>
      </c>
      <c r="DU389" s="28">
        <v>1.627200000000016</v>
      </c>
      <c r="DV389" s="28" t="e">
        <v>#N/A</v>
      </c>
    </row>
    <row r="390" spans="109:126" x14ac:dyDescent="0.2">
      <c r="DE390" s="28">
        <v>1.6416000000000159</v>
      </c>
      <c r="DF390" s="28" t="e">
        <v>#N/A</v>
      </c>
      <c r="DU390" s="28">
        <v>1.6416000000000159</v>
      </c>
      <c r="DV390" s="28" t="e">
        <v>#N/A</v>
      </c>
    </row>
    <row r="391" spans="109:126" x14ac:dyDescent="0.2">
      <c r="DE391" s="28">
        <v>1.6560000000000159</v>
      </c>
      <c r="DF391" s="28" t="e">
        <v>#N/A</v>
      </c>
      <c r="DU391" s="28">
        <v>1.6560000000000159</v>
      </c>
      <c r="DV391" s="28" t="e">
        <v>#N/A</v>
      </c>
    </row>
    <row r="392" spans="109:126" x14ac:dyDescent="0.2">
      <c r="DE392" s="28">
        <v>1.6704000000000159</v>
      </c>
      <c r="DF392" s="28" t="e">
        <v>#N/A</v>
      </c>
      <c r="DU392" s="28">
        <v>1.6704000000000159</v>
      </c>
      <c r="DV392" s="28" t="e">
        <v>#N/A</v>
      </c>
    </row>
    <row r="393" spans="109:126" x14ac:dyDescent="0.2">
      <c r="DE393" s="28">
        <v>1.6848000000000158</v>
      </c>
      <c r="DF393" s="28" t="e">
        <v>#N/A</v>
      </c>
      <c r="DU393" s="28">
        <v>1.6848000000000158</v>
      </c>
      <c r="DV393" s="28" t="e">
        <v>#N/A</v>
      </c>
    </row>
    <row r="394" spans="109:126" x14ac:dyDescent="0.2">
      <c r="DE394" s="28">
        <v>1.6992000000000158</v>
      </c>
      <c r="DF394" s="28" t="e">
        <v>#N/A</v>
      </c>
      <c r="DU394" s="28">
        <v>1.6992000000000158</v>
      </c>
      <c r="DV394" s="28" t="e">
        <v>#N/A</v>
      </c>
    </row>
    <row r="395" spans="109:126" x14ac:dyDescent="0.2">
      <c r="DE395" s="28">
        <v>1.7136000000000158</v>
      </c>
      <c r="DF395" s="28" t="e">
        <v>#N/A</v>
      </c>
      <c r="DU395" s="28">
        <v>1.7136000000000158</v>
      </c>
      <c r="DV395" s="28" t="e">
        <v>#N/A</v>
      </c>
    </row>
    <row r="396" spans="109:126" x14ac:dyDescent="0.2">
      <c r="DE396" s="28">
        <v>1.7280000000000157</v>
      </c>
      <c r="DF396" s="28" t="e">
        <v>#N/A</v>
      </c>
      <c r="DU396" s="28">
        <v>1.7280000000000157</v>
      </c>
      <c r="DV396" s="28" t="e">
        <v>#N/A</v>
      </c>
    </row>
    <row r="397" spans="109:126" x14ac:dyDescent="0.2">
      <c r="DE397" s="28">
        <v>1.7424000000000157</v>
      </c>
      <c r="DF397" s="28" t="e">
        <v>#N/A</v>
      </c>
      <c r="DU397" s="28">
        <v>1.7424000000000157</v>
      </c>
      <c r="DV397" s="28" t="e">
        <v>#N/A</v>
      </c>
    </row>
    <row r="398" spans="109:126" x14ac:dyDescent="0.2">
      <c r="DE398" s="28">
        <v>1.7568000000000157</v>
      </c>
      <c r="DF398" s="28" t="e">
        <v>#N/A</v>
      </c>
      <c r="DU398" s="28">
        <v>1.7568000000000157</v>
      </c>
      <c r="DV398" s="28" t="e">
        <v>#N/A</v>
      </c>
    </row>
    <row r="399" spans="109:126" x14ac:dyDescent="0.2">
      <c r="DE399" s="28">
        <v>1.7712000000000157</v>
      </c>
      <c r="DF399" s="28" t="e">
        <v>#N/A</v>
      </c>
      <c r="DU399" s="28">
        <v>1.7712000000000157</v>
      </c>
      <c r="DV399" s="28" t="e">
        <v>#N/A</v>
      </c>
    </row>
    <row r="400" spans="109:126" x14ac:dyDescent="0.2">
      <c r="DE400" s="28">
        <v>1.7856000000000156</v>
      </c>
      <c r="DF400" s="28" t="e">
        <v>#N/A</v>
      </c>
      <c r="DU400" s="28">
        <v>1.7856000000000156</v>
      </c>
      <c r="DV400" s="28" t="e">
        <v>#N/A</v>
      </c>
    </row>
    <row r="401" spans="109:126" x14ac:dyDescent="0.2">
      <c r="DE401" s="28">
        <v>1.8000000000000156</v>
      </c>
      <c r="DF401" s="28" t="e">
        <v>#N/A</v>
      </c>
      <c r="DU401" s="28">
        <v>1.8000000000000156</v>
      </c>
      <c r="DV401" s="28" t="e">
        <v>#N/A</v>
      </c>
    </row>
    <row r="402" spans="109:126" x14ac:dyDescent="0.2">
      <c r="DE402" s="28">
        <v>1.8144000000000156</v>
      </c>
      <c r="DF402" s="28" t="e">
        <v>#N/A</v>
      </c>
      <c r="DU402" s="28">
        <v>1.8144000000000156</v>
      </c>
      <c r="DV402" s="28" t="e">
        <v>#N/A</v>
      </c>
    </row>
    <row r="403" spans="109:126" x14ac:dyDescent="0.2">
      <c r="DE403" s="28">
        <v>1.8288000000000155</v>
      </c>
      <c r="DF403" s="28" t="e">
        <v>#N/A</v>
      </c>
      <c r="DU403" s="28">
        <v>1.8288000000000155</v>
      </c>
      <c r="DV403" s="28" t="e">
        <v>#N/A</v>
      </c>
    </row>
    <row r="404" spans="109:126" x14ac:dyDescent="0.2">
      <c r="DE404" s="28">
        <v>1.8432000000000155</v>
      </c>
      <c r="DF404" s="28" t="e">
        <v>#N/A</v>
      </c>
      <c r="DU404" s="28">
        <v>1.8432000000000155</v>
      </c>
      <c r="DV404" s="28" t="e">
        <v>#N/A</v>
      </c>
    </row>
    <row r="405" spans="109:126" x14ac:dyDescent="0.2">
      <c r="DE405" s="28">
        <v>1.8576000000000155</v>
      </c>
      <c r="DF405" s="28" t="e">
        <v>#N/A</v>
      </c>
      <c r="DU405" s="28">
        <v>1.8576000000000155</v>
      </c>
      <c r="DV405" s="28" t="e">
        <v>#N/A</v>
      </c>
    </row>
    <row r="406" spans="109:126" x14ac:dyDescent="0.2">
      <c r="DE406" s="28">
        <v>1.8720000000000154</v>
      </c>
      <c r="DF406" s="28" t="e">
        <v>#N/A</v>
      </c>
      <c r="DU406" s="28">
        <v>1.8720000000000154</v>
      </c>
      <c r="DV406" s="28" t="e">
        <v>#N/A</v>
      </c>
    </row>
    <row r="407" spans="109:126" x14ac:dyDescent="0.2">
      <c r="DE407" s="28">
        <v>1.8864000000000154</v>
      </c>
      <c r="DF407" s="28" t="e">
        <v>#N/A</v>
      </c>
      <c r="DU407" s="28">
        <v>1.8864000000000154</v>
      </c>
      <c r="DV407" s="28" t="e">
        <v>#N/A</v>
      </c>
    </row>
    <row r="408" spans="109:126" x14ac:dyDescent="0.2">
      <c r="DE408" s="28">
        <v>1.9008000000000154</v>
      </c>
      <c r="DF408" s="28" t="e">
        <v>#N/A</v>
      </c>
      <c r="DU408" s="28">
        <v>1.9008000000000154</v>
      </c>
      <c r="DV408" s="28" t="e">
        <v>#N/A</v>
      </c>
    </row>
    <row r="409" spans="109:126" x14ac:dyDescent="0.2">
      <c r="DE409" s="28">
        <v>1.9152000000000153</v>
      </c>
      <c r="DF409" s="28" t="e">
        <v>#N/A</v>
      </c>
      <c r="DU409" s="28">
        <v>1.9152000000000153</v>
      </c>
      <c r="DV409" s="28" t="e">
        <v>#N/A</v>
      </c>
    </row>
    <row r="410" spans="109:126" x14ac:dyDescent="0.2">
      <c r="DE410" s="28">
        <v>1.9296000000000153</v>
      </c>
      <c r="DF410" s="28" t="e">
        <v>#N/A</v>
      </c>
      <c r="DU410" s="28">
        <v>1.9296000000000153</v>
      </c>
      <c r="DV410" s="28" t="e">
        <v>#N/A</v>
      </c>
    </row>
    <row r="411" spans="109:126" x14ac:dyDescent="0.2">
      <c r="DE411" s="28">
        <v>1.9440000000000153</v>
      </c>
      <c r="DF411" s="28" t="e">
        <v>#N/A</v>
      </c>
      <c r="DU411" s="28">
        <v>1.9440000000000153</v>
      </c>
      <c r="DV411" s="28" t="e">
        <v>#N/A</v>
      </c>
    </row>
    <row r="412" spans="109:126" x14ac:dyDescent="0.2">
      <c r="DE412" s="28">
        <v>1.9584000000000152</v>
      </c>
      <c r="DF412" s="28" t="e">
        <v>#N/A</v>
      </c>
      <c r="DU412" s="28">
        <v>1.9584000000000152</v>
      </c>
      <c r="DV412" s="28" t="e">
        <v>#N/A</v>
      </c>
    </row>
    <row r="413" spans="109:126" x14ac:dyDescent="0.2">
      <c r="DE413" s="28">
        <v>1.9728000000000152</v>
      </c>
      <c r="DF413" s="28" t="e">
        <v>#N/A</v>
      </c>
      <c r="DU413" s="28">
        <v>1.9728000000000152</v>
      </c>
      <c r="DV413" s="28" t="e">
        <v>#N/A</v>
      </c>
    </row>
    <row r="414" spans="109:126" x14ac:dyDescent="0.2">
      <c r="DE414" s="28">
        <v>1.9872000000000152</v>
      </c>
      <c r="DF414" s="28" t="e">
        <v>#N/A</v>
      </c>
      <c r="DU414" s="28">
        <v>1.9872000000000152</v>
      </c>
      <c r="DV414" s="28" t="e">
        <v>#N/A</v>
      </c>
    </row>
    <row r="415" spans="109:126" x14ac:dyDescent="0.2">
      <c r="DE415" s="28">
        <v>2.0016000000000154</v>
      </c>
      <c r="DF415" s="28" t="e">
        <v>#N/A</v>
      </c>
      <c r="DU415" s="28">
        <v>2.0016000000000154</v>
      </c>
      <c r="DV415" s="28" t="e">
        <v>#N/A</v>
      </c>
    </row>
    <row r="416" spans="109:126" x14ac:dyDescent="0.2">
      <c r="DE416" s="28">
        <v>2.0160000000000156</v>
      </c>
      <c r="DF416" s="28" t="e">
        <v>#N/A</v>
      </c>
      <c r="DU416" s="28">
        <v>2.0160000000000156</v>
      </c>
      <c r="DV416" s="28" t="e">
        <v>#N/A</v>
      </c>
    </row>
    <row r="417" spans="109:126" x14ac:dyDescent="0.2">
      <c r="DE417" s="28">
        <v>2.0304000000000157</v>
      </c>
      <c r="DF417" s="28" t="e">
        <v>#N/A</v>
      </c>
      <c r="DU417" s="28">
        <v>2.0304000000000157</v>
      </c>
      <c r="DV417" s="28" t="e">
        <v>#N/A</v>
      </c>
    </row>
    <row r="418" spans="109:126" x14ac:dyDescent="0.2">
      <c r="DE418" s="28">
        <v>2.0448000000000159</v>
      </c>
      <c r="DF418" s="28" t="e">
        <v>#N/A</v>
      </c>
      <c r="DU418" s="28">
        <v>2.0448000000000159</v>
      </c>
      <c r="DV418" s="28" t="e">
        <v>#N/A</v>
      </c>
    </row>
    <row r="419" spans="109:126" x14ac:dyDescent="0.2">
      <c r="DE419" s="28">
        <v>2.0592000000000161</v>
      </c>
      <c r="DF419" s="28" t="e">
        <v>#N/A</v>
      </c>
      <c r="DU419" s="28">
        <v>2.0592000000000161</v>
      </c>
      <c r="DV419" s="28" t="e">
        <v>#N/A</v>
      </c>
    </row>
    <row r="420" spans="109:126" x14ac:dyDescent="0.2">
      <c r="DE420" s="28">
        <v>2.0736000000000163</v>
      </c>
      <c r="DF420" s="28" t="e">
        <v>#N/A</v>
      </c>
      <c r="DU420" s="28">
        <v>2.0736000000000163</v>
      </c>
      <c r="DV420" s="28" t="e">
        <v>#N/A</v>
      </c>
    </row>
    <row r="421" spans="109:126" x14ac:dyDescent="0.2">
      <c r="DE421" s="28">
        <v>2.0880000000000165</v>
      </c>
      <c r="DF421" s="28" t="e">
        <v>#N/A</v>
      </c>
      <c r="DU421" s="28">
        <v>2.0880000000000165</v>
      </c>
      <c r="DV421" s="28" t="e">
        <v>#N/A</v>
      </c>
    </row>
    <row r="422" spans="109:126" x14ac:dyDescent="0.2">
      <c r="DE422" s="28">
        <v>2.1024000000000167</v>
      </c>
      <c r="DF422" s="28" t="e">
        <v>#N/A</v>
      </c>
      <c r="DU422" s="28">
        <v>2.1024000000000167</v>
      </c>
      <c r="DV422" s="28" t="e">
        <v>#N/A</v>
      </c>
    </row>
    <row r="423" spans="109:126" x14ac:dyDescent="0.2">
      <c r="DE423" s="28">
        <v>2.1168000000000169</v>
      </c>
      <c r="DF423" s="28" t="e">
        <v>#N/A</v>
      </c>
      <c r="DU423" s="28">
        <v>2.1168000000000169</v>
      </c>
      <c r="DV423" s="28" t="e">
        <v>#N/A</v>
      </c>
    </row>
    <row r="424" spans="109:126" x14ac:dyDescent="0.2">
      <c r="DE424" s="28">
        <v>2.1312000000000171</v>
      </c>
      <c r="DF424" s="28" t="e">
        <v>#N/A</v>
      </c>
      <c r="DU424" s="28">
        <v>2.1312000000000171</v>
      </c>
      <c r="DV424" s="28" t="e">
        <v>#N/A</v>
      </c>
    </row>
    <row r="425" spans="109:126" x14ac:dyDescent="0.2">
      <c r="DE425" s="28">
        <v>2.1456000000000173</v>
      </c>
      <c r="DF425" s="28" t="e">
        <v>#N/A</v>
      </c>
      <c r="DU425" s="28">
        <v>2.1456000000000173</v>
      </c>
      <c r="DV425" s="28" t="e">
        <v>#N/A</v>
      </c>
    </row>
    <row r="426" spans="109:126" x14ac:dyDescent="0.2">
      <c r="DE426" s="28">
        <v>2.1600000000000175</v>
      </c>
      <c r="DF426" s="28" t="e">
        <v>#N/A</v>
      </c>
      <c r="DU426" s="28">
        <v>2.1600000000000175</v>
      </c>
      <c r="DV426" s="28" t="e">
        <v>#N/A</v>
      </c>
    </row>
    <row r="427" spans="109:126" x14ac:dyDescent="0.2">
      <c r="DE427" s="28">
        <v>2.1744000000000177</v>
      </c>
      <c r="DF427" s="28" t="e">
        <v>#N/A</v>
      </c>
      <c r="DU427" s="28">
        <v>2.1744000000000177</v>
      </c>
      <c r="DV427" s="28" t="e">
        <v>#N/A</v>
      </c>
    </row>
    <row r="428" spans="109:126" x14ac:dyDescent="0.2">
      <c r="DE428" s="28">
        <v>2.1888000000000178</v>
      </c>
      <c r="DF428" s="28" t="e">
        <v>#N/A</v>
      </c>
      <c r="DU428" s="28">
        <v>2.1888000000000178</v>
      </c>
      <c r="DV428" s="28" t="e">
        <v>#N/A</v>
      </c>
    </row>
    <row r="429" spans="109:126" x14ac:dyDescent="0.2">
      <c r="DE429" s="28">
        <v>2.203200000000018</v>
      </c>
      <c r="DF429" s="28" t="e">
        <v>#N/A</v>
      </c>
      <c r="DU429" s="28">
        <v>2.203200000000018</v>
      </c>
      <c r="DV429" s="28" t="e">
        <v>#N/A</v>
      </c>
    </row>
    <row r="430" spans="109:126" x14ac:dyDescent="0.2">
      <c r="DE430" s="28">
        <v>2.2176000000000182</v>
      </c>
      <c r="DF430" s="28" t="e">
        <v>#N/A</v>
      </c>
      <c r="DU430" s="28">
        <v>2.2176000000000182</v>
      </c>
      <c r="DV430" s="28" t="e">
        <v>#N/A</v>
      </c>
    </row>
    <row r="431" spans="109:126" x14ac:dyDescent="0.2">
      <c r="DE431" s="28">
        <v>2.2320000000000184</v>
      </c>
      <c r="DF431" s="28" t="e">
        <v>#N/A</v>
      </c>
      <c r="DU431" s="28">
        <v>2.2320000000000184</v>
      </c>
      <c r="DV431" s="28" t="e">
        <v>#N/A</v>
      </c>
    </row>
    <row r="432" spans="109:126" x14ac:dyDescent="0.2">
      <c r="DE432" s="28">
        <v>2.2464000000000186</v>
      </c>
      <c r="DF432" s="28" t="e">
        <v>#N/A</v>
      </c>
      <c r="DU432" s="28">
        <v>2.2464000000000186</v>
      </c>
      <c r="DV432" s="28" t="e">
        <v>#N/A</v>
      </c>
    </row>
    <row r="433" spans="109:126" x14ac:dyDescent="0.2">
      <c r="DE433" s="28">
        <v>2.2608000000000188</v>
      </c>
      <c r="DF433" s="28" t="e">
        <v>#N/A</v>
      </c>
      <c r="DU433" s="28">
        <v>2.2608000000000188</v>
      </c>
      <c r="DV433" s="28" t="e">
        <v>#N/A</v>
      </c>
    </row>
    <row r="434" spans="109:126" x14ac:dyDescent="0.2">
      <c r="DE434" s="28">
        <v>2.275200000000019</v>
      </c>
      <c r="DF434" s="28" t="e">
        <v>#N/A</v>
      </c>
      <c r="DU434" s="28">
        <v>2.275200000000019</v>
      </c>
      <c r="DV434" s="28" t="e">
        <v>#N/A</v>
      </c>
    </row>
    <row r="435" spans="109:126" x14ac:dyDescent="0.2">
      <c r="DE435" s="28">
        <v>2.2896000000000192</v>
      </c>
      <c r="DF435" s="28" t="e">
        <v>#N/A</v>
      </c>
      <c r="DU435" s="28">
        <v>2.2896000000000192</v>
      </c>
      <c r="DV435" s="28" t="e">
        <v>#N/A</v>
      </c>
    </row>
    <row r="436" spans="109:126" x14ac:dyDescent="0.2">
      <c r="DE436" s="28">
        <v>2.3040000000000194</v>
      </c>
      <c r="DF436" s="28" t="e">
        <v>#N/A</v>
      </c>
      <c r="DU436" s="28">
        <v>2.3040000000000194</v>
      </c>
      <c r="DV436" s="28" t="e">
        <v>#N/A</v>
      </c>
    </row>
    <row r="437" spans="109:126" x14ac:dyDescent="0.2">
      <c r="DE437" s="28">
        <v>2.3184000000000196</v>
      </c>
      <c r="DF437" s="28" t="e">
        <v>#N/A</v>
      </c>
      <c r="DU437" s="28">
        <v>2.3184000000000196</v>
      </c>
      <c r="DV437" s="28" t="e">
        <v>#N/A</v>
      </c>
    </row>
    <row r="438" spans="109:126" x14ac:dyDescent="0.2">
      <c r="DE438" s="28">
        <v>2.3328000000000197</v>
      </c>
      <c r="DF438" s="28" t="e">
        <v>#N/A</v>
      </c>
      <c r="DU438" s="28">
        <v>2.3328000000000197</v>
      </c>
      <c r="DV438" s="28" t="e">
        <v>#N/A</v>
      </c>
    </row>
    <row r="439" spans="109:126" x14ac:dyDescent="0.2">
      <c r="DE439" s="28">
        <v>2.3472000000000199</v>
      </c>
      <c r="DF439" s="28" t="e">
        <v>#N/A</v>
      </c>
      <c r="DU439" s="28">
        <v>2.3472000000000199</v>
      </c>
      <c r="DV439" s="28" t="e">
        <v>#N/A</v>
      </c>
    </row>
    <row r="440" spans="109:126" x14ac:dyDescent="0.2">
      <c r="DE440" s="28">
        <v>2.3616000000000201</v>
      </c>
      <c r="DF440" s="28" t="e">
        <v>#N/A</v>
      </c>
      <c r="DU440" s="28">
        <v>2.3616000000000201</v>
      </c>
      <c r="DV440" s="28" t="e">
        <v>#N/A</v>
      </c>
    </row>
    <row r="441" spans="109:126" x14ac:dyDescent="0.2">
      <c r="DE441" s="28">
        <v>2.3760000000000203</v>
      </c>
      <c r="DF441" s="28" t="e">
        <v>#N/A</v>
      </c>
      <c r="DU441" s="28">
        <v>2.3760000000000203</v>
      </c>
      <c r="DV441" s="28" t="e">
        <v>#N/A</v>
      </c>
    </row>
    <row r="442" spans="109:126" x14ac:dyDescent="0.2">
      <c r="DE442" s="28">
        <v>2.3904000000000205</v>
      </c>
      <c r="DF442" s="28" t="e">
        <v>#N/A</v>
      </c>
      <c r="DU442" s="28">
        <v>2.3904000000000205</v>
      </c>
      <c r="DV442" s="28" t="e">
        <v>#N/A</v>
      </c>
    </row>
    <row r="443" spans="109:126" x14ac:dyDescent="0.2">
      <c r="DE443" s="28">
        <v>2.4048000000000207</v>
      </c>
      <c r="DF443" s="28" t="e">
        <v>#N/A</v>
      </c>
      <c r="DU443" s="28">
        <v>2.4048000000000207</v>
      </c>
      <c r="DV443" s="28" t="e">
        <v>#N/A</v>
      </c>
    </row>
    <row r="444" spans="109:126" x14ac:dyDescent="0.2">
      <c r="DE444" s="28">
        <v>2.4192000000000209</v>
      </c>
      <c r="DF444" s="28" t="e">
        <v>#N/A</v>
      </c>
      <c r="DU444" s="28">
        <v>2.4192000000000209</v>
      </c>
      <c r="DV444" s="28" t="e">
        <v>#N/A</v>
      </c>
    </row>
    <row r="445" spans="109:126" x14ac:dyDescent="0.2">
      <c r="DE445" s="28">
        <v>2.4336000000000211</v>
      </c>
      <c r="DF445" s="28" t="e">
        <v>#N/A</v>
      </c>
      <c r="DU445" s="28">
        <v>2.4336000000000211</v>
      </c>
      <c r="DV445" s="28" t="e">
        <v>#N/A</v>
      </c>
    </row>
    <row r="446" spans="109:126" x14ac:dyDescent="0.2">
      <c r="DE446" s="28">
        <v>2.4480000000000213</v>
      </c>
      <c r="DF446" s="28" t="e">
        <v>#N/A</v>
      </c>
      <c r="DU446" s="28">
        <v>2.4480000000000213</v>
      </c>
      <c r="DV446" s="28" t="e">
        <v>#N/A</v>
      </c>
    </row>
    <row r="447" spans="109:126" x14ac:dyDescent="0.2">
      <c r="DE447" s="28">
        <v>2.4624000000000215</v>
      </c>
      <c r="DF447" s="28" t="e">
        <v>#N/A</v>
      </c>
      <c r="DU447" s="28">
        <v>2.4624000000000215</v>
      </c>
      <c r="DV447" s="28" t="e">
        <v>#N/A</v>
      </c>
    </row>
    <row r="448" spans="109:126" x14ac:dyDescent="0.2">
      <c r="DE448" s="28">
        <v>2.4768000000000217</v>
      </c>
      <c r="DF448" s="28" t="e">
        <v>#N/A</v>
      </c>
      <c r="DU448" s="28">
        <v>2.4768000000000217</v>
      </c>
      <c r="DV448" s="28" t="e">
        <v>#N/A</v>
      </c>
    </row>
    <row r="449" spans="109:126" x14ac:dyDescent="0.2">
      <c r="DE449" s="28">
        <v>2.4912000000000218</v>
      </c>
      <c r="DF449" s="28" t="e">
        <v>#N/A</v>
      </c>
      <c r="DU449" s="28">
        <v>2.4912000000000218</v>
      </c>
      <c r="DV449" s="28" t="e">
        <v>#N/A</v>
      </c>
    </row>
    <row r="450" spans="109:126" x14ac:dyDescent="0.2">
      <c r="DE450" s="28">
        <v>2.505600000000022</v>
      </c>
      <c r="DF450" s="28" t="e">
        <v>#N/A</v>
      </c>
      <c r="DU450" s="28">
        <v>2.505600000000022</v>
      </c>
      <c r="DV450" s="28" t="e">
        <v>#N/A</v>
      </c>
    </row>
    <row r="451" spans="109:126" x14ac:dyDescent="0.2">
      <c r="DE451" s="28">
        <v>2.5200000000000222</v>
      </c>
      <c r="DF451" s="28" t="e">
        <v>#N/A</v>
      </c>
      <c r="DU451" s="28">
        <v>2.5200000000000222</v>
      </c>
      <c r="DV451" s="28" t="e">
        <v>#N/A</v>
      </c>
    </row>
    <row r="452" spans="109:126" x14ac:dyDescent="0.2">
      <c r="DE452" s="28">
        <v>2.5344000000000224</v>
      </c>
      <c r="DF452" s="28" t="e">
        <v>#N/A</v>
      </c>
      <c r="DU452" s="28">
        <v>2.5344000000000224</v>
      </c>
      <c r="DV452" s="28" t="e">
        <v>#N/A</v>
      </c>
    </row>
    <row r="453" spans="109:126" x14ac:dyDescent="0.2">
      <c r="DE453" s="28">
        <v>2.5488000000000226</v>
      </c>
      <c r="DF453" s="28" t="e">
        <v>#N/A</v>
      </c>
      <c r="DU453" s="28">
        <v>2.5488000000000226</v>
      </c>
      <c r="DV453" s="28" t="e">
        <v>#N/A</v>
      </c>
    </row>
    <row r="454" spans="109:126" x14ac:dyDescent="0.2">
      <c r="DE454" s="28">
        <v>2.5632000000000228</v>
      </c>
      <c r="DF454" s="28" t="e">
        <v>#N/A</v>
      </c>
      <c r="DU454" s="28">
        <v>2.5632000000000228</v>
      </c>
      <c r="DV454" s="28" t="e">
        <v>#N/A</v>
      </c>
    </row>
    <row r="455" spans="109:126" x14ac:dyDescent="0.2">
      <c r="DE455" s="28">
        <v>2.577600000000023</v>
      </c>
      <c r="DF455" s="28" t="e">
        <v>#N/A</v>
      </c>
      <c r="DU455" s="28">
        <v>2.577600000000023</v>
      </c>
      <c r="DV455" s="28" t="e">
        <v>#N/A</v>
      </c>
    </row>
    <row r="456" spans="109:126" x14ac:dyDescent="0.2">
      <c r="DE456" s="28">
        <v>2.5920000000000232</v>
      </c>
      <c r="DF456" s="28" t="e">
        <v>#N/A</v>
      </c>
      <c r="DU456" s="28">
        <v>2.5920000000000232</v>
      </c>
      <c r="DV456" s="28" t="e">
        <v>#N/A</v>
      </c>
    </row>
    <row r="457" spans="109:126" x14ac:dyDescent="0.2">
      <c r="DE457" s="28">
        <v>2.6064000000000234</v>
      </c>
      <c r="DF457" s="28" t="e">
        <v>#N/A</v>
      </c>
      <c r="DU457" s="28">
        <v>2.6064000000000234</v>
      </c>
      <c r="DV457" s="28" t="e">
        <v>#N/A</v>
      </c>
    </row>
    <row r="458" spans="109:126" x14ac:dyDescent="0.2">
      <c r="DE458" s="28">
        <v>2.6208000000000236</v>
      </c>
      <c r="DF458" s="28" t="e">
        <v>#N/A</v>
      </c>
      <c r="DU458" s="28">
        <v>2.6208000000000236</v>
      </c>
      <c r="DV458" s="28" t="e">
        <v>#N/A</v>
      </c>
    </row>
    <row r="459" spans="109:126" x14ac:dyDescent="0.2">
      <c r="DE459" s="28">
        <v>2.6352000000000237</v>
      </c>
      <c r="DF459" s="28" t="e">
        <v>#N/A</v>
      </c>
      <c r="DU459" s="28">
        <v>2.6352000000000237</v>
      </c>
      <c r="DV459" s="28" t="e">
        <v>#N/A</v>
      </c>
    </row>
    <row r="460" spans="109:126" x14ac:dyDescent="0.2">
      <c r="DE460" s="28">
        <v>2.6496000000000239</v>
      </c>
      <c r="DF460" s="28" t="e">
        <v>#N/A</v>
      </c>
      <c r="DU460" s="28">
        <v>2.6496000000000239</v>
      </c>
      <c r="DV460" s="28" t="e">
        <v>#N/A</v>
      </c>
    </row>
    <row r="461" spans="109:126" x14ac:dyDescent="0.2">
      <c r="DE461" s="28">
        <v>2.6640000000000241</v>
      </c>
      <c r="DF461" s="28" t="e">
        <v>#N/A</v>
      </c>
      <c r="DU461" s="28">
        <v>2.6640000000000241</v>
      </c>
      <c r="DV461" s="28" t="e">
        <v>#N/A</v>
      </c>
    </row>
    <row r="462" spans="109:126" x14ac:dyDescent="0.2">
      <c r="DE462" s="28">
        <v>2.6784000000000243</v>
      </c>
      <c r="DF462" s="28" t="e">
        <v>#N/A</v>
      </c>
      <c r="DU462" s="28">
        <v>2.6784000000000243</v>
      </c>
      <c r="DV462" s="28" t="e">
        <v>#N/A</v>
      </c>
    </row>
    <row r="463" spans="109:126" x14ac:dyDescent="0.2">
      <c r="DE463" s="28">
        <v>2.6928000000000245</v>
      </c>
      <c r="DF463" s="28" t="e">
        <v>#N/A</v>
      </c>
      <c r="DU463" s="28">
        <v>2.6928000000000245</v>
      </c>
      <c r="DV463" s="28" t="e">
        <v>#N/A</v>
      </c>
    </row>
    <row r="464" spans="109:126" x14ac:dyDescent="0.2">
      <c r="DE464" s="28">
        <v>2.7072000000000247</v>
      </c>
      <c r="DF464" s="28" t="e">
        <v>#N/A</v>
      </c>
      <c r="DU464" s="28">
        <v>2.7072000000000247</v>
      </c>
      <c r="DV464" s="28" t="e">
        <v>#N/A</v>
      </c>
    </row>
    <row r="465" spans="109:126" x14ac:dyDescent="0.2">
      <c r="DE465" s="28">
        <v>2.7216000000000249</v>
      </c>
      <c r="DF465" s="28" t="e">
        <v>#N/A</v>
      </c>
      <c r="DU465" s="28">
        <v>2.7216000000000249</v>
      </c>
      <c r="DV465" s="28" t="e">
        <v>#N/A</v>
      </c>
    </row>
    <row r="466" spans="109:126" x14ac:dyDescent="0.2">
      <c r="DE466" s="28">
        <v>2.7360000000000251</v>
      </c>
      <c r="DF466" s="28" t="e">
        <v>#N/A</v>
      </c>
      <c r="DU466" s="28">
        <v>2.7360000000000251</v>
      </c>
      <c r="DV466" s="28" t="e">
        <v>#N/A</v>
      </c>
    </row>
    <row r="467" spans="109:126" x14ac:dyDescent="0.2">
      <c r="DE467" s="28">
        <v>2.7504000000000253</v>
      </c>
      <c r="DF467" s="28" t="e">
        <v>#N/A</v>
      </c>
      <c r="DU467" s="28">
        <v>2.7504000000000253</v>
      </c>
      <c r="DV467" s="28" t="e">
        <v>#N/A</v>
      </c>
    </row>
    <row r="468" spans="109:126" x14ac:dyDescent="0.2">
      <c r="DE468" s="28">
        <v>2.7648000000000255</v>
      </c>
      <c r="DF468" s="28" t="e">
        <v>#N/A</v>
      </c>
      <c r="DU468" s="28">
        <v>2.7648000000000255</v>
      </c>
      <c r="DV468" s="28" t="e">
        <v>#N/A</v>
      </c>
    </row>
    <row r="469" spans="109:126" x14ac:dyDescent="0.2">
      <c r="DE469" s="28">
        <v>2.7792000000000256</v>
      </c>
      <c r="DF469" s="28" t="e">
        <v>#N/A</v>
      </c>
      <c r="DU469" s="28">
        <v>2.7792000000000256</v>
      </c>
      <c r="DV469" s="28" t="e">
        <v>#N/A</v>
      </c>
    </row>
    <row r="470" spans="109:126" x14ac:dyDescent="0.2">
      <c r="DE470" s="28">
        <v>2.7936000000000258</v>
      </c>
      <c r="DF470" s="28" t="e">
        <v>#N/A</v>
      </c>
      <c r="DU470" s="28">
        <v>2.7936000000000258</v>
      </c>
      <c r="DV470" s="28" t="e">
        <v>#N/A</v>
      </c>
    </row>
    <row r="471" spans="109:126" x14ac:dyDescent="0.2">
      <c r="DE471" s="28">
        <v>2.808000000000026</v>
      </c>
      <c r="DF471" s="28" t="e">
        <v>#N/A</v>
      </c>
      <c r="DU471" s="28">
        <v>2.808000000000026</v>
      </c>
      <c r="DV471" s="28" t="e">
        <v>#N/A</v>
      </c>
    </row>
    <row r="472" spans="109:126" x14ac:dyDescent="0.2">
      <c r="DE472" s="28">
        <v>2.8224000000000262</v>
      </c>
      <c r="DF472" s="28" t="e">
        <v>#N/A</v>
      </c>
      <c r="DU472" s="28">
        <v>2.8224000000000262</v>
      </c>
      <c r="DV472" s="28" t="e">
        <v>#N/A</v>
      </c>
    </row>
    <row r="473" spans="109:126" x14ac:dyDescent="0.2">
      <c r="DE473" s="28">
        <v>2.8368000000000264</v>
      </c>
      <c r="DF473" s="28" t="e">
        <v>#N/A</v>
      </c>
      <c r="DU473" s="28">
        <v>2.8368000000000264</v>
      </c>
      <c r="DV473" s="28" t="e">
        <v>#N/A</v>
      </c>
    </row>
    <row r="474" spans="109:126" x14ac:dyDescent="0.2">
      <c r="DE474" s="28">
        <v>2.8512000000000266</v>
      </c>
      <c r="DF474" s="28" t="e">
        <v>#N/A</v>
      </c>
      <c r="DU474" s="28">
        <v>2.8512000000000266</v>
      </c>
      <c r="DV474" s="28" t="e">
        <v>#N/A</v>
      </c>
    </row>
    <row r="475" spans="109:126" x14ac:dyDescent="0.2">
      <c r="DE475" s="28">
        <v>2.8656000000000268</v>
      </c>
      <c r="DF475" s="28" t="e">
        <v>#N/A</v>
      </c>
      <c r="DU475" s="28">
        <v>2.8656000000000268</v>
      </c>
      <c r="DV475" s="28" t="e">
        <v>#N/A</v>
      </c>
    </row>
    <row r="476" spans="109:126" x14ac:dyDescent="0.2">
      <c r="DE476" s="28">
        <v>2.880000000000027</v>
      </c>
      <c r="DF476" s="28" t="e">
        <v>#N/A</v>
      </c>
      <c r="DU476" s="28">
        <v>2.880000000000027</v>
      </c>
      <c r="DV476" s="28" t="e">
        <v>#N/A</v>
      </c>
    </row>
    <row r="477" spans="109:126" x14ac:dyDescent="0.2">
      <c r="DE477" s="28">
        <v>2.8944000000000272</v>
      </c>
      <c r="DF477" s="28" t="e">
        <v>#N/A</v>
      </c>
      <c r="DU477" s="28">
        <v>2.8944000000000272</v>
      </c>
      <c r="DV477" s="28" t="e">
        <v>#N/A</v>
      </c>
    </row>
    <row r="478" spans="109:126" x14ac:dyDescent="0.2">
      <c r="DE478" s="28">
        <v>2.9088000000000274</v>
      </c>
      <c r="DF478" s="28" t="e">
        <v>#N/A</v>
      </c>
      <c r="DU478" s="28">
        <v>2.9088000000000274</v>
      </c>
      <c r="DV478" s="28" t="e">
        <v>#N/A</v>
      </c>
    </row>
    <row r="479" spans="109:126" x14ac:dyDescent="0.2">
      <c r="DE479" s="28">
        <v>2.9232000000000276</v>
      </c>
      <c r="DF479" s="28" t="e">
        <v>#N/A</v>
      </c>
      <c r="DU479" s="28">
        <v>2.9232000000000276</v>
      </c>
      <c r="DV479" s="28" t="e">
        <v>#N/A</v>
      </c>
    </row>
    <row r="480" spans="109:126" x14ac:dyDescent="0.2">
      <c r="DE480" s="28">
        <v>2.9376000000000277</v>
      </c>
      <c r="DF480" s="28" t="e">
        <v>#N/A</v>
      </c>
      <c r="DU480" s="28">
        <v>2.9376000000000277</v>
      </c>
      <c r="DV480" s="28" t="e">
        <v>#N/A</v>
      </c>
    </row>
    <row r="481" spans="109:126" x14ac:dyDescent="0.2">
      <c r="DE481" s="28">
        <v>2.9520000000000279</v>
      </c>
      <c r="DF481" s="28" t="e">
        <v>#N/A</v>
      </c>
      <c r="DU481" s="28">
        <v>2.9520000000000279</v>
      </c>
      <c r="DV481" s="28" t="e">
        <v>#N/A</v>
      </c>
    </row>
    <row r="482" spans="109:126" x14ac:dyDescent="0.2">
      <c r="DE482" s="28">
        <v>2.9664000000000281</v>
      </c>
      <c r="DF482" s="28" t="e">
        <v>#N/A</v>
      </c>
      <c r="DU482" s="28">
        <v>2.9664000000000281</v>
      </c>
      <c r="DV482" s="28" t="e">
        <v>#N/A</v>
      </c>
    </row>
    <row r="483" spans="109:126" x14ac:dyDescent="0.2">
      <c r="DE483" s="28">
        <v>2.9808000000000283</v>
      </c>
      <c r="DF483" s="28" t="e">
        <v>#N/A</v>
      </c>
      <c r="DU483" s="28">
        <v>2.9808000000000283</v>
      </c>
      <c r="DV483" s="28" t="e">
        <v>#N/A</v>
      </c>
    </row>
    <row r="484" spans="109:126" x14ac:dyDescent="0.2">
      <c r="DE484" s="28">
        <v>2.9952000000000285</v>
      </c>
      <c r="DF484" s="28" t="e">
        <v>#N/A</v>
      </c>
      <c r="DU484" s="28">
        <v>2.9952000000000285</v>
      </c>
      <c r="DV484" s="28" t="e">
        <v>#N/A</v>
      </c>
    </row>
    <row r="485" spans="109:126" x14ac:dyDescent="0.2">
      <c r="DE485" s="28">
        <v>3.0096000000000287</v>
      </c>
      <c r="DF485" s="28" t="e">
        <v>#N/A</v>
      </c>
      <c r="DU485" s="28">
        <v>3.0096000000000287</v>
      </c>
      <c r="DV485" s="28" t="e">
        <v>#N/A</v>
      </c>
    </row>
    <row r="486" spans="109:126" x14ac:dyDescent="0.2">
      <c r="DE486" s="28">
        <v>3.0240000000000289</v>
      </c>
      <c r="DF486" s="28" t="e">
        <v>#N/A</v>
      </c>
      <c r="DU486" s="28">
        <v>3.0240000000000289</v>
      </c>
      <c r="DV486" s="28" t="e">
        <v>#N/A</v>
      </c>
    </row>
    <row r="487" spans="109:126" x14ac:dyDescent="0.2">
      <c r="DE487" s="28">
        <v>3.0384000000000291</v>
      </c>
      <c r="DF487" s="28" t="e">
        <v>#N/A</v>
      </c>
      <c r="DU487" s="28">
        <v>3.0384000000000291</v>
      </c>
      <c r="DV487" s="28" t="e">
        <v>#N/A</v>
      </c>
    </row>
    <row r="488" spans="109:126" x14ac:dyDescent="0.2">
      <c r="DE488" s="28">
        <v>3.0528000000000293</v>
      </c>
      <c r="DF488" s="28" t="e">
        <v>#N/A</v>
      </c>
      <c r="DU488" s="28">
        <v>3.0528000000000293</v>
      </c>
      <c r="DV488" s="28" t="e">
        <v>#N/A</v>
      </c>
    </row>
    <row r="489" spans="109:126" x14ac:dyDescent="0.2">
      <c r="DE489" s="28">
        <v>3.0672000000000295</v>
      </c>
      <c r="DF489" s="28" t="e">
        <v>#N/A</v>
      </c>
      <c r="DU489" s="28">
        <v>3.0672000000000295</v>
      </c>
      <c r="DV489" s="28" t="e">
        <v>#N/A</v>
      </c>
    </row>
    <row r="490" spans="109:126" x14ac:dyDescent="0.2">
      <c r="DE490" s="28">
        <v>3.0816000000000296</v>
      </c>
      <c r="DF490" s="28" t="e">
        <v>#N/A</v>
      </c>
      <c r="DU490" s="28">
        <v>3.0816000000000296</v>
      </c>
      <c r="DV490" s="28" t="e">
        <v>#N/A</v>
      </c>
    </row>
    <row r="491" spans="109:126" x14ac:dyDescent="0.2">
      <c r="DE491" s="28">
        <v>3.0960000000000298</v>
      </c>
      <c r="DF491" s="28" t="e">
        <v>#N/A</v>
      </c>
      <c r="DU491" s="28">
        <v>3.0960000000000298</v>
      </c>
      <c r="DV491" s="28" t="e">
        <v>#N/A</v>
      </c>
    </row>
    <row r="492" spans="109:126" x14ac:dyDescent="0.2">
      <c r="DE492" s="28">
        <v>3.11040000000003</v>
      </c>
      <c r="DF492" s="28" t="e">
        <v>#N/A</v>
      </c>
      <c r="DU492" s="28">
        <v>3.11040000000003</v>
      </c>
      <c r="DV492" s="28" t="e">
        <v>#N/A</v>
      </c>
    </row>
    <row r="493" spans="109:126" x14ac:dyDescent="0.2">
      <c r="DE493" s="28">
        <v>3.1248000000000302</v>
      </c>
      <c r="DF493" s="28" t="e">
        <v>#N/A</v>
      </c>
      <c r="DU493" s="28">
        <v>3.1248000000000302</v>
      </c>
      <c r="DV493" s="28" t="e">
        <v>#N/A</v>
      </c>
    </row>
    <row r="494" spans="109:126" x14ac:dyDescent="0.2">
      <c r="DE494" s="28">
        <v>3.1392000000000304</v>
      </c>
      <c r="DF494" s="28" t="e">
        <v>#N/A</v>
      </c>
      <c r="DU494" s="28">
        <v>3.1392000000000304</v>
      </c>
      <c r="DV494" s="28" t="e">
        <v>#N/A</v>
      </c>
    </row>
    <row r="495" spans="109:126" x14ac:dyDescent="0.2">
      <c r="DE495" s="28">
        <v>3.1536000000000306</v>
      </c>
      <c r="DF495" s="28" t="e">
        <v>#N/A</v>
      </c>
      <c r="DU495" s="28">
        <v>3.1536000000000306</v>
      </c>
      <c r="DV495" s="28" t="e">
        <v>#N/A</v>
      </c>
    </row>
    <row r="496" spans="109:126" x14ac:dyDescent="0.2">
      <c r="DE496" s="28">
        <v>3.1680000000000308</v>
      </c>
      <c r="DF496" s="28" t="e">
        <v>#N/A</v>
      </c>
      <c r="DU496" s="28">
        <v>3.1680000000000308</v>
      </c>
      <c r="DV496" s="28" t="e">
        <v>#N/A</v>
      </c>
    </row>
    <row r="497" spans="109:126" x14ac:dyDescent="0.2">
      <c r="DE497" s="28">
        <v>3.182400000000031</v>
      </c>
      <c r="DF497" s="28" t="e">
        <v>#N/A</v>
      </c>
      <c r="DU497" s="28">
        <v>3.182400000000031</v>
      </c>
      <c r="DV497" s="28" t="e">
        <v>#N/A</v>
      </c>
    </row>
    <row r="498" spans="109:126" x14ac:dyDescent="0.2">
      <c r="DE498" s="28">
        <v>3.1968000000000312</v>
      </c>
      <c r="DF498" s="28" t="e">
        <v>#N/A</v>
      </c>
      <c r="DU498" s="28">
        <v>3.1968000000000312</v>
      </c>
      <c r="DV498" s="28" t="e">
        <v>#N/A</v>
      </c>
    </row>
    <row r="499" spans="109:126" x14ac:dyDescent="0.2">
      <c r="DE499" s="28">
        <v>3.2112000000000314</v>
      </c>
      <c r="DF499" s="28" t="e">
        <v>#N/A</v>
      </c>
      <c r="DU499" s="28">
        <v>3.2112000000000314</v>
      </c>
      <c r="DV499" s="28" t="e">
        <v>#N/A</v>
      </c>
    </row>
    <row r="500" spans="109:126" x14ac:dyDescent="0.2">
      <c r="DE500" s="28">
        <v>3.2256000000000316</v>
      </c>
      <c r="DF500" s="28" t="e">
        <v>#N/A</v>
      </c>
      <c r="DU500" s="28">
        <v>3.2256000000000316</v>
      </c>
      <c r="DV500" s="28" t="e">
        <v>#N/A</v>
      </c>
    </row>
    <row r="501" spans="109:126" x14ac:dyDescent="0.2">
      <c r="DE501" s="28">
        <v>3.2400000000000317</v>
      </c>
      <c r="DF501" s="28" t="e">
        <v>#N/A</v>
      </c>
      <c r="DU501" s="28">
        <v>3.2400000000000317</v>
      </c>
      <c r="DV501" s="28" t="e">
        <v>#N/A</v>
      </c>
    </row>
    <row r="502" spans="109:126" x14ac:dyDescent="0.2">
      <c r="DE502" s="28">
        <v>3.2544000000000319</v>
      </c>
      <c r="DF502" s="28" t="e">
        <v>#N/A</v>
      </c>
      <c r="DU502" s="28">
        <v>3.2544000000000319</v>
      </c>
      <c r="DV502" s="28" t="e">
        <v>#N/A</v>
      </c>
    </row>
    <row r="503" spans="109:126" x14ac:dyDescent="0.2">
      <c r="DE503" s="28">
        <v>3.2688000000000321</v>
      </c>
      <c r="DF503" s="28" t="e">
        <v>#N/A</v>
      </c>
      <c r="DU503" s="28">
        <v>3.2688000000000321</v>
      </c>
      <c r="DV503" s="28" t="e">
        <v>#N/A</v>
      </c>
    </row>
    <row r="504" spans="109:126" x14ac:dyDescent="0.2">
      <c r="DE504" s="28">
        <v>3.2832000000000323</v>
      </c>
      <c r="DF504" s="28" t="e">
        <v>#N/A</v>
      </c>
      <c r="DU504" s="28">
        <v>3.2832000000000323</v>
      </c>
      <c r="DV504" s="28" t="e">
        <v>#N/A</v>
      </c>
    </row>
    <row r="505" spans="109:126" x14ac:dyDescent="0.2">
      <c r="DE505" s="28">
        <v>3.2976000000000325</v>
      </c>
      <c r="DF505" s="28" t="e">
        <v>#N/A</v>
      </c>
      <c r="DU505" s="28">
        <v>3.2976000000000325</v>
      </c>
      <c r="DV505" s="28" t="e">
        <v>#N/A</v>
      </c>
    </row>
    <row r="506" spans="109:126" x14ac:dyDescent="0.2">
      <c r="DE506" s="28">
        <v>3.3120000000000327</v>
      </c>
      <c r="DF506" s="28" t="e">
        <v>#N/A</v>
      </c>
      <c r="DU506" s="28">
        <v>3.3120000000000327</v>
      </c>
      <c r="DV506" s="28" t="e">
        <v>#N/A</v>
      </c>
    </row>
    <row r="507" spans="109:126" x14ac:dyDescent="0.2">
      <c r="DE507" s="28">
        <v>3.3264000000000329</v>
      </c>
      <c r="DF507" s="28" t="e">
        <v>#N/A</v>
      </c>
      <c r="DU507" s="28">
        <v>3.3264000000000329</v>
      </c>
      <c r="DV507" s="28" t="e">
        <v>#N/A</v>
      </c>
    </row>
    <row r="508" spans="109:126" x14ac:dyDescent="0.2">
      <c r="DE508" s="28">
        <v>3.3408000000000331</v>
      </c>
      <c r="DF508" s="28" t="e">
        <v>#N/A</v>
      </c>
      <c r="DU508" s="28">
        <v>3.3408000000000331</v>
      </c>
      <c r="DV508" s="28" t="e">
        <v>#N/A</v>
      </c>
    </row>
    <row r="509" spans="109:126" x14ac:dyDescent="0.2">
      <c r="DE509" s="28">
        <v>3.3552000000000333</v>
      </c>
      <c r="DF509" s="28" t="e">
        <v>#N/A</v>
      </c>
      <c r="DU509" s="28">
        <v>3.3552000000000333</v>
      </c>
      <c r="DV509" s="28" t="e">
        <v>#N/A</v>
      </c>
    </row>
    <row r="510" spans="109:126" x14ac:dyDescent="0.2">
      <c r="DE510" s="28">
        <v>3.3696000000000335</v>
      </c>
      <c r="DF510" s="28" t="e">
        <v>#N/A</v>
      </c>
      <c r="DU510" s="28">
        <v>3.3696000000000335</v>
      </c>
      <c r="DV510" s="28" t="e">
        <v>#N/A</v>
      </c>
    </row>
    <row r="511" spans="109:126" x14ac:dyDescent="0.2">
      <c r="DE511" s="28">
        <v>3.3840000000000336</v>
      </c>
      <c r="DF511" s="28" t="e">
        <v>#N/A</v>
      </c>
      <c r="DU511" s="28">
        <v>3.3840000000000336</v>
      </c>
      <c r="DV511" s="28" t="e">
        <v>#N/A</v>
      </c>
    </row>
    <row r="512" spans="109:126" x14ac:dyDescent="0.2">
      <c r="DE512" s="28">
        <v>3.3984000000000338</v>
      </c>
      <c r="DF512" s="28" t="e">
        <v>#N/A</v>
      </c>
      <c r="DU512" s="28">
        <v>3.3984000000000338</v>
      </c>
      <c r="DV512" s="28" t="e">
        <v>#N/A</v>
      </c>
    </row>
    <row r="513" spans="9:126" x14ac:dyDescent="0.2">
      <c r="I513" s="43"/>
      <c r="DE513" s="28">
        <v>3.412800000000034</v>
      </c>
      <c r="DF513" s="28" t="e">
        <v>#N/A</v>
      </c>
      <c r="DU513" s="28">
        <v>3.412800000000034</v>
      </c>
      <c r="DV513" s="28" t="e">
        <v>#N/A</v>
      </c>
    </row>
    <row r="514" spans="9:126" x14ac:dyDescent="0.2">
      <c r="I514" s="43"/>
      <c r="DE514" s="28">
        <v>3.4272000000000342</v>
      </c>
      <c r="DF514" s="28" t="e">
        <v>#N/A</v>
      </c>
      <c r="DU514" s="28">
        <v>3.4272000000000342</v>
      </c>
      <c r="DV514" s="28" t="e">
        <v>#N/A</v>
      </c>
    </row>
    <row r="515" spans="9:126" x14ac:dyDescent="0.2">
      <c r="I515" s="43"/>
      <c r="DE515" s="28">
        <v>3.4416000000000344</v>
      </c>
      <c r="DF515" s="28" t="e">
        <v>#N/A</v>
      </c>
      <c r="DU515" s="28">
        <v>3.4416000000000344</v>
      </c>
      <c r="DV515" s="28" t="e">
        <v>#N/A</v>
      </c>
    </row>
    <row r="516" spans="9:126" x14ac:dyDescent="0.2">
      <c r="I516" s="43"/>
      <c r="DE516" s="28">
        <v>3.4560000000000346</v>
      </c>
      <c r="DF516" s="28" t="e">
        <v>#N/A</v>
      </c>
      <c r="DU516" s="28">
        <v>3.4560000000000346</v>
      </c>
      <c r="DV516" s="28" t="e">
        <v>#N/A</v>
      </c>
    </row>
    <row r="517" spans="9:126" x14ac:dyDescent="0.2">
      <c r="I517" s="43"/>
      <c r="DE517" s="28">
        <v>3.4704000000000348</v>
      </c>
      <c r="DF517" s="28" t="e">
        <v>#N/A</v>
      </c>
      <c r="DU517" s="28">
        <v>3.4704000000000348</v>
      </c>
      <c r="DV517" s="28" t="e">
        <v>#N/A</v>
      </c>
    </row>
    <row r="518" spans="9:126" x14ac:dyDescent="0.2">
      <c r="I518" s="43"/>
      <c r="DE518" s="28">
        <v>3.484800000000035</v>
      </c>
      <c r="DF518" s="28" t="e">
        <v>#N/A</v>
      </c>
      <c r="DU518" s="28">
        <v>3.484800000000035</v>
      </c>
      <c r="DV518" s="28" t="e">
        <v>#N/A</v>
      </c>
    </row>
    <row r="519" spans="9:126" x14ac:dyDescent="0.2">
      <c r="I519" s="43"/>
      <c r="DE519" s="28">
        <v>3.4992000000000352</v>
      </c>
      <c r="DF519" s="28" t="e">
        <v>#N/A</v>
      </c>
      <c r="DU519" s="28">
        <v>3.4992000000000352</v>
      </c>
      <c r="DV519" s="28" t="e">
        <v>#N/A</v>
      </c>
    </row>
    <row r="520" spans="9:126" x14ac:dyDescent="0.2">
      <c r="I520" s="43"/>
      <c r="DE520" s="28">
        <v>3.5136000000000354</v>
      </c>
      <c r="DF520" s="28" t="e">
        <v>#N/A</v>
      </c>
      <c r="DU520" s="28">
        <v>3.5136000000000354</v>
      </c>
      <c r="DV520" s="28" t="e">
        <v>#N/A</v>
      </c>
    </row>
    <row r="521" spans="9:126" x14ac:dyDescent="0.2">
      <c r="I521" s="43"/>
      <c r="DE521" s="28">
        <v>3.5280000000000356</v>
      </c>
      <c r="DF521" s="28" t="e">
        <v>#N/A</v>
      </c>
      <c r="DU521" s="28">
        <v>3.5280000000000356</v>
      </c>
      <c r="DV521" s="28" t="e">
        <v>#N/A</v>
      </c>
    </row>
    <row r="522" spans="9:126" x14ac:dyDescent="0.2">
      <c r="I522" s="43"/>
      <c r="DE522" s="28">
        <v>3.5424000000000357</v>
      </c>
      <c r="DF522" s="28" t="e">
        <v>#N/A</v>
      </c>
      <c r="DJ522" s="43"/>
      <c r="DU522" s="28">
        <v>3.5424000000000357</v>
      </c>
      <c r="DV522" s="28" t="e">
        <v>#N/A</v>
      </c>
    </row>
    <row r="523" spans="9:126" x14ac:dyDescent="0.2">
      <c r="I523" s="43"/>
      <c r="DE523" s="28">
        <v>3.5568000000000359</v>
      </c>
      <c r="DF523" s="28" t="e">
        <v>#N/A</v>
      </c>
      <c r="DJ523" s="43"/>
      <c r="DU523" s="28">
        <v>3.5568000000000359</v>
      </c>
      <c r="DV523" s="28" t="e">
        <v>#N/A</v>
      </c>
    </row>
    <row r="524" spans="9:126" x14ac:dyDescent="0.2">
      <c r="I524" s="43"/>
      <c r="DE524" s="28">
        <v>3.5712000000000361</v>
      </c>
      <c r="DF524" s="28" t="e">
        <v>#N/A</v>
      </c>
      <c r="DJ524" s="43"/>
      <c r="DU524" s="28">
        <v>3.5712000000000361</v>
      </c>
      <c r="DV524" s="28" t="e">
        <v>#N/A</v>
      </c>
    </row>
    <row r="525" spans="9:126" x14ac:dyDescent="0.2">
      <c r="I525" s="43"/>
      <c r="DE525" s="28">
        <v>3.5856000000000363</v>
      </c>
      <c r="DF525" s="28" t="e">
        <v>#N/A</v>
      </c>
      <c r="DJ525" s="43"/>
      <c r="DU525" s="28">
        <v>3.5856000000000363</v>
      </c>
      <c r="DV525" s="28" t="e">
        <v>#N/A</v>
      </c>
    </row>
    <row r="526" spans="9:126" x14ac:dyDescent="0.2">
      <c r="I526" s="43"/>
      <c r="DE526" s="28">
        <v>3.6000000000000365</v>
      </c>
      <c r="DF526" s="28" t="e">
        <v>#N/A</v>
      </c>
      <c r="DJ526" s="43"/>
      <c r="DU526" s="28">
        <v>3.6000000000000365</v>
      </c>
      <c r="DV526" s="28" t="e">
        <v>#N/A</v>
      </c>
    </row>
    <row r="527" spans="9:126" x14ac:dyDescent="0.2">
      <c r="DJ527" s="43"/>
    </row>
  </sheetData>
  <sheetProtection selectLockedCells="1"/>
  <dataValidations count="2">
    <dataValidation type="decimal" allowBlank="1" showInputMessage="1" showErrorMessage="1" errorTitle="Invalid Z-Score" error="The Z-score value you entered is either to large or too small for this graph.  Please try a different value." sqref="DD27:DG27 DT27:DW27" xr:uid="{00000000-0002-0000-0000-000000000000}">
      <formula1>-3.6</formula1>
      <formula2>input</formula2>
    </dataValidation>
    <dataValidation type="decimal" allowBlank="1" showInputMessage="1" showErrorMessage="1" errorTitle="Invalid Probability" error="The probability value you entered is either to large or too small for this graph.  Please try a different value." sqref="D7:F7" xr:uid="{00000000-0002-0000-0000-000001000000}">
      <formula1>0.0002</formula1>
      <formula2>0.9998</formula2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4" name="Option Button 2">
              <controlPr defaultSize="0" autoFill="0" autoLine="0" autoPict="0" macro="[0]!conf_input" altText="Confidence Level">
                <anchor moveWithCells="1">
                  <from>
                    <xdr:col>14</xdr:col>
                    <xdr:colOff>38100</xdr:colOff>
                    <xdr:row>1</xdr:row>
                    <xdr:rowOff>104775</xdr:rowOff>
                  </from>
                  <to>
                    <xdr:col>15</xdr:col>
                    <xdr:colOff>123825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Option Button 3">
              <controlPr defaultSize="0" autoFill="0" autoLine="0" autoPict="0" macro="[0]!value_input" altText="Confidence Level">
                <anchor moveWithCells="1">
                  <from>
                    <xdr:col>14</xdr:col>
                    <xdr:colOff>38100</xdr:colOff>
                    <xdr:row>2</xdr:row>
                    <xdr:rowOff>152400</xdr:rowOff>
                  </from>
                  <to>
                    <xdr:col>15</xdr:col>
                    <xdr:colOff>152400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Option Button 4">
              <controlPr defaultSize="0" autoFill="0" autoLine="0" autoPict="0" macro="[0]!z_input" altText="Confidence Level">
                <anchor moveWithCells="1">
                  <from>
                    <xdr:col>14</xdr:col>
                    <xdr:colOff>38100</xdr:colOff>
                    <xdr:row>4</xdr:row>
                    <xdr:rowOff>104775</xdr:rowOff>
                  </from>
                  <to>
                    <xdr:col>15</xdr:col>
                    <xdr:colOff>142875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Option Button 5">
              <controlPr defaultSize="0" autoFill="0" autoLine="0" autoPict="0" macro="[0]!left_prob">
                <anchor moveWithCells="1">
                  <from>
                    <xdr:col>6</xdr:col>
                    <xdr:colOff>523875</xdr:colOff>
                    <xdr:row>1</xdr:row>
                    <xdr:rowOff>38100</xdr:rowOff>
                  </from>
                  <to>
                    <xdr:col>8</xdr:col>
                    <xdr:colOff>114300</xdr:colOff>
                    <xdr:row>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Option Button 6">
              <controlPr defaultSize="0" autoFill="0" autoLine="0" autoPict="0" macro="[0]!right_prob">
                <anchor moveWithCells="1">
                  <from>
                    <xdr:col>6</xdr:col>
                    <xdr:colOff>523875</xdr:colOff>
                    <xdr:row>2</xdr:row>
                    <xdr:rowOff>85725</xdr:rowOff>
                  </from>
                  <to>
                    <xdr:col>8</xdr:col>
                    <xdr:colOff>114300</xdr:colOff>
                    <xdr:row>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Option Button 7">
              <controlPr defaultSize="0" autoFill="0" autoLine="0" autoPict="0" macro="[0]!between_prob">
                <anchor moveWithCells="1">
                  <from>
                    <xdr:col>6</xdr:col>
                    <xdr:colOff>523875</xdr:colOff>
                    <xdr:row>4</xdr:row>
                    <xdr:rowOff>76200</xdr:rowOff>
                  </from>
                  <to>
                    <xdr:col>8</xdr:col>
                    <xdr:colOff>114300</xdr:colOff>
                    <xdr:row>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0" name="Option Button 8">
              <controlPr defaultSize="0" autoFill="0" autoLine="0" autoPict="0" macro="[0]!tails_prob">
                <anchor moveWithCells="1">
                  <from>
                    <xdr:col>6</xdr:col>
                    <xdr:colOff>523875</xdr:colOff>
                    <xdr:row>5</xdr:row>
                    <xdr:rowOff>114300</xdr:rowOff>
                  </from>
                  <to>
                    <xdr:col>8</xdr:col>
                    <xdr:colOff>114300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1" name="Scroll Bar 9">
              <controlPr defaultSize="0" autoPict="0" macro="[0]!scroll_bar3_adjust">
                <anchor moveWithCells="1">
                  <from>
                    <xdr:col>1</xdr:col>
                    <xdr:colOff>85725</xdr:colOff>
                    <xdr:row>7</xdr:row>
                    <xdr:rowOff>66675</xdr:rowOff>
                  </from>
                  <to>
                    <xdr:col>3</xdr:col>
                    <xdr:colOff>714375</xdr:colOff>
                    <xdr:row>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2" name="Scroll Bar 10">
              <controlPr defaultSize="0" autoPict="0" macro="[0]!scroll_bar4_adjust">
                <anchor moveWithCells="1">
                  <from>
                    <xdr:col>1</xdr:col>
                    <xdr:colOff>104775</xdr:colOff>
                    <xdr:row>12</xdr:row>
                    <xdr:rowOff>66675</xdr:rowOff>
                  </from>
                  <to>
                    <xdr:col>3</xdr:col>
                    <xdr:colOff>714375</xdr:colOff>
                    <xdr:row>13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3" name="Group Box 11">
              <controlPr defaultSize="0" autoFill="0" autoPict="0" altText="">
                <anchor moveWithCells="1">
                  <from>
                    <xdr:col>13</xdr:col>
                    <xdr:colOff>771525</xdr:colOff>
                    <xdr:row>1</xdr:row>
                    <xdr:rowOff>76200</xdr:rowOff>
                  </from>
                  <to>
                    <xdr:col>15</xdr:col>
                    <xdr:colOff>161925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A526"/>
  <sheetViews>
    <sheetView showGridLines="0" zoomScale="85" zoomScaleNormal="85" workbookViewId="0">
      <selection activeCell="C3" sqref="C3"/>
    </sheetView>
  </sheetViews>
  <sheetFormatPr defaultColWidth="8.85546875" defaultRowHeight="12.75" x14ac:dyDescent="0.2"/>
  <cols>
    <col min="1" max="1" width="3.28515625" customWidth="1"/>
    <col min="2" max="2" width="23.140625" bestFit="1" customWidth="1"/>
    <col min="3" max="3" width="14.42578125" customWidth="1"/>
    <col min="4" max="4" width="9.140625" customWidth="1"/>
    <col min="5" max="5" width="12.42578125" bestFit="1" customWidth="1"/>
    <col min="6" max="6" width="12.42578125" customWidth="1"/>
    <col min="8" max="8" width="12.42578125" bestFit="1" customWidth="1"/>
    <col min="9" max="9" width="15.42578125" bestFit="1" customWidth="1"/>
    <col min="11" max="11" width="17.42578125" customWidth="1"/>
  </cols>
  <sheetData>
    <row r="1" spans="1:27" ht="8.25" customHeight="1" x14ac:dyDescent="0.2">
      <c r="A1" s="12"/>
      <c r="B1" s="13"/>
      <c r="C1" s="14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 spans="1:27" ht="13.5" thickBot="1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7" ht="16.5" thickBot="1" x14ac:dyDescent="0.3">
      <c r="A3" s="12"/>
      <c r="B3" s="16" t="s">
        <v>25</v>
      </c>
      <c r="C3" s="23">
        <v>110</v>
      </c>
      <c r="D3" s="12"/>
      <c r="E3" s="18"/>
      <c r="F3" s="18"/>
      <c r="G3" s="18"/>
      <c r="H3" s="18"/>
      <c r="I3" s="18"/>
      <c r="J3" s="18"/>
      <c r="K3" s="18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spans="1:27" ht="6.75" customHeight="1" thickBot="1" x14ac:dyDescent="0.25">
      <c r="A4" s="12"/>
      <c r="B4" s="17"/>
      <c r="C4" s="21"/>
      <c r="D4" s="12"/>
      <c r="E4" s="18"/>
      <c r="F4" s="18"/>
      <c r="G4" s="18"/>
      <c r="H4" s="18"/>
      <c r="I4" s="18"/>
      <c r="J4" s="18"/>
      <c r="K4" s="18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spans="1:27" ht="16.5" thickBot="1" x14ac:dyDescent="0.3">
      <c r="A5" s="12"/>
      <c r="B5" s="16" t="s">
        <v>26</v>
      </c>
      <c r="C5" s="23">
        <v>10</v>
      </c>
      <c r="D5" s="12"/>
      <c r="E5" s="18"/>
      <c r="F5" s="18"/>
      <c r="G5" s="18"/>
      <c r="H5" s="18"/>
      <c r="I5" s="18"/>
      <c r="J5" s="18"/>
      <c r="K5" s="18"/>
      <c r="L5" s="12"/>
      <c r="M5" s="12"/>
      <c r="N5" s="12"/>
      <c r="O5" s="12"/>
      <c r="P5" s="15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 spans="1:27" ht="23.25" customHeight="1" thickBot="1" x14ac:dyDescent="0.25">
      <c r="A6" s="12"/>
      <c r="B6" s="17"/>
      <c r="C6" s="21"/>
      <c r="D6" s="12"/>
      <c r="E6" s="18"/>
      <c r="F6" s="18"/>
      <c r="G6" s="18"/>
      <c r="H6" s="18"/>
      <c r="I6" s="18"/>
      <c r="J6" s="18"/>
      <c r="K6" s="18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spans="1:27" ht="13.5" thickBot="1" x14ac:dyDescent="0.25">
      <c r="A7" s="12"/>
      <c r="B7" s="16" t="s">
        <v>27</v>
      </c>
      <c r="C7" s="24">
        <v>115</v>
      </c>
      <c r="D7" s="12"/>
      <c r="E7" s="18"/>
      <c r="F7" s="18"/>
      <c r="G7" s="18"/>
      <c r="H7" s="18"/>
      <c r="I7" s="18"/>
      <c r="J7" s="18"/>
      <c r="K7" s="18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spans="1:27" x14ac:dyDescent="0.2">
      <c r="A8" s="12"/>
      <c r="B8" s="12"/>
      <c r="C8" s="12"/>
      <c r="D8" s="12"/>
      <c r="E8" s="19">
        <v>667</v>
      </c>
      <c r="F8" s="18">
        <v>808</v>
      </c>
      <c r="G8" s="18">
        <v>59</v>
      </c>
      <c r="H8" s="18"/>
      <c r="I8" s="18"/>
      <c r="J8" s="18"/>
      <c r="K8" s="18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7" x14ac:dyDescent="0.2">
      <c r="A9" s="12"/>
      <c r="B9" s="12"/>
      <c r="C9" s="12"/>
      <c r="D9" s="12"/>
      <c r="E9" s="18"/>
      <c r="F9" s="18"/>
      <c r="G9" s="18">
        <v>31</v>
      </c>
      <c r="H9" s="18"/>
      <c r="I9" s="18"/>
      <c r="J9" s="18"/>
      <c r="K9" s="18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spans="1:27" x14ac:dyDescent="0.2">
      <c r="A10" s="12"/>
      <c r="B10" s="12"/>
      <c r="C10" s="12"/>
      <c r="D10" s="12"/>
      <c r="E10" s="18">
        <v>2</v>
      </c>
      <c r="F10" s="18"/>
      <c r="G10" s="18"/>
      <c r="H10" s="18"/>
      <c r="I10" s="18"/>
      <c r="J10" s="18"/>
      <c r="K10" s="18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 spans="1:27" x14ac:dyDescent="0.2">
      <c r="A11" s="12"/>
      <c r="B11" s="12"/>
      <c r="C11" s="12"/>
      <c r="D11" s="12"/>
      <c r="E11" s="18">
        <v>1</v>
      </c>
      <c r="F11" s="18"/>
      <c r="G11" s="18"/>
      <c r="H11" s="18"/>
      <c r="I11" s="18"/>
      <c r="J11" s="18"/>
      <c r="K11" s="18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spans="1:27" x14ac:dyDescent="0.2">
      <c r="A12" s="12"/>
      <c r="B12" s="16"/>
      <c r="C12" s="22"/>
      <c r="D12" s="12"/>
      <c r="E12" s="18">
        <v>3</v>
      </c>
      <c r="F12" s="18"/>
      <c r="G12" s="18"/>
      <c r="H12" s="18"/>
      <c r="I12" s="18"/>
      <c r="J12" s="18"/>
      <c r="K12" s="18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spans="1:27" x14ac:dyDescent="0.2">
      <c r="A13" s="12"/>
      <c r="B13" s="12"/>
      <c r="C13" s="12"/>
      <c r="D13" s="12"/>
      <c r="E13" s="18"/>
      <c r="F13" s="18"/>
      <c r="G13" s="18"/>
      <c r="H13" s="18"/>
      <c r="I13" s="18"/>
      <c r="J13" s="18"/>
      <c r="K13" s="18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spans="1:27" x14ac:dyDescent="0.2">
      <c r="A14" s="12"/>
      <c r="B14" s="12"/>
      <c r="C14" s="12"/>
      <c r="D14" s="12"/>
      <c r="E14" s="18"/>
      <c r="F14" s="18"/>
      <c r="G14" s="18"/>
      <c r="H14" s="18"/>
      <c r="I14" s="18"/>
      <c r="J14" s="18"/>
      <c r="K14" s="18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spans="1:27" x14ac:dyDescent="0.2">
      <c r="A15" s="12"/>
      <c r="B15" s="12"/>
      <c r="C15" s="12"/>
      <c r="D15" s="12"/>
      <c r="E15" s="18"/>
      <c r="F15" s="18"/>
      <c r="G15" s="18"/>
      <c r="H15" s="18"/>
      <c r="I15" s="18"/>
      <c r="J15" s="18"/>
      <c r="K15" s="18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 spans="1:27" x14ac:dyDescent="0.2">
      <c r="A16" s="12"/>
      <c r="B16" s="12"/>
      <c r="C16" s="12"/>
      <c r="D16" s="12"/>
      <c r="E16" s="18"/>
      <c r="F16" s="18"/>
      <c r="G16" s="18"/>
      <c r="H16" s="18"/>
      <c r="I16" s="18"/>
      <c r="J16" s="18"/>
      <c r="K16" s="18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 spans="1:27" x14ac:dyDescent="0.2">
      <c r="A17" s="12"/>
      <c r="B17" s="12"/>
      <c r="C17" s="12"/>
      <c r="D17" s="12"/>
      <c r="E17" s="18"/>
      <c r="F17" s="18"/>
      <c r="G17" s="18"/>
      <c r="H17" s="18"/>
      <c r="I17" s="18"/>
      <c r="J17" s="18"/>
      <c r="K17" s="18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27" x14ac:dyDescent="0.2">
      <c r="A18" s="12"/>
      <c r="B18" s="12"/>
      <c r="C18" s="12"/>
      <c r="D18" s="12"/>
      <c r="E18" s="18"/>
      <c r="F18" s="18"/>
      <c r="G18" s="18"/>
      <c r="H18" s="18"/>
      <c r="I18" s="18"/>
      <c r="J18" s="18"/>
      <c r="K18" s="18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spans="1:27" x14ac:dyDescent="0.2">
      <c r="A19" s="12"/>
      <c r="B19" s="12"/>
      <c r="C19" s="12"/>
      <c r="D19" s="12"/>
      <c r="E19" s="18"/>
      <c r="F19" s="18"/>
      <c r="G19" s="18"/>
      <c r="H19" s="18"/>
      <c r="I19" s="18"/>
      <c r="J19" s="18"/>
      <c r="K19" s="18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spans="1:27" x14ac:dyDescent="0.2">
      <c r="A20" s="12"/>
      <c r="B20" s="12"/>
      <c r="C20" s="12"/>
      <c r="D20" s="12"/>
      <c r="E20" s="18"/>
      <c r="F20" s="18"/>
      <c r="G20" s="18"/>
      <c r="H20" s="18"/>
      <c r="I20" s="18"/>
      <c r="J20" s="18"/>
      <c r="K20" s="18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27" x14ac:dyDescent="0.2">
      <c r="A21" s="12"/>
      <c r="B21" s="12"/>
      <c r="C21" s="12"/>
      <c r="D21" s="12"/>
      <c r="E21" s="18"/>
      <c r="F21" s="18"/>
      <c r="G21" s="18"/>
      <c r="H21" s="18"/>
      <c r="I21" s="18"/>
      <c r="J21" s="18"/>
      <c r="K21" s="18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spans="1:27" x14ac:dyDescent="0.2">
      <c r="A22" s="12"/>
      <c r="B22" s="12"/>
      <c r="C22" s="12"/>
      <c r="D22" s="12"/>
      <c r="E22" s="18"/>
      <c r="F22" s="18"/>
      <c r="G22" s="18"/>
      <c r="H22" s="18"/>
      <c r="I22" s="18"/>
      <c r="J22" s="18"/>
      <c r="K22" s="18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 spans="1:27" x14ac:dyDescent="0.2">
      <c r="A23" s="12"/>
      <c r="B23" s="12"/>
      <c r="C23" s="12"/>
      <c r="D23" s="12"/>
      <c r="E23" s="18"/>
      <c r="F23" s="18"/>
      <c r="G23" s="18"/>
      <c r="H23" s="18"/>
      <c r="I23" s="18"/>
      <c r="J23" s="18"/>
      <c r="K23" s="18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 spans="1:27" x14ac:dyDescent="0.2">
      <c r="A24" s="12"/>
      <c r="B24" s="12"/>
      <c r="C24" s="12"/>
      <c r="D24" s="12"/>
      <c r="E24" s="18"/>
      <c r="F24" s="18"/>
      <c r="G24" s="18"/>
      <c r="H24" s="18"/>
      <c r="I24" s="18"/>
      <c r="J24" s="18"/>
      <c r="K24" s="18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 spans="1:27" x14ac:dyDescent="0.2">
      <c r="A25" s="12"/>
      <c r="B25" s="12"/>
      <c r="C25" s="12"/>
      <c r="D25" s="12"/>
      <c r="E25" s="18"/>
      <c r="F25" s="18"/>
      <c r="G25" s="18"/>
      <c r="H25" s="18"/>
      <c r="I25" s="18"/>
      <c r="J25" s="18"/>
      <c r="K25" s="18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 spans="1:27" x14ac:dyDescent="0.2">
      <c r="A26" s="12"/>
      <c r="B26" s="12"/>
      <c r="C26" s="12"/>
      <c r="D26" s="12"/>
      <c r="E26" s="18"/>
      <c r="F26" s="18"/>
      <c r="G26" s="18"/>
      <c r="H26" s="18"/>
      <c r="I26" s="18"/>
      <c r="J26" s="18"/>
      <c r="K26" s="18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 spans="1:27" x14ac:dyDescent="0.2">
      <c r="A27" s="12"/>
      <c r="B27" s="12"/>
      <c r="C27" s="12"/>
      <c r="D27" s="12"/>
      <c r="E27" s="18"/>
      <c r="F27" s="18"/>
      <c r="G27" s="18"/>
      <c r="H27" s="18"/>
      <c r="I27" s="18"/>
      <c r="J27" s="18"/>
      <c r="K27" s="18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 spans="1:27" x14ac:dyDescent="0.2">
      <c r="A28" s="12"/>
      <c r="B28" s="12"/>
      <c r="C28" s="12"/>
      <c r="D28" s="12"/>
      <c r="E28" s="18"/>
      <c r="F28" s="18"/>
      <c r="G28" s="18"/>
      <c r="H28" s="18"/>
      <c r="I28" s="18"/>
      <c r="J28" s="18"/>
      <c r="K28" s="18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 spans="1:27" x14ac:dyDescent="0.2">
      <c r="A29" s="12"/>
      <c r="B29" s="12"/>
      <c r="C29" s="12"/>
      <c r="D29" s="12"/>
      <c r="E29" s="18"/>
      <c r="F29" s="18"/>
      <c r="G29" s="18"/>
      <c r="H29" s="18"/>
      <c r="I29" s="18"/>
      <c r="J29" s="18"/>
      <c r="K29" s="18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 spans="1:27" x14ac:dyDescent="0.2">
      <c r="A30" s="12"/>
      <c r="B30" s="12"/>
      <c r="C30" s="12"/>
      <c r="D30" s="12"/>
      <c r="E30" s="18"/>
      <c r="F30" s="18"/>
      <c r="G30" s="18"/>
      <c r="H30" s="18"/>
      <c r="I30" s="18"/>
      <c r="J30" s="18"/>
      <c r="K30" s="18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 spans="1:27" x14ac:dyDescent="0.2">
      <c r="A31" s="12"/>
      <c r="B31" s="12"/>
      <c r="C31" s="12"/>
      <c r="D31" s="12"/>
      <c r="E31" s="18"/>
      <c r="F31" s="18"/>
      <c r="G31" s="18"/>
      <c r="H31" s="18"/>
      <c r="I31" s="18"/>
      <c r="J31" s="18"/>
      <c r="K31" s="18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 spans="1:27" x14ac:dyDescent="0.2">
      <c r="A32" s="12"/>
      <c r="B32" s="12"/>
      <c r="C32" s="12"/>
      <c r="D32" s="12"/>
      <c r="E32" s="18"/>
      <c r="F32" s="18"/>
      <c r="G32" s="18"/>
      <c r="H32" s="18"/>
      <c r="I32" s="18"/>
      <c r="J32" s="18"/>
      <c r="K32" s="18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 spans="1:27" x14ac:dyDescent="0.2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 spans="1:27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 spans="1:27" x14ac:dyDescent="0.2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 spans="1:27" x14ac:dyDescent="0.2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 spans="1:27" x14ac:dyDescent="0.2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 spans="1:27" x14ac:dyDescent="0.2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spans="1:27" x14ac:dyDescent="0.2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 spans="1:27" x14ac:dyDescent="0.2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spans="1:27" x14ac:dyDescent="0.2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 spans="1:27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 spans="1:27" x14ac:dyDescent="0.2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 spans="1:27" x14ac:dyDescent="0.2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 spans="1:27" x14ac:dyDescent="0.2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spans="1:27" x14ac:dyDescent="0.2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spans="1:27" x14ac:dyDescent="0.2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spans="1:27" x14ac:dyDescent="0.2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spans="1:27" x14ac:dyDescent="0.2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 spans="1:27" x14ac:dyDescent="0.2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 spans="1:27" x14ac:dyDescent="0.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 spans="1:27" x14ac:dyDescent="0.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 spans="1:27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7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7" x14ac:dyDescent="0.2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7" x14ac:dyDescent="0.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7" x14ac:dyDescent="0.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7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7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7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7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7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7" x14ac:dyDescent="0.2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7" x14ac:dyDescent="0.2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 spans="1:27" x14ac:dyDescent="0.2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 spans="1:27" x14ac:dyDescent="0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spans="1:27" x14ac:dyDescent="0.2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 spans="1:27" x14ac:dyDescent="0.2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 spans="1:27" x14ac:dyDescent="0.2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 spans="1:27" x14ac:dyDescent="0.2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 spans="1:27" x14ac:dyDescent="0.2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 spans="1:27" x14ac:dyDescent="0.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 spans="1:27" x14ac:dyDescent="0.2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 spans="1:27" x14ac:dyDescent="0.2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 spans="1:27" x14ac:dyDescent="0.2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 spans="1:27" x14ac:dyDescent="0.2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 spans="1:27" x14ac:dyDescent="0.2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 spans="1:27" x14ac:dyDescent="0.2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 spans="1:27" x14ac:dyDescent="0.2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 spans="1:27" x14ac:dyDescent="0.2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 spans="1:27" x14ac:dyDescent="0.2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 spans="1:27" x14ac:dyDescent="0.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 spans="1:27" x14ac:dyDescent="0.2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 spans="1:27" x14ac:dyDescent="0.2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 spans="1:27" x14ac:dyDescent="0.2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 spans="1:27" x14ac:dyDescent="0.2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 spans="1:27" x14ac:dyDescent="0.2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 spans="1:27" x14ac:dyDescent="0.2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 spans="1:27" x14ac:dyDescent="0.2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 spans="1:27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 spans="1:27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 spans="1:27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 spans="1:27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spans="1:27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 spans="1:27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 spans="1:27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 spans="1:27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 spans="1:27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 spans="1:27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 spans="1:27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 spans="1:27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 spans="1:27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 spans="1:27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 spans="1:27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507" spans="6:6" x14ac:dyDescent="0.2">
      <c r="F507" s="6"/>
    </row>
    <row r="508" spans="6:6" x14ac:dyDescent="0.2">
      <c r="F508" s="6"/>
    </row>
    <row r="509" spans="6:6" x14ac:dyDescent="0.2">
      <c r="F509" s="6"/>
    </row>
    <row r="510" spans="6:6" x14ac:dyDescent="0.2">
      <c r="F510" s="6"/>
    </row>
    <row r="511" spans="6:6" x14ac:dyDescent="0.2">
      <c r="F511" s="6"/>
    </row>
    <row r="512" spans="6:6" x14ac:dyDescent="0.2">
      <c r="F512" s="6"/>
    </row>
    <row r="513" spans="6:6" x14ac:dyDescent="0.2">
      <c r="F513" s="6"/>
    </row>
    <row r="514" spans="6:6" x14ac:dyDescent="0.2">
      <c r="F514" s="6"/>
    </row>
    <row r="515" spans="6:6" x14ac:dyDescent="0.2">
      <c r="F515" s="6"/>
    </row>
    <row r="516" spans="6:6" x14ac:dyDescent="0.2">
      <c r="F516" s="6"/>
    </row>
    <row r="517" spans="6:6" x14ac:dyDescent="0.2">
      <c r="F517" s="6"/>
    </row>
    <row r="518" spans="6:6" x14ac:dyDescent="0.2">
      <c r="F518" s="6"/>
    </row>
    <row r="519" spans="6:6" x14ac:dyDescent="0.2">
      <c r="F519" s="6"/>
    </row>
    <row r="520" spans="6:6" x14ac:dyDescent="0.2">
      <c r="F520" s="6"/>
    </row>
    <row r="521" spans="6:6" x14ac:dyDescent="0.2">
      <c r="F521" s="6"/>
    </row>
    <row r="522" spans="6:6" x14ac:dyDescent="0.2">
      <c r="F522" s="6"/>
    </row>
    <row r="523" spans="6:6" x14ac:dyDescent="0.2">
      <c r="F523" s="6"/>
    </row>
    <row r="524" spans="6:6" x14ac:dyDescent="0.2">
      <c r="F524" s="6"/>
    </row>
    <row r="525" spans="6:6" x14ac:dyDescent="0.2">
      <c r="F525" s="6"/>
    </row>
    <row r="526" spans="6:6" x14ac:dyDescent="0.2">
      <c r="F526" s="6"/>
    </row>
  </sheetData>
  <sheetProtection selectLockedCells="1"/>
  <dataValidations count="2">
    <dataValidation type="decimal" allowBlank="1" showInputMessage="1" showErrorMessage="1" errorTitle="Invalid Z-Score" error="The Z-score value you entered is either to large or too small for this graph.  Please try a different value." sqref="C12" xr:uid="{00000000-0002-0000-0100-000000000000}">
      <formula1>-3.6</formula1>
      <formula2>input</formula2>
    </dataValidation>
    <dataValidation type="decimal" allowBlank="1" showInputMessage="1" showErrorMessage="1" errorTitle="Invalid Value" error="The value you entered is either to large or too small for this graph.  Please try a different value." sqref="C7" xr:uid="{00000000-0002-0000-0100-000001000000}">
      <formula1>64</formula1>
      <formula2>136</formula2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5" r:id="rId4" name="Scroll Bar 21">
              <controlPr defaultSize="0" autoPict="0" macro="[0]!scroll_bar_adjust">
                <anchor moveWithCells="1">
                  <from>
                    <xdr:col>1</xdr:col>
                    <xdr:colOff>152400</xdr:colOff>
                    <xdr:row>7</xdr:row>
                    <xdr:rowOff>76200</xdr:rowOff>
                  </from>
                  <to>
                    <xdr:col>3</xdr:col>
                    <xdr:colOff>0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9" r:id="rId5" name="Option Button 575">
              <controlPr defaultSize="0" autoFill="0" autoLine="0" autoPict="0" macro="[0]!conf_input" altText="Confidence Level">
                <anchor moveWithCells="1">
                  <from>
                    <xdr:col>11</xdr:col>
                    <xdr:colOff>38100</xdr:colOff>
                    <xdr:row>1</xdr:row>
                    <xdr:rowOff>104775</xdr:rowOff>
                  </from>
                  <to>
                    <xdr:col>12</xdr:col>
                    <xdr:colOff>123825</xdr:colOff>
                    <xdr:row>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2" r:id="rId6" name="Option Button 578">
              <controlPr defaultSize="0" autoFill="0" autoLine="0" autoPict="0" macro="[0]!value_input" altText="Confidence Level">
                <anchor moveWithCells="1">
                  <from>
                    <xdr:col>11</xdr:col>
                    <xdr:colOff>38100</xdr:colOff>
                    <xdr:row>2</xdr:row>
                    <xdr:rowOff>152400</xdr:rowOff>
                  </from>
                  <to>
                    <xdr:col>12</xdr:col>
                    <xdr:colOff>152400</xdr:colOff>
                    <xdr:row>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3" r:id="rId7" name="Option Button 579">
              <controlPr defaultSize="0" autoFill="0" autoLine="0" autoPict="0" macro="[0]!z_input" altText="Confidence Level">
                <anchor moveWithCells="1">
                  <from>
                    <xdr:col>11</xdr:col>
                    <xdr:colOff>38100</xdr:colOff>
                    <xdr:row>4</xdr:row>
                    <xdr:rowOff>104775</xdr:rowOff>
                  </from>
                  <to>
                    <xdr:col>12</xdr:col>
                    <xdr:colOff>142875</xdr:colOff>
                    <xdr:row>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0" r:id="rId8" name="Option Button 586">
              <controlPr defaultSize="0" autoFill="0" autoLine="0" autoPict="0" macro="[0]!left_prob">
                <anchor moveWithCells="1">
                  <from>
                    <xdr:col>3</xdr:col>
                    <xdr:colOff>600075</xdr:colOff>
                    <xdr:row>1</xdr:row>
                    <xdr:rowOff>38100</xdr:rowOff>
                  </from>
                  <to>
                    <xdr:col>5</xdr:col>
                    <xdr:colOff>457200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1" r:id="rId9" name="Option Button 587">
              <controlPr defaultSize="0" autoFill="0" autoLine="0" autoPict="0" macro="[0]!right_prob">
                <anchor moveWithCells="1">
                  <from>
                    <xdr:col>3</xdr:col>
                    <xdr:colOff>600075</xdr:colOff>
                    <xdr:row>2</xdr:row>
                    <xdr:rowOff>85725</xdr:rowOff>
                  </from>
                  <to>
                    <xdr:col>5</xdr:col>
                    <xdr:colOff>457200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2" r:id="rId10" name="Option Button 588">
              <controlPr defaultSize="0" autoFill="0" autoLine="0" autoPict="0" macro="[0]!between_prob">
                <anchor moveWithCells="1">
                  <from>
                    <xdr:col>3</xdr:col>
                    <xdr:colOff>600075</xdr:colOff>
                    <xdr:row>4</xdr:row>
                    <xdr:rowOff>76200</xdr:rowOff>
                  </from>
                  <to>
                    <xdr:col>5</xdr:col>
                    <xdr:colOff>457200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3" r:id="rId11" name="Option Button 589">
              <controlPr defaultSize="0" autoFill="0" autoLine="0" autoPict="0" macro="[0]!tails_prob">
                <anchor moveWithCells="1">
                  <from>
                    <xdr:col>3</xdr:col>
                    <xdr:colOff>600075</xdr:colOff>
                    <xdr:row>5</xdr:row>
                    <xdr:rowOff>114300</xdr:rowOff>
                  </from>
                  <to>
                    <xdr:col>5</xdr:col>
                    <xdr:colOff>457200</xdr:colOff>
                    <xdr:row>6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5" r:id="rId12" name="Scroll Bar 591">
              <controlPr defaultSize="0" autoPict="0" macro="[0]!scroll_bar3_adjust">
                <anchor moveWithCells="1">
                  <from>
                    <xdr:col>1</xdr:col>
                    <xdr:colOff>85725</xdr:colOff>
                    <xdr:row>7</xdr:row>
                    <xdr:rowOff>66675</xdr:rowOff>
                  </from>
                  <to>
                    <xdr:col>2</xdr:col>
                    <xdr:colOff>866775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6" r:id="rId13" name="Scroll Bar 592">
              <controlPr defaultSize="0" autoPict="0" macro="[0]!scroll_bar4_adjust">
                <anchor moveWithCells="1">
                  <from>
                    <xdr:col>1</xdr:col>
                    <xdr:colOff>104775</xdr:colOff>
                    <xdr:row>12</xdr:row>
                    <xdr:rowOff>66675</xdr:rowOff>
                  </from>
                  <to>
                    <xdr:col>2</xdr:col>
                    <xdr:colOff>866775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9" r:id="rId14" name="Group Box 585">
              <controlPr defaultSize="0" autoFill="0" autoPict="0" altText="">
                <anchor moveWithCells="1">
                  <from>
                    <xdr:col>10</xdr:col>
                    <xdr:colOff>771525</xdr:colOff>
                    <xdr:row>1</xdr:row>
                    <xdr:rowOff>76200</xdr:rowOff>
                  </from>
                  <to>
                    <xdr:col>12</xdr:col>
                    <xdr:colOff>161925</xdr:colOff>
                    <xdr:row>5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Q502"/>
  <sheetViews>
    <sheetView zoomScale="85" zoomScaleNormal="85" workbookViewId="0"/>
  </sheetViews>
  <sheetFormatPr defaultColWidth="8.85546875" defaultRowHeight="12.75" x14ac:dyDescent="0.2"/>
  <cols>
    <col min="1" max="1" width="6.42578125" customWidth="1"/>
    <col min="2" max="2" width="13.42578125" bestFit="1" customWidth="1"/>
    <col min="4" max="4" width="10.85546875" bestFit="1" customWidth="1"/>
    <col min="8" max="8" width="33.42578125" bestFit="1" customWidth="1"/>
    <col min="12" max="12" width="13.140625" bestFit="1" customWidth="1"/>
    <col min="13" max="13" width="12" bestFit="1" customWidth="1"/>
    <col min="14" max="14" width="8.7109375" customWidth="1"/>
  </cols>
  <sheetData>
    <row r="1" spans="1:17" x14ac:dyDescent="0.2">
      <c r="A1" s="1" t="s">
        <v>0</v>
      </c>
      <c r="B1" s="1" t="s">
        <v>1</v>
      </c>
      <c r="C1" s="1" t="s">
        <v>10</v>
      </c>
      <c r="D1" s="1" t="s">
        <v>11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9</v>
      </c>
      <c r="L1" s="5" t="s">
        <v>8</v>
      </c>
      <c r="M1" s="1" t="s">
        <v>13</v>
      </c>
      <c r="O1" s="1" t="s">
        <v>15</v>
      </c>
      <c r="P1" s="1" t="s">
        <v>14</v>
      </c>
      <c r="Q1" s="1" t="s">
        <v>16</v>
      </c>
    </row>
    <row r="2" spans="1:17" x14ac:dyDescent="0.2">
      <c r="A2" s="8">
        <v>-3.6</v>
      </c>
      <c r="B2" s="8">
        <f t="shared" ref="B2:B33" si="0">NORMDIST(A2,0,1,FALSE)</f>
        <v>6.119019301137719E-4</v>
      </c>
      <c r="C2" s="8">
        <v>-3.6</v>
      </c>
      <c r="D2" s="3">
        <f t="shared" ref="D2:D65" si="1">IF(right_flag=4,IF(OR(NORMSDIST(C2)&lt;currentloprob,NORMSDIST(C2)&gt;currenthiprob),NORMDIST(C2,0,1,FALSE),NA()),IF(right_flag=3,IF(AND(NORMSDIST(C2)&gt;currentloprob,NORMSDIST(C2)&lt;currenthiprob),NORMDIST(C2,0,1,FALSE),NA()),IF(right_flag=2,IF(NORMSDIST(C2)&gt;1-currentprob,NORMDIST(C2,0,1,FALSE),NA()),IF(right_flag=1,IF(NORMSDIST(C2)&lt;currentprob,NORMDIST(C2,0,1,FALSE),NA())))))</f>
        <v>6.119019301137719E-4</v>
      </c>
      <c r="E2" s="7">
        <f>NORMSINV(currentprob)</f>
        <v>0.50000000000000011</v>
      </c>
      <c r="G2" s="4">
        <f>NORMDIST(E2,0,1,FALSE)</f>
        <v>0.35206532676429947</v>
      </c>
      <c r="H2" s="20">
        <f>NORMDIST(currentx,mean,sigma,TRUE)</f>
        <v>0.69146246127401312</v>
      </c>
      <c r="I2">
        <f>NORMDIST(0,0,1,FALSE)</f>
        <v>0.3989422804014327</v>
      </c>
      <c r="J2">
        <v>0</v>
      </c>
      <c r="K2">
        <v>0</v>
      </c>
      <c r="M2">
        <f t="shared" ref="M2:M33" si="2">A2*sigma+mean</f>
        <v>74</v>
      </c>
      <c r="N2" s="9"/>
      <c r="O2">
        <f>-4*sigma+mean</f>
        <v>70</v>
      </c>
      <c r="P2">
        <f>4*sigma+mean</f>
        <v>150</v>
      </c>
      <c r="Q2" s="3">
        <f>(max-min)/8</f>
        <v>10</v>
      </c>
    </row>
    <row r="3" spans="1:17" x14ac:dyDescent="0.2">
      <c r="A3" s="8">
        <f>-$A$2*2/50+A2</f>
        <v>-3.456</v>
      </c>
      <c r="B3" s="8">
        <f t="shared" si="0"/>
        <v>1.0169914864347645E-3</v>
      </c>
      <c r="C3" s="8">
        <f>-$C$2*2/500+C2</f>
        <v>-3.5855999999999999</v>
      </c>
      <c r="D3" s="3">
        <f t="shared" si="1"/>
        <v>6.4439271410473989E-4</v>
      </c>
      <c r="E3" s="7" t="e">
        <f>NA()</f>
        <v>#N/A</v>
      </c>
      <c r="F3" t="str">
        <f>IF(OR(distribution_option=3,distribution_option=4),"Hi Value (X2) = ","Value (X)     =")</f>
        <v>Value (X)     =</v>
      </c>
      <c r="G3" s="4" t="e">
        <f>IF(OR(distribution_option=1,distribution_option=2),NA(),NORMDIST(E3,0,1,FALSE))</f>
        <v>#N/A</v>
      </c>
      <c r="H3" s="10">
        <f>(1-currentprob)/2</f>
        <v>0.15426876936299344</v>
      </c>
      <c r="K3">
        <v>0.01</v>
      </c>
      <c r="M3">
        <f t="shared" si="2"/>
        <v>75.44</v>
      </c>
      <c r="N3" s="9"/>
      <c r="O3" s="9">
        <f>A2</f>
        <v>-3.6</v>
      </c>
      <c r="P3" s="9">
        <f>A52</f>
        <v>3.6000000000000045</v>
      </c>
      <c r="Q3">
        <f>(P3-O3)/8</f>
        <v>0.90000000000000058</v>
      </c>
    </row>
    <row r="4" spans="1:17" x14ac:dyDescent="0.2">
      <c r="A4" s="8">
        <f t="shared" ref="A4:A52" si="3">-$A$2*2/50+A3</f>
        <v>-3.3119999999999998</v>
      </c>
      <c r="B4" s="8">
        <f t="shared" si="0"/>
        <v>1.6555689824342061E-3</v>
      </c>
      <c r="C4" s="8">
        <f t="shared" ref="C4:C67" si="4">-$C$2*2/500+C3</f>
        <v>-3.5711999999999997</v>
      </c>
      <c r="D4" s="3">
        <f t="shared" si="1"/>
        <v>6.7846799284632131E-4</v>
      </c>
      <c r="F4" t="str">
        <f>IF(OR(distribution_option=3,distribution_option=4),"Hi Z-score = ","Z-Score    =")</f>
        <v>Z-Score    =</v>
      </c>
      <c r="H4" s="1" t="s">
        <v>12</v>
      </c>
      <c r="K4">
        <v>0.02</v>
      </c>
      <c r="M4">
        <f t="shared" si="2"/>
        <v>76.88</v>
      </c>
      <c r="N4" s="9"/>
    </row>
    <row r="5" spans="1:17" x14ac:dyDescent="0.2">
      <c r="A5" s="8">
        <f t="shared" si="3"/>
        <v>-3.1679999999999997</v>
      </c>
      <c r="B5" s="8">
        <f t="shared" si="0"/>
        <v>2.6398041948164541E-3</v>
      </c>
      <c r="C5" s="8">
        <f t="shared" si="4"/>
        <v>-3.5567999999999995</v>
      </c>
      <c r="D5" s="3">
        <f t="shared" si="1"/>
        <v>7.1419705007388001E-4</v>
      </c>
      <c r="F5" t="s">
        <v>24</v>
      </c>
      <c r="H5">
        <f>distribution_option</f>
        <v>1</v>
      </c>
      <c r="K5">
        <v>0.03</v>
      </c>
      <c r="M5">
        <f t="shared" si="2"/>
        <v>78.320000000000007</v>
      </c>
      <c r="N5" s="9"/>
      <c r="P5" t="s">
        <v>17</v>
      </c>
    </row>
    <row r="6" spans="1:17" x14ac:dyDescent="0.2">
      <c r="A6" s="8">
        <f t="shared" si="3"/>
        <v>-3.0239999999999996</v>
      </c>
      <c r="B6" s="8">
        <f t="shared" si="0"/>
        <v>4.1227843399737098E-3</v>
      </c>
      <c r="C6" s="8">
        <f t="shared" si="4"/>
        <v>-3.5423999999999993</v>
      </c>
      <c r="D6" s="3">
        <f t="shared" si="1"/>
        <v>7.5165176990163592E-4</v>
      </c>
      <c r="F6" t="s">
        <v>23</v>
      </c>
      <c r="H6">
        <f>NORMSDIST(currentz)</f>
        <v>0.69146246127401312</v>
      </c>
      <c r="K6">
        <v>0.04</v>
      </c>
      <c r="L6">
        <v>5.5E-2</v>
      </c>
      <c r="M6">
        <f t="shared" si="2"/>
        <v>79.760000000000005</v>
      </c>
      <c r="N6" s="9"/>
      <c r="P6" t="s">
        <v>19</v>
      </c>
      <c r="Q6" t="s">
        <v>20</v>
      </c>
    </row>
    <row r="7" spans="1:17" x14ac:dyDescent="0.2">
      <c r="A7" s="8">
        <f t="shared" si="3"/>
        <v>-2.8799999999999994</v>
      </c>
      <c r="B7" s="8">
        <f t="shared" si="0"/>
        <v>6.3067263962659397E-3</v>
      </c>
      <c r="C7" s="8">
        <f t="shared" si="4"/>
        <v>-3.5279999999999991</v>
      </c>
      <c r="D7" s="3">
        <f t="shared" si="1"/>
        <v>7.9090671258204032E-4</v>
      </c>
      <c r="H7" t="e">
        <f>NORMSDIST(currentloz)</f>
        <v>#N/A</v>
      </c>
      <c r="K7">
        <v>0.05</v>
      </c>
      <c r="L7">
        <f t="shared" ref="L7:L38" si="5">L6</f>
        <v>5.5E-2</v>
      </c>
      <c r="M7">
        <f t="shared" si="2"/>
        <v>81.2</v>
      </c>
      <c r="N7" s="9"/>
      <c r="O7" t="s">
        <v>18</v>
      </c>
      <c r="P7">
        <f>mean-3.6*sigma</f>
        <v>74</v>
      </c>
      <c r="Q7">
        <f>mean+3.6*sigma</f>
        <v>146</v>
      </c>
    </row>
    <row r="8" spans="1:17" x14ac:dyDescent="0.2">
      <c r="A8" s="8">
        <f t="shared" si="3"/>
        <v>-2.7359999999999993</v>
      </c>
      <c r="B8" s="8">
        <f t="shared" si="0"/>
        <v>9.449565350364739E-3</v>
      </c>
      <c r="C8" s="8">
        <f t="shared" si="4"/>
        <v>-3.5135999999999989</v>
      </c>
      <c r="D8" s="3">
        <f t="shared" si="1"/>
        <v>8.320391913997729E-4</v>
      </c>
      <c r="F8" s="3">
        <f>input</f>
        <v>115</v>
      </c>
      <c r="K8">
        <v>0.06</v>
      </c>
      <c r="L8">
        <f t="shared" si="5"/>
        <v>5.5E-2</v>
      </c>
      <c r="M8">
        <f t="shared" si="2"/>
        <v>82.640000000000015</v>
      </c>
      <c r="N8" s="9"/>
      <c r="O8" t="s">
        <v>0</v>
      </c>
      <c r="P8">
        <v>-3.6</v>
      </c>
      <c r="Q8">
        <v>3.6</v>
      </c>
    </row>
    <row r="9" spans="1:17" x14ac:dyDescent="0.2">
      <c r="A9" s="8">
        <f t="shared" si="3"/>
        <v>-2.5919999999999992</v>
      </c>
      <c r="B9" s="8">
        <f t="shared" si="0"/>
        <v>1.386800995659921E-2</v>
      </c>
      <c r="C9" s="8">
        <f t="shared" si="4"/>
        <v>-3.4991999999999988</v>
      </c>
      <c r="D9" s="3">
        <f t="shared" si="1"/>
        <v>8.7512935066171092E-4</v>
      </c>
      <c r="F9" s="3">
        <f>mean</f>
        <v>110</v>
      </c>
      <c r="H9" s="11" t="s">
        <v>22</v>
      </c>
      <c r="K9">
        <v>7.0000000000000007E-2</v>
      </c>
      <c r="L9">
        <f t="shared" si="5"/>
        <v>5.5E-2</v>
      </c>
      <c r="M9">
        <f t="shared" si="2"/>
        <v>84.080000000000013</v>
      </c>
      <c r="N9" s="9"/>
      <c r="O9" t="s">
        <v>21</v>
      </c>
      <c r="P9">
        <v>2.0000000000000001E-4</v>
      </c>
      <c r="Q9">
        <v>0.99980000000000002</v>
      </c>
    </row>
    <row r="10" spans="1:17" x14ac:dyDescent="0.2">
      <c r="A10" s="8">
        <f t="shared" si="3"/>
        <v>-2.4479999999999991</v>
      </c>
      <c r="B10" s="8">
        <f t="shared" si="0"/>
        <v>1.9934756095653695E-2</v>
      </c>
      <c r="C10" s="8">
        <f t="shared" si="4"/>
        <v>-3.4847999999999986</v>
      </c>
      <c r="D10" s="3">
        <f t="shared" si="1"/>
        <v>9.2026024474058782E-4</v>
      </c>
      <c r="H10">
        <v>1</v>
      </c>
      <c r="K10">
        <v>0.08</v>
      </c>
      <c r="L10">
        <f t="shared" si="5"/>
        <v>5.5E-2</v>
      </c>
      <c r="M10">
        <f t="shared" si="2"/>
        <v>85.52000000000001</v>
      </c>
      <c r="N10" s="9"/>
    </row>
    <row r="11" spans="1:17" x14ac:dyDescent="0.2">
      <c r="A11" s="8">
        <f t="shared" si="3"/>
        <v>-2.3039999999999989</v>
      </c>
      <c r="B11" s="8">
        <f t="shared" si="0"/>
        <v>2.806739958664016E-2</v>
      </c>
      <c r="C11" s="8">
        <f t="shared" si="4"/>
        <v>-3.4703999999999984</v>
      </c>
      <c r="D11" s="3">
        <f t="shared" si="1"/>
        <v>9.6751791812628137E-4</v>
      </c>
      <c r="K11">
        <v>0.09</v>
      </c>
      <c r="L11">
        <f t="shared" si="5"/>
        <v>5.5E-2</v>
      </c>
      <c r="M11">
        <f t="shared" si="2"/>
        <v>86.960000000000008</v>
      </c>
      <c r="N11" s="9"/>
    </row>
    <row r="12" spans="1:17" x14ac:dyDescent="0.2">
      <c r="A12" s="8">
        <f t="shared" si="3"/>
        <v>-2.1599999999999988</v>
      </c>
      <c r="B12" s="8">
        <f t="shared" si="0"/>
        <v>3.8706856147455712E-2</v>
      </c>
      <c r="C12" s="8">
        <f t="shared" si="4"/>
        <v>-3.4559999999999982</v>
      </c>
      <c r="D12" s="3">
        <f t="shared" si="1"/>
        <v>1.0169914864347708E-3</v>
      </c>
      <c r="K12">
        <v>0.1</v>
      </c>
      <c r="L12">
        <f t="shared" si="5"/>
        <v>5.5E-2</v>
      </c>
      <c r="M12">
        <f t="shared" si="2"/>
        <v>88.4</v>
      </c>
      <c r="N12" s="9"/>
    </row>
    <row r="13" spans="1:17" x14ac:dyDescent="0.2">
      <c r="A13" s="8">
        <f t="shared" si="3"/>
        <v>-2.0159999999999987</v>
      </c>
      <c r="B13" s="8">
        <f t="shared" si="0"/>
        <v>5.2283913671562258E-2</v>
      </c>
      <c r="C13" s="8">
        <f t="shared" si="4"/>
        <v>-3.441599999999998</v>
      </c>
      <c r="D13" s="3">
        <f t="shared" si="1"/>
        <v>1.0687732183208101E-3</v>
      </c>
      <c r="K13">
        <v>0.11</v>
      </c>
      <c r="L13">
        <f t="shared" si="5"/>
        <v>5.5E-2</v>
      </c>
      <c r="M13">
        <f t="shared" si="2"/>
        <v>89.840000000000018</v>
      </c>
      <c r="N13" s="9"/>
    </row>
    <row r="14" spans="1:17" x14ac:dyDescent="0.2">
      <c r="A14" s="8">
        <f t="shared" si="3"/>
        <v>-1.8719999999999986</v>
      </c>
      <c r="B14" s="8">
        <f t="shared" si="0"/>
        <v>6.9173977608282672E-2</v>
      </c>
      <c r="C14" s="8">
        <f t="shared" si="4"/>
        <v>-3.4271999999999978</v>
      </c>
      <c r="D14" s="3">
        <f t="shared" si="1"/>
        <v>1.1229586182362329E-3</v>
      </c>
      <c r="K14">
        <v>0.12</v>
      </c>
      <c r="L14">
        <f t="shared" si="5"/>
        <v>5.5E-2</v>
      </c>
      <c r="M14">
        <f t="shared" si="2"/>
        <v>91.280000000000015</v>
      </c>
      <c r="N14" s="9"/>
    </row>
    <row r="15" spans="1:17" x14ac:dyDescent="0.2">
      <c r="A15" s="8">
        <f t="shared" si="3"/>
        <v>-1.7279999999999984</v>
      </c>
      <c r="B15" s="8">
        <f t="shared" si="0"/>
        <v>8.964207042507262E-2</v>
      </c>
      <c r="C15" s="8">
        <f t="shared" si="4"/>
        <v>-3.4127999999999976</v>
      </c>
      <c r="D15" s="3">
        <f t="shared" si="1"/>
        <v>1.1796465099715764E-3</v>
      </c>
      <c r="K15">
        <v>0.13</v>
      </c>
      <c r="L15">
        <f t="shared" si="5"/>
        <v>5.5E-2</v>
      </c>
      <c r="M15">
        <f t="shared" si="2"/>
        <v>92.720000000000013</v>
      </c>
      <c r="N15" s="9"/>
    </row>
    <row r="16" spans="1:17" x14ac:dyDescent="0.2">
      <c r="A16" s="8">
        <f t="shared" si="3"/>
        <v>-1.5839999999999983</v>
      </c>
      <c r="B16" s="8">
        <f t="shared" si="0"/>
        <v>0.11378250164634708</v>
      </c>
      <c r="C16" s="8">
        <f t="shared" si="4"/>
        <v>-3.3983999999999974</v>
      </c>
      <c r="D16" s="3">
        <f t="shared" si="1"/>
        <v>1.2389391209143654E-3</v>
      </c>
      <c r="K16">
        <v>0.14000000000000001</v>
      </c>
      <c r="L16">
        <f t="shared" si="5"/>
        <v>5.5E-2</v>
      </c>
      <c r="M16">
        <f t="shared" si="2"/>
        <v>94.160000000000025</v>
      </c>
      <c r="N16" s="9"/>
    </row>
    <row r="17" spans="1:14" x14ac:dyDescent="0.2">
      <c r="A17" s="8">
        <f t="shared" si="3"/>
        <v>-1.4399999999999982</v>
      </c>
      <c r="B17" s="8">
        <f t="shared" si="0"/>
        <v>0.14145996522483917</v>
      </c>
      <c r="C17" s="8">
        <f t="shared" si="4"/>
        <v>-3.3839999999999972</v>
      </c>
      <c r="D17" s="3">
        <f t="shared" si="1"/>
        <v>1.3009421669529422E-3</v>
      </c>
      <c r="K17">
        <v>0.15</v>
      </c>
      <c r="L17">
        <f t="shared" si="5"/>
        <v>5.5E-2</v>
      </c>
      <c r="M17">
        <f t="shared" si="2"/>
        <v>95.600000000000023</v>
      </c>
      <c r="N17" s="9"/>
    </row>
    <row r="18" spans="1:14" x14ac:dyDescent="0.2">
      <c r="A18" s="8">
        <f t="shared" si="3"/>
        <v>-1.295999999999998</v>
      </c>
      <c r="B18" s="8">
        <f t="shared" si="0"/>
        <v>0.17226065156028808</v>
      </c>
      <c r="C18" s="8">
        <f t="shared" si="4"/>
        <v>-3.369599999999997</v>
      </c>
      <c r="D18" s="3">
        <f t="shared" si="1"/>
        <v>1.3657649379501698E-3</v>
      </c>
      <c r="K18">
        <v>0.16</v>
      </c>
      <c r="L18">
        <f t="shared" si="5"/>
        <v>5.5E-2</v>
      </c>
      <c r="M18">
        <f t="shared" si="2"/>
        <v>97.04000000000002</v>
      </c>
      <c r="N18" s="9"/>
    </row>
    <row r="19" spans="1:14" x14ac:dyDescent="0.2">
      <c r="A19" s="8">
        <f t="shared" si="3"/>
        <v>-1.1519999999999979</v>
      </c>
      <c r="B19" s="8">
        <f t="shared" si="0"/>
        <v>0.20546274866007741</v>
      </c>
      <c r="C19" s="8">
        <f t="shared" si="4"/>
        <v>-3.3551999999999969</v>
      </c>
      <c r="D19" s="3">
        <f t="shared" si="1"/>
        <v>1.4335203837066968E-3</v>
      </c>
      <c r="K19">
        <v>0.17</v>
      </c>
      <c r="L19">
        <f t="shared" si="5"/>
        <v>5.5E-2</v>
      </c>
      <c r="M19">
        <f t="shared" si="2"/>
        <v>98.480000000000018</v>
      </c>
      <c r="N19" s="9"/>
    </row>
    <row r="20" spans="1:14" x14ac:dyDescent="0.2">
      <c r="A20" s="8">
        <f t="shared" si="3"/>
        <v>-1.0079999999999978</v>
      </c>
      <c r="B20" s="8">
        <f t="shared" si="0"/>
        <v>0.24003499993634003</v>
      </c>
      <c r="C20" s="8">
        <f t="shared" si="4"/>
        <v>-3.3407999999999967</v>
      </c>
      <c r="D20" s="3">
        <f t="shared" si="1"/>
        <v>1.5043252003286703E-3</v>
      </c>
      <c r="K20">
        <v>0.18</v>
      </c>
      <c r="L20">
        <f t="shared" si="5"/>
        <v>5.5E-2</v>
      </c>
      <c r="M20">
        <f t="shared" si="2"/>
        <v>99.920000000000016</v>
      </c>
      <c r="N20" s="9"/>
    </row>
    <row r="21" spans="1:14" x14ac:dyDescent="0.2">
      <c r="A21" s="8">
        <f t="shared" si="3"/>
        <v>-0.86399999999999777</v>
      </c>
      <c r="B21" s="8">
        <f t="shared" si="0"/>
        <v>0.27466955192773745</v>
      </c>
      <c r="C21" s="8">
        <f t="shared" si="4"/>
        <v>-3.3263999999999965</v>
      </c>
      <c r="D21" s="3">
        <f t="shared" si="1"/>
        <v>1.578299916909992E-3</v>
      </c>
      <c r="K21">
        <v>0.19</v>
      </c>
      <c r="L21">
        <f t="shared" si="5"/>
        <v>5.5E-2</v>
      </c>
      <c r="M21">
        <f t="shared" si="2"/>
        <v>101.36000000000003</v>
      </c>
      <c r="N21" s="9"/>
    </row>
    <row r="22" spans="1:14" x14ac:dyDescent="0.2">
      <c r="A22" s="8">
        <f t="shared" si="3"/>
        <v>-0.71999999999999775</v>
      </c>
      <c r="B22" s="8">
        <f t="shared" si="0"/>
        <v>0.30785126046985345</v>
      </c>
      <c r="C22" s="8">
        <f t="shared" si="4"/>
        <v>-3.3119999999999963</v>
      </c>
      <c r="D22" s="3">
        <f t="shared" si="1"/>
        <v>1.6555689824342267E-3</v>
      </c>
      <c r="K22">
        <v>0.2</v>
      </c>
      <c r="L22">
        <f t="shared" si="5"/>
        <v>5.5E-2</v>
      </c>
      <c r="M22">
        <f t="shared" si="2"/>
        <v>102.80000000000003</v>
      </c>
      <c r="N22" s="9"/>
    </row>
    <row r="23" spans="1:14" x14ac:dyDescent="0.2">
      <c r="A23" s="8">
        <f t="shared" si="3"/>
        <v>-0.57599999999999774</v>
      </c>
      <c r="B23" s="8">
        <f t="shared" si="0"/>
        <v>0.33796040571879754</v>
      </c>
      <c r="C23" s="8">
        <f t="shared" si="4"/>
        <v>-3.2975999999999961</v>
      </c>
      <c r="D23" s="3">
        <f t="shared" si="1"/>
        <v>1.7362608527962734E-3</v>
      </c>
      <c r="K23">
        <v>0.21</v>
      </c>
      <c r="L23">
        <f t="shared" si="5"/>
        <v>5.5E-2</v>
      </c>
      <c r="M23">
        <f t="shared" si="2"/>
        <v>104.24000000000002</v>
      </c>
      <c r="N23" s="9"/>
    </row>
    <row r="24" spans="1:14" x14ac:dyDescent="0.2">
      <c r="A24" s="8">
        <f t="shared" si="3"/>
        <v>-0.43199999999999772</v>
      </c>
      <c r="B24" s="8">
        <f t="shared" si="0"/>
        <v>0.36340021433897757</v>
      </c>
      <c r="C24" s="8">
        <f t="shared" si="4"/>
        <v>-3.2831999999999959</v>
      </c>
      <c r="D24" s="3">
        <f t="shared" si="1"/>
        <v>1.820508077838804E-3</v>
      </c>
      <c r="K24">
        <v>0.22</v>
      </c>
      <c r="L24">
        <f t="shared" si="5"/>
        <v>5.5E-2</v>
      </c>
      <c r="M24">
        <f t="shared" si="2"/>
        <v>105.68000000000002</v>
      </c>
      <c r="N24" s="9"/>
    </row>
    <row r="25" spans="1:14" x14ac:dyDescent="0.2">
      <c r="A25" s="8">
        <f t="shared" si="3"/>
        <v>-0.2879999999999977</v>
      </c>
      <c r="B25" s="8">
        <f t="shared" si="0"/>
        <v>0.38273572799307881</v>
      </c>
      <c r="C25" s="8">
        <f t="shared" si="4"/>
        <v>-3.2687999999999957</v>
      </c>
      <c r="D25" s="3">
        <f t="shared" si="1"/>
        <v>1.9084473882932981E-3</v>
      </c>
      <c r="K25">
        <v>0.23</v>
      </c>
      <c r="L25">
        <f t="shared" si="5"/>
        <v>5.5E-2</v>
      </c>
      <c r="M25">
        <f t="shared" si="2"/>
        <v>107.12000000000002</v>
      </c>
      <c r="N25" s="9"/>
    </row>
    <row r="26" spans="1:14" x14ac:dyDescent="0.2">
      <c r="A26" s="8">
        <f t="shared" si="3"/>
        <v>-0.14399999999999769</v>
      </c>
      <c r="B26" s="8">
        <f t="shared" si="0"/>
        <v>0.39482741516033987</v>
      </c>
      <c r="C26" s="8">
        <f t="shared" si="4"/>
        <v>-3.2543999999999955</v>
      </c>
      <c r="D26" s="3">
        <f t="shared" si="1"/>
        <v>2.0002197825102711E-3</v>
      </c>
      <c r="K26">
        <v>0.24</v>
      </c>
      <c r="L26">
        <f t="shared" si="5"/>
        <v>5.5E-2</v>
      </c>
      <c r="M26">
        <f t="shared" si="2"/>
        <v>108.56000000000002</v>
      </c>
      <c r="N26" s="9"/>
    </row>
    <row r="27" spans="1:14" x14ac:dyDescent="0.2">
      <c r="A27" s="8">
        <f t="shared" si="3"/>
        <v>2.3314683517128287E-15</v>
      </c>
      <c r="B27" s="8">
        <f t="shared" si="0"/>
        <v>0.3989422804014327</v>
      </c>
      <c r="C27" s="8">
        <f t="shared" si="4"/>
        <v>-3.2399999999999953</v>
      </c>
      <c r="D27" s="3">
        <f t="shared" si="1"/>
        <v>2.0959706128579753E-3</v>
      </c>
      <c r="K27">
        <v>0.25</v>
      </c>
      <c r="L27">
        <f t="shared" si="5"/>
        <v>5.5E-2</v>
      </c>
      <c r="M27">
        <f t="shared" si="2"/>
        <v>110.00000000000003</v>
      </c>
      <c r="N27" s="9"/>
    </row>
    <row r="28" spans="1:14" x14ac:dyDescent="0.2">
      <c r="A28" s="8">
        <f t="shared" si="3"/>
        <v>0.14400000000000235</v>
      </c>
      <c r="B28" s="8">
        <f t="shared" si="0"/>
        <v>0.39482741516033959</v>
      </c>
      <c r="C28" s="8">
        <f t="shared" si="4"/>
        <v>-3.2255999999999951</v>
      </c>
      <c r="D28" s="3">
        <f t="shared" si="1"/>
        <v>2.1958496716635478E-3</v>
      </c>
      <c r="K28">
        <v>0.26</v>
      </c>
      <c r="L28">
        <f t="shared" si="5"/>
        <v>5.5E-2</v>
      </c>
      <c r="M28">
        <f t="shared" si="2"/>
        <v>111.44000000000003</v>
      </c>
      <c r="N28" s="9"/>
    </row>
    <row r="29" spans="1:14" x14ac:dyDescent="0.2">
      <c r="A29" s="8">
        <f t="shared" si="3"/>
        <v>0.28800000000000237</v>
      </c>
      <c r="B29" s="8">
        <f t="shared" si="0"/>
        <v>0.38273572799307826</v>
      </c>
      <c r="C29" s="8">
        <f t="shared" si="4"/>
        <v>-3.2111999999999949</v>
      </c>
      <c r="D29" s="3">
        <f t="shared" si="1"/>
        <v>2.3000112765651109E-3</v>
      </c>
      <c r="K29">
        <v>0.27</v>
      </c>
      <c r="L29">
        <f t="shared" si="5"/>
        <v>5.5E-2</v>
      </c>
      <c r="M29">
        <f t="shared" si="2"/>
        <v>112.88000000000002</v>
      </c>
      <c r="N29" s="9"/>
    </row>
    <row r="30" spans="1:14" x14ac:dyDescent="0.2">
      <c r="A30" s="8">
        <f t="shared" si="3"/>
        <v>0.43200000000000238</v>
      </c>
      <c r="B30" s="8">
        <f t="shared" si="0"/>
        <v>0.36340021433897685</v>
      </c>
      <c r="C30" s="8">
        <f t="shared" si="4"/>
        <v>-3.1967999999999948</v>
      </c>
      <c r="D30" s="3">
        <f t="shared" si="1"/>
        <v>2.4086143551379753E-3</v>
      </c>
      <c r="K30">
        <v>0.28000000000000003</v>
      </c>
      <c r="L30">
        <f t="shared" si="5"/>
        <v>5.5E-2</v>
      </c>
      <c r="M30">
        <f t="shared" si="2"/>
        <v>114.32000000000002</v>
      </c>
      <c r="N30" s="9"/>
    </row>
    <row r="31" spans="1:14" x14ac:dyDescent="0.2">
      <c r="A31" s="8">
        <f t="shared" si="3"/>
        <v>0.5760000000000024</v>
      </c>
      <c r="B31" s="8">
        <f t="shared" si="0"/>
        <v>0.3379604057187966</v>
      </c>
      <c r="C31" s="8">
        <f t="shared" si="4"/>
        <v>-3.1823999999999946</v>
      </c>
      <c r="D31" s="3">
        <f t="shared" si="1"/>
        <v>2.5218225286526078E-3</v>
      </c>
      <c r="K31">
        <v>0.28999999999999998</v>
      </c>
      <c r="L31">
        <f t="shared" si="5"/>
        <v>5.5E-2</v>
      </c>
      <c r="M31">
        <f t="shared" si="2"/>
        <v>115.76000000000002</v>
      </c>
      <c r="N31" s="9"/>
    </row>
    <row r="32" spans="1:14" x14ac:dyDescent="0.2">
      <c r="A32" s="8">
        <f t="shared" si="3"/>
        <v>0.72000000000000242</v>
      </c>
      <c r="B32" s="8">
        <f t="shared" si="0"/>
        <v>0.30785126046985239</v>
      </c>
      <c r="C32" s="8">
        <f t="shared" si="4"/>
        <v>-3.1679999999999944</v>
      </c>
      <c r="D32" s="3">
        <f t="shared" si="1"/>
        <v>2.6398041948164988E-3</v>
      </c>
      <c r="K32">
        <v>0.3</v>
      </c>
      <c r="L32">
        <f t="shared" si="5"/>
        <v>5.5E-2</v>
      </c>
      <c r="M32">
        <f t="shared" si="2"/>
        <v>117.20000000000002</v>
      </c>
      <c r="N32" s="9"/>
    </row>
    <row r="33" spans="1:14" x14ac:dyDescent="0.2">
      <c r="A33" s="8">
        <f t="shared" si="3"/>
        <v>0.86400000000000243</v>
      </c>
      <c r="B33" s="8">
        <f t="shared" si="0"/>
        <v>0.27466955192773634</v>
      </c>
      <c r="C33" s="8">
        <f t="shared" si="4"/>
        <v>-3.1535999999999942</v>
      </c>
      <c r="D33" s="3">
        <f t="shared" si="1"/>
        <v>2.762732609346695E-3</v>
      </c>
      <c r="K33">
        <v>0.31</v>
      </c>
      <c r="L33">
        <f t="shared" si="5"/>
        <v>5.5E-2</v>
      </c>
      <c r="M33">
        <f t="shared" si="2"/>
        <v>118.64000000000003</v>
      </c>
      <c r="N33" s="9"/>
    </row>
    <row r="34" spans="1:14" x14ac:dyDescent="0.2">
      <c r="A34" s="8">
        <f t="shared" si="3"/>
        <v>1.0080000000000024</v>
      </c>
      <c r="B34" s="8">
        <f t="shared" ref="B34:B52" si="6">NORMDIST(A34,0,1,FALSE)</f>
        <v>0.24003499993633887</v>
      </c>
      <c r="C34" s="8">
        <f t="shared" si="4"/>
        <v>-3.139199999999994</v>
      </c>
      <c r="D34" s="3">
        <f t="shared" si="1"/>
        <v>2.8907859662141411E-3</v>
      </c>
      <c r="K34">
        <v>0.32</v>
      </c>
      <c r="L34">
        <f t="shared" si="5"/>
        <v>5.5E-2</v>
      </c>
      <c r="M34">
        <f t="shared" ref="M34:M52" si="7">A34*sigma+mean</f>
        <v>120.08000000000003</v>
      </c>
      <c r="N34" s="9"/>
    </row>
    <row r="35" spans="1:14" x14ac:dyDescent="0.2">
      <c r="A35" s="8">
        <f t="shared" si="3"/>
        <v>1.1520000000000024</v>
      </c>
      <c r="B35" s="8">
        <f t="shared" si="6"/>
        <v>0.20546274866007636</v>
      </c>
      <c r="C35" s="8">
        <f t="shared" si="4"/>
        <v>-3.1247999999999938</v>
      </c>
      <c r="D35" s="3">
        <f t="shared" si="1"/>
        <v>3.0241474763956309E-3</v>
      </c>
      <c r="K35">
        <v>0.33</v>
      </c>
      <c r="L35">
        <f t="shared" si="5"/>
        <v>5.5E-2</v>
      </c>
      <c r="M35">
        <f t="shared" si="7"/>
        <v>121.52000000000002</v>
      </c>
      <c r="N35" s="9"/>
    </row>
    <row r="36" spans="1:14" x14ac:dyDescent="0.2">
      <c r="A36" s="8">
        <f t="shared" si="3"/>
        <v>1.2960000000000025</v>
      </c>
      <c r="B36" s="8">
        <f t="shared" si="6"/>
        <v>0.17226065156028708</v>
      </c>
      <c r="C36" s="8">
        <f t="shared" si="4"/>
        <v>-3.1103999999999936</v>
      </c>
      <c r="D36" s="3">
        <f t="shared" si="1"/>
        <v>3.163005444963602E-3</v>
      </c>
      <c r="K36">
        <v>0.34</v>
      </c>
      <c r="L36">
        <f t="shared" si="5"/>
        <v>5.5E-2</v>
      </c>
      <c r="M36">
        <f t="shared" si="7"/>
        <v>122.96000000000002</v>
      </c>
      <c r="N36" s="9"/>
    </row>
    <row r="37" spans="1:14" x14ac:dyDescent="0.2">
      <c r="A37" s="8">
        <f t="shared" si="3"/>
        <v>1.4400000000000026</v>
      </c>
      <c r="B37" s="8">
        <f t="shared" si="6"/>
        <v>0.14145996522483825</v>
      </c>
      <c r="C37" s="8">
        <f t="shared" si="4"/>
        <v>-3.0959999999999934</v>
      </c>
      <c r="D37" s="3">
        <f t="shared" si="1"/>
        <v>3.3075533463386687E-3</v>
      </c>
      <c r="K37">
        <v>0.35</v>
      </c>
      <c r="L37">
        <f t="shared" si="5"/>
        <v>5.5E-2</v>
      </c>
      <c r="M37">
        <f t="shared" si="7"/>
        <v>124.40000000000003</v>
      </c>
      <c r="N37" s="9"/>
    </row>
    <row r="38" spans="1:14" x14ac:dyDescent="0.2">
      <c r="A38" s="8">
        <f t="shared" si="3"/>
        <v>1.5840000000000027</v>
      </c>
      <c r="B38" s="8">
        <f t="shared" si="6"/>
        <v>0.11378250164634626</v>
      </c>
      <c r="C38" s="8">
        <f t="shared" si="4"/>
        <v>-3.0815999999999932</v>
      </c>
      <c r="D38" s="3">
        <f t="shared" si="1"/>
        <v>3.457989897524421E-3</v>
      </c>
      <c r="K38">
        <v>0.36</v>
      </c>
      <c r="L38">
        <f t="shared" si="5"/>
        <v>5.5E-2</v>
      </c>
      <c r="M38">
        <f t="shared" si="7"/>
        <v>125.84000000000003</v>
      </c>
      <c r="N38" s="9"/>
    </row>
    <row r="39" spans="1:14" x14ac:dyDescent="0.2">
      <c r="A39" s="8">
        <f t="shared" si="3"/>
        <v>1.7280000000000029</v>
      </c>
      <c r="B39" s="8">
        <f t="shared" si="6"/>
        <v>8.9642070425071926E-2</v>
      </c>
      <c r="C39" s="8">
        <f t="shared" si="4"/>
        <v>-3.067199999999993</v>
      </c>
      <c r="D39" s="3">
        <f t="shared" si="1"/>
        <v>3.6145191291386235E-3</v>
      </c>
      <c r="K39">
        <v>0.37</v>
      </c>
      <c r="L39">
        <f t="shared" ref="L39:L70" si="8">L38</f>
        <v>5.5E-2</v>
      </c>
      <c r="M39">
        <f t="shared" si="7"/>
        <v>127.28000000000003</v>
      </c>
      <c r="N39" s="9"/>
    </row>
    <row r="40" spans="1:14" x14ac:dyDescent="0.2">
      <c r="A40" s="8">
        <f t="shared" si="3"/>
        <v>1.872000000000003</v>
      </c>
      <c r="B40" s="8">
        <f t="shared" si="6"/>
        <v>6.9173977608282103E-2</v>
      </c>
      <c r="C40" s="8">
        <f t="shared" si="4"/>
        <v>-3.0527999999999929</v>
      </c>
      <c r="D40" s="3">
        <f t="shared" si="1"/>
        <v>3.7773504540498186E-3</v>
      </c>
      <c r="K40">
        <v>0.38</v>
      </c>
      <c r="L40">
        <f t="shared" si="8"/>
        <v>5.5E-2</v>
      </c>
      <c r="M40">
        <f t="shared" si="7"/>
        <v>128.72000000000003</v>
      </c>
      <c r="N40" s="9"/>
    </row>
    <row r="41" spans="1:14" x14ac:dyDescent="0.2">
      <c r="A41" s="8">
        <f t="shared" si="3"/>
        <v>2.0160000000000031</v>
      </c>
      <c r="B41" s="8">
        <f t="shared" si="6"/>
        <v>5.2283913671561794E-2</v>
      </c>
      <c r="C41" s="8">
        <f t="shared" si="4"/>
        <v>-3.0383999999999927</v>
      </c>
      <c r="D41" s="3">
        <f t="shared" si="1"/>
        <v>3.9466987334230994E-3</v>
      </c>
      <c r="K41">
        <v>0.39</v>
      </c>
      <c r="L41">
        <f t="shared" si="8"/>
        <v>5.5E-2</v>
      </c>
      <c r="M41">
        <f t="shared" si="7"/>
        <v>130.16000000000003</v>
      </c>
      <c r="N41" s="9"/>
    </row>
    <row r="42" spans="1:14" x14ac:dyDescent="0.2">
      <c r="A42" s="8">
        <f t="shared" si="3"/>
        <v>2.1600000000000033</v>
      </c>
      <c r="B42" s="8">
        <f t="shared" si="6"/>
        <v>3.8706856147455351E-2</v>
      </c>
      <c r="C42" s="8">
        <f t="shared" si="4"/>
        <v>-3.0239999999999925</v>
      </c>
      <c r="D42" s="3">
        <f t="shared" si="1"/>
        <v>4.1227843399737974E-3</v>
      </c>
      <c r="K42">
        <v>0.4</v>
      </c>
      <c r="L42">
        <f t="shared" si="8"/>
        <v>5.5E-2</v>
      </c>
      <c r="M42">
        <f t="shared" si="7"/>
        <v>131.60000000000002</v>
      </c>
      <c r="N42" s="9"/>
    </row>
    <row r="43" spans="1:14" x14ac:dyDescent="0.2">
      <c r="A43" s="8">
        <f t="shared" si="3"/>
        <v>2.3040000000000034</v>
      </c>
      <c r="B43" s="8">
        <f t="shared" si="6"/>
        <v>2.8067399586639879E-2</v>
      </c>
      <c r="C43" s="8">
        <f t="shared" si="4"/>
        <v>-3.0095999999999923</v>
      </c>
      <c r="D43" s="3">
        <f t="shared" si="1"/>
        <v>4.3058332182228853E-3</v>
      </c>
      <c r="K43">
        <v>0.41</v>
      </c>
      <c r="L43">
        <f t="shared" si="8"/>
        <v>5.5E-2</v>
      </c>
      <c r="M43">
        <f t="shared" si="7"/>
        <v>133.04000000000002</v>
      </c>
      <c r="N43" s="9"/>
    </row>
    <row r="44" spans="1:14" x14ac:dyDescent="0.2">
      <c r="A44" s="8">
        <f t="shared" si="3"/>
        <v>2.4480000000000035</v>
      </c>
      <c r="B44" s="8">
        <f t="shared" si="6"/>
        <v>1.9934756095653473E-2</v>
      </c>
      <c r="C44" s="8">
        <f t="shared" si="4"/>
        <v>-2.9951999999999921</v>
      </c>
      <c r="D44" s="3">
        <f t="shared" si="1"/>
        <v>4.4960769415430544E-3</v>
      </c>
      <c r="K44">
        <v>0.42</v>
      </c>
      <c r="L44">
        <f t="shared" si="8"/>
        <v>5.5E-2</v>
      </c>
      <c r="M44">
        <f t="shared" si="7"/>
        <v>134.48000000000005</v>
      </c>
      <c r="N44" s="9"/>
    </row>
    <row r="45" spans="1:14" x14ac:dyDescent="0.2">
      <c r="A45" s="8">
        <f t="shared" si="3"/>
        <v>2.5920000000000036</v>
      </c>
      <c r="B45" s="8">
        <f t="shared" si="6"/>
        <v>1.3868009956599051E-2</v>
      </c>
      <c r="C45" s="8">
        <f t="shared" si="4"/>
        <v>-2.9807999999999919</v>
      </c>
      <c r="D45" s="3">
        <f t="shared" si="1"/>
        <v>4.6937527657797693E-3</v>
      </c>
      <c r="K45">
        <v>0.43</v>
      </c>
      <c r="L45">
        <f t="shared" si="8"/>
        <v>5.5E-2</v>
      </c>
      <c r="M45">
        <f t="shared" si="7"/>
        <v>135.92000000000004</v>
      </c>
      <c r="N45" s="9"/>
    </row>
    <row r="46" spans="1:14" x14ac:dyDescent="0.2">
      <c r="A46" s="8">
        <f t="shared" si="3"/>
        <v>2.7360000000000038</v>
      </c>
      <c r="B46" s="8">
        <f t="shared" si="6"/>
        <v>9.4495653503646262E-3</v>
      </c>
      <c r="C46" s="8">
        <f t="shared" si="4"/>
        <v>-2.9663999999999917</v>
      </c>
      <c r="D46" s="3">
        <f t="shared" si="1"/>
        <v>4.8991036792271157E-3</v>
      </c>
      <c r="K46">
        <v>0.44</v>
      </c>
      <c r="L46">
        <f t="shared" si="8"/>
        <v>5.5E-2</v>
      </c>
      <c r="M46">
        <f t="shared" si="7"/>
        <v>137.36000000000004</v>
      </c>
      <c r="N46" s="9"/>
    </row>
    <row r="47" spans="1:14" x14ac:dyDescent="0.2">
      <c r="A47" s="8">
        <f t="shared" si="3"/>
        <v>2.8800000000000039</v>
      </c>
      <c r="B47" s="8">
        <f t="shared" si="6"/>
        <v>6.3067263962658555E-3</v>
      </c>
      <c r="C47" s="8">
        <f t="shared" si="4"/>
        <v>-2.9519999999999915</v>
      </c>
      <c r="D47" s="3">
        <f t="shared" si="1"/>
        <v>5.1123784487337913E-3</v>
      </c>
      <c r="K47">
        <v>0.45</v>
      </c>
      <c r="L47">
        <f t="shared" si="8"/>
        <v>5.5E-2</v>
      </c>
      <c r="M47">
        <f t="shared" si="7"/>
        <v>138.80000000000004</v>
      </c>
      <c r="N47" s="9"/>
    </row>
    <row r="48" spans="1:14" x14ac:dyDescent="0.2">
      <c r="A48" s="8">
        <f t="shared" si="3"/>
        <v>3.024000000000004</v>
      </c>
      <c r="B48" s="8">
        <f t="shared" si="6"/>
        <v>4.1227843399736543E-3</v>
      </c>
      <c r="C48" s="8">
        <f t="shared" si="4"/>
        <v>-2.9375999999999913</v>
      </c>
      <c r="D48" s="3">
        <f t="shared" si="1"/>
        <v>5.3338316617106271E-3</v>
      </c>
      <c r="K48">
        <v>0.46</v>
      </c>
      <c r="L48">
        <f t="shared" si="8"/>
        <v>5.5E-2</v>
      </c>
      <c r="M48">
        <f t="shared" si="7"/>
        <v>140.24000000000004</v>
      </c>
      <c r="N48" s="9"/>
    </row>
    <row r="49" spans="1:14" x14ac:dyDescent="0.2">
      <c r="A49" s="8">
        <f t="shared" si="3"/>
        <v>3.1680000000000041</v>
      </c>
      <c r="B49" s="8">
        <f t="shared" si="6"/>
        <v>2.6398041948164186E-3</v>
      </c>
      <c r="C49" s="8">
        <f t="shared" si="4"/>
        <v>-2.9231999999999911</v>
      </c>
      <c r="D49" s="3">
        <f t="shared" si="1"/>
        <v>5.563723763806842E-3</v>
      </c>
      <c r="K49">
        <v>0.47</v>
      </c>
      <c r="L49">
        <f t="shared" si="8"/>
        <v>5.5E-2</v>
      </c>
      <c r="M49">
        <f t="shared" si="7"/>
        <v>141.68000000000004</v>
      </c>
      <c r="N49" s="9"/>
    </row>
    <row r="50" spans="1:14" x14ac:dyDescent="0.2">
      <c r="A50" s="8">
        <f t="shared" si="3"/>
        <v>3.3120000000000043</v>
      </c>
      <c r="B50" s="8">
        <f t="shared" si="6"/>
        <v>1.6555689824341825E-3</v>
      </c>
      <c r="C50" s="8">
        <f t="shared" si="4"/>
        <v>-2.9087999999999909</v>
      </c>
      <c r="D50" s="3">
        <f t="shared" si="1"/>
        <v>5.8023210920187182E-3</v>
      </c>
      <c r="K50">
        <v>0.48</v>
      </c>
      <c r="L50">
        <f t="shared" si="8"/>
        <v>5.5E-2</v>
      </c>
      <c r="M50">
        <f t="shared" si="7"/>
        <v>143.12000000000003</v>
      </c>
      <c r="N50" s="9"/>
    </row>
    <row r="51" spans="1:14" x14ac:dyDescent="0.2">
      <c r="A51" s="8">
        <f t="shared" si="3"/>
        <v>3.4560000000000044</v>
      </c>
      <c r="B51" s="8">
        <f t="shared" si="6"/>
        <v>1.0169914864347482E-3</v>
      </c>
      <c r="C51" s="8">
        <f t="shared" si="4"/>
        <v>-2.8943999999999908</v>
      </c>
      <c r="D51" s="3">
        <f t="shared" si="1"/>
        <v>6.0498959029907451E-3</v>
      </c>
      <c r="K51">
        <v>0.49</v>
      </c>
      <c r="L51">
        <f t="shared" si="8"/>
        <v>5.5E-2</v>
      </c>
      <c r="M51">
        <f t="shared" si="7"/>
        <v>144.56000000000006</v>
      </c>
      <c r="N51" s="9"/>
    </row>
    <row r="52" spans="1:14" x14ac:dyDescent="0.2">
      <c r="A52" s="8">
        <f t="shared" si="3"/>
        <v>3.6000000000000045</v>
      </c>
      <c r="B52" s="8">
        <f t="shared" si="6"/>
        <v>6.1190193011376214E-4</v>
      </c>
      <c r="C52" s="8">
        <f t="shared" si="4"/>
        <v>-2.8799999999999906</v>
      </c>
      <c r="D52" s="3">
        <f t="shared" si="1"/>
        <v>6.3067263962660958E-3</v>
      </c>
      <c r="K52">
        <v>0.5</v>
      </c>
      <c r="L52">
        <f t="shared" si="8"/>
        <v>5.5E-2</v>
      </c>
      <c r="M52">
        <f t="shared" si="7"/>
        <v>146.00000000000006</v>
      </c>
      <c r="N52" s="9"/>
    </row>
    <row r="53" spans="1:14" x14ac:dyDescent="0.2">
      <c r="A53" s="2"/>
      <c r="C53" s="8">
        <f t="shared" si="4"/>
        <v>-2.8655999999999904</v>
      </c>
      <c r="D53" s="3">
        <f t="shared" si="1"/>
        <v>6.5730967322403357E-3</v>
      </c>
      <c r="K53">
        <v>0.51</v>
      </c>
      <c r="L53">
        <f t="shared" si="8"/>
        <v>5.5E-2</v>
      </c>
    </row>
    <row r="54" spans="1:14" x14ac:dyDescent="0.2">
      <c r="A54" s="2"/>
      <c r="C54" s="8">
        <f t="shared" si="4"/>
        <v>-2.8511999999999902</v>
      </c>
      <c r="D54" s="3">
        <f t="shared" si="1"/>
        <v>6.8492970445695484E-3</v>
      </c>
      <c r="K54">
        <v>0.52</v>
      </c>
      <c r="L54">
        <f t="shared" si="8"/>
        <v>5.5E-2</v>
      </c>
    </row>
    <row r="55" spans="1:14" x14ac:dyDescent="0.2">
      <c r="A55" s="2"/>
      <c r="C55" s="8">
        <f t="shared" si="4"/>
        <v>-2.83679999999999</v>
      </c>
      <c r="D55" s="3">
        <f t="shared" si="1"/>
        <v>7.1356234467818145E-3</v>
      </c>
      <c r="K55">
        <v>0.53</v>
      </c>
      <c r="L55">
        <f t="shared" si="8"/>
        <v>5.5E-2</v>
      </c>
    </row>
    <row r="56" spans="1:14" x14ac:dyDescent="0.2">
      <c r="A56" s="2"/>
      <c r="C56" s="8">
        <f t="shared" si="4"/>
        <v>-2.8223999999999898</v>
      </c>
      <c r="D56" s="3">
        <f t="shared" si="1"/>
        <v>7.4323780328386848E-3</v>
      </c>
      <c r="K56">
        <v>0.54</v>
      </c>
      <c r="L56">
        <f t="shared" si="8"/>
        <v>5.5E-2</v>
      </c>
    </row>
    <row r="57" spans="1:14" x14ac:dyDescent="0.2">
      <c r="A57" s="2"/>
      <c r="C57" s="8">
        <f t="shared" si="4"/>
        <v>-2.8079999999999896</v>
      </c>
      <c r="D57" s="3">
        <f t="shared" si="1"/>
        <v>7.7398688713919209E-3</v>
      </c>
      <c r="K57">
        <v>0.55000000000000004</v>
      </c>
      <c r="L57">
        <f t="shared" si="8"/>
        <v>5.5E-2</v>
      </c>
    </row>
    <row r="58" spans="1:14" x14ac:dyDescent="0.2">
      <c r="A58" s="2"/>
      <c r="C58" s="8">
        <f t="shared" si="4"/>
        <v>-2.7935999999999894</v>
      </c>
      <c r="D58" s="3">
        <f t="shared" si="1"/>
        <v>8.0584099934791348E-3</v>
      </c>
      <c r="K58">
        <v>0.56000000000000005</v>
      </c>
      <c r="L58">
        <f t="shared" si="8"/>
        <v>5.5E-2</v>
      </c>
    </row>
    <row r="59" spans="1:14" x14ac:dyDescent="0.2">
      <c r="C59" s="8">
        <f t="shared" si="4"/>
        <v>-2.7791999999999892</v>
      </c>
      <c r="D59" s="3">
        <f t="shared" si="1"/>
        <v>8.3883213734011509E-3</v>
      </c>
      <c r="K59">
        <v>0.56999999999999995</v>
      </c>
      <c r="L59">
        <f t="shared" si="8"/>
        <v>5.5E-2</v>
      </c>
    </row>
    <row r="60" spans="1:14" x14ac:dyDescent="0.2">
      <c r="C60" s="8">
        <f t="shared" si="4"/>
        <v>-2.764799999999989</v>
      </c>
      <c r="D60" s="3">
        <f t="shared" si="1"/>
        <v>8.7299289025233508E-3</v>
      </c>
      <c r="K60">
        <v>0.57999999999999996</v>
      </c>
      <c r="L60">
        <f t="shared" si="8"/>
        <v>5.5E-2</v>
      </c>
    </row>
    <row r="61" spans="1:14" x14ac:dyDescent="0.2">
      <c r="C61" s="8">
        <f t="shared" si="4"/>
        <v>-2.7503999999999889</v>
      </c>
      <c r="D61" s="3">
        <f t="shared" si="1"/>
        <v>9.0835643557430172E-3</v>
      </c>
      <c r="K61">
        <v>0.59</v>
      </c>
      <c r="L61">
        <f t="shared" si="8"/>
        <v>5.5E-2</v>
      </c>
    </row>
    <row r="62" spans="1:14" x14ac:dyDescent="0.2">
      <c r="C62" s="8">
        <f t="shared" si="4"/>
        <v>-2.7359999999999887</v>
      </c>
      <c r="D62" s="3">
        <f t="shared" si="1"/>
        <v>9.4495653503650166E-3</v>
      </c>
      <c r="K62">
        <v>0.6</v>
      </c>
      <c r="L62">
        <f t="shared" si="8"/>
        <v>5.5E-2</v>
      </c>
    </row>
    <row r="63" spans="1:14" x14ac:dyDescent="0.2">
      <c r="C63" s="8">
        <f t="shared" si="4"/>
        <v>-2.7215999999999885</v>
      </c>
      <c r="D63" s="3">
        <f t="shared" si="1"/>
        <v>9.8282752971289127E-3</v>
      </c>
      <c r="K63">
        <v>0.61</v>
      </c>
      <c r="L63">
        <f t="shared" si="8"/>
        <v>5.5E-2</v>
      </c>
    </row>
    <row r="64" spans="1:14" x14ac:dyDescent="0.2">
      <c r="C64" s="8">
        <f t="shared" si="4"/>
        <v>-2.7071999999999883</v>
      </c>
      <c r="D64" s="3">
        <f t="shared" si="1"/>
        <v>1.0220043343131716E-2</v>
      </c>
      <c r="K64">
        <v>0.62</v>
      </c>
      <c r="L64">
        <f t="shared" si="8"/>
        <v>5.5E-2</v>
      </c>
    </row>
    <row r="65" spans="3:12" x14ac:dyDescent="0.2">
      <c r="C65" s="8">
        <f t="shared" si="4"/>
        <v>-2.6927999999999881</v>
      </c>
      <c r="D65" s="3">
        <f t="shared" si="1"/>
        <v>1.0625224306392199E-2</v>
      </c>
      <c r="K65">
        <v>0.63</v>
      </c>
      <c r="L65">
        <f t="shared" si="8"/>
        <v>5.5E-2</v>
      </c>
    </row>
    <row r="66" spans="3:12" x14ac:dyDescent="0.2">
      <c r="C66" s="8">
        <f t="shared" si="4"/>
        <v>-2.6783999999999879</v>
      </c>
      <c r="D66" s="3">
        <f t="shared" ref="D66:D129" si="9">IF(right_flag=4,IF(OR(NORMSDIST(C66)&lt;currentloprob,NORMSDIST(C66)&gt;currenthiprob),NORMDIST(C66,0,1,FALSE),NA()),IF(right_flag=3,IF(AND(NORMSDIST(C66)&gt;currentloprob,NORMSDIST(C66)&lt;currenthiprob),NORMDIST(C66,0,1,FALSE),NA()),IF(right_flag=2,IF(NORMSDIST(C66)&gt;1-currentprob,NORMDIST(C66,0,1,FALSE),NA()),IF(right_flag=1,IF(NORMSDIST(C66)&lt;currentprob,NORMDIST(C66,0,1,FALSE),NA())))))</f>
        <v>1.1044178601804842E-2</v>
      </c>
      <c r="K66">
        <v>0.64</v>
      </c>
      <c r="L66">
        <f t="shared" si="8"/>
        <v>5.5E-2</v>
      </c>
    </row>
    <row r="67" spans="3:12" x14ac:dyDescent="0.2">
      <c r="C67" s="8">
        <f t="shared" si="4"/>
        <v>-2.6639999999999877</v>
      </c>
      <c r="D67" s="3">
        <f t="shared" si="9"/>
        <v>1.1477272158234134E-2</v>
      </c>
      <c r="K67">
        <v>0.65</v>
      </c>
      <c r="L67">
        <f t="shared" si="8"/>
        <v>5.5E-2</v>
      </c>
    </row>
    <row r="68" spans="3:12" x14ac:dyDescent="0.2">
      <c r="C68" s="8">
        <f t="shared" ref="C68:C131" si="10">-$C$2*2/500+C67</f>
        <v>-2.6495999999999875</v>
      </c>
      <c r="D68" s="3">
        <f t="shared" si="9"/>
        <v>1.192487632650319E-2</v>
      </c>
      <c r="K68">
        <v>0.66</v>
      </c>
      <c r="L68">
        <f t="shared" si="8"/>
        <v>5.5E-2</v>
      </c>
    </row>
    <row r="69" spans="3:12" x14ac:dyDescent="0.2">
      <c r="C69" s="8">
        <f t="shared" si="10"/>
        <v>-2.6351999999999873</v>
      </c>
      <c r="D69" s="3">
        <f t="shared" si="9"/>
        <v>1.2387367778034399E-2</v>
      </c>
      <c r="K69">
        <v>0.67</v>
      </c>
      <c r="L69">
        <f t="shared" si="8"/>
        <v>5.5E-2</v>
      </c>
    </row>
    <row r="70" spans="3:12" x14ac:dyDescent="0.2">
      <c r="C70" s="8">
        <f t="shared" si="10"/>
        <v>-2.6207999999999871</v>
      </c>
      <c r="D70" s="3">
        <f t="shared" si="9"/>
        <v>1.2865128393904053E-2</v>
      </c>
      <c r="K70">
        <v>0.68</v>
      </c>
      <c r="L70">
        <f t="shared" si="8"/>
        <v>5.5E-2</v>
      </c>
    </row>
    <row r="71" spans="3:12" x14ac:dyDescent="0.2">
      <c r="C71" s="8">
        <f t="shared" si="10"/>
        <v>-2.6063999999999869</v>
      </c>
      <c r="D71" s="3">
        <f t="shared" si="9"/>
        <v>1.3358545144077864E-2</v>
      </c>
      <c r="K71">
        <v>0.69</v>
      </c>
      <c r="L71">
        <f t="shared" ref="L71:L99" si="11">L70</f>
        <v>5.5E-2</v>
      </c>
    </row>
    <row r="72" spans="3:12" x14ac:dyDescent="0.2">
      <c r="C72" s="8">
        <f t="shared" si="10"/>
        <v>-2.5919999999999868</v>
      </c>
      <c r="D72" s="3">
        <f t="shared" si="9"/>
        <v>1.3868009956599653E-2</v>
      </c>
      <c r="K72">
        <v>0.7</v>
      </c>
      <c r="L72">
        <f t="shared" si="11"/>
        <v>5.5E-2</v>
      </c>
    </row>
    <row r="73" spans="3:12" x14ac:dyDescent="0.2">
      <c r="C73" s="8">
        <f t="shared" si="10"/>
        <v>-2.5775999999999866</v>
      </c>
      <c r="D73" s="3">
        <f t="shared" si="9"/>
        <v>1.4393919576511689E-2</v>
      </c>
      <c r="K73">
        <v>0.71</v>
      </c>
      <c r="L73">
        <f t="shared" si="11"/>
        <v>5.5E-2</v>
      </c>
    </row>
    <row r="74" spans="3:12" x14ac:dyDescent="0.2">
      <c r="C74" s="8">
        <f t="shared" si="10"/>
        <v>-2.5631999999999864</v>
      </c>
      <c r="D74" s="3">
        <f t="shared" si="9"/>
        <v>1.4936675414291573E-2</v>
      </c>
      <c r="K74">
        <v>0.72</v>
      </c>
      <c r="L74">
        <f t="shared" si="11"/>
        <v>5.5E-2</v>
      </c>
    </row>
    <row r="75" spans="3:12" x14ac:dyDescent="0.2">
      <c r="C75" s="8">
        <f t="shared" si="10"/>
        <v>-2.5487999999999862</v>
      </c>
      <c r="D75" s="3">
        <f t="shared" si="9"/>
        <v>1.5496683383598173E-2</v>
      </c>
      <c r="K75">
        <v>0.73</v>
      </c>
      <c r="L75">
        <f t="shared" si="11"/>
        <v>5.5E-2</v>
      </c>
    </row>
    <row r="76" spans="3:12" x14ac:dyDescent="0.2">
      <c r="C76" s="8">
        <f t="shared" si="10"/>
        <v>-2.534399999999986</v>
      </c>
      <c r="D76" s="3">
        <f t="shared" si="9"/>
        <v>1.6074353728126659E-2</v>
      </c>
      <c r="K76">
        <v>0.74</v>
      </c>
      <c r="L76">
        <f t="shared" si="11"/>
        <v>5.5E-2</v>
      </c>
    </row>
    <row r="77" spans="3:12" x14ac:dyDescent="0.2">
      <c r="C77" s="8">
        <f t="shared" si="10"/>
        <v>-2.5199999999999858</v>
      </c>
      <c r="D77" s="3">
        <f t="shared" si="9"/>
        <v>1.6670100837381657E-2</v>
      </c>
      <c r="K77">
        <v>0.75</v>
      </c>
      <c r="L77">
        <f t="shared" si="11"/>
        <v>5.5E-2</v>
      </c>
    </row>
    <row r="78" spans="3:12" x14ac:dyDescent="0.2">
      <c r="C78" s="8">
        <f t="shared" si="10"/>
        <v>-2.5055999999999856</v>
      </c>
      <c r="D78" s="3">
        <f t="shared" si="9"/>
        <v>1.7284343051186229E-2</v>
      </c>
      <c r="K78">
        <v>0.76</v>
      </c>
      <c r="L78">
        <f t="shared" si="11"/>
        <v>5.5E-2</v>
      </c>
    </row>
    <row r="79" spans="3:12" x14ac:dyDescent="0.2">
      <c r="C79" s="8">
        <f t="shared" si="10"/>
        <v>-2.4911999999999854</v>
      </c>
      <c r="D79" s="3">
        <f t="shared" si="9"/>
        <v>1.7917502452754756E-2</v>
      </c>
      <c r="K79">
        <v>0.77</v>
      </c>
      <c r="L79">
        <f t="shared" si="11"/>
        <v>5.5E-2</v>
      </c>
    </row>
    <row r="80" spans="3:12" x14ac:dyDescent="0.2">
      <c r="C80" s="8">
        <f t="shared" si="10"/>
        <v>-2.4767999999999852</v>
      </c>
      <c r="D80" s="3">
        <f t="shared" si="9"/>
        <v>1.8570004650167886E-2</v>
      </c>
      <c r="K80">
        <v>0.78</v>
      </c>
      <c r="L80">
        <f t="shared" si="11"/>
        <v>5.5E-2</v>
      </c>
    </row>
    <row r="81" spans="3:12" x14ac:dyDescent="0.2">
      <c r="C81" s="8">
        <f t="shared" si="10"/>
        <v>-2.462399999999985</v>
      </c>
      <c r="D81" s="3">
        <f t="shared" si="9"/>
        <v>1.9242278546099122E-2</v>
      </c>
      <c r="K81">
        <v>0.79</v>
      </c>
      <c r="L81">
        <f t="shared" si="11"/>
        <v>5.5E-2</v>
      </c>
    </row>
    <row r="82" spans="3:12" x14ac:dyDescent="0.2">
      <c r="C82" s="8">
        <f t="shared" si="10"/>
        <v>-2.4479999999999849</v>
      </c>
      <c r="D82" s="3">
        <f t="shared" si="9"/>
        <v>1.9934756095654382E-2</v>
      </c>
      <c r="K82">
        <v>0.8</v>
      </c>
      <c r="L82">
        <f t="shared" si="11"/>
        <v>5.5E-2</v>
      </c>
    </row>
    <row r="83" spans="3:12" x14ac:dyDescent="0.2">
      <c r="C83" s="8">
        <f t="shared" si="10"/>
        <v>-2.4335999999999847</v>
      </c>
      <c r="D83" s="3">
        <f t="shared" si="9"/>
        <v>2.064787205219825E-2</v>
      </c>
      <c r="K83">
        <v>0.81</v>
      </c>
      <c r="L83">
        <f t="shared" si="11"/>
        <v>5.5E-2</v>
      </c>
    </row>
    <row r="84" spans="3:12" x14ac:dyDescent="0.2">
      <c r="C84" s="8">
        <f t="shared" si="10"/>
        <v>-2.4191999999999845</v>
      </c>
      <c r="D84" s="3">
        <f t="shared" si="9"/>
        <v>2.138206370105409E-2</v>
      </c>
      <c r="K84">
        <v>0.82</v>
      </c>
      <c r="L84">
        <f t="shared" si="11"/>
        <v>5.5E-2</v>
      </c>
    </row>
    <row r="85" spans="3:12" x14ac:dyDescent="0.2">
      <c r="C85" s="8">
        <f t="shared" si="10"/>
        <v>-2.4047999999999843</v>
      </c>
      <c r="D85" s="3">
        <f t="shared" si="9"/>
        <v>2.2137770580978638E-2</v>
      </c>
      <c r="K85">
        <v>0.83</v>
      </c>
      <c r="L85">
        <f t="shared" si="11"/>
        <v>5.5E-2</v>
      </c>
    </row>
    <row r="86" spans="3:12" x14ac:dyDescent="0.2">
      <c r="C86" s="8">
        <f t="shared" si="10"/>
        <v>-2.3903999999999841</v>
      </c>
      <c r="D86" s="3">
        <f t="shared" si="9"/>
        <v>2.2915434193326648E-2</v>
      </c>
      <c r="K86">
        <v>0.84</v>
      </c>
      <c r="L86">
        <f t="shared" si="11"/>
        <v>5.5E-2</v>
      </c>
    </row>
    <row r="87" spans="3:12" x14ac:dyDescent="0.2">
      <c r="C87" s="8">
        <f t="shared" si="10"/>
        <v>-2.3759999999999839</v>
      </c>
      <c r="D87" s="3">
        <f t="shared" si="9"/>
        <v>2.3715497698835762E-2</v>
      </c>
      <c r="K87">
        <v>0.85</v>
      </c>
      <c r="L87">
        <f t="shared" si="11"/>
        <v>5.5E-2</v>
      </c>
    </row>
    <row r="88" spans="3:12" x14ac:dyDescent="0.2">
      <c r="C88" s="8">
        <f t="shared" si="10"/>
        <v>-2.3615999999999837</v>
      </c>
      <c r="D88" s="3">
        <f t="shared" si="9"/>
        <v>2.4538405601978234E-2</v>
      </c>
      <c r="K88">
        <v>0.86</v>
      </c>
      <c r="L88">
        <f t="shared" si="11"/>
        <v>5.5E-2</v>
      </c>
    </row>
    <row r="89" spans="3:12" x14ac:dyDescent="0.2">
      <c r="C89" s="8">
        <f t="shared" si="10"/>
        <v>-2.3471999999999835</v>
      </c>
      <c r="D89" s="3">
        <f t="shared" si="9"/>
        <v>2.5384603422842014E-2</v>
      </c>
      <c r="K89">
        <v>0.87</v>
      </c>
      <c r="L89">
        <f t="shared" si="11"/>
        <v>5.5E-2</v>
      </c>
    </row>
    <row r="90" spans="3:12" x14ac:dyDescent="0.2">
      <c r="C90" s="8">
        <f t="shared" si="10"/>
        <v>-2.3327999999999833</v>
      </c>
      <c r="D90" s="3">
        <f t="shared" si="9"/>
        <v>2.6254537356521262E-2</v>
      </c>
      <c r="K90">
        <v>0.88</v>
      </c>
      <c r="L90">
        <f t="shared" si="11"/>
        <v>5.5E-2</v>
      </c>
    </row>
    <row r="91" spans="3:12" x14ac:dyDescent="0.2">
      <c r="C91" s="8">
        <f t="shared" si="10"/>
        <v>-2.3183999999999831</v>
      </c>
      <c r="D91" s="3">
        <f t="shared" si="9"/>
        <v>2.7148653920013734E-2</v>
      </c>
      <c r="K91">
        <v>0.89</v>
      </c>
      <c r="L91">
        <f t="shared" si="11"/>
        <v>5.5E-2</v>
      </c>
    </row>
    <row r="92" spans="3:12" x14ac:dyDescent="0.2">
      <c r="C92" s="8">
        <f t="shared" si="10"/>
        <v>-2.303999999999983</v>
      </c>
      <c r="D92" s="3">
        <f t="shared" si="9"/>
        <v>2.8067399586641197E-2</v>
      </c>
      <c r="K92">
        <v>0.9</v>
      </c>
      <c r="L92">
        <f t="shared" si="11"/>
        <v>5.5E-2</v>
      </c>
    </row>
    <row r="93" spans="3:12" x14ac:dyDescent="0.2">
      <c r="C93" s="8">
        <f t="shared" si="10"/>
        <v>-2.2895999999999828</v>
      </c>
      <c r="D93" s="3">
        <f t="shared" si="9"/>
        <v>2.9011220408027654E-2</v>
      </c>
      <c r="K93">
        <v>0.91</v>
      </c>
      <c r="L93">
        <f t="shared" si="11"/>
        <v>5.5E-2</v>
      </c>
    </row>
    <row r="94" spans="3:12" x14ac:dyDescent="0.2">
      <c r="C94" s="8">
        <f t="shared" si="10"/>
        <v>-2.2751999999999826</v>
      </c>
      <c r="D94" s="3">
        <f t="shared" si="9"/>
        <v>2.9980561623689964E-2</v>
      </c>
      <c r="K94">
        <v>0.92</v>
      </c>
      <c r="L94">
        <f t="shared" si="11"/>
        <v>5.5E-2</v>
      </c>
    </row>
    <row r="95" spans="3:12" x14ac:dyDescent="0.2">
      <c r="C95" s="8">
        <f t="shared" si="10"/>
        <v>-2.2607999999999824</v>
      </c>
      <c r="D95" s="3">
        <f t="shared" si="9"/>
        <v>3.0975867258315488E-2</v>
      </c>
      <c r="K95">
        <v>0.93</v>
      </c>
      <c r="L95">
        <f t="shared" si="11"/>
        <v>5.5E-2</v>
      </c>
    </row>
    <row r="96" spans="3:12" x14ac:dyDescent="0.2">
      <c r="C96" s="8">
        <f t="shared" si="10"/>
        <v>-2.2463999999999822</v>
      </c>
      <c r="D96" s="3">
        <f t="shared" si="9"/>
        <v>3.1997579706821933E-2</v>
      </c>
      <c r="K96">
        <v>0.94</v>
      </c>
      <c r="L96">
        <f t="shared" si="11"/>
        <v>5.5E-2</v>
      </c>
    </row>
    <row r="97" spans="3:12" x14ac:dyDescent="0.2">
      <c r="C97" s="8">
        <f t="shared" si="10"/>
        <v>-2.231999999999982</v>
      </c>
      <c r="D97" s="3">
        <f t="shared" si="9"/>
        <v>3.3046139307316147E-2</v>
      </c>
      <c r="K97">
        <v>0.95</v>
      </c>
      <c r="L97">
        <f t="shared" si="11"/>
        <v>5.5E-2</v>
      </c>
    </row>
    <row r="98" spans="3:12" x14ac:dyDescent="0.2">
      <c r="C98" s="8">
        <f t="shared" si="10"/>
        <v>-2.2175999999999818</v>
      </c>
      <c r="D98" s="3">
        <f t="shared" si="9"/>
        <v>3.4121983902089974E-2</v>
      </c>
      <c r="K98">
        <v>0.96</v>
      </c>
      <c r="L98">
        <f t="shared" si="11"/>
        <v>5.5E-2</v>
      </c>
    </row>
    <row r="99" spans="3:12" x14ac:dyDescent="0.2">
      <c r="C99" s="8">
        <f t="shared" si="10"/>
        <v>-2.2031999999999816</v>
      </c>
      <c r="D99" s="3">
        <f t="shared" si="9"/>
        <v>3.5225548386813639E-2</v>
      </c>
      <c r="K99">
        <v>0.97</v>
      </c>
      <c r="L99">
        <f t="shared" si="11"/>
        <v>5.5E-2</v>
      </c>
    </row>
    <row r="100" spans="3:12" x14ac:dyDescent="0.2">
      <c r="C100" s="8">
        <f t="shared" si="10"/>
        <v>-2.1887999999999814</v>
      </c>
      <c r="D100" s="3">
        <f t="shared" si="9"/>
        <v>3.6357264248109845E-2</v>
      </c>
      <c r="K100">
        <v>0.98</v>
      </c>
    </row>
    <row r="101" spans="3:12" x14ac:dyDescent="0.2">
      <c r="C101" s="8">
        <f t="shared" si="10"/>
        <v>-2.1743999999999812</v>
      </c>
      <c r="D101" s="3">
        <f t="shared" si="9"/>
        <v>3.7517559089715005E-2</v>
      </c>
      <c r="K101">
        <v>0.99</v>
      </c>
    </row>
    <row r="102" spans="3:12" x14ac:dyDescent="0.2">
      <c r="C102" s="8">
        <f t="shared" si="10"/>
        <v>-2.159999999999981</v>
      </c>
      <c r="D102" s="3">
        <f t="shared" si="9"/>
        <v>3.8706856147457204E-2</v>
      </c>
      <c r="K102">
        <v>1</v>
      </c>
    </row>
    <row r="103" spans="3:12" x14ac:dyDescent="0.2">
      <c r="C103" s="8">
        <f t="shared" si="10"/>
        <v>-2.1455999999999809</v>
      </c>
      <c r="D103" s="3">
        <f t="shared" si="9"/>
        <v>3.9925573793304615E-2</v>
      </c>
    </row>
    <row r="104" spans="3:12" x14ac:dyDescent="0.2">
      <c r="C104" s="8">
        <f t="shared" si="10"/>
        <v>-2.1311999999999807</v>
      </c>
      <c r="D104" s="3">
        <f t="shared" si="9"/>
        <v>4.1174125028762519E-2</v>
      </c>
    </row>
    <row r="105" spans="3:12" x14ac:dyDescent="0.2">
      <c r="C105" s="8">
        <f t="shared" si="10"/>
        <v>-2.1167999999999805</v>
      </c>
      <c r="D105" s="3">
        <f t="shared" si="9"/>
        <v>4.2452916967921021E-2</v>
      </c>
    </row>
    <row r="106" spans="3:12" x14ac:dyDescent="0.2">
      <c r="C106" s="8">
        <f t="shared" si="10"/>
        <v>-2.1023999999999803</v>
      </c>
      <c r="D106" s="3">
        <f t="shared" si="9"/>
        <v>4.3762350310481285E-2</v>
      </c>
    </row>
    <row r="107" spans="3:12" x14ac:dyDescent="0.2">
      <c r="C107" s="8">
        <f t="shared" si="10"/>
        <v>-2.0879999999999801</v>
      </c>
      <c r="D107" s="3">
        <f t="shared" si="9"/>
        <v>4.5102818805111904E-2</v>
      </c>
    </row>
    <row r="108" spans="3:12" x14ac:dyDescent="0.2">
      <c r="C108" s="8">
        <f t="shared" si="10"/>
        <v>-2.0735999999999799</v>
      </c>
      <c r="D108" s="3">
        <f t="shared" si="9"/>
        <v>4.647470870351357E-2</v>
      </c>
    </row>
    <row r="109" spans="3:12" x14ac:dyDescent="0.2">
      <c r="C109" s="8">
        <f t="shared" si="10"/>
        <v>-2.0591999999999797</v>
      </c>
      <c r="D109" s="3">
        <f t="shared" si="9"/>
        <v>4.7878398205594794E-2</v>
      </c>
    </row>
    <row r="110" spans="3:12" x14ac:dyDescent="0.2">
      <c r="C110" s="8">
        <f t="shared" si="10"/>
        <v>-2.0447999999999795</v>
      </c>
      <c r="D110" s="3">
        <f t="shared" si="9"/>
        <v>4.9314256896186758E-2</v>
      </c>
    </row>
    <row r="111" spans="3:12" x14ac:dyDescent="0.2">
      <c r="C111" s="8">
        <f t="shared" si="10"/>
        <v>-2.0303999999999793</v>
      </c>
      <c r="D111" s="3">
        <f t="shared" si="9"/>
        <v>5.0782645173751757E-2</v>
      </c>
    </row>
    <row r="112" spans="3:12" x14ac:dyDescent="0.2">
      <c r="C112" s="8">
        <f t="shared" si="10"/>
        <v>-2.0159999999999791</v>
      </c>
      <c r="D112" s="3">
        <f t="shared" si="9"/>
        <v>5.2283913671564312E-2</v>
      </c>
    </row>
    <row r="113" spans="3:4" x14ac:dyDescent="0.2">
      <c r="C113" s="8">
        <f t="shared" si="10"/>
        <v>-2.001599999999979</v>
      </c>
      <c r="D113" s="3">
        <f t="shared" si="9"/>
        <v>5.3818402671870248E-2</v>
      </c>
    </row>
    <row r="114" spans="3:4" x14ac:dyDescent="0.2">
      <c r="C114" s="8">
        <f t="shared" si="10"/>
        <v>-1.987199999999979</v>
      </c>
      <c r="D114" s="3">
        <f t="shared" si="9"/>
        <v>5.5386441513553784E-2</v>
      </c>
    </row>
    <row r="115" spans="3:4" x14ac:dyDescent="0.2">
      <c r="C115" s="8">
        <f t="shared" si="10"/>
        <v>-1.972799999999979</v>
      </c>
      <c r="D115" s="3">
        <f t="shared" si="9"/>
        <v>5.6988347993869114E-2</v>
      </c>
    </row>
    <row r="116" spans="3:4" x14ac:dyDescent="0.2">
      <c r="C116" s="8">
        <f t="shared" si="10"/>
        <v>-1.958399999999979</v>
      </c>
      <c r="D116" s="3">
        <f t="shared" si="9"/>
        <v>5.86244277648163E-2</v>
      </c>
    </row>
    <row r="117" spans="3:4" x14ac:dyDescent="0.2">
      <c r="C117" s="8">
        <f t="shared" si="10"/>
        <v>-1.9439999999999791</v>
      </c>
      <c r="D117" s="3">
        <f t="shared" si="9"/>
        <v>6.0294973724768157E-2</v>
      </c>
    </row>
    <row r="118" spans="3:4" x14ac:dyDescent="0.2">
      <c r="C118" s="8">
        <f t="shared" si="10"/>
        <v>-1.9295999999999791</v>
      </c>
      <c r="D118" s="3">
        <f t="shared" si="9"/>
        <v>6.2000265405977674E-2</v>
      </c>
    </row>
    <row r="119" spans="3:4" x14ac:dyDescent="0.2">
      <c r="C119" s="8">
        <f t="shared" si="10"/>
        <v>-1.9151999999999791</v>
      </c>
      <c r="D119" s="3">
        <f t="shared" si="9"/>
        <v>6.3740568358621102E-2</v>
      </c>
    </row>
    <row r="120" spans="3:4" x14ac:dyDescent="0.2">
      <c r="C120" s="8">
        <f t="shared" si="10"/>
        <v>-1.9007999999999792</v>
      </c>
      <c r="D120" s="3">
        <f t="shared" si="9"/>
        <v>6.5516133532054391E-2</v>
      </c>
    </row>
    <row r="121" spans="3:4" x14ac:dyDescent="0.2">
      <c r="C121" s="8">
        <f t="shared" si="10"/>
        <v>-1.8863999999999792</v>
      </c>
      <c r="D121" s="3">
        <f t="shared" si="9"/>
        <v>6.7327196653985316E-2</v>
      </c>
    </row>
    <row r="122" spans="3:4" x14ac:dyDescent="0.2">
      <c r="C122" s="8">
        <f t="shared" si="10"/>
        <v>-1.8719999999999792</v>
      </c>
      <c r="D122" s="3">
        <f t="shared" si="9"/>
        <v>6.917397760828517E-2</v>
      </c>
    </row>
    <row r="123" spans="3:4" x14ac:dyDescent="0.2">
      <c r="C123" s="8">
        <f t="shared" si="10"/>
        <v>-1.8575999999999793</v>
      </c>
      <c r="D123" s="3">
        <f t="shared" si="9"/>
        <v>7.1056679812187426E-2</v>
      </c>
    </row>
    <row r="124" spans="3:4" x14ac:dyDescent="0.2">
      <c r="C124" s="8">
        <f t="shared" si="10"/>
        <v>-1.8431999999999793</v>
      </c>
      <c r="D124" s="3">
        <f t="shared" si="9"/>
        <v>7.2975489593641085E-2</v>
      </c>
    </row>
    <row r="125" spans="3:4" x14ac:dyDescent="0.2">
      <c r="C125" s="8">
        <f t="shared" si="10"/>
        <v>-1.8287999999999793</v>
      </c>
      <c r="D125" s="3">
        <f t="shared" si="9"/>
        <v>7.4930575569608707E-2</v>
      </c>
    </row>
    <row r="126" spans="3:4" x14ac:dyDescent="0.2">
      <c r="C126" s="8">
        <f t="shared" si="10"/>
        <v>-1.8143999999999794</v>
      </c>
      <c r="D126" s="3">
        <f t="shared" si="9"/>
        <v>7.6922088026118163E-2</v>
      </c>
    </row>
    <row r="127" spans="3:4" x14ac:dyDescent="0.2">
      <c r="C127" s="8">
        <f t="shared" si="10"/>
        <v>-1.7999999999999794</v>
      </c>
      <c r="D127" s="3">
        <f t="shared" si="9"/>
        <v>7.8950158300897091E-2</v>
      </c>
    </row>
    <row r="128" spans="3:4" x14ac:dyDescent="0.2">
      <c r="C128" s="8">
        <f t="shared" si="10"/>
        <v>-1.7855999999999794</v>
      </c>
      <c r="D128" s="3">
        <f t="shared" si="9"/>
        <v>8.1014898169437452E-2</v>
      </c>
    </row>
    <row r="129" spans="3:4" x14ac:dyDescent="0.2">
      <c r="C129" s="8">
        <f t="shared" si="10"/>
        <v>-1.7711999999999795</v>
      </c>
      <c r="D129" s="3">
        <f t="shared" si="9"/>
        <v>8.3116399235355229E-2</v>
      </c>
    </row>
    <row r="130" spans="3:4" x14ac:dyDescent="0.2">
      <c r="C130" s="8">
        <f t="shared" si="10"/>
        <v>-1.7567999999999795</v>
      </c>
      <c r="D130" s="3">
        <f t="shared" ref="D130:D193" si="12">IF(right_flag=4,IF(OR(NORMSDIST(C130)&lt;currentloprob,NORMSDIST(C130)&gt;currenthiprob),NORMDIST(C130,0,1,FALSE),NA()),IF(right_flag=3,IF(AND(NORMSDIST(C130)&gt;currentloprob,NORMSDIST(C130)&lt;currenthiprob),NORMDIST(C130,0,1,FALSE),NA()),IF(right_flag=2,IF(NORMSDIST(C130)&gt;1-currentprob,NORMDIST(C130,0,1,FALSE),NA()),IF(right_flag=1,IF(NORMSDIST(C130)&lt;currentprob,NORMDIST(C130,0,1,FALSE),NA())))))</f>
        <v>8.5254732325926369E-2</v>
      </c>
    </row>
    <row r="131" spans="3:4" x14ac:dyDescent="0.2">
      <c r="C131" s="8">
        <f t="shared" si="10"/>
        <v>-1.7423999999999795</v>
      </c>
      <c r="D131" s="3">
        <f t="shared" si="12"/>
        <v>8.7429946893696486E-2</v>
      </c>
    </row>
    <row r="132" spans="3:4" x14ac:dyDescent="0.2">
      <c r="C132" s="8">
        <f t="shared" ref="C132:C195" si="13">-$C$2*2/500+C131</f>
        <v>-1.7279999999999796</v>
      </c>
      <c r="D132" s="3">
        <f t="shared" si="12"/>
        <v>8.9642070425075548E-2</v>
      </c>
    </row>
    <row r="133" spans="3:4" x14ac:dyDescent="0.2">
      <c r="C133" s="8">
        <f t="shared" si="13"/>
        <v>-1.7135999999999796</v>
      </c>
      <c r="D133" s="3">
        <f t="shared" si="12"/>
        <v>9.1891107856842111E-2</v>
      </c>
    </row>
    <row r="134" spans="3:4" x14ac:dyDescent="0.2">
      <c r="C134" s="8">
        <f t="shared" si="13"/>
        <v>-1.6991999999999796</v>
      </c>
      <c r="D134" s="3">
        <f t="shared" si="12"/>
        <v>9.4177041001494363E-2</v>
      </c>
    </row>
    <row r="135" spans="3:4" x14ac:dyDescent="0.2">
      <c r="C135" s="8">
        <f t="shared" si="13"/>
        <v>-1.6847999999999796</v>
      </c>
      <c r="D135" s="3">
        <f t="shared" si="12"/>
        <v>9.6499827982395189E-2</v>
      </c>
    </row>
    <row r="136" spans="3:4" x14ac:dyDescent="0.2">
      <c r="C136" s="8">
        <f t="shared" si="13"/>
        <v>-1.6703999999999797</v>
      </c>
      <c r="D136" s="3">
        <f t="shared" si="12"/>
        <v>9.8859402679668543E-2</v>
      </c>
    </row>
    <row r="137" spans="3:4" x14ac:dyDescent="0.2">
      <c r="C137" s="8">
        <f t="shared" si="13"/>
        <v>-1.6559999999999797</v>
      </c>
      <c r="D137" s="3">
        <f t="shared" si="12"/>
        <v>0.10125567418781217</v>
      </c>
    </row>
    <row r="138" spans="3:4" x14ac:dyDescent="0.2">
      <c r="C138" s="8">
        <f t="shared" si="13"/>
        <v>-1.6415999999999797</v>
      </c>
      <c r="D138" s="3">
        <f t="shared" si="12"/>
        <v>0.10368852628599889</v>
      </c>
    </row>
    <row r="139" spans="3:4" x14ac:dyDescent="0.2">
      <c r="C139" s="8">
        <f t="shared" si="13"/>
        <v>-1.6271999999999798</v>
      </c>
      <c r="D139" s="3">
        <f t="shared" si="12"/>
        <v>0.1061578169220431</v>
      </c>
    </row>
    <row r="140" spans="3:4" x14ac:dyDescent="0.2">
      <c r="C140" s="8">
        <f t="shared" si="13"/>
        <v>-1.6127999999999798</v>
      </c>
      <c r="D140" s="3">
        <f t="shared" si="12"/>
        <v>0.10866337771101389</v>
      </c>
    </row>
    <row r="141" spans="3:4" x14ac:dyDescent="0.2">
      <c r="C141" s="8">
        <f t="shared" si="13"/>
        <v>-1.5983999999999798</v>
      </c>
      <c r="D141" s="3">
        <f t="shared" si="12"/>
        <v>0.11120501344947707</v>
      </c>
    </row>
    <row r="142" spans="3:4" x14ac:dyDescent="0.2">
      <c r="C142" s="8">
        <f t="shared" si="13"/>
        <v>-1.5839999999999799</v>
      </c>
      <c r="D142" s="3">
        <f t="shared" si="12"/>
        <v>0.11378250164635038</v>
      </c>
    </row>
    <row r="143" spans="3:4" x14ac:dyDescent="0.2">
      <c r="C143" s="8">
        <f t="shared" si="13"/>
        <v>-1.5695999999999799</v>
      </c>
      <c r="D143" s="3">
        <f t="shared" si="12"/>
        <v>0.11639559207135405</v>
      </c>
    </row>
    <row r="144" spans="3:4" x14ac:dyDescent="0.2">
      <c r="C144" s="8">
        <f t="shared" si="13"/>
        <v>-1.5551999999999799</v>
      </c>
      <c r="D144" s="3">
        <f t="shared" si="12"/>
        <v>0.11904400632203604</v>
      </c>
    </row>
    <row r="145" spans="3:4" x14ac:dyDescent="0.2">
      <c r="C145" s="8">
        <f t="shared" si="13"/>
        <v>-1.54079999999998</v>
      </c>
      <c r="D145" s="3">
        <f t="shared" si="12"/>
        <v>0.12172743741034815</v>
      </c>
    </row>
    <row r="146" spans="3:4" x14ac:dyDescent="0.2">
      <c r="C146" s="8">
        <f t="shared" si="13"/>
        <v>-1.52639999999998</v>
      </c>
      <c r="D146" s="3">
        <f t="shared" si="12"/>
        <v>0.12444554936974109</v>
      </c>
    </row>
    <row r="147" spans="3:4" x14ac:dyDescent="0.2">
      <c r="C147" s="8">
        <f t="shared" si="13"/>
        <v>-1.51199999999998</v>
      </c>
      <c r="D147" s="3">
        <f t="shared" si="12"/>
        <v>0.12719797688374035</v>
      </c>
    </row>
    <row r="148" spans="3:4" x14ac:dyDescent="0.2">
      <c r="C148" s="8">
        <f t="shared" si="13"/>
        <v>-1.4975999999999801</v>
      </c>
      <c r="D148" s="3">
        <f t="shared" si="12"/>
        <v>0.12998432493695372</v>
      </c>
    </row>
    <row r="149" spans="3:4" x14ac:dyDescent="0.2">
      <c r="C149" s="8">
        <f t="shared" si="13"/>
        <v>-1.4831999999999801</v>
      </c>
      <c r="D149" s="3">
        <f t="shared" si="12"/>
        <v>0.13280416848945076</v>
      </c>
    </row>
    <row r="150" spans="3:4" x14ac:dyDescent="0.2">
      <c r="C150" s="8">
        <f t="shared" si="13"/>
        <v>-1.4687999999999801</v>
      </c>
      <c r="D150" s="3">
        <f t="shared" si="12"/>
        <v>0.13565705217543977</v>
      </c>
    </row>
    <row r="151" spans="3:4" x14ac:dyDescent="0.2">
      <c r="C151" s="8">
        <f t="shared" si="13"/>
        <v>-1.4543999999999802</v>
      </c>
      <c r="D151" s="3">
        <f t="shared" si="12"/>
        <v>0.13854249002715435</v>
      </c>
    </row>
    <row r="152" spans="3:4" x14ac:dyDescent="0.2">
      <c r="C152" s="8">
        <f t="shared" si="13"/>
        <v>-1.4399999999999802</v>
      </c>
      <c r="D152" s="3">
        <f t="shared" si="12"/>
        <v>0.14145996522484283</v>
      </c>
    </row>
    <row r="153" spans="3:4" x14ac:dyDescent="0.2">
      <c r="C153" s="8">
        <f t="shared" si="13"/>
        <v>-1.4255999999999802</v>
      </c>
      <c r="D153" s="3">
        <f t="shared" si="12"/>
        <v>0.14440892987373574</v>
      </c>
    </row>
    <row r="154" spans="3:4" x14ac:dyDescent="0.2">
      <c r="C154" s="8">
        <f t="shared" si="13"/>
        <v>-1.4111999999999802</v>
      </c>
      <c r="D154" s="3">
        <f t="shared" si="12"/>
        <v>0.14738880480884556</v>
      </c>
    </row>
    <row r="155" spans="3:4" x14ac:dyDescent="0.2">
      <c r="C155" s="8">
        <f t="shared" si="13"/>
        <v>-1.3967999999999803</v>
      </c>
      <c r="D155" s="3">
        <f t="shared" si="12"/>
        <v>0.15039897942843025</v>
      </c>
    </row>
    <row r="156" spans="3:4" x14ac:dyDescent="0.2">
      <c r="C156" s="8">
        <f t="shared" si="13"/>
        <v>-1.3823999999999803</v>
      </c>
      <c r="D156" s="3">
        <f t="shared" si="12"/>
        <v>0.15343881155692674</v>
      </c>
    </row>
    <row r="157" spans="3:4" x14ac:dyDescent="0.2">
      <c r="C157" s="8">
        <f t="shared" si="13"/>
        <v>-1.3679999999999803</v>
      </c>
      <c r="D157" s="3">
        <f t="shared" si="12"/>
        <v>0.15650762733813553</v>
      </c>
    </row>
    <row r="158" spans="3:4" x14ac:dyDescent="0.2">
      <c r="C158" s="8">
        <f t="shared" si="13"/>
        <v>-1.3535999999999804</v>
      </c>
      <c r="D158" s="3">
        <f t="shared" si="12"/>
        <v>0.15960472115940788</v>
      </c>
    </row>
    <row r="159" spans="3:4" x14ac:dyDescent="0.2">
      <c r="C159" s="8">
        <f t="shared" si="13"/>
        <v>-1.3391999999999804</v>
      </c>
      <c r="D159" s="3">
        <f t="shared" si="12"/>
        <v>0.16272935560755727</v>
      </c>
    </row>
    <row r="160" spans="3:4" x14ac:dyDescent="0.2">
      <c r="C160" s="8">
        <f t="shared" si="13"/>
        <v>-1.3247999999999804</v>
      </c>
      <c r="D160" s="3">
        <f t="shared" si="12"/>
        <v>0.16588076145718519</v>
      </c>
    </row>
    <row r="161" spans="3:4" x14ac:dyDescent="0.2">
      <c r="C161" s="8">
        <f t="shared" si="13"/>
        <v>-1.3103999999999805</v>
      </c>
      <c r="D161" s="3">
        <f t="shared" si="12"/>
        <v>0.16905813769207767</v>
      </c>
    </row>
    <row r="162" spans="3:4" x14ac:dyDescent="0.2">
      <c r="C162" s="8">
        <f t="shared" si="13"/>
        <v>-1.2959999999999805</v>
      </c>
      <c r="D162" s="3">
        <f t="shared" si="12"/>
        <v>0.17226065156029199</v>
      </c>
    </row>
    <row r="163" spans="3:4" x14ac:dyDescent="0.2">
      <c r="C163" s="8">
        <f t="shared" si="13"/>
        <v>-1.2815999999999805</v>
      </c>
      <c r="D163" s="3">
        <f t="shared" si="12"/>
        <v>0.17548743866351788</v>
      </c>
    </row>
    <row r="164" spans="3:4" x14ac:dyDescent="0.2">
      <c r="C164" s="8">
        <f t="shared" si="13"/>
        <v>-1.2671999999999806</v>
      </c>
      <c r="D164" s="3">
        <f t="shared" si="12"/>
        <v>0.1787376030812568</v>
      </c>
    </row>
    <row r="165" spans="3:4" x14ac:dyDescent="0.2">
      <c r="C165" s="8">
        <f t="shared" si="13"/>
        <v>-1.2527999999999806</v>
      </c>
      <c r="D165" s="3">
        <f t="shared" si="12"/>
        <v>0.18201021753032295</v>
      </c>
    </row>
    <row r="166" spans="3:4" x14ac:dyDescent="0.2">
      <c r="C166" s="8">
        <f t="shared" si="13"/>
        <v>-1.2383999999999806</v>
      </c>
      <c r="D166" s="3">
        <f t="shared" si="12"/>
        <v>0.1853043235601276</v>
      </c>
    </row>
    <row r="167" spans="3:4" x14ac:dyDescent="0.2">
      <c r="C167" s="8">
        <f t="shared" si="13"/>
        <v>-1.2239999999999807</v>
      </c>
      <c r="D167" s="3">
        <f t="shared" si="12"/>
        <v>0.18861893178416397</v>
      </c>
    </row>
    <row r="168" spans="3:4" x14ac:dyDescent="0.2">
      <c r="C168" s="8">
        <f t="shared" si="13"/>
        <v>-1.2095999999999807</v>
      </c>
      <c r="D168" s="3">
        <f t="shared" si="12"/>
        <v>0.19195302214806501</v>
      </c>
    </row>
    <row r="169" spans="3:4" x14ac:dyDescent="0.2">
      <c r="C169" s="8">
        <f t="shared" si="13"/>
        <v>-1.1951999999999807</v>
      </c>
      <c r="D169" s="3">
        <f t="shared" si="12"/>
        <v>0.1953055442345592</v>
      </c>
    </row>
    <row r="170" spans="3:4" x14ac:dyDescent="0.2">
      <c r="C170" s="8">
        <f t="shared" si="13"/>
        <v>-1.1807999999999808</v>
      </c>
      <c r="D170" s="3">
        <f t="shared" si="12"/>
        <v>0.19867541760560228</v>
      </c>
    </row>
    <row r="171" spans="3:4" x14ac:dyDescent="0.2">
      <c r="C171" s="8">
        <f t="shared" si="13"/>
        <v>-1.1663999999999808</v>
      </c>
      <c r="D171" s="3">
        <f t="shared" si="12"/>
        <v>0.2020615321819117</v>
      </c>
    </row>
    <row r="172" spans="3:4" x14ac:dyDescent="0.2">
      <c r="C172" s="8">
        <f t="shared" si="13"/>
        <v>-1.1519999999999808</v>
      </c>
      <c r="D172" s="3">
        <f t="shared" si="12"/>
        <v>0.20546274866008143</v>
      </c>
    </row>
    <row r="173" spans="3:4" x14ac:dyDescent="0.2">
      <c r="C173" s="8">
        <f t="shared" si="13"/>
        <v>-1.1375999999999808</v>
      </c>
      <c r="D173" s="3">
        <f t="shared" si="12"/>
        <v>0.20887789896740241</v>
      </c>
    </row>
    <row r="174" spans="3:4" x14ac:dyDescent="0.2">
      <c r="C174" s="8">
        <f t="shared" si="13"/>
        <v>-1.1231999999999809</v>
      </c>
      <c r="D174" s="3">
        <f t="shared" si="12"/>
        <v>0.21230578675445952</v>
      </c>
    </row>
    <row r="175" spans="3:4" x14ac:dyDescent="0.2">
      <c r="C175" s="8">
        <f t="shared" si="13"/>
        <v>-1.1087999999999809</v>
      </c>
      <c r="D175" s="3">
        <f t="shared" si="12"/>
        <v>0.21574518792552422</v>
      </c>
    </row>
    <row r="176" spans="3:4" x14ac:dyDescent="0.2">
      <c r="C176" s="8">
        <f t="shared" si="13"/>
        <v>-1.0943999999999809</v>
      </c>
      <c r="D176" s="3">
        <f t="shared" si="12"/>
        <v>0.21919485120670554</v>
      </c>
    </row>
    <row r="177" spans="3:4" x14ac:dyDescent="0.2">
      <c r="C177" s="8">
        <f t="shared" si="13"/>
        <v>-1.079999999999981</v>
      </c>
      <c r="D177" s="3">
        <f t="shared" si="12"/>
        <v>0.22265349875176574</v>
      </c>
    </row>
    <row r="178" spans="3:4" x14ac:dyDescent="0.2">
      <c r="C178" s="8">
        <f t="shared" si="13"/>
        <v>-1.065599999999981</v>
      </c>
      <c r="D178" s="3">
        <f t="shared" si="12"/>
        <v>0.22611982678545195</v>
      </c>
    </row>
    <row r="179" spans="3:4" x14ac:dyDescent="0.2">
      <c r="C179" s="8">
        <f t="shared" si="13"/>
        <v>-1.051199999999981</v>
      </c>
      <c r="D179" s="3">
        <f t="shared" si="12"/>
        <v>0.2295925062841371</v>
      </c>
    </row>
    <row r="180" spans="3:4" x14ac:dyDescent="0.2">
      <c r="C180" s="8">
        <f t="shared" si="13"/>
        <v>-1.0367999999999811</v>
      </c>
      <c r="D180" s="3">
        <f t="shared" si="12"/>
        <v>0.23307018369350416</v>
      </c>
    </row>
    <row r="181" spans="3:4" x14ac:dyDescent="0.2">
      <c r="C181" s="8">
        <f t="shared" si="13"/>
        <v>-1.0223999999999811</v>
      </c>
      <c r="D181" s="3">
        <f t="shared" si="12"/>
        <v>0.23655148168295262</v>
      </c>
    </row>
    <row r="182" spans="3:4" x14ac:dyDescent="0.2">
      <c r="C182" s="8">
        <f t="shared" si="13"/>
        <v>-1.0079999999999811</v>
      </c>
      <c r="D182" s="3">
        <f t="shared" si="12"/>
        <v>0.24003499993634406</v>
      </c>
    </row>
    <row r="183" spans="3:4" x14ac:dyDescent="0.2">
      <c r="C183" s="8">
        <f t="shared" si="13"/>
        <v>-0.99359999999998116</v>
      </c>
      <c r="D183" s="3">
        <f t="shared" si="12"/>
        <v>0.24351931597864623</v>
      </c>
    </row>
    <row r="184" spans="3:4" x14ac:dyDescent="0.2">
      <c r="C184" s="8">
        <f t="shared" si="13"/>
        <v>-0.9791999999999812</v>
      </c>
      <c r="D184" s="3">
        <f t="shared" si="12"/>
        <v>0.24700298603797716</v>
      </c>
    </row>
    <row r="185" spans="3:4" x14ac:dyDescent="0.2">
      <c r="C185" s="8">
        <f t="shared" si="13"/>
        <v>-0.96479999999998123</v>
      </c>
      <c r="D185" s="3">
        <f t="shared" si="12"/>
        <v>0.25048454594248903</v>
      </c>
    </row>
    <row r="186" spans="3:4" x14ac:dyDescent="0.2">
      <c r="C186" s="8">
        <f t="shared" si="13"/>
        <v>-0.95039999999998126</v>
      </c>
      <c r="D186" s="3">
        <f t="shared" si="12"/>
        <v>0.25396251205147413</v>
      </c>
    </row>
    <row r="187" spans="3:4" x14ac:dyDescent="0.2">
      <c r="C187" s="8">
        <f t="shared" si="13"/>
        <v>-0.93599999999998129</v>
      </c>
      <c r="D187" s="3">
        <f t="shared" si="12"/>
        <v>0.2574353822200165</v>
      </c>
    </row>
    <row r="188" spans="3:4" x14ac:dyDescent="0.2">
      <c r="C188" s="8">
        <f t="shared" si="13"/>
        <v>-0.92159999999998132</v>
      </c>
      <c r="D188" s="3">
        <f t="shared" si="12"/>
        <v>0.26090163679645334</v>
      </c>
    </row>
    <row r="189" spans="3:4" x14ac:dyDescent="0.2">
      <c r="C189" s="8">
        <f t="shared" si="13"/>
        <v>-0.90719999999998135</v>
      </c>
      <c r="D189" s="3">
        <f t="shared" si="12"/>
        <v>0.26435973965185178</v>
      </c>
    </row>
    <row r="190" spans="3:4" x14ac:dyDescent="0.2">
      <c r="C190" s="8">
        <f t="shared" si="13"/>
        <v>-0.89279999999998139</v>
      </c>
      <c r="D190" s="3">
        <f t="shared" si="12"/>
        <v>0.26780813924065089</v>
      </c>
    </row>
    <row r="191" spans="3:4" x14ac:dyDescent="0.2">
      <c r="C191" s="8">
        <f t="shared" si="13"/>
        <v>-0.87839999999998142</v>
      </c>
      <c r="D191" s="3">
        <f t="shared" si="12"/>
        <v>0.27124526969155882</v>
      </c>
    </row>
    <row r="192" spans="3:4" x14ac:dyDescent="0.2">
      <c r="C192" s="8">
        <f t="shared" si="13"/>
        <v>-0.86399999999998145</v>
      </c>
      <c r="D192" s="3">
        <f t="shared" si="12"/>
        <v>0.27466955192774128</v>
      </c>
    </row>
    <row r="193" spans="3:4" x14ac:dyDescent="0.2">
      <c r="C193" s="8">
        <f t="shared" si="13"/>
        <v>-0.84959999999998148</v>
      </c>
      <c r="D193" s="3">
        <f t="shared" si="12"/>
        <v>0.27807939481528049</v>
      </c>
    </row>
    <row r="194" spans="3:4" x14ac:dyDescent="0.2">
      <c r="C194" s="8">
        <f t="shared" si="13"/>
        <v>-0.83519999999998151</v>
      </c>
      <c r="D194" s="3">
        <f t="shared" ref="D194:D257" si="14">IF(right_flag=4,IF(OR(NORMSDIST(C194)&lt;currentloprob,NORMSDIST(C194)&gt;currenthiprob),NORMDIST(C194,0,1,FALSE),NA()),IF(right_flag=3,IF(AND(NORMSDIST(C194)&gt;currentloprob,NORMSDIST(C194)&lt;currenthiprob),NORMDIST(C194,0,1,FALSE),NA()),IF(right_flag=2,IF(NORMSDIST(C194)&gt;1-currentprob,NORMDIST(C194,0,1,FALSE),NA()),IF(right_flag=1,IF(NORMSDIST(C194)&lt;currentprob,NORMDIST(C194,0,1,FALSE),NA())))))</f>
        <v>0.28147319633882906</v>
      </c>
    </row>
    <row r="195" spans="3:4" x14ac:dyDescent="0.2">
      <c r="C195" s="8">
        <f t="shared" si="13"/>
        <v>-0.82079999999998154</v>
      </c>
      <c r="D195" s="3">
        <f t="shared" si="14"/>
        <v>0.28484934480333224</v>
      </c>
    </row>
    <row r="196" spans="3:4" x14ac:dyDescent="0.2">
      <c r="C196" s="8">
        <f t="shared" ref="C196:C259" si="15">-$C$2*2/500+C195</f>
        <v>-0.80639999999998158</v>
      </c>
      <c r="D196" s="3">
        <f t="shared" si="14"/>
        <v>0.28820622006063606</v>
      </c>
    </row>
    <row r="197" spans="3:4" x14ac:dyDescent="0.2">
      <c r="C197" s="8">
        <f t="shared" si="15"/>
        <v>-0.79199999999998161</v>
      </c>
      <c r="D197" s="3">
        <f t="shared" si="14"/>
        <v>0.29154219475975146</v>
      </c>
    </row>
    <row r="198" spans="3:4" x14ac:dyDescent="0.2">
      <c r="C198" s="8">
        <f t="shared" si="15"/>
        <v>-0.77759999999998164</v>
      </c>
      <c r="D198" s="3">
        <f t="shared" si="14"/>
        <v>0.29485563561949274</v>
      </c>
    </row>
    <row r="199" spans="3:4" x14ac:dyDescent="0.2">
      <c r="C199" s="8">
        <f t="shared" si="15"/>
        <v>-0.76319999999998167</v>
      </c>
      <c r="D199" s="3">
        <f t="shared" si="14"/>
        <v>0.29814490472216232</v>
      </c>
    </row>
    <row r="200" spans="3:4" x14ac:dyDescent="0.2">
      <c r="C200" s="8">
        <f t="shared" si="15"/>
        <v>-0.7487999999999817</v>
      </c>
      <c r="D200" s="3">
        <f t="shared" si="14"/>
        <v>0.30140836082690642</v>
      </c>
    </row>
    <row r="201" spans="3:4" x14ac:dyDescent="0.2">
      <c r="C201" s="8">
        <f t="shared" si="15"/>
        <v>-0.73439999999998173</v>
      </c>
      <c r="D201" s="3">
        <f t="shared" si="14"/>
        <v>0.30464436070132261</v>
      </c>
    </row>
    <row r="202" spans="3:4" x14ac:dyDescent="0.2">
      <c r="C202" s="8">
        <f t="shared" si="15"/>
        <v>-0.71999999999998177</v>
      </c>
      <c r="D202" s="3">
        <f t="shared" si="14"/>
        <v>0.307851260469857</v>
      </c>
    </row>
    <row r="203" spans="3:4" x14ac:dyDescent="0.2">
      <c r="C203" s="8">
        <f t="shared" si="15"/>
        <v>-0.7055999999999818</v>
      </c>
      <c r="D203" s="3">
        <f t="shared" si="14"/>
        <v>0.31102741697748848</v>
      </c>
    </row>
    <row r="204" spans="3:4" x14ac:dyDescent="0.2">
      <c r="C204" s="8">
        <f t="shared" si="15"/>
        <v>-0.69119999999998183</v>
      </c>
      <c r="D204" s="3">
        <f t="shared" si="14"/>
        <v>0.31417118916715892</v>
      </c>
    </row>
    <row r="205" spans="3:4" x14ac:dyDescent="0.2">
      <c r="C205" s="8">
        <f t="shared" si="15"/>
        <v>-0.67679999999998186</v>
      </c>
      <c r="D205" s="3">
        <f t="shared" si="14"/>
        <v>0.31728093946937164</v>
      </c>
    </row>
    <row r="206" spans="3:4" x14ac:dyDescent="0.2">
      <c r="C206" s="8">
        <f t="shared" si="15"/>
        <v>-0.66239999999998189</v>
      </c>
      <c r="D206" s="3">
        <f t="shared" si="14"/>
        <v>0.32035503520234576</v>
      </c>
    </row>
    <row r="207" spans="3:4" x14ac:dyDescent="0.2">
      <c r="C207" s="8">
        <f t="shared" si="15"/>
        <v>-0.64799999999998192</v>
      </c>
      <c r="D207" s="3">
        <f t="shared" si="14"/>
        <v>0.32339184998108367</v>
      </c>
    </row>
    <row r="208" spans="3:4" x14ac:dyDescent="0.2">
      <c r="C208" s="8">
        <f t="shared" si="15"/>
        <v>-0.63359999999998196</v>
      </c>
      <c r="D208" s="3">
        <f t="shared" si="14"/>
        <v>0.32638976513367757</v>
      </c>
    </row>
    <row r="209" spans="3:4" x14ac:dyDescent="0.2">
      <c r="C209" s="8">
        <f t="shared" si="15"/>
        <v>-0.61919999999998199</v>
      </c>
      <c r="D209" s="3">
        <f t="shared" si="14"/>
        <v>0.32934717112315537</v>
      </c>
    </row>
    <row r="210" spans="3:4" x14ac:dyDescent="0.2">
      <c r="C210" s="8">
        <f t="shared" si="15"/>
        <v>-0.60479999999998202</v>
      </c>
      <c r="D210" s="3">
        <f t="shared" si="14"/>
        <v>0.33226246897314154</v>
      </c>
    </row>
    <row r="211" spans="3:4" x14ac:dyDescent="0.2">
      <c r="C211" s="8">
        <f t="shared" si="15"/>
        <v>-0.59039999999998205</v>
      </c>
      <c r="D211" s="3">
        <f t="shared" si="14"/>
        <v>0.33513407169558679</v>
      </c>
    </row>
    <row r="212" spans="3:4" x14ac:dyDescent="0.2">
      <c r="C212" s="8">
        <f t="shared" si="15"/>
        <v>-0.57599999999998208</v>
      </c>
      <c r="D212" s="3">
        <f t="shared" si="14"/>
        <v>0.33796040571880059</v>
      </c>
    </row>
    <row r="213" spans="3:4" x14ac:dyDescent="0.2">
      <c r="C213" s="8">
        <f t="shared" si="15"/>
        <v>-0.56159999999998211</v>
      </c>
      <c r="D213" s="3">
        <f t="shared" si="14"/>
        <v>0.34073991231400635</v>
      </c>
    </row>
    <row r="214" spans="3:4" x14ac:dyDescent="0.2">
      <c r="C214" s="8">
        <f t="shared" si="15"/>
        <v>-0.54719999999998215</v>
      </c>
      <c r="D214" s="3">
        <f t="shared" si="14"/>
        <v>0.3434710490186233</v>
      </c>
    </row>
    <row r="215" spans="3:4" x14ac:dyDescent="0.2">
      <c r="C215" s="8">
        <f t="shared" si="15"/>
        <v>-0.53279999999998218</v>
      </c>
      <c r="D215" s="3">
        <f t="shared" si="14"/>
        <v>0.34615229105446993</v>
      </c>
    </row>
    <row r="216" spans="3:4" x14ac:dyDescent="0.2">
      <c r="C216" s="8">
        <f t="shared" si="15"/>
        <v>-0.51839999999998221</v>
      </c>
      <c r="D216" s="3">
        <f t="shared" si="14"/>
        <v>0.34878213273907632</v>
      </c>
    </row>
    <row r="217" spans="3:4" x14ac:dyDescent="0.2">
      <c r="C217" s="8">
        <f t="shared" si="15"/>
        <v>-0.50399999999998224</v>
      </c>
      <c r="D217" s="3">
        <f t="shared" si="14"/>
        <v>0.35135908888828715</v>
      </c>
    </row>
    <row r="218" spans="3:4" x14ac:dyDescent="0.2">
      <c r="C218" s="8">
        <f t="shared" si="15"/>
        <v>-0.48959999999998222</v>
      </c>
      <c r="D218" s="3">
        <f t="shared" si="14"/>
        <v>0.35388169620833554</v>
      </c>
    </row>
    <row r="219" spans="3:4" x14ac:dyDescent="0.2">
      <c r="C219" s="8">
        <f t="shared" si="15"/>
        <v>-0.47519999999998219</v>
      </c>
      <c r="D219" s="3">
        <f t="shared" si="14"/>
        <v>0.35634851467557105</v>
      </c>
    </row>
    <row r="220" spans="3:4" x14ac:dyDescent="0.2">
      <c r="C220" s="8">
        <f t="shared" si="15"/>
        <v>-0.46079999999998217</v>
      </c>
      <c r="D220" s="3">
        <f t="shared" si="14"/>
        <v>0.3587581289020263</v>
      </c>
    </row>
    <row r="221" spans="3:4" x14ac:dyDescent="0.2">
      <c r="C221" s="8">
        <f t="shared" si="15"/>
        <v>-0.44639999999998214</v>
      </c>
      <c r="D221" s="3">
        <f t="shared" si="14"/>
        <v>0.36110914948501716</v>
      </c>
    </row>
    <row r="222" spans="3:4" x14ac:dyDescent="0.2">
      <c r="C222" s="8">
        <f t="shared" si="15"/>
        <v>-0.43199999999998212</v>
      </c>
      <c r="D222" s="3">
        <f t="shared" si="14"/>
        <v>0.36340021433898007</v>
      </c>
    </row>
    <row r="223" spans="3:4" x14ac:dyDescent="0.2">
      <c r="C223" s="8">
        <f t="shared" si="15"/>
        <v>-0.4175999999999821</v>
      </c>
      <c r="D223" s="3">
        <f t="shared" si="14"/>
        <v>0.36562999000776386</v>
      </c>
    </row>
    <row r="224" spans="3:4" x14ac:dyDescent="0.2">
      <c r="C224" s="8">
        <f t="shared" si="15"/>
        <v>-0.40319999999998207</v>
      </c>
      <c r="D224" s="3">
        <f t="shared" si="14"/>
        <v>0.36779717295561176</v>
      </c>
    </row>
    <row r="225" spans="3:4" x14ac:dyDescent="0.2">
      <c r="C225" s="8">
        <f t="shared" si="15"/>
        <v>-0.38879999999998205</v>
      </c>
      <c r="D225" s="3">
        <f t="shared" si="14"/>
        <v>0.36990049083508508</v>
      </c>
    </row>
    <row r="226" spans="3:4" x14ac:dyDescent="0.2">
      <c r="C226" s="8">
        <f t="shared" si="15"/>
        <v>-0.37439999999998202</v>
      </c>
      <c r="D226" s="3">
        <f t="shared" si="14"/>
        <v>0.37193870373020749</v>
      </c>
    </row>
    <row r="227" spans="3:4" x14ac:dyDescent="0.2">
      <c r="C227" s="8">
        <f t="shared" si="15"/>
        <v>-0.359999999999982</v>
      </c>
      <c r="D227" s="3">
        <f t="shared" si="14"/>
        <v>0.37391060537313081</v>
      </c>
    </row>
    <row r="228" spans="3:4" x14ac:dyDescent="0.2">
      <c r="C228" s="8">
        <f t="shared" si="15"/>
        <v>-0.34559999999998198</v>
      </c>
      <c r="D228" s="3">
        <f t="shared" si="14"/>
        <v>0.37581502433265346</v>
      </c>
    </row>
    <row r="229" spans="3:4" x14ac:dyDescent="0.2">
      <c r="C229" s="8">
        <f t="shared" si="15"/>
        <v>-0.33119999999998195</v>
      </c>
      <c r="D229" s="3">
        <f t="shared" si="14"/>
        <v>0.37765082517295423</v>
      </c>
    </row>
    <row r="230" spans="3:4" x14ac:dyDescent="0.2">
      <c r="C230" s="8">
        <f t="shared" si="15"/>
        <v>-0.31679999999998193</v>
      </c>
      <c r="D230" s="3">
        <f t="shared" si="14"/>
        <v>0.3794169095809381</v>
      </c>
    </row>
    <row r="231" spans="3:4" x14ac:dyDescent="0.2">
      <c r="C231" s="8">
        <f t="shared" si="15"/>
        <v>-0.30239999999998191</v>
      </c>
      <c r="D231" s="3">
        <f t="shared" si="14"/>
        <v>0.38111221746062846</v>
      </c>
    </row>
    <row r="232" spans="3:4" x14ac:dyDescent="0.2">
      <c r="C232" s="8">
        <f t="shared" si="15"/>
        <v>-0.28799999999998188</v>
      </c>
      <c r="D232" s="3">
        <f t="shared" si="14"/>
        <v>0.38273572799308053</v>
      </c>
    </row>
    <row r="233" spans="3:4" x14ac:dyDescent="0.2">
      <c r="C233" s="8">
        <f t="shared" si="15"/>
        <v>-0.27359999999998186</v>
      </c>
      <c r="D233" s="3">
        <f t="shared" si="14"/>
        <v>0.38428646066033273</v>
      </c>
    </row>
    <row r="234" spans="3:4" x14ac:dyDescent="0.2">
      <c r="C234" s="8">
        <f t="shared" si="15"/>
        <v>-0.25919999999998183</v>
      </c>
      <c r="D234" s="3">
        <f t="shared" si="14"/>
        <v>0.38576347623195878</v>
      </c>
    </row>
    <row r="235" spans="3:4" x14ac:dyDescent="0.2">
      <c r="C235" s="8">
        <f t="shared" si="15"/>
        <v>-0.24479999999998184</v>
      </c>
      <c r="D235" s="3">
        <f t="shared" si="14"/>
        <v>0.3871658777128324</v>
      </c>
    </row>
    <row r="236" spans="3:4" x14ac:dyDescent="0.2">
      <c r="C236" s="8">
        <f t="shared" si="15"/>
        <v>-0.23039999999998184</v>
      </c>
      <c r="D236" s="3">
        <f t="shared" si="14"/>
        <v>0.38849281125076485</v>
      </c>
    </row>
    <row r="237" spans="3:4" x14ac:dyDescent="0.2">
      <c r="C237" s="8">
        <f t="shared" si="15"/>
        <v>-0.21599999999998185</v>
      </c>
      <c r="D237" s="3">
        <f t="shared" si="14"/>
        <v>0.38974346700273099</v>
      </c>
    </row>
    <row r="238" spans="3:4" x14ac:dyDescent="0.2">
      <c r="C238" s="8">
        <f t="shared" si="15"/>
        <v>-0.20159999999998185</v>
      </c>
      <c r="D238" s="3">
        <f t="shared" si="14"/>
        <v>0.3909170799584531</v>
      </c>
    </row>
    <row r="239" spans="3:4" x14ac:dyDescent="0.2">
      <c r="C239" s="8">
        <f t="shared" si="15"/>
        <v>-0.18719999999998185</v>
      </c>
      <c r="D239" s="3">
        <f t="shared" si="14"/>
        <v>0.39201293072017118</v>
      </c>
    </row>
    <row r="240" spans="3:4" x14ac:dyDescent="0.2">
      <c r="C240" s="8">
        <f t="shared" si="15"/>
        <v>-0.17279999999998186</v>
      </c>
      <c r="D240" s="3">
        <f t="shared" si="14"/>
        <v>0.39303034623748578</v>
      </c>
    </row>
    <row r="241" spans="3:4" x14ac:dyDescent="0.2">
      <c r="C241" s="8">
        <f t="shared" si="15"/>
        <v>-0.15839999999998186</v>
      </c>
      <c r="D241" s="3">
        <f t="shared" si="14"/>
        <v>0.39396870049622401</v>
      </c>
    </row>
    <row r="242" spans="3:4" x14ac:dyDescent="0.2">
      <c r="C242" s="8">
        <f t="shared" si="15"/>
        <v>-0.14399999999998186</v>
      </c>
      <c r="D242" s="3">
        <f t="shared" si="14"/>
        <v>0.39482741516034076</v>
      </c>
    </row>
    <row r="243" spans="3:4" x14ac:dyDescent="0.2">
      <c r="C243" s="8">
        <f t="shared" si="15"/>
        <v>-0.12959999999998187</v>
      </c>
      <c r="D243" s="3">
        <f t="shared" si="14"/>
        <v>0.39560596016593458</v>
      </c>
    </row>
    <row r="244" spans="3:4" x14ac:dyDescent="0.2">
      <c r="C244" s="8">
        <f t="shared" si="15"/>
        <v>-0.11519999999998187</v>
      </c>
      <c r="D244" s="3">
        <f t="shared" si="14"/>
        <v>0.39630385426652331</v>
      </c>
    </row>
    <row r="245" spans="3:4" x14ac:dyDescent="0.2">
      <c r="C245" s="8">
        <f t="shared" si="15"/>
        <v>-0.10079999999998188</v>
      </c>
      <c r="D245" s="3">
        <f t="shared" si="14"/>
        <v>0.39692066552879535</v>
      </c>
    </row>
    <row r="246" spans="3:4" x14ac:dyDescent="0.2">
      <c r="C246" s="8">
        <f t="shared" si="15"/>
        <v>-8.639999999998188E-2</v>
      </c>
      <c r="D246" s="3">
        <f t="shared" si="14"/>
        <v>0.39745601177812018</v>
      </c>
    </row>
    <row r="247" spans="3:4" x14ac:dyDescent="0.2">
      <c r="C247" s="8">
        <f t="shared" si="15"/>
        <v>-7.1999999999981884E-2</v>
      </c>
      <c r="D247" s="3">
        <f t="shared" si="14"/>
        <v>0.39790956099317643</v>
      </c>
    </row>
    <row r="248" spans="3:4" x14ac:dyDescent="0.2">
      <c r="C248" s="8">
        <f t="shared" si="15"/>
        <v>-5.7599999999981888E-2</v>
      </c>
      <c r="D248" s="3">
        <f t="shared" si="14"/>
        <v>0.39828103164912582</v>
      </c>
    </row>
    <row r="249" spans="3:4" x14ac:dyDescent="0.2">
      <c r="C249" s="8">
        <f t="shared" si="15"/>
        <v>-4.3199999999981892E-2</v>
      </c>
      <c r="D249" s="3">
        <f t="shared" si="14"/>
        <v>0.39857019300883717</v>
      </c>
    </row>
    <row r="250" spans="3:4" x14ac:dyDescent="0.2">
      <c r="C250" s="8">
        <f t="shared" si="15"/>
        <v>-2.8799999999981892E-2</v>
      </c>
      <c r="D250" s="3">
        <f t="shared" si="14"/>
        <v>0.39877686536173829</v>
      </c>
    </row>
    <row r="251" spans="3:4" x14ac:dyDescent="0.2">
      <c r="C251" s="8">
        <f t="shared" si="15"/>
        <v>-1.4399999999981893E-2</v>
      </c>
      <c r="D251" s="3">
        <f t="shared" si="14"/>
        <v>0.39890092020995016</v>
      </c>
    </row>
    <row r="252" spans="3:4" x14ac:dyDescent="0.2">
      <c r="C252" s="8">
        <f t="shared" si="15"/>
        <v>1.8107043642245912E-14</v>
      </c>
      <c r="D252" s="3">
        <f t="shared" si="14"/>
        <v>0.3989422804014327</v>
      </c>
    </row>
    <row r="253" spans="3:4" x14ac:dyDescent="0.2">
      <c r="C253" s="8">
        <f t="shared" si="15"/>
        <v>1.4400000000018107E-2</v>
      </c>
      <c r="D253" s="3">
        <f t="shared" si="14"/>
        <v>0.39890092020994994</v>
      </c>
    </row>
    <row r="254" spans="3:4" x14ac:dyDescent="0.2">
      <c r="C254" s="8">
        <f t="shared" si="15"/>
        <v>2.8800000000018106E-2</v>
      </c>
      <c r="D254" s="3">
        <f t="shared" si="14"/>
        <v>0.3987768653617379</v>
      </c>
    </row>
    <row r="255" spans="3:4" x14ac:dyDescent="0.2">
      <c r="C255" s="8">
        <f t="shared" si="15"/>
        <v>4.3200000000018106E-2</v>
      </c>
      <c r="D255" s="3">
        <f t="shared" si="14"/>
        <v>0.39857019300883656</v>
      </c>
    </row>
    <row r="256" spans="3:4" x14ac:dyDescent="0.2">
      <c r="C256" s="8">
        <f t="shared" si="15"/>
        <v>5.7600000000018109E-2</v>
      </c>
      <c r="D256" s="3">
        <f t="shared" si="14"/>
        <v>0.39828103164912498</v>
      </c>
    </row>
    <row r="257" spans="3:4" x14ac:dyDescent="0.2">
      <c r="C257" s="8">
        <f t="shared" si="15"/>
        <v>7.2000000000018105E-2</v>
      </c>
      <c r="D257" s="3">
        <f t="shared" si="14"/>
        <v>0.39790956099317537</v>
      </c>
    </row>
    <row r="258" spans="3:4" x14ac:dyDescent="0.2">
      <c r="C258" s="8">
        <f t="shared" si="15"/>
        <v>8.6400000000018101E-2</v>
      </c>
      <c r="D258" s="3">
        <f t="shared" ref="D258:D321" si="16">IF(right_flag=4,IF(OR(NORMSDIST(C258)&lt;currentloprob,NORMSDIST(C258)&gt;currenthiprob),NORMDIST(C258,0,1,FALSE),NA()),IF(right_flag=3,IF(AND(NORMSDIST(C258)&gt;currentloprob,NORMSDIST(C258)&lt;currenthiprob),NORMDIST(C258,0,1,FALSE),NA()),IF(right_flag=2,IF(NORMSDIST(C258)&gt;1-currentprob,NORMDIST(C258,0,1,FALSE),NA()),IF(right_flag=1,IF(NORMSDIST(C258)&lt;currentprob,NORMDIST(C258,0,1,FALSE),NA())))))</f>
        <v>0.39745601177811896</v>
      </c>
    </row>
    <row r="259" spans="3:4" x14ac:dyDescent="0.2">
      <c r="C259" s="8">
        <f t="shared" si="15"/>
        <v>0.1008000000000181</v>
      </c>
      <c r="D259" s="3">
        <f t="shared" si="16"/>
        <v>0.3969206655287939</v>
      </c>
    </row>
    <row r="260" spans="3:4" x14ac:dyDescent="0.2">
      <c r="C260" s="8">
        <f t="shared" ref="C260:C323" si="17">-$C$2*2/500+C259</f>
        <v>0.11520000000001809</v>
      </c>
      <c r="D260" s="3">
        <f t="shared" si="16"/>
        <v>0.3963038542665217</v>
      </c>
    </row>
    <row r="261" spans="3:4" x14ac:dyDescent="0.2">
      <c r="C261" s="8">
        <f t="shared" si="17"/>
        <v>0.12960000000001809</v>
      </c>
      <c r="D261" s="3">
        <f t="shared" si="16"/>
        <v>0.39560596016593269</v>
      </c>
    </row>
    <row r="262" spans="3:4" x14ac:dyDescent="0.2">
      <c r="C262" s="8">
        <f t="shared" si="17"/>
        <v>0.14400000000001809</v>
      </c>
      <c r="D262" s="3">
        <f t="shared" si="16"/>
        <v>0.3948274151603387</v>
      </c>
    </row>
    <row r="263" spans="3:4" x14ac:dyDescent="0.2">
      <c r="C263" s="8">
        <f t="shared" si="17"/>
        <v>0.15840000000001808</v>
      </c>
      <c r="D263" s="3">
        <f t="shared" si="16"/>
        <v>0.39396870049622174</v>
      </c>
    </row>
    <row r="264" spans="3:4" x14ac:dyDescent="0.2">
      <c r="C264" s="8">
        <f t="shared" si="17"/>
        <v>0.17280000000001808</v>
      </c>
      <c r="D264" s="3">
        <f t="shared" si="16"/>
        <v>0.39303034623748329</v>
      </c>
    </row>
    <row r="265" spans="3:4" x14ac:dyDescent="0.2">
      <c r="C265" s="8">
        <f t="shared" si="17"/>
        <v>0.18720000000001807</v>
      </c>
      <c r="D265" s="3">
        <f t="shared" si="16"/>
        <v>0.39201293072016852</v>
      </c>
    </row>
    <row r="266" spans="3:4" x14ac:dyDescent="0.2">
      <c r="C266" s="8">
        <f t="shared" si="17"/>
        <v>0.20160000000001807</v>
      </c>
      <c r="D266" s="3">
        <f t="shared" si="16"/>
        <v>0.39091707995845026</v>
      </c>
    </row>
    <row r="267" spans="3:4" x14ac:dyDescent="0.2">
      <c r="C267" s="8">
        <f t="shared" si="17"/>
        <v>0.21600000000001807</v>
      </c>
      <c r="D267" s="3">
        <f t="shared" si="16"/>
        <v>0.38974346700272794</v>
      </c>
    </row>
    <row r="268" spans="3:4" x14ac:dyDescent="0.2">
      <c r="C268" s="8">
        <f t="shared" si="17"/>
        <v>0.23040000000001806</v>
      </c>
      <c r="D268" s="3">
        <f t="shared" si="16"/>
        <v>0.38849281125076163</v>
      </c>
    </row>
    <row r="269" spans="3:4" x14ac:dyDescent="0.2">
      <c r="C269" s="8">
        <f t="shared" si="17"/>
        <v>0.24480000000001806</v>
      </c>
      <c r="D269" s="3">
        <f t="shared" si="16"/>
        <v>0.38716587771282895</v>
      </c>
    </row>
    <row r="270" spans="3:4" x14ac:dyDescent="0.2">
      <c r="C270" s="8">
        <f t="shared" si="17"/>
        <v>0.25920000000001808</v>
      </c>
      <c r="D270" s="3">
        <f t="shared" si="16"/>
        <v>0.38576347623195517</v>
      </c>
    </row>
    <row r="271" spans="3:4" x14ac:dyDescent="0.2">
      <c r="C271" s="8">
        <f t="shared" si="17"/>
        <v>0.27360000000001811</v>
      </c>
      <c r="D271" s="3">
        <f t="shared" si="16"/>
        <v>0.3842864606603289</v>
      </c>
    </row>
    <row r="272" spans="3:4" x14ac:dyDescent="0.2">
      <c r="C272" s="8">
        <f t="shared" si="17"/>
        <v>0.28800000000001813</v>
      </c>
      <c r="D272" s="3">
        <f t="shared" si="16"/>
        <v>0.38273572799307654</v>
      </c>
    </row>
    <row r="273" spans="3:4" x14ac:dyDescent="0.2">
      <c r="C273" s="8">
        <f t="shared" si="17"/>
        <v>0.30240000000001815</v>
      </c>
      <c r="D273" s="3">
        <f t="shared" si="16"/>
        <v>0.38111221746062429</v>
      </c>
    </row>
    <row r="274" spans="3:4" x14ac:dyDescent="0.2">
      <c r="C274" s="8">
        <f t="shared" si="17"/>
        <v>0.31680000000001818</v>
      </c>
      <c r="D274" s="3">
        <f t="shared" si="16"/>
        <v>0.37941690958093371</v>
      </c>
    </row>
    <row r="275" spans="3:4" x14ac:dyDescent="0.2">
      <c r="C275" s="8">
        <f t="shared" si="17"/>
        <v>0.3312000000000182</v>
      </c>
      <c r="D275" s="3">
        <f t="shared" si="16"/>
        <v>0.37765082517294973</v>
      </c>
    </row>
    <row r="276" spans="3:4" x14ac:dyDescent="0.2">
      <c r="C276" s="8">
        <f t="shared" si="17"/>
        <v>0.34560000000001823</v>
      </c>
      <c r="D276" s="3">
        <f t="shared" si="16"/>
        <v>0.37581502433264879</v>
      </c>
    </row>
    <row r="277" spans="3:4" x14ac:dyDescent="0.2">
      <c r="C277" s="8">
        <f t="shared" si="17"/>
        <v>0.36000000000001825</v>
      </c>
      <c r="D277" s="3">
        <f t="shared" si="16"/>
        <v>0.37391060537312593</v>
      </c>
    </row>
    <row r="278" spans="3:4" x14ac:dyDescent="0.2">
      <c r="C278" s="8">
        <f t="shared" si="17"/>
        <v>0.37440000000001827</v>
      </c>
      <c r="D278" s="3">
        <f t="shared" si="16"/>
        <v>0.37193870373020244</v>
      </c>
    </row>
    <row r="279" spans="3:4" x14ac:dyDescent="0.2">
      <c r="C279" s="8">
        <f t="shared" si="17"/>
        <v>0.3888000000000183</v>
      </c>
      <c r="D279" s="3">
        <f t="shared" si="16"/>
        <v>0.36990049083507986</v>
      </c>
    </row>
    <row r="280" spans="3:4" x14ac:dyDescent="0.2">
      <c r="C280" s="8">
        <f t="shared" si="17"/>
        <v>0.40320000000001832</v>
      </c>
      <c r="D280" s="3">
        <f t="shared" si="16"/>
        <v>0.36779717295560638</v>
      </c>
    </row>
    <row r="281" spans="3:4" x14ac:dyDescent="0.2">
      <c r="C281" s="8">
        <f t="shared" si="17"/>
        <v>0.41760000000001835</v>
      </c>
      <c r="D281" s="3">
        <f t="shared" si="16"/>
        <v>0.36562999000775831</v>
      </c>
    </row>
    <row r="282" spans="3:4" x14ac:dyDescent="0.2">
      <c r="C282" s="8">
        <f t="shared" si="17"/>
        <v>0.43200000000001837</v>
      </c>
      <c r="D282" s="3">
        <f t="shared" si="16"/>
        <v>0.36340021433897435</v>
      </c>
    </row>
    <row r="283" spans="3:4" x14ac:dyDescent="0.2">
      <c r="C283" s="8">
        <f t="shared" si="17"/>
        <v>0.44640000000001839</v>
      </c>
      <c r="D283" s="3">
        <f t="shared" si="16"/>
        <v>0.36110914948501133</v>
      </c>
    </row>
    <row r="284" spans="3:4" x14ac:dyDescent="0.2">
      <c r="C284" s="8">
        <f t="shared" si="17"/>
        <v>0.46080000000001842</v>
      </c>
      <c r="D284" s="3">
        <f t="shared" si="16"/>
        <v>0.35875812890202036</v>
      </c>
    </row>
    <row r="285" spans="3:4" x14ac:dyDescent="0.2">
      <c r="C285" s="8">
        <f t="shared" si="17"/>
        <v>0.47520000000001844</v>
      </c>
      <c r="D285" s="3">
        <f t="shared" si="16"/>
        <v>0.35634851467556489</v>
      </c>
    </row>
    <row r="286" spans="3:4" x14ac:dyDescent="0.2">
      <c r="C286" s="8">
        <f t="shared" si="17"/>
        <v>0.48960000000001846</v>
      </c>
      <c r="D286" s="3">
        <f t="shared" si="16"/>
        <v>0.35388169620832927</v>
      </c>
    </row>
    <row r="287" spans="3:4" x14ac:dyDescent="0.2">
      <c r="C287" s="8">
        <f t="shared" si="17"/>
        <v>0.50400000000001843</v>
      </c>
      <c r="D287" s="3" t="e">
        <f t="shared" si="16"/>
        <v>#N/A</v>
      </c>
    </row>
    <row r="288" spans="3:4" x14ac:dyDescent="0.2">
      <c r="C288" s="8">
        <f t="shared" si="17"/>
        <v>0.5184000000000184</v>
      </c>
      <c r="D288" s="3" t="e">
        <f t="shared" si="16"/>
        <v>#N/A</v>
      </c>
    </row>
    <row r="289" spans="3:4" x14ac:dyDescent="0.2">
      <c r="C289" s="8">
        <f t="shared" si="17"/>
        <v>0.53280000000001837</v>
      </c>
      <c r="D289" s="3" t="e">
        <f t="shared" si="16"/>
        <v>#N/A</v>
      </c>
    </row>
    <row r="290" spans="3:4" x14ac:dyDescent="0.2">
      <c r="C290" s="8">
        <f t="shared" si="17"/>
        <v>0.54720000000001834</v>
      </c>
      <c r="D290" s="3" t="e">
        <f t="shared" si="16"/>
        <v>#N/A</v>
      </c>
    </row>
    <row r="291" spans="3:4" x14ac:dyDescent="0.2">
      <c r="C291" s="8">
        <f t="shared" si="17"/>
        <v>0.56160000000001831</v>
      </c>
      <c r="D291" s="3" t="e">
        <f t="shared" si="16"/>
        <v>#N/A</v>
      </c>
    </row>
    <row r="292" spans="3:4" x14ac:dyDescent="0.2">
      <c r="C292" s="8">
        <f t="shared" si="17"/>
        <v>0.57600000000001828</v>
      </c>
      <c r="D292" s="3" t="e">
        <f t="shared" si="16"/>
        <v>#N/A</v>
      </c>
    </row>
    <row r="293" spans="3:4" x14ac:dyDescent="0.2">
      <c r="C293" s="8">
        <f t="shared" si="17"/>
        <v>0.59040000000001824</v>
      </c>
      <c r="D293" s="3" t="e">
        <f t="shared" si="16"/>
        <v>#N/A</v>
      </c>
    </row>
    <row r="294" spans="3:4" x14ac:dyDescent="0.2">
      <c r="C294" s="8">
        <f t="shared" si="17"/>
        <v>0.60480000000001821</v>
      </c>
      <c r="D294" s="3" t="e">
        <f t="shared" si="16"/>
        <v>#N/A</v>
      </c>
    </row>
    <row r="295" spans="3:4" x14ac:dyDescent="0.2">
      <c r="C295" s="8">
        <f t="shared" si="17"/>
        <v>0.61920000000001818</v>
      </c>
      <c r="D295" s="3" t="e">
        <f t="shared" si="16"/>
        <v>#N/A</v>
      </c>
    </row>
    <row r="296" spans="3:4" x14ac:dyDescent="0.2">
      <c r="C296" s="8">
        <f t="shared" si="17"/>
        <v>0.63360000000001815</v>
      </c>
      <c r="D296" s="3" t="e">
        <f t="shared" si="16"/>
        <v>#N/A</v>
      </c>
    </row>
    <row r="297" spans="3:4" x14ac:dyDescent="0.2">
      <c r="C297" s="8">
        <f t="shared" si="17"/>
        <v>0.64800000000001812</v>
      </c>
      <c r="D297" s="3" t="e">
        <f t="shared" si="16"/>
        <v>#N/A</v>
      </c>
    </row>
    <row r="298" spans="3:4" x14ac:dyDescent="0.2">
      <c r="C298" s="8">
        <f t="shared" si="17"/>
        <v>0.66240000000001809</v>
      </c>
      <c r="D298" s="3" t="e">
        <f t="shared" si="16"/>
        <v>#N/A</v>
      </c>
    </row>
    <row r="299" spans="3:4" x14ac:dyDescent="0.2">
      <c r="C299" s="8">
        <f t="shared" si="17"/>
        <v>0.67680000000001805</v>
      </c>
      <c r="D299" s="3" t="e">
        <f t="shared" si="16"/>
        <v>#N/A</v>
      </c>
    </row>
    <row r="300" spans="3:4" x14ac:dyDescent="0.2">
      <c r="C300" s="8">
        <f t="shared" si="17"/>
        <v>0.69120000000001802</v>
      </c>
      <c r="D300" s="3" t="e">
        <f t="shared" si="16"/>
        <v>#N/A</v>
      </c>
    </row>
    <row r="301" spans="3:4" x14ac:dyDescent="0.2">
      <c r="C301" s="8">
        <f t="shared" si="17"/>
        <v>0.70560000000001799</v>
      </c>
      <c r="D301" s="3" t="e">
        <f t="shared" si="16"/>
        <v>#N/A</v>
      </c>
    </row>
    <row r="302" spans="3:4" x14ac:dyDescent="0.2">
      <c r="C302" s="8">
        <f t="shared" si="17"/>
        <v>0.72000000000001796</v>
      </c>
      <c r="D302" s="3" t="e">
        <f t="shared" si="16"/>
        <v>#N/A</v>
      </c>
    </row>
    <row r="303" spans="3:4" x14ac:dyDescent="0.2">
      <c r="C303" s="8">
        <f t="shared" si="17"/>
        <v>0.73440000000001793</v>
      </c>
      <c r="D303" s="3" t="e">
        <f t="shared" si="16"/>
        <v>#N/A</v>
      </c>
    </row>
    <row r="304" spans="3:4" x14ac:dyDescent="0.2">
      <c r="C304" s="8">
        <f t="shared" si="17"/>
        <v>0.7488000000000179</v>
      </c>
      <c r="D304" s="3" t="e">
        <f t="shared" si="16"/>
        <v>#N/A</v>
      </c>
    </row>
    <row r="305" spans="3:4" x14ac:dyDescent="0.2">
      <c r="C305" s="8">
        <f t="shared" si="17"/>
        <v>0.76320000000001786</v>
      </c>
      <c r="D305" s="3" t="e">
        <f t="shared" si="16"/>
        <v>#N/A</v>
      </c>
    </row>
    <row r="306" spans="3:4" x14ac:dyDescent="0.2">
      <c r="C306" s="8">
        <f t="shared" si="17"/>
        <v>0.77760000000001783</v>
      </c>
      <c r="D306" s="3" t="e">
        <f t="shared" si="16"/>
        <v>#N/A</v>
      </c>
    </row>
    <row r="307" spans="3:4" x14ac:dyDescent="0.2">
      <c r="C307" s="8">
        <f t="shared" si="17"/>
        <v>0.7920000000000178</v>
      </c>
      <c r="D307" s="3" t="e">
        <f t="shared" si="16"/>
        <v>#N/A</v>
      </c>
    </row>
    <row r="308" spans="3:4" x14ac:dyDescent="0.2">
      <c r="C308" s="8">
        <f t="shared" si="17"/>
        <v>0.80640000000001777</v>
      </c>
      <c r="D308" s="3" t="e">
        <f t="shared" si="16"/>
        <v>#N/A</v>
      </c>
    </row>
    <row r="309" spans="3:4" x14ac:dyDescent="0.2">
      <c r="C309" s="8">
        <f t="shared" si="17"/>
        <v>0.82080000000001774</v>
      </c>
      <c r="D309" s="3" t="e">
        <f t="shared" si="16"/>
        <v>#N/A</v>
      </c>
    </row>
    <row r="310" spans="3:4" x14ac:dyDescent="0.2">
      <c r="C310" s="8">
        <f t="shared" si="17"/>
        <v>0.83520000000001771</v>
      </c>
      <c r="D310" s="3" t="e">
        <f t="shared" si="16"/>
        <v>#N/A</v>
      </c>
    </row>
    <row r="311" spans="3:4" x14ac:dyDescent="0.2">
      <c r="C311" s="8">
        <f t="shared" si="17"/>
        <v>0.84960000000001767</v>
      </c>
      <c r="D311" s="3" t="e">
        <f t="shared" si="16"/>
        <v>#N/A</v>
      </c>
    </row>
    <row r="312" spans="3:4" x14ac:dyDescent="0.2">
      <c r="C312" s="8">
        <f t="shared" si="17"/>
        <v>0.86400000000001764</v>
      </c>
      <c r="D312" s="3" t="e">
        <f t="shared" si="16"/>
        <v>#N/A</v>
      </c>
    </row>
    <row r="313" spans="3:4" x14ac:dyDescent="0.2">
      <c r="C313" s="8">
        <f t="shared" si="17"/>
        <v>0.87840000000001761</v>
      </c>
      <c r="D313" s="3" t="e">
        <f t="shared" si="16"/>
        <v>#N/A</v>
      </c>
    </row>
    <row r="314" spans="3:4" x14ac:dyDescent="0.2">
      <c r="C314" s="8">
        <f t="shared" si="17"/>
        <v>0.89280000000001758</v>
      </c>
      <c r="D314" s="3" t="e">
        <f t="shared" si="16"/>
        <v>#N/A</v>
      </c>
    </row>
    <row r="315" spans="3:4" x14ac:dyDescent="0.2">
      <c r="C315" s="8">
        <f t="shared" si="17"/>
        <v>0.90720000000001755</v>
      </c>
      <c r="D315" s="3" t="e">
        <f t="shared" si="16"/>
        <v>#N/A</v>
      </c>
    </row>
    <row r="316" spans="3:4" x14ac:dyDescent="0.2">
      <c r="C316" s="8">
        <f t="shared" si="17"/>
        <v>0.92160000000001752</v>
      </c>
      <c r="D316" s="3" t="e">
        <f t="shared" si="16"/>
        <v>#N/A</v>
      </c>
    </row>
    <row r="317" spans="3:4" x14ac:dyDescent="0.2">
      <c r="C317" s="8">
        <f t="shared" si="17"/>
        <v>0.93600000000001748</v>
      </c>
      <c r="D317" s="3" t="e">
        <f t="shared" si="16"/>
        <v>#N/A</v>
      </c>
    </row>
    <row r="318" spans="3:4" x14ac:dyDescent="0.2">
      <c r="C318" s="8">
        <f t="shared" si="17"/>
        <v>0.95040000000001745</v>
      </c>
      <c r="D318" s="3" t="e">
        <f t="shared" si="16"/>
        <v>#N/A</v>
      </c>
    </row>
    <row r="319" spans="3:4" x14ac:dyDescent="0.2">
      <c r="C319" s="8">
        <f t="shared" si="17"/>
        <v>0.96480000000001742</v>
      </c>
      <c r="D319" s="3" t="e">
        <f t="shared" si="16"/>
        <v>#N/A</v>
      </c>
    </row>
    <row r="320" spans="3:4" x14ac:dyDescent="0.2">
      <c r="C320" s="8">
        <f t="shared" si="17"/>
        <v>0.97920000000001739</v>
      </c>
      <c r="D320" s="3" t="e">
        <f t="shared" si="16"/>
        <v>#N/A</v>
      </c>
    </row>
    <row r="321" spans="3:4" x14ac:dyDescent="0.2">
      <c r="C321" s="8">
        <f t="shared" si="17"/>
        <v>0.99360000000001736</v>
      </c>
      <c r="D321" s="3" t="e">
        <f t="shared" si="16"/>
        <v>#N/A</v>
      </c>
    </row>
    <row r="322" spans="3:4" x14ac:dyDescent="0.2">
      <c r="C322" s="8">
        <f t="shared" si="17"/>
        <v>1.0080000000000173</v>
      </c>
      <c r="D322" s="3" t="e">
        <f t="shared" ref="D322:D385" si="18">IF(right_flag=4,IF(OR(NORMSDIST(C322)&lt;currentloprob,NORMSDIST(C322)&gt;currenthiprob),NORMDIST(C322,0,1,FALSE),NA()),IF(right_flag=3,IF(AND(NORMSDIST(C322)&gt;currentloprob,NORMSDIST(C322)&lt;currenthiprob),NORMDIST(C322,0,1,FALSE),NA()),IF(right_flag=2,IF(NORMSDIST(C322)&gt;1-currentprob,NORMDIST(C322,0,1,FALSE),NA()),IF(right_flag=1,IF(NORMSDIST(C322)&lt;currentprob,NORMDIST(C322,0,1,FALSE),NA())))))</f>
        <v>#N/A</v>
      </c>
    </row>
    <row r="323" spans="3:4" x14ac:dyDescent="0.2">
      <c r="C323" s="8">
        <f t="shared" si="17"/>
        <v>1.0224000000000173</v>
      </c>
      <c r="D323" s="3" t="e">
        <f t="shared" si="18"/>
        <v>#N/A</v>
      </c>
    </row>
    <row r="324" spans="3:4" x14ac:dyDescent="0.2">
      <c r="C324" s="8">
        <f t="shared" ref="C324:C387" si="19">-$C$2*2/500+C323</f>
        <v>1.0368000000000173</v>
      </c>
      <c r="D324" s="3" t="e">
        <f t="shared" si="18"/>
        <v>#N/A</v>
      </c>
    </row>
    <row r="325" spans="3:4" x14ac:dyDescent="0.2">
      <c r="C325" s="8">
        <f t="shared" si="19"/>
        <v>1.0512000000000172</v>
      </c>
      <c r="D325" s="3" t="e">
        <f t="shared" si="18"/>
        <v>#N/A</v>
      </c>
    </row>
    <row r="326" spans="3:4" x14ac:dyDescent="0.2">
      <c r="C326" s="8">
        <f t="shared" si="19"/>
        <v>1.0656000000000172</v>
      </c>
      <c r="D326" s="3" t="e">
        <f t="shared" si="18"/>
        <v>#N/A</v>
      </c>
    </row>
    <row r="327" spans="3:4" x14ac:dyDescent="0.2">
      <c r="C327" s="8">
        <f t="shared" si="19"/>
        <v>1.0800000000000172</v>
      </c>
      <c r="D327" s="3" t="e">
        <f t="shared" si="18"/>
        <v>#N/A</v>
      </c>
    </row>
    <row r="328" spans="3:4" x14ac:dyDescent="0.2">
      <c r="C328" s="8">
        <f t="shared" si="19"/>
        <v>1.0944000000000171</v>
      </c>
      <c r="D328" s="3" t="e">
        <f t="shared" si="18"/>
        <v>#N/A</v>
      </c>
    </row>
    <row r="329" spans="3:4" x14ac:dyDescent="0.2">
      <c r="C329" s="8">
        <f t="shared" si="19"/>
        <v>1.1088000000000171</v>
      </c>
      <c r="D329" s="3" t="e">
        <f t="shared" si="18"/>
        <v>#N/A</v>
      </c>
    </row>
    <row r="330" spans="3:4" x14ac:dyDescent="0.2">
      <c r="C330" s="8">
        <f t="shared" si="19"/>
        <v>1.1232000000000171</v>
      </c>
      <c r="D330" s="3" t="e">
        <f t="shared" si="18"/>
        <v>#N/A</v>
      </c>
    </row>
    <row r="331" spans="3:4" x14ac:dyDescent="0.2">
      <c r="C331" s="8">
        <f t="shared" si="19"/>
        <v>1.137600000000017</v>
      </c>
      <c r="D331" s="3" t="e">
        <f t="shared" si="18"/>
        <v>#N/A</v>
      </c>
    </row>
    <row r="332" spans="3:4" x14ac:dyDescent="0.2">
      <c r="C332" s="8">
        <f t="shared" si="19"/>
        <v>1.152000000000017</v>
      </c>
      <c r="D332" s="3" t="e">
        <f t="shared" si="18"/>
        <v>#N/A</v>
      </c>
    </row>
    <row r="333" spans="3:4" x14ac:dyDescent="0.2">
      <c r="C333" s="8">
        <f t="shared" si="19"/>
        <v>1.166400000000017</v>
      </c>
      <c r="D333" s="3" t="e">
        <f t="shared" si="18"/>
        <v>#N/A</v>
      </c>
    </row>
    <row r="334" spans="3:4" x14ac:dyDescent="0.2">
      <c r="C334" s="8">
        <f t="shared" si="19"/>
        <v>1.1808000000000169</v>
      </c>
      <c r="D334" s="3" t="e">
        <f t="shared" si="18"/>
        <v>#N/A</v>
      </c>
    </row>
    <row r="335" spans="3:4" x14ac:dyDescent="0.2">
      <c r="C335" s="8">
        <f t="shared" si="19"/>
        <v>1.1952000000000169</v>
      </c>
      <c r="D335" s="3" t="e">
        <f t="shared" si="18"/>
        <v>#N/A</v>
      </c>
    </row>
    <row r="336" spans="3:4" x14ac:dyDescent="0.2">
      <c r="C336" s="8">
        <f t="shared" si="19"/>
        <v>1.2096000000000169</v>
      </c>
      <c r="D336" s="3" t="e">
        <f t="shared" si="18"/>
        <v>#N/A</v>
      </c>
    </row>
    <row r="337" spans="3:4" x14ac:dyDescent="0.2">
      <c r="C337" s="8">
        <f t="shared" si="19"/>
        <v>1.2240000000000169</v>
      </c>
      <c r="D337" s="3" t="e">
        <f t="shared" si="18"/>
        <v>#N/A</v>
      </c>
    </row>
    <row r="338" spans="3:4" x14ac:dyDescent="0.2">
      <c r="C338" s="8">
        <f t="shared" si="19"/>
        <v>1.2384000000000168</v>
      </c>
      <c r="D338" s="3" t="e">
        <f t="shared" si="18"/>
        <v>#N/A</v>
      </c>
    </row>
    <row r="339" spans="3:4" x14ac:dyDescent="0.2">
      <c r="C339" s="8">
        <f t="shared" si="19"/>
        <v>1.2528000000000168</v>
      </c>
      <c r="D339" s="3" t="e">
        <f t="shared" si="18"/>
        <v>#N/A</v>
      </c>
    </row>
    <row r="340" spans="3:4" x14ac:dyDescent="0.2">
      <c r="C340" s="8">
        <f t="shared" si="19"/>
        <v>1.2672000000000168</v>
      </c>
      <c r="D340" s="3" t="e">
        <f t="shared" si="18"/>
        <v>#N/A</v>
      </c>
    </row>
    <row r="341" spans="3:4" x14ac:dyDescent="0.2">
      <c r="C341" s="8">
        <f t="shared" si="19"/>
        <v>1.2816000000000167</v>
      </c>
      <c r="D341" s="3" t="e">
        <f t="shared" si="18"/>
        <v>#N/A</v>
      </c>
    </row>
    <row r="342" spans="3:4" x14ac:dyDescent="0.2">
      <c r="C342" s="8">
        <f t="shared" si="19"/>
        <v>1.2960000000000167</v>
      </c>
      <c r="D342" s="3" t="e">
        <f t="shared" si="18"/>
        <v>#N/A</v>
      </c>
    </row>
    <row r="343" spans="3:4" x14ac:dyDescent="0.2">
      <c r="C343" s="8">
        <f t="shared" si="19"/>
        <v>1.3104000000000167</v>
      </c>
      <c r="D343" s="3" t="e">
        <f t="shared" si="18"/>
        <v>#N/A</v>
      </c>
    </row>
    <row r="344" spans="3:4" x14ac:dyDescent="0.2">
      <c r="C344" s="8">
        <f t="shared" si="19"/>
        <v>1.3248000000000166</v>
      </c>
      <c r="D344" s="3" t="e">
        <f t="shared" si="18"/>
        <v>#N/A</v>
      </c>
    </row>
    <row r="345" spans="3:4" x14ac:dyDescent="0.2">
      <c r="C345" s="8">
        <f t="shared" si="19"/>
        <v>1.3392000000000166</v>
      </c>
      <c r="D345" s="3" t="e">
        <f t="shared" si="18"/>
        <v>#N/A</v>
      </c>
    </row>
    <row r="346" spans="3:4" x14ac:dyDescent="0.2">
      <c r="C346" s="8">
        <f t="shared" si="19"/>
        <v>1.3536000000000166</v>
      </c>
      <c r="D346" s="3" t="e">
        <f t="shared" si="18"/>
        <v>#N/A</v>
      </c>
    </row>
    <row r="347" spans="3:4" x14ac:dyDescent="0.2">
      <c r="C347" s="8">
        <f t="shared" si="19"/>
        <v>1.3680000000000165</v>
      </c>
      <c r="D347" s="3" t="e">
        <f t="shared" si="18"/>
        <v>#N/A</v>
      </c>
    </row>
    <row r="348" spans="3:4" x14ac:dyDescent="0.2">
      <c r="C348" s="8">
        <f t="shared" si="19"/>
        <v>1.3824000000000165</v>
      </c>
      <c r="D348" s="3" t="e">
        <f t="shared" si="18"/>
        <v>#N/A</v>
      </c>
    </row>
    <row r="349" spans="3:4" x14ac:dyDescent="0.2">
      <c r="C349" s="8">
        <f t="shared" si="19"/>
        <v>1.3968000000000165</v>
      </c>
      <c r="D349" s="3" t="e">
        <f t="shared" si="18"/>
        <v>#N/A</v>
      </c>
    </row>
    <row r="350" spans="3:4" x14ac:dyDescent="0.2">
      <c r="C350" s="8">
        <f t="shared" si="19"/>
        <v>1.4112000000000164</v>
      </c>
      <c r="D350" s="3" t="e">
        <f t="shared" si="18"/>
        <v>#N/A</v>
      </c>
    </row>
    <row r="351" spans="3:4" x14ac:dyDescent="0.2">
      <c r="C351" s="8">
        <f t="shared" si="19"/>
        <v>1.4256000000000164</v>
      </c>
      <c r="D351" s="3" t="e">
        <f t="shared" si="18"/>
        <v>#N/A</v>
      </c>
    </row>
    <row r="352" spans="3:4" x14ac:dyDescent="0.2">
      <c r="C352" s="8">
        <f t="shared" si="19"/>
        <v>1.4400000000000164</v>
      </c>
      <c r="D352" s="3" t="e">
        <f t="shared" si="18"/>
        <v>#N/A</v>
      </c>
    </row>
    <row r="353" spans="3:4" x14ac:dyDescent="0.2">
      <c r="C353" s="8">
        <f t="shared" si="19"/>
        <v>1.4544000000000163</v>
      </c>
      <c r="D353" s="3" t="e">
        <f t="shared" si="18"/>
        <v>#N/A</v>
      </c>
    </row>
    <row r="354" spans="3:4" x14ac:dyDescent="0.2">
      <c r="C354" s="8">
        <f t="shared" si="19"/>
        <v>1.4688000000000163</v>
      </c>
      <c r="D354" s="3" t="e">
        <f t="shared" si="18"/>
        <v>#N/A</v>
      </c>
    </row>
    <row r="355" spans="3:4" x14ac:dyDescent="0.2">
      <c r="C355" s="8">
        <f t="shared" si="19"/>
        <v>1.4832000000000163</v>
      </c>
      <c r="D355" s="3" t="e">
        <f t="shared" si="18"/>
        <v>#N/A</v>
      </c>
    </row>
    <row r="356" spans="3:4" x14ac:dyDescent="0.2">
      <c r="C356" s="8">
        <f t="shared" si="19"/>
        <v>1.4976000000000163</v>
      </c>
      <c r="D356" s="3" t="e">
        <f t="shared" si="18"/>
        <v>#N/A</v>
      </c>
    </row>
    <row r="357" spans="3:4" x14ac:dyDescent="0.2">
      <c r="C357" s="8">
        <f t="shared" si="19"/>
        <v>1.5120000000000162</v>
      </c>
      <c r="D357" s="3" t="e">
        <f t="shared" si="18"/>
        <v>#N/A</v>
      </c>
    </row>
    <row r="358" spans="3:4" x14ac:dyDescent="0.2">
      <c r="C358" s="8">
        <f t="shared" si="19"/>
        <v>1.5264000000000162</v>
      </c>
      <c r="D358" s="3" t="e">
        <f t="shared" si="18"/>
        <v>#N/A</v>
      </c>
    </row>
    <row r="359" spans="3:4" x14ac:dyDescent="0.2">
      <c r="C359" s="8">
        <f t="shared" si="19"/>
        <v>1.5408000000000162</v>
      </c>
      <c r="D359" s="3" t="e">
        <f t="shared" si="18"/>
        <v>#N/A</v>
      </c>
    </row>
    <row r="360" spans="3:4" x14ac:dyDescent="0.2">
      <c r="C360" s="8">
        <f t="shared" si="19"/>
        <v>1.5552000000000161</v>
      </c>
      <c r="D360" s="3" t="e">
        <f t="shared" si="18"/>
        <v>#N/A</v>
      </c>
    </row>
    <row r="361" spans="3:4" x14ac:dyDescent="0.2">
      <c r="C361" s="8">
        <f t="shared" si="19"/>
        <v>1.5696000000000161</v>
      </c>
      <c r="D361" s="3" t="e">
        <f t="shared" si="18"/>
        <v>#N/A</v>
      </c>
    </row>
    <row r="362" spans="3:4" x14ac:dyDescent="0.2">
      <c r="C362" s="8">
        <f t="shared" si="19"/>
        <v>1.5840000000000161</v>
      </c>
      <c r="D362" s="3" t="e">
        <f t="shared" si="18"/>
        <v>#N/A</v>
      </c>
    </row>
    <row r="363" spans="3:4" x14ac:dyDescent="0.2">
      <c r="C363" s="8">
        <f t="shared" si="19"/>
        <v>1.598400000000016</v>
      </c>
      <c r="D363" s="3" t="e">
        <f t="shared" si="18"/>
        <v>#N/A</v>
      </c>
    </row>
    <row r="364" spans="3:4" x14ac:dyDescent="0.2">
      <c r="C364" s="8">
        <f t="shared" si="19"/>
        <v>1.612800000000016</v>
      </c>
      <c r="D364" s="3" t="e">
        <f t="shared" si="18"/>
        <v>#N/A</v>
      </c>
    </row>
    <row r="365" spans="3:4" x14ac:dyDescent="0.2">
      <c r="C365" s="8">
        <f t="shared" si="19"/>
        <v>1.627200000000016</v>
      </c>
      <c r="D365" s="3" t="e">
        <f t="shared" si="18"/>
        <v>#N/A</v>
      </c>
    </row>
    <row r="366" spans="3:4" x14ac:dyDescent="0.2">
      <c r="C366" s="8">
        <f t="shared" si="19"/>
        <v>1.6416000000000159</v>
      </c>
      <c r="D366" s="3" t="e">
        <f t="shared" si="18"/>
        <v>#N/A</v>
      </c>
    </row>
    <row r="367" spans="3:4" x14ac:dyDescent="0.2">
      <c r="C367" s="8">
        <f t="shared" si="19"/>
        <v>1.6560000000000159</v>
      </c>
      <c r="D367" s="3" t="e">
        <f t="shared" si="18"/>
        <v>#N/A</v>
      </c>
    </row>
    <row r="368" spans="3:4" x14ac:dyDescent="0.2">
      <c r="C368" s="8">
        <f t="shared" si="19"/>
        <v>1.6704000000000159</v>
      </c>
      <c r="D368" s="3" t="e">
        <f t="shared" si="18"/>
        <v>#N/A</v>
      </c>
    </row>
    <row r="369" spans="3:4" x14ac:dyDescent="0.2">
      <c r="C369" s="8">
        <f t="shared" si="19"/>
        <v>1.6848000000000158</v>
      </c>
      <c r="D369" s="3" t="e">
        <f t="shared" si="18"/>
        <v>#N/A</v>
      </c>
    </row>
    <row r="370" spans="3:4" x14ac:dyDescent="0.2">
      <c r="C370" s="8">
        <f t="shared" si="19"/>
        <v>1.6992000000000158</v>
      </c>
      <c r="D370" s="3" t="e">
        <f t="shared" si="18"/>
        <v>#N/A</v>
      </c>
    </row>
    <row r="371" spans="3:4" x14ac:dyDescent="0.2">
      <c r="C371" s="8">
        <f t="shared" si="19"/>
        <v>1.7136000000000158</v>
      </c>
      <c r="D371" s="3" t="e">
        <f t="shared" si="18"/>
        <v>#N/A</v>
      </c>
    </row>
    <row r="372" spans="3:4" x14ac:dyDescent="0.2">
      <c r="C372" s="8">
        <f t="shared" si="19"/>
        <v>1.7280000000000157</v>
      </c>
      <c r="D372" s="3" t="e">
        <f t="shared" si="18"/>
        <v>#N/A</v>
      </c>
    </row>
    <row r="373" spans="3:4" x14ac:dyDescent="0.2">
      <c r="C373" s="8">
        <f t="shared" si="19"/>
        <v>1.7424000000000157</v>
      </c>
      <c r="D373" s="3" t="e">
        <f t="shared" si="18"/>
        <v>#N/A</v>
      </c>
    </row>
    <row r="374" spans="3:4" x14ac:dyDescent="0.2">
      <c r="C374" s="8">
        <f t="shared" si="19"/>
        <v>1.7568000000000157</v>
      </c>
      <c r="D374" s="3" t="e">
        <f t="shared" si="18"/>
        <v>#N/A</v>
      </c>
    </row>
    <row r="375" spans="3:4" x14ac:dyDescent="0.2">
      <c r="C375" s="8">
        <f t="shared" si="19"/>
        <v>1.7712000000000157</v>
      </c>
      <c r="D375" s="3" t="e">
        <f t="shared" si="18"/>
        <v>#N/A</v>
      </c>
    </row>
    <row r="376" spans="3:4" x14ac:dyDescent="0.2">
      <c r="C376" s="8">
        <f t="shared" si="19"/>
        <v>1.7856000000000156</v>
      </c>
      <c r="D376" s="3" t="e">
        <f t="shared" si="18"/>
        <v>#N/A</v>
      </c>
    </row>
    <row r="377" spans="3:4" x14ac:dyDescent="0.2">
      <c r="C377" s="8">
        <f t="shared" si="19"/>
        <v>1.8000000000000156</v>
      </c>
      <c r="D377" s="3" t="e">
        <f t="shared" si="18"/>
        <v>#N/A</v>
      </c>
    </row>
    <row r="378" spans="3:4" x14ac:dyDescent="0.2">
      <c r="C378" s="8">
        <f t="shared" si="19"/>
        <v>1.8144000000000156</v>
      </c>
      <c r="D378" s="3" t="e">
        <f t="shared" si="18"/>
        <v>#N/A</v>
      </c>
    </row>
    <row r="379" spans="3:4" x14ac:dyDescent="0.2">
      <c r="C379" s="8">
        <f t="shared" si="19"/>
        <v>1.8288000000000155</v>
      </c>
      <c r="D379" s="3" t="e">
        <f t="shared" si="18"/>
        <v>#N/A</v>
      </c>
    </row>
    <row r="380" spans="3:4" x14ac:dyDescent="0.2">
      <c r="C380" s="8">
        <f t="shared" si="19"/>
        <v>1.8432000000000155</v>
      </c>
      <c r="D380" s="3" t="e">
        <f t="shared" si="18"/>
        <v>#N/A</v>
      </c>
    </row>
    <row r="381" spans="3:4" x14ac:dyDescent="0.2">
      <c r="C381" s="8">
        <f t="shared" si="19"/>
        <v>1.8576000000000155</v>
      </c>
      <c r="D381" s="3" t="e">
        <f t="shared" si="18"/>
        <v>#N/A</v>
      </c>
    </row>
    <row r="382" spans="3:4" x14ac:dyDescent="0.2">
      <c r="C382" s="8">
        <f t="shared" si="19"/>
        <v>1.8720000000000154</v>
      </c>
      <c r="D382" s="3" t="e">
        <f t="shared" si="18"/>
        <v>#N/A</v>
      </c>
    </row>
    <row r="383" spans="3:4" x14ac:dyDescent="0.2">
      <c r="C383" s="8">
        <f t="shared" si="19"/>
        <v>1.8864000000000154</v>
      </c>
      <c r="D383" s="3" t="e">
        <f t="shared" si="18"/>
        <v>#N/A</v>
      </c>
    </row>
    <row r="384" spans="3:4" x14ac:dyDescent="0.2">
      <c r="C384" s="8">
        <f t="shared" si="19"/>
        <v>1.9008000000000154</v>
      </c>
      <c r="D384" s="3" t="e">
        <f t="shared" si="18"/>
        <v>#N/A</v>
      </c>
    </row>
    <row r="385" spans="3:4" x14ac:dyDescent="0.2">
      <c r="C385" s="8">
        <f t="shared" si="19"/>
        <v>1.9152000000000153</v>
      </c>
      <c r="D385" s="3" t="e">
        <f t="shared" si="18"/>
        <v>#N/A</v>
      </c>
    </row>
    <row r="386" spans="3:4" x14ac:dyDescent="0.2">
      <c r="C386" s="8">
        <f t="shared" si="19"/>
        <v>1.9296000000000153</v>
      </c>
      <c r="D386" s="3" t="e">
        <f t="shared" ref="D386:D449" si="20">IF(right_flag=4,IF(OR(NORMSDIST(C386)&lt;currentloprob,NORMSDIST(C386)&gt;currenthiprob),NORMDIST(C386,0,1,FALSE),NA()),IF(right_flag=3,IF(AND(NORMSDIST(C386)&gt;currentloprob,NORMSDIST(C386)&lt;currenthiprob),NORMDIST(C386,0,1,FALSE),NA()),IF(right_flag=2,IF(NORMSDIST(C386)&gt;1-currentprob,NORMDIST(C386,0,1,FALSE),NA()),IF(right_flag=1,IF(NORMSDIST(C386)&lt;currentprob,NORMDIST(C386,0,1,FALSE),NA())))))</f>
        <v>#N/A</v>
      </c>
    </row>
    <row r="387" spans="3:4" x14ac:dyDescent="0.2">
      <c r="C387" s="8">
        <f t="shared" si="19"/>
        <v>1.9440000000000153</v>
      </c>
      <c r="D387" s="3" t="e">
        <f t="shared" si="20"/>
        <v>#N/A</v>
      </c>
    </row>
    <row r="388" spans="3:4" x14ac:dyDescent="0.2">
      <c r="C388" s="8">
        <f t="shared" ref="C388:C451" si="21">-$C$2*2/500+C387</f>
        <v>1.9584000000000152</v>
      </c>
      <c r="D388" s="3" t="e">
        <f t="shared" si="20"/>
        <v>#N/A</v>
      </c>
    </row>
    <row r="389" spans="3:4" x14ac:dyDescent="0.2">
      <c r="C389" s="8">
        <f t="shared" si="21"/>
        <v>1.9728000000000152</v>
      </c>
      <c r="D389" s="3" t="e">
        <f t="shared" si="20"/>
        <v>#N/A</v>
      </c>
    </row>
    <row r="390" spans="3:4" x14ac:dyDescent="0.2">
      <c r="C390" s="8">
        <f t="shared" si="21"/>
        <v>1.9872000000000152</v>
      </c>
      <c r="D390" s="3" t="e">
        <f t="shared" si="20"/>
        <v>#N/A</v>
      </c>
    </row>
    <row r="391" spans="3:4" x14ac:dyDescent="0.2">
      <c r="C391" s="8">
        <f t="shared" si="21"/>
        <v>2.0016000000000154</v>
      </c>
      <c r="D391" s="3" t="e">
        <f t="shared" si="20"/>
        <v>#N/A</v>
      </c>
    </row>
    <row r="392" spans="3:4" x14ac:dyDescent="0.2">
      <c r="C392" s="8">
        <f t="shared" si="21"/>
        <v>2.0160000000000156</v>
      </c>
      <c r="D392" s="3" t="e">
        <f t="shared" si="20"/>
        <v>#N/A</v>
      </c>
    </row>
    <row r="393" spans="3:4" x14ac:dyDescent="0.2">
      <c r="C393" s="8">
        <f t="shared" si="21"/>
        <v>2.0304000000000157</v>
      </c>
      <c r="D393" s="3" t="e">
        <f t="shared" si="20"/>
        <v>#N/A</v>
      </c>
    </row>
    <row r="394" spans="3:4" x14ac:dyDescent="0.2">
      <c r="C394" s="8">
        <f t="shared" si="21"/>
        <v>2.0448000000000159</v>
      </c>
      <c r="D394" s="3" t="e">
        <f t="shared" si="20"/>
        <v>#N/A</v>
      </c>
    </row>
    <row r="395" spans="3:4" x14ac:dyDescent="0.2">
      <c r="C395" s="8">
        <f t="shared" si="21"/>
        <v>2.0592000000000161</v>
      </c>
      <c r="D395" s="3" t="e">
        <f t="shared" si="20"/>
        <v>#N/A</v>
      </c>
    </row>
    <row r="396" spans="3:4" x14ac:dyDescent="0.2">
      <c r="C396" s="8">
        <f t="shared" si="21"/>
        <v>2.0736000000000163</v>
      </c>
      <c r="D396" s="3" t="e">
        <f t="shared" si="20"/>
        <v>#N/A</v>
      </c>
    </row>
    <row r="397" spans="3:4" x14ac:dyDescent="0.2">
      <c r="C397" s="8">
        <f t="shared" si="21"/>
        <v>2.0880000000000165</v>
      </c>
      <c r="D397" s="3" t="e">
        <f t="shared" si="20"/>
        <v>#N/A</v>
      </c>
    </row>
    <row r="398" spans="3:4" x14ac:dyDescent="0.2">
      <c r="C398" s="8">
        <f t="shared" si="21"/>
        <v>2.1024000000000167</v>
      </c>
      <c r="D398" s="3" t="e">
        <f t="shared" si="20"/>
        <v>#N/A</v>
      </c>
    </row>
    <row r="399" spans="3:4" x14ac:dyDescent="0.2">
      <c r="C399" s="8">
        <f t="shared" si="21"/>
        <v>2.1168000000000169</v>
      </c>
      <c r="D399" s="3" t="e">
        <f t="shared" si="20"/>
        <v>#N/A</v>
      </c>
    </row>
    <row r="400" spans="3:4" x14ac:dyDescent="0.2">
      <c r="C400" s="8">
        <f t="shared" si="21"/>
        <v>2.1312000000000171</v>
      </c>
      <c r="D400" s="3" t="e">
        <f t="shared" si="20"/>
        <v>#N/A</v>
      </c>
    </row>
    <row r="401" spans="3:4" x14ac:dyDescent="0.2">
      <c r="C401" s="8">
        <f t="shared" si="21"/>
        <v>2.1456000000000173</v>
      </c>
      <c r="D401" s="3" t="e">
        <f t="shared" si="20"/>
        <v>#N/A</v>
      </c>
    </row>
    <row r="402" spans="3:4" x14ac:dyDescent="0.2">
      <c r="C402" s="8">
        <f t="shared" si="21"/>
        <v>2.1600000000000175</v>
      </c>
      <c r="D402" s="3" t="e">
        <f t="shared" si="20"/>
        <v>#N/A</v>
      </c>
    </row>
    <row r="403" spans="3:4" x14ac:dyDescent="0.2">
      <c r="C403" s="8">
        <f t="shared" si="21"/>
        <v>2.1744000000000177</v>
      </c>
      <c r="D403" s="3" t="e">
        <f t="shared" si="20"/>
        <v>#N/A</v>
      </c>
    </row>
    <row r="404" spans="3:4" x14ac:dyDescent="0.2">
      <c r="C404" s="8">
        <f t="shared" si="21"/>
        <v>2.1888000000000178</v>
      </c>
      <c r="D404" s="3" t="e">
        <f t="shared" si="20"/>
        <v>#N/A</v>
      </c>
    </row>
    <row r="405" spans="3:4" x14ac:dyDescent="0.2">
      <c r="C405" s="8">
        <f t="shared" si="21"/>
        <v>2.203200000000018</v>
      </c>
      <c r="D405" s="3" t="e">
        <f t="shared" si="20"/>
        <v>#N/A</v>
      </c>
    </row>
    <row r="406" spans="3:4" x14ac:dyDescent="0.2">
      <c r="C406" s="8">
        <f t="shared" si="21"/>
        <v>2.2176000000000182</v>
      </c>
      <c r="D406" s="3" t="e">
        <f t="shared" si="20"/>
        <v>#N/A</v>
      </c>
    </row>
    <row r="407" spans="3:4" x14ac:dyDescent="0.2">
      <c r="C407" s="8">
        <f t="shared" si="21"/>
        <v>2.2320000000000184</v>
      </c>
      <c r="D407" s="3" t="e">
        <f t="shared" si="20"/>
        <v>#N/A</v>
      </c>
    </row>
    <row r="408" spans="3:4" x14ac:dyDescent="0.2">
      <c r="C408" s="8">
        <f t="shared" si="21"/>
        <v>2.2464000000000186</v>
      </c>
      <c r="D408" s="3" t="e">
        <f t="shared" si="20"/>
        <v>#N/A</v>
      </c>
    </row>
    <row r="409" spans="3:4" x14ac:dyDescent="0.2">
      <c r="C409" s="8">
        <f t="shared" si="21"/>
        <v>2.2608000000000188</v>
      </c>
      <c r="D409" s="3" t="e">
        <f t="shared" si="20"/>
        <v>#N/A</v>
      </c>
    </row>
    <row r="410" spans="3:4" x14ac:dyDescent="0.2">
      <c r="C410" s="8">
        <f t="shared" si="21"/>
        <v>2.275200000000019</v>
      </c>
      <c r="D410" s="3" t="e">
        <f t="shared" si="20"/>
        <v>#N/A</v>
      </c>
    </row>
    <row r="411" spans="3:4" x14ac:dyDescent="0.2">
      <c r="C411" s="8">
        <f t="shared" si="21"/>
        <v>2.2896000000000192</v>
      </c>
      <c r="D411" s="3" t="e">
        <f t="shared" si="20"/>
        <v>#N/A</v>
      </c>
    </row>
    <row r="412" spans="3:4" x14ac:dyDescent="0.2">
      <c r="C412" s="8">
        <f t="shared" si="21"/>
        <v>2.3040000000000194</v>
      </c>
      <c r="D412" s="3" t="e">
        <f t="shared" si="20"/>
        <v>#N/A</v>
      </c>
    </row>
    <row r="413" spans="3:4" x14ac:dyDescent="0.2">
      <c r="C413" s="8">
        <f t="shared" si="21"/>
        <v>2.3184000000000196</v>
      </c>
      <c r="D413" s="3" t="e">
        <f t="shared" si="20"/>
        <v>#N/A</v>
      </c>
    </row>
    <row r="414" spans="3:4" x14ac:dyDescent="0.2">
      <c r="C414" s="8">
        <f t="shared" si="21"/>
        <v>2.3328000000000197</v>
      </c>
      <c r="D414" s="3" t="e">
        <f t="shared" si="20"/>
        <v>#N/A</v>
      </c>
    </row>
    <row r="415" spans="3:4" x14ac:dyDescent="0.2">
      <c r="C415" s="8">
        <f t="shared" si="21"/>
        <v>2.3472000000000199</v>
      </c>
      <c r="D415" s="3" t="e">
        <f t="shared" si="20"/>
        <v>#N/A</v>
      </c>
    </row>
    <row r="416" spans="3:4" x14ac:dyDescent="0.2">
      <c r="C416" s="8">
        <f t="shared" si="21"/>
        <v>2.3616000000000201</v>
      </c>
      <c r="D416" s="3" t="e">
        <f t="shared" si="20"/>
        <v>#N/A</v>
      </c>
    </row>
    <row r="417" spans="3:4" x14ac:dyDescent="0.2">
      <c r="C417" s="8">
        <f t="shared" si="21"/>
        <v>2.3760000000000203</v>
      </c>
      <c r="D417" s="3" t="e">
        <f t="shared" si="20"/>
        <v>#N/A</v>
      </c>
    </row>
    <row r="418" spans="3:4" x14ac:dyDescent="0.2">
      <c r="C418" s="8">
        <f t="shared" si="21"/>
        <v>2.3904000000000205</v>
      </c>
      <c r="D418" s="3" t="e">
        <f t="shared" si="20"/>
        <v>#N/A</v>
      </c>
    </row>
    <row r="419" spans="3:4" x14ac:dyDescent="0.2">
      <c r="C419" s="8">
        <f t="shared" si="21"/>
        <v>2.4048000000000207</v>
      </c>
      <c r="D419" s="3" t="e">
        <f t="shared" si="20"/>
        <v>#N/A</v>
      </c>
    </row>
    <row r="420" spans="3:4" x14ac:dyDescent="0.2">
      <c r="C420" s="8">
        <f t="shared" si="21"/>
        <v>2.4192000000000209</v>
      </c>
      <c r="D420" s="3" t="e">
        <f t="shared" si="20"/>
        <v>#N/A</v>
      </c>
    </row>
    <row r="421" spans="3:4" x14ac:dyDescent="0.2">
      <c r="C421" s="8">
        <f t="shared" si="21"/>
        <v>2.4336000000000211</v>
      </c>
      <c r="D421" s="3" t="e">
        <f t="shared" si="20"/>
        <v>#N/A</v>
      </c>
    </row>
    <row r="422" spans="3:4" x14ac:dyDescent="0.2">
      <c r="C422" s="8">
        <f t="shared" si="21"/>
        <v>2.4480000000000213</v>
      </c>
      <c r="D422" s="3" t="e">
        <f t="shared" si="20"/>
        <v>#N/A</v>
      </c>
    </row>
    <row r="423" spans="3:4" x14ac:dyDescent="0.2">
      <c r="C423" s="8">
        <f t="shared" si="21"/>
        <v>2.4624000000000215</v>
      </c>
      <c r="D423" s="3" t="e">
        <f t="shared" si="20"/>
        <v>#N/A</v>
      </c>
    </row>
    <row r="424" spans="3:4" x14ac:dyDescent="0.2">
      <c r="C424" s="8">
        <f t="shared" si="21"/>
        <v>2.4768000000000217</v>
      </c>
      <c r="D424" s="3" t="e">
        <f t="shared" si="20"/>
        <v>#N/A</v>
      </c>
    </row>
    <row r="425" spans="3:4" x14ac:dyDescent="0.2">
      <c r="C425" s="8">
        <f t="shared" si="21"/>
        <v>2.4912000000000218</v>
      </c>
      <c r="D425" s="3" t="e">
        <f t="shared" si="20"/>
        <v>#N/A</v>
      </c>
    </row>
    <row r="426" spans="3:4" x14ac:dyDescent="0.2">
      <c r="C426" s="8">
        <f t="shared" si="21"/>
        <v>2.505600000000022</v>
      </c>
      <c r="D426" s="3" t="e">
        <f t="shared" si="20"/>
        <v>#N/A</v>
      </c>
    </row>
    <row r="427" spans="3:4" x14ac:dyDescent="0.2">
      <c r="C427" s="8">
        <f t="shared" si="21"/>
        <v>2.5200000000000222</v>
      </c>
      <c r="D427" s="3" t="e">
        <f t="shared" si="20"/>
        <v>#N/A</v>
      </c>
    </row>
    <row r="428" spans="3:4" x14ac:dyDescent="0.2">
      <c r="C428" s="8">
        <f t="shared" si="21"/>
        <v>2.5344000000000224</v>
      </c>
      <c r="D428" s="3" t="e">
        <f t="shared" si="20"/>
        <v>#N/A</v>
      </c>
    </row>
    <row r="429" spans="3:4" x14ac:dyDescent="0.2">
      <c r="C429" s="8">
        <f t="shared" si="21"/>
        <v>2.5488000000000226</v>
      </c>
      <c r="D429" s="3" t="e">
        <f t="shared" si="20"/>
        <v>#N/A</v>
      </c>
    </row>
    <row r="430" spans="3:4" x14ac:dyDescent="0.2">
      <c r="C430" s="8">
        <f t="shared" si="21"/>
        <v>2.5632000000000228</v>
      </c>
      <c r="D430" s="3" t="e">
        <f t="shared" si="20"/>
        <v>#N/A</v>
      </c>
    </row>
    <row r="431" spans="3:4" x14ac:dyDescent="0.2">
      <c r="C431" s="8">
        <f t="shared" si="21"/>
        <v>2.577600000000023</v>
      </c>
      <c r="D431" s="3" t="e">
        <f t="shared" si="20"/>
        <v>#N/A</v>
      </c>
    </row>
    <row r="432" spans="3:4" x14ac:dyDescent="0.2">
      <c r="C432" s="8">
        <f t="shared" si="21"/>
        <v>2.5920000000000232</v>
      </c>
      <c r="D432" s="3" t="e">
        <f t="shared" si="20"/>
        <v>#N/A</v>
      </c>
    </row>
    <row r="433" spans="3:4" x14ac:dyDescent="0.2">
      <c r="C433" s="8">
        <f t="shared" si="21"/>
        <v>2.6064000000000234</v>
      </c>
      <c r="D433" s="3" t="e">
        <f t="shared" si="20"/>
        <v>#N/A</v>
      </c>
    </row>
    <row r="434" spans="3:4" x14ac:dyDescent="0.2">
      <c r="C434" s="8">
        <f t="shared" si="21"/>
        <v>2.6208000000000236</v>
      </c>
      <c r="D434" s="3" t="e">
        <f t="shared" si="20"/>
        <v>#N/A</v>
      </c>
    </row>
    <row r="435" spans="3:4" x14ac:dyDescent="0.2">
      <c r="C435" s="8">
        <f t="shared" si="21"/>
        <v>2.6352000000000237</v>
      </c>
      <c r="D435" s="3" t="e">
        <f t="shared" si="20"/>
        <v>#N/A</v>
      </c>
    </row>
    <row r="436" spans="3:4" x14ac:dyDescent="0.2">
      <c r="C436" s="8">
        <f t="shared" si="21"/>
        <v>2.6496000000000239</v>
      </c>
      <c r="D436" s="3" t="e">
        <f t="shared" si="20"/>
        <v>#N/A</v>
      </c>
    </row>
    <row r="437" spans="3:4" x14ac:dyDescent="0.2">
      <c r="C437" s="8">
        <f t="shared" si="21"/>
        <v>2.6640000000000241</v>
      </c>
      <c r="D437" s="3" t="e">
        <f t="shared" si="20"/>
        <v>#N/A</v>
      </c>
    </row>
    <row r="438" spans="3:4" x14ac:dyDescent="0.2">
      <c r="C438" s="8">
        <f t="shared" si="21"/>
        <v>2.6784000000000243</v>
      </c>
      <c r="D438" s="3" t="e">
        <f t="shared" si="20"/>
        <v>#N/A</v>
      </c>
    </row>
    <row r="439" spans="3:4" x14ac:dyDescent="0.2">
      <c r="C439" s="8">
        <f t="shared" si="21"/>
        <v>2.6928000000000245</v>
      </c>
      <c r="D439" s="3" t="e">
        <f t="shared" si="20"/>
        <v>#N/A</v>
      </c>
    </row>
    <row r="440" spans="3:4" x14ac:dyDescent="0.2">
      <c r="C440" s="8">
        <f t="shared" si="21"/>
        <v>2.7072000000000247</v>
      </c>
      <c r="D440" s="3" t="e">
        <f t="shared" si="20"/>
        <v>#N/A</v>
      </c>
    </row>
    <row r="441" spans="3:4" x14ac:dyDescent="0.2">
      <c r="C441" s="8">
        <f t="shared" si="21"/>
        <v>2.7216000000000249</v>
      </c>
      <c r="D441" s="3" t="e">
        <f t="shared" si="20"/>
        <v>#N/A</v>
      </c>
    </row>
    <row r="442" spans="3:4" x14ac:dyDescent="0.2">
      <c r="C442" s="8">
        <f t="shared" si="21"/>
        <v>2.7360000000000251</v>
      </c>
      <c r="D442" s="3" t="e">
        <f t="shared" si="20"/>
        <v>#N/A</v>
      </c>
    </row>
    <row r="443" spans="3:4" x14ac:dyDescent="0.2">
      <c r="C443" s="8">
        <f t="shared" si="21"/>
        <v>2.7504000000000253</v>
      </c>
      <c r="D443" s="3" t="e">
        <f t="shared" si="20"/>
        <v>#N/A</v>
      </c>
    </row>
    <row r="444" spans="3:4" x14ac:dyDescent="0.2">
      <c r="C444" s="8">
        <f t="shared" si="21"/>
        <v>2.7648000000000255</v>
      </c>
      <c r="D444" s="3" t="e">
        <f t="shared" si="20"/>
        <v>#N/A</v>
      </c>
    </row>
    <row r="445" spans="3:4" x14ac:dyDescent="0.2">
      <c r="C445" s="8">
        <f t="shared" si="21"/>
        <v>2.7792000000000256</v>
      </c>
      <c r="D445" s="3" t="e">
        <f t="shared" si="20"/>
        <v>#N/A</v>
      </c>
    </row>
    <row r="446" spans="3:4" x14ac:dyDescent="0.2">
      <c r="C446" s="8">
        <f t="shared" si="21"/>
        <v>2.7936000000000258</v>
      </c>
      <c r="D446" s="3" t="e">
        <f t="shared" si="20"/>
        <v>#N/A</v>
      </c>
    </row>
    <row r="447" spans="3:4" x14ac:dyDescent="0.2">
      <c r="C447" s="8">
        <f t="shared" si="21"/>
        <v>2.808000000000026</v>
      </c>
      <c r="D447" s="3" t="e">
        <f t="shared" si="20"/>
        <v>#N/A</v>
      </c>
    </row>
    <row r="448" spans="3:4" x14ac:dyDescent="0.2">
      <c r="C448" s="8">
        <f t="shared" si="21"/>
        <v>2.8224000000000262</v>
      </c>
      <c r="D448" s="3" t="e">
        <f t="shared" si="20"/>
        <v>#N/A</v>
      </c>
    </row>
    <row r="449" spans="3:4" x14ac:dyDescent="0.2">
      <c r="C449" s="8">
        <f t="shared" si="21"/>
        <v>2.8368000000000264</v>
      </c>
      <c r="D449" s="3" t="e">
        <f t="shared" si="20"/>
        <v>#N/A</v>
      </c>
    </row>
    <row r="450" spans="3:4" x14ac:dyDescent="0.2">
      <c r="C450" s="8">
        <f t="shared" si="21"/>
        <v>2.8512000000000266</v>
      </c>
      <c r="D450" s="3" t="e">
        <f t="shared" ref="D450:D502" si="22">IF(right_flag=4,IF(OR(NORMSDIST(C450)&lt;currentloprob,NORMSDIST(C450)&gt;currenthiprob),NORMDIST(C450,0,1,FALSE),NA()),IF(right_flag=3,IF(AND(NORMSDIST(C450)&gt;currentloprob,NORMSDIST(C450)&lt;currenthiprob),NORMDIST(C450,0,1,FALSE),NA()),IF(right_flag=2,IF(NORMSDIST(C450)&gt;1-currentprob,NORMDIST(C450,0,1,FALSE),NA()),IF(right_flag=1,IF(NORMSDIST(C450)&lt;currentprob,NORMDIST(C450,0,1,FALSE),NA())))))</f>
        <v>#N/A</v>
      </c>
    </row>
    <row r="451" spans="3:4" x14ac:dyDescent="0.2">
      <c r="C451" s="8">
        <f t="shared" si="21"/>
        <v>2.8656000000000268</v>
      </c>
      <c r="D451" s="3" t="e">
        <f t="shared" si="22"/>
        <v>#N/A</v>
      </c>
    </row>
    <row r="452" spans="3:4" x14ac:dyDescent="0.2">
      <c r="C452" s="8">
        <f t="shared" ref="C452:C502" si="23">-$C$2*2/500+C451</f>
        <v>2.880000000000027</v>
      </c>
      <c r="D452" s="3" t="e">
        <f t="shared" si="22"/>
        <v>#N/A</v>
      </c>
    </row>
    <row r="453" spans="3:4" x14ac:dyDescent="0.2">
      <c r="C453" s="8">
        <f t="shared" si="23"/>
        <v>2.8944000000000272</v>
      </c>
      <c r="D453" s="3" t="e">
        <f t="shared" si="22"/>
        <v>#N/A</v>
      </c>
    </row>
    <row r="454" spans="3:4" x14ac:dyDescent="0.2">
      <c r="C454" s="8">
        <f t="shared" si="23"/>
        <v>2.9088000000000274</v>
      </c>
      <c r="D454" s="3" t="e">
        <f t="shared" si="22"/>
        <v>#N/A</v>
      </c>
    </row>
    <row r="455" spans="3:4" x14ac:dyDescent="0.2">
      <c r="C455" s="8">
        <f t="shared" si="23"/>
        <v>2.9232000000000276</v>
      </c>
      <c r="D455" s="3" t="e">
        <f t="shared" si="22"/>
        <v>#N/A</v>
      </c>
    </row>
    <row r="456" spans="3:4" x14ac:dyDescent="0.2">
      <c r="C456" s="8">
        <f t="shared" si="23"/>
        <v>2.9376000000000277</v>
      </c>
      <c r="D456" s="3" t="e">
        <f t="shared" si="22"/>
        <v>#N/A</v>
      </c>
    </row>
    <row r="457" spans="3:4" x14ac:dyDescent="0.2">
      <c r="C457" s="8">
        <f t="shared" si="23"/>
        <v>2.9520000000000279</v>
      </c>
      <c r="D457" s="3" t="e">
        <f t="shared" si="22"/>
        <v>#N/A</v>
      </c>
    </row>
    <row r="458" spans="3:4" x14ac:dyDescent="0.2">
      <c r="C458" s="8">
        <f t="shared" si="23"/>
        <v>2.9664000000000281</v>
      </c>
      <c r="D458" s="3" t="e">
        <f t="shared" si="22"/>
        <v>#N/A</v>
      </c>
    </row>
    <row r="459" spans="3:4" x14ac:dyDescent="0.2">
      <c r="C459" s="8">
        <f t="shared" si="23"/>
        <v>2.9808000000000283</v>
      </c>
      <c r="D459" s="3" t="e">
        <f t="shared" si="22"/>
        <v>#N/A</v>
      </c>
    </row>
    <row r="460" spans="3:4" x14ac:dyDescent="0.2">
      <c r="C460" s="8">
        <f t="shared" si="23"/>
        <v>2.9952000000000285</v>
      </c>
      <c r="D460" s="3" t="e">
        <f t="shared" si="22"/>
        <v>#N/A</v>
      </c>
    </row>
    <row r="461" spans="3:4" x14ac:dyDescent="0.2">
      <c r="C461" s="8">
        <f t="shared" si="23"/>
        <v>3.0096000000000287</v>
      </c>
      <c r="D461" s="3" t="e">
        <f t="shared" si="22"/>
        <v>#N/A</v>
      </c>
    </row>
    <row r="462" spans="3:4" x14ac:dyDescent="0.2">
      <c r="C462" s="8">
        <f t="shared" si="23"/>
        <v>3.0240000000000289</v>
      </c>
      <c r="D462" s="3" t="e">
        <f t="shared" si="22"/>
        <v>#N/A</v>
      </c>
    </row>
    <row r="463" spans="3:4" x14ac:dyDescent="0.2">
      <c r="C463" s="8">
        <f t="shared" si="23"/>
        <v>3.0384000000000291</v>
      </c>
      <c r="D463" s="3" t="e">
        <f t="shared" si="22"/>
        <v>#N/A</v>
      </c>
    </row>
    <row r="464" spans="3:4" x14ac:dyDescent="0.2">
      <c r="C464" s="8">
        <f t="shared" si="23"/>
        <v>3.0528000000000293</v>
      </c>
      <c r="D464" s="3" t="e">
        <f t="shared" si="22"/>
        <v>#N/A</v>
      </c>
    </row>
    <row r="465" spans="3:4" x14ac:dyDescent="0.2">
      <c r="C465" s="8">
        <f t="shared" si="23"/>
        <v>3.0672000000000295</v>
      </c>
      <c r="D465" s="3" t="e">
        <f t="shared" si="22"/>
        <v>#N/A</v>
      </c>
    </row>
    <row r="466" spans="3:4" x14ac:dyDescent="0.2">
      <c r="C466" s="8">
        <f t="shared" si="23"/>
        <v>3.0816000000000296</v>
      </c>
      <c r="D466" s="3" t="e">
        <f t="shared" si="22"/>
        <v>#N/A</v>
      </c>
    </row>
    <row r="467" spans="3:4" x14ac:dyDescent="0.2">
      <c r="C467" s="8">
        <f t="shared" si="23"/>
        <v>3.0960000000000298</v>
      </c>
      <c r="D467" s="3" t="e">
        <f t="shared" si="22"/>
        <v>#N/A</v>
      </c>
    </row>
    <row r="468" spans="3:4" x14ac:dyDescent="0.2">
      <c r="C468" s="8">
        <f t="shared" si="23"/>
        <v>3.11040000000003</v>
      </c>
      <c r="D468" s="3" t="e">
        <f t="shared" si="22"/>
        <v>#N/A</v>
      </c>
    </row>
    <row r="469" spans="3:4" x14ac:dyDescent="0.2">
      <c r="C469" s="8">
        <f t="shared" si="23"/>
        <v>3.1248000000000302</v>
      </c>
      <c r="D469" s="3" t="e">
        <f t="shared" si="22"/>
        <v>#N/A</v>
      </c>
    </row>
    <row r="470" spans="3:4" x14ac:dyDescent="0.2">
      <c r="C470" s="8">
        <f t="shared" si="23"/>
        <v>3.1392000000000304</v>
      </c>
      <c r="D470" s="3" t="e">
        <f t="shared" si="22"/>
        <v>#N/A</v>
      </c>
    </row>
    <row r="471" spans="3:4" x14ac:dyDescent="0.2">
      <c r="C471" s="8">
        <f t="shared" si="23"/>
        <v>3.1536000000000306</v>
      </c>
      <c r="D471" s="3" t="e">
        <f t="shared" si="22"/>
        <v>#N/A</v>
      </c>
    </row>
    <row r="472" spans="3:4" x14ac:dyDescent="0.2">
      <c r="C472" s="8">
        <f t="shared" si="23"/>
        <v>3.1680000000000308</v>
      </c>
      <c r="D472" s="3" t="e">
        <f t="shared" si="22"/>
        <v>#N/A</v>
      </c>
    </row>
    <row r="473" spans="3:4" x14ac:dyDescent="0.2">
      <c r="C473" s="8">
        <f t="shared" si="23"/>
        <v>3.182400000000031</v>
      </c>
      <c r="D473" s="3" t="e">
        <f t="shared" si="22"/>
        <v>#N/A</v>
      </c>
    </row>
    <row r="474" spans="3:4" x14ac:dyDescent="0.2">
      <c r="C474" s="8">
        <f t="shared" si="23"/>
        <v>3.1968000000000312</v>
      </c>
      <c r="D474" s="3" t="e">
        <f t="shared" si="22"/>
        <v>#N/A</v>
      </c>
    </row>
    <row r="475" spans="3:4" x14ac:dyDescent="0.2">
      <c r="C475" s="8">
        <f t="shared" si="23"/>
        <v>3.2112000000000314</v>
      </c>
      <c r="D475" s="3" t="e">
        <f t="shared" si="22"/>
        <v>#N/A</v>
      </c>
    </row>
    <row r="476" spans="3:4" x14ac:dyDescent="0.2">
      <c r="C476" s="8">
        <f t="shared" si="23"/>
        <v>3.2256000000000316</v>
      </c>
      <c r="D476" s="3" t="e">
        <f t="shared" si="22"/>
        <v>#N/A</v>
      </c>
    </row>
    <row r="477" spans="3:4" x14ac:dyDescent="0.2">
      <c r="C477" s="8">
        <f t="shared" si="23"/>
        <v>3.2400000000000317</v>
      </c>
      <c r="D477" s="3" t="e">
        <f t="shared" si="22"/>
        <v>#N/A</v>
      </c>
    </row>
    <row r="478" spans="3:4" x14ac:dyDescent="0.2">
      <c r="C478" s="8">
        <f t="shared" si="23"/>
        <v>3.2544000000000319</v>
      </c>
      <c r="D478" s="3" t="e">
        <f t="shared" si="22"/>
        <v>#N/A</v>
      </c>
    </row>
    <row r="479" spans="3:4" x14ac:dyDescent="0.2">
      <c r="C479" s="8">
        <f t="shared" si="23"/>
        <v>3.2688000000000321</v>
      </c>
      <c r="D479" s="3" t="e">
        <f t="shared" si="22"/>
        <v>#N/A</v>
      </c>
    </row>
    <row r="480" spans="3:4" x14ac:dyDescent="0.2">
      <c r="C480" s="8">
        <f t="shared" si="23"/>
        <v>3.2832000000000323</v>
      </c>
      <c r="D480" s="3" t="e">
        <f t="shared" si="22"/>
        <v>#N/A</v>
      </c>
    </row>
    <row r="481" spans="3:4" x14ac:dyDescent="0.2">
      <c r="C481" s="8">
        <f t="shared" si="23"/>
        <v>3.2976000000000325</v>
      </c>
      <c r="D481" s="3" t="e">
        <f t="shared" si="22"/>
        <v>#N/A</v>
      </c>
    </row>
    <row r="482" spans="3:4" x14ac:dyDescent="0.2">
      <c r="C482" s="8">
        <f t="shared" si="23"/>
        <v>3.3120000000000327</v>
      </c>
      <c r="D482" s="3" t="e">
        <f t="shared" si="22"/>
        <v>#N/A</v>
      </c>
    </row>
    <row r="483" spans="3:4" x14ac:dyDescent="0.2">
      <c r="C483" s="8">
        <f t="shared" si="23"/>
        <v>3.3264000000000329</v>
      </c>
      <c r="D483" s="3" t="e">
        <f t="shared" si="22"/>
        <v>#N/A</v>
      </c>
    </row>
    <row r="484" spans="3:4" x14ac:dyDescent="0.2">
      <c r="C484" s="8">
        <f t="shared" si="23"/>
        <v>3.3408000000000331</v>
      </c>
      <c r="D484" s="3" t="e">
        <f t="shared" si="22"/>
        <v>#N/A</v>
      </c>
    </row>
    <row r="485" spans="3:4" x14ac:dyDescent="0.2">
      <c r="C485" s="8">
        <f t="shared" si="23"/>
        <v>3.3552000000000333</v>
      </c>
      <c r="D485" s="3" t="e">
        <f t="shared" si="22"/>
        <v>#N/A</v>
      </c>
    </row>
    <row r="486" spans="3:4" x14ac:dyDescent="0.2">
      <c r="C486" s="8">
        <f t="shared" si="23"/>
        <v>3.3696000000000335</v>
      </c>
      <c r="D486" s="3" t="e">
        <f t="shared" si="22"/>
        <v>#N/A</v>
      </c>
    </row>
    <row r="487" spans="3:4" x14ac:dyDescent="0.2">
      <c r="C487" s="8">
        <f t="shared" si="23"/>
        <v>3.3840000000000336</v>
      </c>
      <c r="D487" s="3" t="e">
        <f t="shared" si="22"/>
        <v>#N/A</v>
      </c>
    </row>
    <row r="488" spans="3:4" x14ac:dyDescent="0.2">
      <c r="C488" s="8">
        <f t="shared" si="23"/>
        <v>3.3984000000000338</v>
      </c>
      <c r="D488" s="3" t="e">
        <f t="shared" si="22"/>
        <v>#N/A</v>
      </c>
    </row>
    <row r="489" spans="3:4" x14ac:dyDescent="0.2">
      <c r="C489" s="8">
        <f t="shared" si="23"/>
        <v>3.412800000000034</v>
      </c>
      <c r="D489" s="3" t="e">
        <f t="shared" si="22"/>
        <v>#N/A</v>
      </c>
    </row>
    <row r="490" spans="3:4" x14ac:dyDescent="0.2">
      <c r="C490" s="8">
        <f t="shared" si="23"/>
        <v>3.4272000000000342</v>
      </c>
      <c r="D490" s="3" t="e">
        <f t="shared" si="22"/>
        <v>#N/A</v>
      </c>
    </row>
    <row r="491" spans="3:4" x14ac:dyDescent="0.2">
      <c r="C491" s="8">
        <f t="shared" si="23"/>
        <v>3.4416000000000344</v>
      </c>
      <c r="D491" s="3" t="e">
        <f t="shared" si="22"/>
        <v>#N/A</v>
      </c>
    </row>
    <row r="492" spans="3:4" x14ac:dyDescent="0.2">
      <c r="C492" s="8">
        <f t="shared" si="23"/>
        <v>3.4560000000000346</v>
      </c>
      <c r="D492" s="3" t="e">
        <f t="shared" si="22"/>
        <v>#N/A</v>
      </c>
    </row>
    <row r="493" spans="3:4" x14ac:dyDescent="0.2">
      <c r="C493" s="8">
        <f t="shared" si="23"/>
        <v>3.4704000000000348</v>
      </c>
      <c r="D493" s="3" t="e">
        <f t="shared" si="22"/>
        <v>#N/A</v>
      </c>
    </row>
    <row r="494" spans="3:4" x14ac:dyDescent="0.2">
      <c r="C494" s="8">
        <f t="shared" si="23"/>
        <v>3.484800000000035</v>
      </c>
      <c r="D494" s="3" t="e">
        <f t="shared" si="22"/>
        <v>#N/A</v>
      </c>
    </row>
    <row r="495" spans="3:4" x14ac:dyDescent="0.2">
      <c r="C495" s="8">
        <f t="shared" si="23"/>
        <v>3.4992000000000352</v>
      </c>
      <c r="D495" s="3" t="e">
        <f t="shared" si="22"/>
        <v>#N/A</v>
      </c>
    </row>
    <row r="496" spans="3:4" x14ac:dyDescent="0.2">
      <c r="C496" s="8">
        <f t="shared" si="23"/>
        <v>3.5136000000000354</v>
      </c>
      <c r="D496" s="3" t="e">
        <f t="shared" si="22"/>
        <v>#N/A</v>
      </c>
    </row>
    <row r="497" spans="3:4" x14ac:dyDescent="0.2">
      <c r="C497" s="8">
        <f t="shared" si="23"/>
        <v>3.5280000000000356</v>
      </c>
      <c r="D497" s="3" t="e">
        <f t="shared" si="22"/>
        <v>#N/A</v>
      </c>
    </row>
    <row r="498" spans="3:4" x14ac:dyDescent="0.2">
      <c r="C498" s="8">
        <f t="shared" si="23"/>
        <v>3.5424000000000357</v>
      </c>
      <c r="D498" s="3" t="e">
        <f t="shared" si="22"/>
        <v>#N/A</v>
      </c>
    </row>
    <row r="499" spans="3:4" x14ac:dyDescent="0.2">
      <c r="C499" s="8">
        <f t="shared" si="23"/>
        <v>3.5568000000000359</v>
      </c>
      <c r="D499" s="3" t="e">
        <f t="shared" si="22"/>
        <v>#N/A</v>
      </c>
    </row>
    <row r="500" spans="3:4" x14ac:dyDescent="0.2">
      <c r="C500" s="8">
        <f t="shared" si="23"/>
        <v>3.5712000000000361</v>
      </c>
      <c r="D500" s="3" t="e">
        <f t="shared" si="22"/>
        <v>#N/A</v>
      </c>
    </row>
    <row r="501" spans="3:4" x14ac:dyDescent="0.2">
      <c r="C501" s="8">
        <f t="shared" si="23"/>
        <v>3.5856000000000363</v>
      </c>
      <c r="D501" s="3" t="e">
        <f t="shared" si="22"/>
        <v>#N/A</v>
      </c>
    </row>
    <row r="502" spans="3:4" x14ac:dyDescent="0.2">
      <c r="C502" s="8">
        <f t="shared" si="23"/>
        <v>3.6000000000000365</v>
      </c>
      <c r="D502" s="3" t="e">
        <f t="shared" si="22"/>
        <v>#N/A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45</vt:i4>
      </vt:variant>
    </vt:vector>
  </HeadingPairs>
  <TitlesOfParts>
    <vt:vector size="48" baseType="lpstr">
      <vt:lpstr>Sample</vt:lpstr>
      <vt:lpstr>Normal Distribution Tutor</vt:lpstr>
      <vt:lpstr>Calculations</vt:lpstr>
      <vt:lpstr>currenthiprob</vt:lpstr>
      <vt:lpstr>currentloprob</vt:lpstr>
      <vt:lpstr>currentlox</vt:lpstr>
      <vt:lpstr>currentloz</vt:lpstr>
      <vt:lpstr>currentprob</vt:lpstr>
      <vt:lpstr>currentx</vt:lpstr>
      <vt:lpstr>currentz</vt:lpstr>
      <vt:lpstr>Sample!distribution_option</vt:lpstr>
      <vt:lpstr>distribution_option</vt:lpstr>
      <vt:lpstr>input</vt:lpstr>
      <vt:lpstr>Sample!input_option</vt:lpstr>
      <vt:lpstr>input_option</vt:lpstr>
      <vt:lpstr>Sample!input_title</vt:lpstr>
      <vt:lpstr>input_title</vt:lpstr>
      <vt:lpstr>Sample!input2</vt:lpstr>
      <vt:lpstr>input2</vt:lpstr>
      <vt:lpstr>Sample!input2_title</vt:lpstr>
      <vt:lpstr>input2_title</vt:lpstr>
      <vt:lpstr>last_dist</vt:lpstr>
      <vt:lpstr>Sample!low_z</vt:lpstr>
      <vt:lpstr>low_z</vt:lpstr>
      <vt:lpstr>major</vt:lpstr>
      <vt:lpstr>majorz</vt:lpstr>
      <vt:lpstr>max</vt:lpstr>
      <vt:lpstr>maxx</vt:lpstr>
      <vt:lpstr>maxz</vt:lpstr>
      <vt:lpstr>Sample!mean</vt:lpstr>
      <vt:lpstr>mean</vt:lpstr>
      <vt:lpstr>min</vt:lpstr>
      <vt:lpstr>minx</vt:lpstr>
      <vt:lpstr>minz</vt:lpstr>
      <vt:lpstr>pmax</vt:lpstr>
      <vt:lpstr>pmin</vt:lpstr>
      <vt:lpstr>Sample!raw_conf</vt:lpstr>
      <vt:lpstr>raw_conf</vt:lpstr>
      <vt:lpstr>Sample!raw_x</vt:lpstr>
      <vt:lpstr>raw_x</vt:lpstr>
      <vt:lpstr>Sample!raw_z</vt:lpstr>
      <vt:lpstr>raw_z</vt:lpstr>
      <vt:lpstr>right_flag</vt:lpstr>
      <vt:lpstr>Sample!sigma</vt:lpstr>
      <vt:lpstr>sigma</vt:lpstr>
      <vt:lpstr>twoprob</vt:lpstr>
      <vt:lpstr>zmax</vt:lpstr>
      <vt:lpstr>zmin</vt:lpstr>
    </vt:vector>
  </TitlesOfParts>
  <Company>BYU-Idaho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jk49</dc:creator>
  <cp:lastModifiedBy>Ubong Jonah</cp:lastModifiedBy>
  <dcterms:created xsi:type="dcterms:W3CDTF">2010-06-04T15:55:59Z</dcterms:created>
  <dcterms:modified xsi:type="dcterms:W3CDTF">2021-10-07T01:28:25Z</dcterms:modified>
</cp:coreProperties>
</file>