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Ubong Jonah\Documents\BUS115\Week 7\"/>
    </mc:Choice>
  </mc:AlternateContent>
  <xr:revisionPtr revIDLastSave="0" documentId="13_ncr:1_{35AD69DC-C4AC-494C-81F1-A3B0D33F28D5}" xr6:coauthVersionLast="47" xr6:coauthVersionMax="47" xr10:uidLastSave="{00000000-0000-0000-0000-000000000000}"/>
  <bookViews>
    <workbookView xWindow="9615" yWindow="615" windowWidth="10815" windowHeight="7875" activeTab="1" xr2:uid="{00000000-000D-0000-FFFF-FFFF00000000}"/>
  </bookViews>
  <sheets>
    <sheet name="Dashboard" sheetId="3" r:id="rId1"/>
    <sheet name="Data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4" i="2"/>
  <c r="F95" i="2"/>
  <c r="F96" i="2"/>
  <c r="F97" i="2"/>
  <c r="F98" i="2"/>
  <c r="F99" i="2"/>
  <c r="F100" i="2"/>
  <c r="F101" i="2"/>
  <c r="F4" i="2"/>
  <c r="F5" i="2"/>
  <c r="F6" i="2"/>
  <c r="F3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4" i="2"/>
  <c r="E5" i="2"/>
  <c r="E6" i="2"/>
  <c r="E3" i="2"/>
  <c r="M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H26" i="1"/>
  <c r="H25" i="1"/>
  <c r="H22" i="1"/>
  <c r="H21" i="1"/>
  <c r="H77" i="1"/>
  <c r="H73" i="1"/>
  <c r="H62" i="1"/>
  <c r="H60" i="1"/>
  <c r="H58" i="1"/>
  <c r="H57" i="1"/>
  <c r="H53" i="1"/>
  <c r="H52" i="1"/>
  <c r="H45" i="1"/>
  <c r="H48" i="1"/>
  <c r="H50" i="1"/>
  <c r="H18" i="1"/>
  <c r="H17" i="1"/>
  <c r="H16" i="1"/>
  <c r="H13" i="1"/>
  <c r="H12" i="1"/>
  <c r="H11" i="1"/>
  <c r="H10" i="1"/>
  <c r="H8" i="1"/>
  <c r="H5" i="1"/>
  <c r="H29" i="1"/>
  <c r="H28" i="1"/>
  <c r="H30" i="1"/>
  <c r="H31" i="1"/>
  <c r="H32" i="1"/>
  <c r="H33" i="1"/>
  <c r="H34" i="1"/>
  <c r="H35" i="1"/>
  <c r="H36" i="1"/>
  <c r="H37" i="1"/>
  <c r="H38" i="1"/>
  <c r="H43" i="1"/>
  <c r="H64" i="1"/>
  <c r="H65" i="1"/>
  <c r="H66" i="1"/>
  <c r="H68" i="1"/>
  <c r="H70" i="1"/>
  <c r="H71" i="1"/>
  <c r="H75" i="1"/>
  <c r="H79" i="1"/>
  <c r="H81" i="1"/>
  <c r="H85" i="1"/>
  <c r="H84" i="1"/>
  <c r="H87" i="1"/>
  <c r="H94" i="1"/>
  <c r="H99" i="1"/>
  <c r="H98" i="1"/>
  <c r="H97" i="1"/>
  <c r="H96" i="1"/>
  <c r="H95" i="1"/>
  <c r="H100" i="1"/>
  <c r="H101" i="1"/>
  <c r="H4" i="1"/>
  <c r="H6" i="1"/>
  <c r="H7" i="1"/>
  <c r="H9" i="1"/>
  <c r="H14" i="1"/>
  <c r="H15" i="1"/>
  <c r="H19" i="1"/>
  <c r="H20" i="1"/>
  <c r="H23" i="1"/>
  <c r="H24" i="1"/>
  <c r="H27" i="1"/>
  <c r="H39" i="1"/>
  <c r="H40" i="1"/>
  <c r="H41" i="1"/>
  <c r="H42" i="1"/>
  <c r="H44" i="1"/>
  <c r="H46" i="1"/>
  <c r="H47" i="1"/>
  <c r="H49" i="1"/>
  <c r="H51" i="1"/>
  <c r="H54" i="1"/>
  <c r="H55" i="1"/>
  <c r="H56" i="1"/>
  <c r="H59" i="1"/>
  <c r="H61" i="1"/>
  <c r="H63" i="1"/>
  <c r="H67" i="1"/>
  <c r="H69" i="1"/>
  <c r="H72" i="1"/>
  <c r="H74" i="1"/>
  <c r="H76" i="1"/>
  <c r="H78" i="1"/>
  <c r="H80" i="1"/>
  <c r="H82" i="1"/>
  <c r="H83" i="1"/>
  <c r="H86" i="1"/>
  <c r="H88" i="1"/>
  <c r="H89" i="1"/>
  <c r="H90" i="1"/>
  <c r="H91" i="1"/>
  <c r="H92" i="1"/>
  <c r="H93" i="1"/>
  <c r="H102" i="1"/>
  <c r="H3" i="1"/>
  <c r="G3" i="1"/>
  <c r="B3" i="2" s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C102" i="1"/>
  <c r="F102" i="2" s="1"/>
  <c r="C93" i="1"/>
  <c r="F93" i="2" s="1"/>
  <c r="C92" i="1"/>
  <c r="F92" i="2" s="1"/>
  <c r="C91" i="1"/>
  <c r="F91" i="2" s="1"/>
  <c r="C90" i="1"/>
  <c r="F90" i="2" s="1"/>
  <c r="C65" i="1"/>
  <c r="F65" i="2" s="1"/>
  <c r="C64" i="1"/>
  <c r="F64" i="2" s="1"/>
  <c r="C63" i="1"/>
  <c r="F63" i="2" s="1"/>
  <c r="C62" i="1"/>
  <c r="F62" i="2" s="1"/>
</calcChain>
</file>

<file path=xl/sharedStrings.xml><?xml version="1.0" encoding="utf-8"?>
<sst xmlns="http://schemas.openxmlformats.org/spreadsheetml/2006/main" count="722" uniqueCount="606">
  <si>
    <t>Name</t>
  </si>
  <si>
    <t>Employee #</t>
  </si>
  <si>
    <t>Hire Date</t>
  </si>
  <si>
    <t>Phone</t>
  </si>
  <si>
    <t xml:space="preserve">Donovan Kelling </t>
  </si>
  <si>
    <t xml:space="preserve">Genevie Hipple </t>
  </si>
  <si>
    <t xml:space="preserve">Claude Darbonne </t>
  </si>
  <si>
    <t xml:space="preserve">Jeanna Landrum </t>
  </si>
  <si>
    <t xml:space="preserve">Kristeen Silsby </t>
  </si>
  <si>
    <t xml:space="preserve">Theresa Nixon </t>
  </si>
  <si>
    <t xml:space="preserve">Pamela Rohman </t>
  </si>
  <si>
    <t xml:space="preserve">Mattie Nave </t>
  </si>
  <si>
    <t xml:space="preserve">Chrystal Deppe </t>
  </si>
  <si>
    <t xml:space="preserve">Concha Mccleskey </t>
  </si>
  <si>
    <t xml:space="preserve">Lavonne Jacko </t>
  </si>
  <si>
    <t xml:space="preserve">Esperanza Comacho </t>
  </si>
  <si>
    <t xml:space="preserve">Arlen Harries </t>
  </si>
  <si>
    <t xml:space="preserve">Cheryll Calle </t>
  </si>
  <si>
    <t xml:space="preserve">Juliane Below </t>
  </si>
  <si>
    <t xml:space="preserve">Tyler Conkling </t>
  </si>
  <si>
    <t xml:space="preserve">Arnulfo Hutton </t>
  </si>
  <si>
    <t xml:space="preserve">Arielle Zartman </t>
  </si>
  <si>
    <t xml:space="preserve">Cuc Gillenwater </t>
  </si>
  <si>
    <t xml:space="preserve">Leticia Odonnell </t>
  </si>
  <si>
    <t xml:space="preserve">Lloyd Plumley </t>
  </si>
  <si>
    <t xml:space="preserve">Verline Goin </t>
  </si>
  <si>
    <t xml:space="preserve">Charmaine Zhang </t>
  </si>
  <si>
    <t xml:space="preserve">Ricky Lisowski </t>
  </si>
  <si>
    <t xml:space="preserve">Edgardo Danner </t>
  </si>
  <si>
    <t xml:space="preserve">Ricardo Tillison </t>
  </si>
  <si>
    <t xml:space="preserve">Tim Hackenberg </t>
  </si>
  <si>
    <t xml:space="preserve">Louvenia Tabon </t>
  </si>
  <si>
    <t xml:space="preserve">Lenny Dierking </t>
  </si>
  <si>
    <t xml:space="preserve">Yolanda Suman </t>
  </si>
  <si>
    <t xml:space="preserve">Anitra Ketelsen </t>
  </si>
  <si>
    <t xml:space="preserve">Randal Back </t>
  </si>
  <si>
    <t xml:space="preserve">Brittany Stegner </t>
  </si>
  <si>
    <t xml:space="preserve">Monique Ulman </t>
  </si>
  <si>
    <t xml:space="preserve">Penni Haar </t>
  </si>
  <si>
    <t xml:space="preserve">Boris Poirrier </t>
  </si>
  <si>
    <t xml:space="preserve">Omega Pollock </t>
  </si>
  <si>
    <t xml:space="preserve">Louetta Brandl </t>
  </si>
  <si>
    <t xml:space="preserve">Taina Patton </t>
  </si>
  <si>
    <t xml:space="preserve">Celine Kahre </t>
  </si>
  <si>
    <t xml:space="preserve">Arletha Spindler </t>
  </si>
  <si>
    <t xml:space="preserve">Teodora Calaway </t>
  </si>
  <si>
    <t xml:space="preserve">Estella Magrath </t>
  </si>
  <si>
    <t xml:space="preserve">Larae Macek </t>
  </si>
  <si>
    <t xml:space="preserve">Leonor Burton </t>
  </si>
  <si>
    <t xml:space="preserve">Georgetta Standridge </t>
  </si>
  <si>
    <t xml:space="preserve">Paulina Seman </t>
  </si>
  <si>
    <t>Dennis Madill</t>
  </si>
  <si>
    <t>Katie Giguere</t>
  </si>
  <si>
    <t>Jacqualine Haskins</t>
  </si>
  <si>
    <t>Marybeth Selvage</t>
  </si>
  <si>
    <t>Leanne Holte</t>
  </si>
  <si>
    <t>Raymon Cassel</t>
  </si>
  <si>
    <t>Ariel Breiner</t>
  </si>
  <si>
    <t>Lavelle Hooton</t>
  </si>
  <si>
    <t>Pandora Mayton</t>
  </si>
  <si>
    <t>Dong Malcomb</t>
  </si>
  <si>
    <t>Dara Culton</t>
  </si>
  <si>
    <t>Gabrielle Roach</t>
  </si>
  <si>
    <t>Nickole Burell</t>
  </si>
  <si>
    <t>Larissa Herlihy</t>
  </si>
  <si>
    <t>Serena Yelton</t>
  </si>
  <si>
    <t>Emilie Godinez</t>
  </si>
  <si>
    <t>Halley Solari</t>
  </si>
  <si>
    <t>Cathy Gibby</t>
  </si>
  <si>
    <t>Babara Metheny</t>
  </si>
  <si>
    <t>Maragret Lytle</t>
  </si>
  <si>
    <t>Rosanne Gulotta</t>
  </si>
  <si>
    <t>Henrietta Markowitz</t>
  </si>
  <si>
    <t>Julian Greenan</t>
  </si>
  <si>
    <t>Elvina Kristensen</t>
  </si>
  <si>
    <t>Elin Halloway</t>
  </si>
  <si>
    <t>Izola Mink</t>
  </si>
  <si>
    <t>Fawn Bulloch</t>
  </si>
  <si>
    <t>Reyna Manthe</t>
  </si>
  <si>
    <t>Sparkle Jesus</t>
  </si>
  <si>
    <t>Jaimee Janecek</t>
  </si>
  <si>
    <t>Brittney Bausch</t>
  </si>
  <si>
    <t>Kaylene Kwak</t>
  </si>
  <si>
    <t>Charmain Dedeaux</t>
  </si>
  <si>
    <t>Moses Raynes</t>
  </si>
  <si>
    <t>Annamae Cervantes</t>
  </si>
  <si>
    <t>Arianna Dezzutti</t>
  </si>
  <si>
    <t>Alycia Whitenack</t>
  </si>
  <si>
    <t>Samatha Armentrout</t>
  </si>
  <si>
    <t>Gregory Villalba</t>
  </si>
  <si>
    <t>Clement Cranston</t>
  </si>
  <si>
    <t>Adela Neeley</t>
  </si>
  <si>
    <t>Janel Dotson</t>
  </si>
  <si>
    <t>Gretta Nixon</t>
  </si>
  <si>
    <t>Titus Oshea</t>
  </si>
  <si>
    <t>Clotilde Prim</t>
  </si>
  <si>
    <t>Pearle Gosser</t>
  </si>
  <si>
    <t>Salvador Cruikshank</t>
  </si>
  <si>
    <t>Jay Huffstetler</t>
  </si>
  <si>
    <t>Clay Facemire</t>
  </si>
  <si>
    <t xml:space="preserve"> </t>
  </si>
  <si>
    <t>Birth Date</t>
  </si>
  <si>
    <t>Work Location</t>
  </si>
  <si>
    <t>Rigby, ID, 83440</t>
  </si>
  <si>
    <t>Colorado Springs, CO, 80920</t>
  </si>
  <si>
    <t>496-1850</t>
  </si>
  <si>
    <t>496-1994</t>
  </si>
  <si>
    <t>496-1872</t>
  </si>
  <si>
    <t>598-2470</t>
  </si>
  <si>
    <t>598-2200</t>
  </si>
  <si>
    <t>598-2265</t>
  </si>
  <si>
    <t>496-1222</t>
  </si>
  <si>
    <t>598-2976</t>
  </si>
  <si>
    <t>598-2747</t>
  </si>
  <si>
    <t>598-2426</t>
  </si>
  <si>
    <t>598-2796</t>
  </si>
  <si>
    <t>496-2551</t>
  </si>
  <si>
    <t>598-8824</t>
  </si>
  <si>
    <t>496-1722</t>
  </si>
  <si>
    <t>496-1697</t>
  </si>
  <si>
    <t>598-2192</t>
  </si>
  <si>
    <t>496-1617</t>
  </si>
  <si>
    <t>598-2606</t>
  </si>
  <si>
    <t>598-2483</t>
  </si>
  <si>
    <t>598-2673</t>
  </si>
  <si>
    <t>598-2613</t>
  </si>
  <si>
    <t>496-1770</t>
  </si>
  <si>
    <t>496-1873</t>
  </si>
  <si>
    <t>496-1886</t>
  </si>
  <si>
    <t>598-2413</t>
  </si>
  <si>
    <t>496-2099</t>
  </si>
  <si>
    <t>496-1150</t>
  </si>
  <si>
    <t>496-1769</t>
  </si>
  <si>
    <t>598-2985</t>
  </si>
  <si>
    <t>598-2333</t>
  </si>
  <si>
    <t>598-2222</t>
  </si>
  <si>
    <t>496-1378</t>
  </si>
  <si>
    <t>496-1899</t>
  </si>
  <si>
    <t>496-1243</t>
  </si>
  <si>
    <t>598-2243</t>
  </si>
  <si>
    <t>598-5003</t>
  </si>
  <si>
    <t>496-1323</t>
  </si>
  <si>
    <t>598-5573</t>
  </si>
  <si>
    <t>496-1430</t>
  </si>
  <si>
    <t>598-2428</t>
  </si>
  <si>
    <t>598-2410</t>
  </si>
  <si>
    <t>496-2051</t>
  </si>
  <si>
    <t>598-5555</t>
  </si>
  <si>
    <t>496-1119</t>
  </si>
  <si>
    <t>598-2418</t>
  </si>
  <si>
    <t>496-1497</t>
  </si>
  <si>
    <t>496-2770</t>
  </si>
  <si>
    <t>598-2947</t>
  </si>
  <si>
    <t>598-2530</t>
  </si>
  <si>
    <t>496-1665</t>
  </si>
  <si>
    <t>598-2211</t>
  </si>
  <si>
    <t>598-2632</t>
  </si>
  <si>
    <t>598-2840</t>
  </si>
  <si>
    <t>598-2622</t>
  </si>
  <si>
    <t>496-1242</t>
  </si>
  <si>
    <t>496-0001</t>
  </si>
  <si>
    <t>496-0002</t>
  </si>
  <si>
    <t>496-0003</t>
  </si>
  <si>
    <t>496-0004</t>
  </si>
  <si>
    <t>496-0005</t>
  </si>
  <si>
    <t>496-0006</t>
  </si>
  <si>
    <t>496-0007</t>
  </si>
  <si>
    <t>496-0008</t>
  </si>
  <si>
    <t>496-0009</t>
  </si>
  <si>
    <t>496-0010</t>
  </si>
  <si>
    <t>496-0011</t>
  </si>
  <si>
    <t>496-0012</t>
  </si>
  <si>
    <t>496-0013</t>
  </si>
  <si>
    <t>496-0014</t>
  </si>
  <si>
    <t>496-0015</t>
  </si>
  <si>
    <t>496-0016</t>
  </si>
  <si>
    <t>496-0017</t>
  </si>
  <si>
    <t>496-0018</t>
  </si>
  <si>
    <t>496-0019</t>
  </si>
  <si>
    <t>496-0020</t>
  </si>
  <si>
    <t>496-0021</t>
  </si>
  <si>
    <t>496-0022</t>
  </si>
  <si>
    <t>496-0023</t>
  </si>
  <si>
    <t>496-0024</t>
  </si>
  <si>
    <t>496-0025</t>
  </si>
  <si>
    <t>496-0026</t>
  </si>
  <si>
    <t>496-0027</t>
  </si>
  <si>
    <t>496-0028</t>
  </si>
  <si>
    <t>496-0029</t>
  </si>
  <si>
    <t>496-0030</t>
  </si>
  <si>
    <t>496-0031</t>
  </si>
  <si>
    <t>496-0032</t>
  </si>
  <si>
    <t>496-0033</t>
  </si>
  <si>
    <t>496-0034</t>
  </si>
  <si>
    <t>496-0035</t>
  </si>
  <si>
    <t>496-0036</t>
  </si>
  <si>
    <t>496-0037</t>
  </si>
  <si>
    <t>208-</t>
  </si>
  <si>
    <t>Rexburg, ID, 83440</t>
  </si>
  <si>
    <t>388-10-514</t>
  </si>
  <si>
    <t>388-11-514</t>
  </si>
  <si>
    <t>388-12-514</t>
  </si>
  <si>
    <t>388-13-514</t>
  </si>
  <si>
    <t>388-14-514</t>
  </si>
  <si>
    <t>388-15-514</t>
  </si>
  <si>
    <t>388-16-514</t>
  </si>
  <si>
    <t>388-17-514</t>
  </si>
  <si>
    <t>388-18-514</t>
  </si>
  <si>
    <t>388-19-514</t>
  </si>
  <si>
    <t>388-20-514</t>
  </si>
  <si>
    <t>388-21-514</t>
  </si>
  <si>
    <t>388-22-514</t>
  </si>
  <si>
    <t>388-23-514</t>
  </si>
  <si>
    <t>388-24-514</t>
  </si>
  <si>
    <t>388-25-514</t>
  </si>
  <si>
    <t>388-26-514</t>
  </si>
  <si>
    <t>388-27-514</t>
  </si>
  <si>
    <t>388-28-514</t>
  </si>
  <si>
    <t>388-29-514</t>
  </si>
  <si>
    <t>388-30-514</t>
  </si>
  <si>
    <t>388-31-514</t>
  </si>
  <si>
    <t>388-32-514</t>
  </si>
  <si>
    <t>388-33-514</t>
  </si>
  <si>
    <t>388-34-514</t>
  </si>
  <si>
    <t>388-35-514</t>
  </si>
  <si>
    <t>388-36-514</t>
  </si>
  <si>
    <t>388-37-514</t>
  </si>
  <si>
    <t>388-38-514</t>
  </si>
  <si>
    <t>388-39-514</t>
  </si>
  <si>
    <t>388-40-514</t>
  </si>
  <si>
    <t>388-41-514</t>
  </si>
  <si>
    <t>388-42-514</t>
  </si>
  <si>
    <t>388-43-514</t>
  </si>
  <si>
    <t>388-44-514</t>
  </si>
  <si>
    <t>388-45-514</t>
  </si>
  <si>
    <t>388-46-514</t>
  </si>
  <si>
    <t>388-47-514</t>
  </si>
  <si>
    <t>388-48-514</t>
  </si>
  <si>
    <t>388-49-514</t>
  </si>
  <si>
    <t>388-50-514</t>
  </si>
  <si>
    <t>388-51-514</t>
  </si>
  <si>
    <t>388-52-514</t>
  </si>
  <si>
    <t>388-107-514</t>
  </si>
  <si>
    <t>388-53-514</t>
  </si>
  <si>
    <t>388-54-514</t>
  </si>
  <si>
    <t>388-55-514</t>
  </si>
  <si>
    <t>388-56-514</t>
  </si>
  <si>
    <t>388-57-514</t>
  </si>
  <si>
    <t>388-58-514</t>
  </si>
  <si>
    <t>388-59-514</t>
  </si>
  <si>
    <t>388-60-514</t>
  </si>
  <si>
    <t>388-61-514</t>
  </si>
  <si>
    <t>388-62-514</t>
  </si>
  <si>
    <t>388-63-514</t>
  </si>
  <si>
    <t>388-64-514</t>
  </si>
  <si>
    <t>388-65-514</t>
  </si>
  <si>
    <t>388-66-514</t>
  </si>
  <si>
    <t>388-67-514</t>
  </si>
  <si>
    <t>388-68-514</t>
  </si>
  <si>
    <t>388-69-514</t>
  </si>
  <si>
    <t>388-70-514</t>
  </si>
  <si>
    <t>388-71-514</t>
  </si>
  <si>
    <t>388-72-514</t>
  </si>
  <si>
    <t>388-73-514</t>
  </si>
  <si>
    <t>388-74-514</t>
  </si>
  <si>
    <t>388-75-514</t>
  </si>
  <si>
    <t>388-76-514</t>
  </si>
  <si>
    <t>388-77-514</t>
  </si>
  <si>
    <t>388-78-514</t>
  </si>
  <si>
    <t>388-79-514</t>
  </si>
  <si>
    <t>388-80-514</t>
  </si>
  <si>
    <t>388-81-514</t>
  </si>
  <si>
    <t>388-82-514</t>
  </si>
  <si>
    <t>388-83-514</t>
  </si>
  <si>
    <t>388-84-514</t>
  </si>
  <si>
    <t>388-85-514</t>
  </si>
  <si>
    <t>388-86-514</t>
  </si>
  <si>
    <t>388-87-514</t>
  </si>
  <si>
    <t>388-88-514</t>
  </si>
  <si>
    <t>388-89-514</t>
  </si>
  <si>
    <t>388-90-514</t>
  </si>
  <si>
    <t>388-91-514</t>
  </si>
  <si>
    <t>388-92-514</t>
  </si>
  <si>
    <t>388-93-514</t>
  </si>
  <si>
    <t>388-94-514</t>
  </si>
  <si>
    <t>388-95-514</t>
  </si>
  <si>
    <t>388-96-514</t>
  </si>
  <si>
    <t>388-97-514</t>
  </si>
  <si>
    <t>388-98-514</t>
  </si>
  <si>
    <t>388-99-514</t>
  </si>
  <si>
    <t>388-100-514</t>
  </si>
  <si>
    <t>388-101-514</t>
  </si>
  <si>
    <t>388-102-514</t>
  </si>
  <si>
    <t>388-103-514</t>
  </si>
  <si>
    <t>388-104-514</t>
  </si>
  <si>
    <t>388-105-514</t>
  </si>
  <si>
    <t>388-106-514</t>
  </si>
  <si>
    <t>Ubong Jonah 4</t>
  </si>
  <si>
    <t>Ubong Jonah 3</t>
  </si>
  <si>
    <t>Ubong Jonah 2</t>
  </si>
  <si>
    <t>Ubong Jonah 1</t>
  </si>
  <si>
    <t>Last Name</t>
  </si>
  <si>
    <t>First Name</t>
  </si>
  <si>
    <t>Employee Hire Year</t>
  </si>
  <si>
    <t>Employee Age</t>
  </si>
  <si>
    <t># of Years Worked</t>
  </si>
  <si>
    <t>Birthdate</t>
  </si>
  <si>
    <t>City</t>
  </si>
  <si>
    <t>State</t>
  </si>
  <si>
    <t>Zip Code</t>
  </si>
  <si>
    <t>Phone No.</t>
  </si>
  <si>
    <t>19  03  1959</t>
  </si>
  <si>
    <t>29  05  1964</t>
  </si>
  <si>
    <t>08  05  1965</t>
  </si>
  <si>
    <t>22  12  1967</t>
  </si>
  <si>
    <t>20  11  1968</t>
  </si>
  <si>
    <t>11  07  1974</t>
  </si>
  <si>
    <t>12  10  1975</t>
  </si>
  <si>
    <t>29  11  1978</t>
  </si>
  <si>
    <t>25  03  1979</t>
  </si>
  <si>
    <t>31  12  1982</t>
  </si>
  <si>
    <t>08  05  1983</t>
  </si>
  <si>
    <t>16  04  1984</t>
  </si>
  <si>
    <t>27  04  1984</t>
  </si>
  <si>
    <t>22  05  1974</t>
  </si>
  <si>
    <t>23  12  1975</t>
  </si>
  <si>
    <t>04  01  1985</t>
  </si>
  <si>
    <t>16  12  1976</t>
  </si>
  <si>
    <t>09  01  1987</t>
  </si>
  <si>
    <t>01  02  1987</t>
  </si>
  <si>
    <t>09  06  1977</t>
  </si>
  <si>
    <t>21  03  1989</t>
  </si>
  <si>
    <t>31  03  1982</t>
  </si>
  <si>
    <t>03  01  1984</t>
  </si>
  <si>
    <t>28  10  1964</t>
  </si>
  <si>
    <t>14  11  1975</t>
  </si>
  <si>
    <t>12  09  1957</t>
  </si>
  <si>
    <t>15  12  1957</t>
  </si>
  <si>
    <t>02  10  1959</t>
  </si>
  <si>
    <t>26  04  1965</t>
  </si>
  <si>
    <t>07  06  1968</t>
  </si>
  <si>
    <t>29  11  1968</t>
  </si>
  <si>
    <t>21  11  1971</t>
  </si>
  <si>
    <t>07  03  1977</t>
  </si>
  <si>
    <t>14  04  1977</t>
  </si>
  <si>
    <t>18  04  1971</t>
  </si>
  <si>
    <t>06  08  1973</t>
  </si>
  <si>
    <t>13  04  1986</t>
  </si>
  <si>
    <t>10  09  1987</t>
  </si>
  <si>
    <t>04  12  1977</t>
  </si>
  <si>
    <t>18  09  1989</t>
  </si>
  <si>
    <t>12  12  1975</t>
  </si>
  <si>
    <t>09  02  1961</t>
  </si>
  <si>
    <t>24  05  1985</t>
  </si>
  <si>
    <t>10  06  1975</t>
  </si>
  <si>
    <t>03  07  1965</t>
  </si>
  <si>
    <t>26  04  1986</t>
  </si>
  <si>
    <t>11  06  1979</t>
  </si>
  <si>
    <t>10  01  1995</t>
  </si>
  <si>
    <t>15  07  1975</t>
  </si>
  <si>
    <t>19  10  1977</t>
  </si>
  <si>
    <t>16  07  1955</t>
  </si>
  <si>
    <t>12  07  1956</t>
  </si>
  <si>
    <t>08  10  1959</t>
  </si>
  <si>
    <t>23  05  1970</t>
  </si>
  <si>
    <t>01  04  1972</t>
  </si>
  <si>
    <t>11  04  1973</t>
  </si>
  <si>
    <t>02  05  1973</t>
  </si>
  <si>
    <t>12  09  1973</t>
  </si>
  <si>
    <t>30  11  1976</t>
  </si>
  <si>
    <t>09  12  1980</t>
  </si>
  <si>
    <t>25  08  1981</t>
  </si>
  <si>
    <t>18  05  1984</t>
  </si>
  <si>
    <t>23  01  1986</t>
  </si>
  <si>
    <t>14  06  1989</t>
  </si>
  <si>
    <t>20  11  1965</t>
  </si>
  <si>
    <t>04  01  1991</t>
  </si>
  <si>
    <t>12  07  1991</t>
  </si>
  <si>
    <t>12  08  1981</t>
  </si>
  <si>
    <t>17  06  1970</t>
  </si>
  <si>
    <t>13  03  1966</t>
  </si>
  <si>
    <t>10  09  1979</t>
  </si>
  <si>
    <t>20  09  1988</t>
  </si>
  <si>
    <t>24  08  1987</t>
  </si>
  <si>
    <t>11  11  1977</t>
  </si>
  <si>
    <t>01  05  1968</t>
  </si>
  <si>
    <t>23  05  1956</t>
  </si>
  <si>
    <t>09  06  1956</t>
  </si>
  <si>
    <t>13  11  1956</t>
  </si>
  <si>
    <t>27  06  1957</t>
  </si>
  <si>
    <t>21  08  1961</t>
  </si>
  <si>
    <t>19  07  1962</t>
  </si>
  <si>
    <t>26  01  1964</t>
  </si>
  <si>
    <t>30  03  1964</t>
  </si>
  <si>
    <t>21  02  1966</t>
  </si>
  <si>
    <t>20  04  1966</t>
  </si>
  <si>
    <t>06  06  1966</t>
  </si>
  <si>
    <t>24  02  1967</t>
  </si>
  <si>
    <t>06  03  1970</t>
  </si>
  <si>
    <t>27  05  1971</t>
  </si>
  <si>
    <t>25  04  1974</t>
  </si>
  <si>
    <t>24  12  1974</t>
  </si>
  <si>
    <t>28  03  1975</t>
  </si>
  <si>
    <t>29  08  1975</t>
  </si>
  <si>
    <t>04  11  1983</t>
  </si>
  <si>
    <t>12  04  1987</t>
  </si>
  <si>
    <t>24  04  1977</t>
  </si>
  <si>
    <t>25  05  1977</t>
  </si>
  <si>
    <t>06  10  1980</t>
  </si>
  <si>
    <t>04  11  1980</t>
  </si>
  <si>
    <t>10  06  1995</t>
  </si>
  <si>
    <t>Today</t>
  </si>
  <si>
    <t>Length of Employment</t>
  </si>
  <si>
    <t>Donovan</t>
  </si>
  <si>
    <t>Kelling</t>
  </si>
  <si>
    <t>Genevie</t>
  </si>
  <si>
    <t>Hipple</t>
  </si>
  <si>
    <t>Claude</t>
  </si>
  <si>
    <t>Darbonne</t>
  </si>
  <si>
    <t>Jeanna</t>
  </si>
  <si>
    <t>Landrum</t>
  </si>
  <si>
    <t>Kristeen</t>
  </si>
  <si>
    <t>Silsby</t>
  </si>
  <si>
    <t>Theresa</t>
  </si>
  <si>
    <t>Nixon</t>
  </si>
  <si>
    <t>Pamela</t>
  </si>
  <si>
    <t>Rohman</t>
  </si>
  <si>
    <t>Mattie</t>
  </si>
  <si>
    <t>Nave</t>
  </si>
  <si>
    <t>Chrystal</t>
  </si>
  <si>
    <t>Deppe</t>
  </si>
  <si>
    <t>Concha</t>
  </si>
  <si>
    <t>Mccleskey</t>
  </si>
  <si>
    <t>Lavonne</t>
  </si>
  <si>
    <t>Jacko</t>
  </si>
  <si>
    <t>Esperanza</t>
  </si>
  <si>
    <t>Comacho</t>
  </si>
  <si>
    <t>Arlen</t>
  </si>
  <si>
    <t>Harries</t>
  </si>
  <si>
    <t>Cheryll</t>
  </si>
  <si>
    <t>Calle</t>
  </si>
  <si>
    <t>Juliane</t>
  </si>
  <si>
    <t>Below</t>
  </si>
  <si>
    <t>Tyler</t>
  </si>
  <si>
    <t>Conkling</t>
  </si>
  <si>
    <t>Arnulfo</t>
  </si>
  <si>
    <t>Hutton</t>
  </si>
  <si>
    <t>Arielle</t>
  </si>
  <si>
    <t>Zartman</t>
  </si>
  <si>
    <t>Cuc</t>
  </si>
  <si>
    <t>Gillenwater</t>
  </si>
  <si>
    <t>Leticia</t>
  </si>
  <si>
    <t>Odonnell</t>
  </si>
  <si>
    <t>Lloyd</t>
  </si>
  <si>
    <t>Plumley</t>
  </si>
  <si>
    <t>Verline</t>
  </si>
  <si>
    <t>Goin</t>
  </si>
  <si>
    <t>Charmaine</t>
  </si>
  <si>
    <t>Zhang</t>
  </si>
  <si>
    <t>Ricky</t>
  </si>
  <si>
    <t>Lisowski</t>
  </si>
  <si>
    <t>Edgardo</t>
  </si>
  <si>
    <t>Danner</t>
  </si>
  <si>
    <t>Ricardo</t>
  </si>
  <si>
    <t>Tillison</t>
  </si>
  <si>
    <t>Tim</t>
  </si>
  <si>
    <t>Hackenberg</t>
  </si>
  <si>
    <t>Louvenia</t>
  </si>
  <si>
    <t>Tabon</t>
  </si>
  <si>
    <t>Lenny</t>
  </si>
  <si>
    <t>Dierking</t>
  </si>
  <si>
    <t>Yolanda</t>
  </si>
  <si>
    <t>Suman</t>
  </si>
  <si>
    <t>Anitra</t>
  </si>
  <si>
    <t>Ketelsen</t>
  </si>
  <si>
    <t>Randal</t>
  </si>
  <si>
    <t>Back</t>
  </si>
  <si>
    <t>Brittany</t>
  </si>
  <si>
    <t>Stegner</t>
  </si>
  <si>
    <t>Monique</t>
  </si>
  <si>
    <t>Ulman</t>
  </si>
  <si>
    <t>Penni</t>
  </si>
  <si>
    <t>Haar</t>
  </si>
  <si>
    <t>Boris</t>
  </si>
  <si>
    <t>Poirrier</t>
  </si>
  <si>
    <t>Omega</t>
  </si>
  <si>
    <t>Pollock</t>
  </si>
  <si>
    <t>Ubong</t>
  </si>
  <si>
    <t>Jonah</t>
  </si>
  <si>
    <t>Louetta</t>
  </si>
  <si>
    <t>Brandl</t>
  </si>
  <si>
    <t>Taina</t>
  </si>
  <si>
    <t>Patton</t>
  </si>
  <si>
    <t>Celine</t>
  </si>
  <si>
    <t>Kahre</t>
  </si>
  <si>
    <t>Arletha</t>
  </si>
  <si>
    <t>Spindler</t>
  </si>
  <si>
    <t>Teodora</t>
  </si>
  <si>
    <t>Calaway</t>
  </si>
  <si>
    <t>Estella</t>
  </si>
  <si>
    <t>Magrath</t>
  </si>
  <si>
    <t>Larae</t>
  </si>
  <si>
    <t>Macek</t>
  </si>
  <si>
    <t>Leonor</t>
  </si>
  <si>
    <t>Burton</t>
  </si>
  <si>
    <t>Georgetta</t>
  </si>
  <si>
    <t>Standridge</t>
  </si>
  <si>
    <t>Paulina</t>
  </si>
  <si>
    <t>Seman</t>
  </si>
  <si>
    <t>Dennis</t>
  </si>
  <si>
    <t>Madill</t>
  </si>
  <si>
    <t>Katie</t>
  </si>
  <si>
    <t>Giguere</t>
  </si>
  <si>
    <t>Jacqualine</t>
  </si>
  <si>
    <t>Haskins</t>
  </si>
  <si>
    <t>Marybeth</t>
  </si>
  <si>
    <t>Selvage</t>
  </si>
  <si>
    <t>Leanne</t>
  </si>
  <si>
    <t>Holte</t>
  </si>
  <si>
    <t>Raymon</t>
  </si>
  <si>
    <t>Cassel</t>
  </si>
  <si>
    <t>Ariel</t>
  </si>
  <si>
    <t>Breiner</t>
  </si>
  <si>
    <t>Lavelle</t>
  </si>
  <si>
    <t>Hooton</t>
  </si>
  <si>
    <t>Pandora</t>
  </si>
  <si>
    <t>Mayton</t>
  </si>
  <si>
    <t>Dong</t>
  </si>
  <si>
    <t>Malcomb</t>
  </si>
  <si>
    <t>Dara</t>
  </si>
  <si>
    <t>Culton</t>
  </si>
  <si>
    <t>Gabrielle</t>
  </si>
  <si>
    <t>Roach</t>
  </si>
  <si>
    <t>Nickole</t>
  </si>
  <si>
    <t>Burell</t>
  </si>
  <si>
    <t>Larissa</t>
  </si>
  <si>
    <t>Herlihy</t>
  </si>
  <si>
    <t>Serena</t>
  </si>
  <si>
    <t>Yelton</t>
  </si>
  <si>
    <t>Emilie</t>
  </si>
  <si>
    <t>Godinez</t>
  </si>
  <si>
    <t>Halley</t>
  </si>
  <si>
    <t>Solari</t>
  </si>
  <si>
    <t>Cathy</t>
  </si>
  <si>
    <t>Gibby</t>
  </si>
  <si>
    <t>Babara</t>
  </si>
  <si>
    <t>Metheny</t>
  </si>
  <si>
    <t>Maragret</t>
  </si>
  <si>
    <t>Lytle</t>
  </si>
  <si>
    <t>Rosanne</t>
  </si>
  <si>
    <t>Gulotta</t>
  </si>
  <si>
    <t>Henrietta</t>
  </si>
  <si>
    <t>Markowitz</t>
  </si>
  <si>
    <t>Julian</t>
  </si>
  <si>
    <t>Greenan</t>
  </si>
  <si>
    <t>Elvina</t>
  </si>
  <si>
    <t>Kristensen</t>
  </si>
  <si>
    <t>Elin</t>
  </si>
  <si>
    <t>Halloway</t>
  </si>
  <si>
    <t>Izola</t>
  </si>
  <si>
    <t>Mink</t>
  </si>
  <si>
    <t>Fawn</t>
  </si>
  <si>
    <t>Bulloch</t>
  </si>
  <si>
    <t>Reyna</t>
  </si>
  <si>
    <t>Manthe</t>
  </si>
  <si>
    <t>Sparkle</t>
  </si>
  <si>
    <t>Jesus</t>
  </si>
  <si>
    <t>Jaimee</t>
  </si>
  <si>
    <t>Janecek</t>
  </si>
  <si>
    <t>Brittney</t>
  </si>
  <si>
    <t>Bausch</t>
  </si>
  <si>
    <t>Kaylene</t>
  </si>
  <si>
    <t>Kwak</t>
  </si>
  <si>
    <t>Charmain</t>
  </si>
  <si>
    <t>Dedeaux</t>
  </si>
  <si>
    <t>Moses</t>
  </si>
  <si>
    <t>Raynes</t>
  </si>
  <si>
    <t>Annamae</t>
  </si>
  <si>
    <t>Cervantes</t>
  </si>
  <si>
    <t>Arianna</t>
  </si>
  <si>
    <t>Dezzutti</t>
  </si>
  <si>
    <t>Alycia</t>
  </si>
  <si>
    <t>Whitenack</t>
  </si>
  <si>
    <t>Samatha</t>
  </si>
  <si>
    <t>Armentrout</t>
  </si>
  <si>
    <t>Gregory</t>
  </si>
  <si>
    <t>Villalba</t>
  </si>
  <si>
    <t>Clement</t>
  </si>
  <si>
    <t>Cranston</t>
  </si>
  <si>
    <t>Adela</t>
  </si>
  <si>
    <t>Neeley</t>
  </si>
  <si>
    <t>Janel</t>
  </si>
  <si>
    <t>Dotson</t>
  </si>
  <si>
    <t>Gretta</t>
  </si>
  <si>
    <t>Titus</t>
  </si>
  <si>
    <t>Oshea</t>
  </si>
  <si>
    <t>Clotilde</t>
  </si>
  <si>
    <t>Prim</t>
  </si>
  <si>
    <t>Pearle</t>
  </si>
  <si>
    <t>Gosser</t>
  </si>
  <si>
    <t>Salvador</t>
  </si>
  <si>
    <t>Cruikshank</t>
  </si>
  <si>
    <t>Jay</t>
  </si>
  <si>
    <t>Huffstetler</t>
  </si>
  <si>
    <t>Clay</t>
  </si>
  <si>
    <t>Facemire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</si>
</sst>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Showing</a:t>
            </a:r>
            <a:r>
              <a:rPr lang="en-US" baseline="0"/>
              <a:t> Ages of Employees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Data!$E$3:$E$102</c:f>
              <c:numCache>
                <c:formatCode>0</c:formatCode>
                <c:ptCount val="100"/>
                <c:pt idx="0">
                  <c:v>62</c:v>
                </c:pt>
                <c:pt idx="1">
                  <c:v>57</c:v>
                </c:pt>
                <c:pt idx="2">
                  <c:v>56</c:v>
                </c:pt>
                <c:pt idx="3">
                  <c:v>53</c:v>
                </c:pt>
                <c:pt idx="4">
                  <c:v>52</c:v>
                </c:pt>
                <c:pt idx="5">
                  <c:v>47</c:v>
                </c:pt>
                <c:pt idx="6">
                  <c:v>46</c:v>
                </c:pt>
                <c:pt idx="7">
                  <c:v>42</c:v>
                </c:pt>
                <c:pt idx="8">
                  <c:v>42</c:v>
                </c:pt>
                <c:pt idx="9">
                  <c:v>38</c:v>
                </c:pt>
                <c:pt idx="10">
                  <c:v>38</c:v>
                </c:pt>
                <c:pt idx="11">
                  <c:v>37</c:v>
                </c:pt>
                <c:pt idx="12">
                  <c:v>37</c:v>
                </c:pt>
                <c:pt idx="13">
                  <c:v>47</c:v>
                </c:pt>
                <c:pt idx="14">
                  <c:v>45</c:v>
                </c:pt>
                <c:pt idx="15">
                  <c:v>36</c:v>
                </c:pt>
                <c:pt idx="16">
                  <c:v>44</c:v>
                </c:pt>
                <c:pt idx="17">
                  <c:v>34</c:v>
                </c:pt>
                <c:pt idx="18">
                  <c:v>34</c:v>
                </c:pt>
                <c:pt idx="19">
                  <c:v>44</c:v>
                </c:pt>
                <c:pt idx="20">
                  <c:v>32</c:v>
                </c:pt>
                <c:pt idx="21">
                  <c:v>39</c:v>
                </c:pt>
                <c:pt idx="22">
                  <c:v>37</c:v>
                </c:pt>
                <c:pt idx="23">
                  <c:v>57</c:v>
                </c:pt>
                <c:pt idx="24">
                  <c:v>45</c:v>
                </c:pt>
                <c:pt idx="25">
                  <c:v>64</c:v>
                </c:pt>
                <c:pt idx="26">
                  <c:v>63</c:v>
                </c:pt>
                <c:pt idx="27">
                  <c:v>62</c:v>
                </c:pt>
                <c:pt idx="28">
                  <c:v>56</c:v>
                </c:pt>
                <c:pt idx="29">
                  <c:v>53</c:v>
                </c:pt>
                <c:pt idx="30">
                  <c:v>52</c:v>
                </c:pt>
                <c:pt idx="31">
                  <c:v>49</c:v>
                </c:pt>
                <c:pt idx="32">
                  <c:v>44</c:v>
                </c:pt>
                <c:pt idx="33">
                  <c:v>44</c:v>
                </c:pt>
                <c:pt idx="34">
                  <c:v>50</c:v>
                </c:pt>
                <c:pt idx="35">
                  <c:v>48</c:v>
                </c:pt>
                <c:pt idx="36">
                  <c:v>35</c:v>
                </c:pt>
                <c:pt idx="37">
                  <c:v>34</c:v>
                </c:pt>
                <c:pt idx="38">
                  <c:v>43</c:v>
                </c:pt>
                <c:pt idx="39">
                  <c:v>32</c:v>
                </c:pt>
                <c:pt idx="40">
                  <c:v>45</c:v>
                </c:pt>
                <c:pt idx="41">
                  <c:v>60</c:v>
                </c:pt>
                <c:pt idx="42">
                  <c:v>36</c:v>
                </c:pt>
                <c:pt idx="43">
                  <c:v>46</c:v>
                </c:pt>
                <c:pt idx="44">
                  <c:v>56</c:v>
                </c:pt>
                <c:pt idx="45">
                  <c:v>35</c:v>
                </c:pt>
                <c:pt idx="46">
                  <c:v>42</c:v>
                </c:pt>
                <c:pt idx="47">
                  <c:v>26</c:v>
                </c:pt>
                <c:pt idx="48">
                  <c:v>46</c:v>
                </c:pt>
                <c:pt idx="49">
                  <c:v>44</c:v>
                </c:pt>
                <c:pt idx="50">
                  <c:v>66</c:v>
                </c:pt>
                <c:pt idx="51">
                  <c:v>65</c:v>
                </c:pt>
                <c:pt idx="52">
                  <c:v>62</c:v>
                </c:pt>
                <c:pt idx="53">
                  <c:v>51</c:v>
                </c:pt>
                <c:pt idx="54">
                  <c:v>49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44</c:v>
                </c:pt>
                <c:pt idx="59">
                  <c:v>40</c:v>
                </c:pt>
                <c:pt idx="60">
                  <c:v>40</c:v>
                </c:pt>
                <c:pt idx="61">
                  <c:v>37</c:v>
                </c:pt>
                <c:pt idx="62">
                  <c:v>35</c:v>
                </c:pt>
                <c:pt idx="63">
                  <c:v>32</c:v>
                </c:pt>
                <c:pt idx="64">
                  <c:v>55</c:v>
                </c:pt>
                <c:pt idx="65">
                  <c:v>30</c:v>
                </c:pt>
                <c:pt idx="66">
                  <c:v>30</c:v>
                </c:pt>
                <c:pt idx="67">
                  <c:v>40</c:v>
                </c:pt>
                <c:pt idx="68">
                  <c:v>51</c:v>
                </c:pt>
                <c:pt idx="69">
                  <c:v>55</c:v>
                </c:pt>
                <c:pt idx="70">
                  <c:v>42</c:v>
                </c:pt>
                <c:pt idx="71">
                  <c:v>33</c:v>
                </c:pt>
                <c:pt idx="72">
                  <c:v>34</c:v>
                </c:pt>
                <c:pt idx="73">
                  <c:v>43</c:v>
                </c:pt>
                <c:pt idx="74">
                  <c:v>53</c:v>
                </c:pt>
                <c:pt idx="75">
                  <c:v>65</c:v>
                </c:pt>
                <c:pt idx="76">
                  <c:v>65</c:v>
                </c:pt>
                <c:pt idx="77">
                  <c:v>64</c:v>
                </c:pt>
                <c:pt idx="78">
                  <c:v>64</c:v>
                </c:pt>
                <c:pt idx="79">
                  <c:v>60</c:v>
                </c:pt>
                <c:pt idx="80">
                  <c:v>59</c:v>
                </c:pt>
                <c:pt idx="81">
                  <c:v>57</c:v>
                </c:pt>
                <c:pt idx="82">
                  <c:v>57</c:v>
                </c:pt>
                <c:pt idx="83">
                  <c:v>55</c:v>
                </c:pt>
                <c:pt idx="84">
                  <c:v>55</c:v>
                </c:pt>
                <c:pt idx="85">
                  <c:v>55</c:v>
                </c:pt>
                <c:pt idx="86">
                  <c:v>54</c:v>
                </c:pt>
                <c:pt idx="87">
                  <c:v>51</c:v>
                </c:pt>
                <c:pt idx="88">
                  <c:v>50</c:v>
                </c:pt>
                <c:pt idx="89">
                  <c:v>47</c:v>
                </c:pt>
                <c:pt idx="90">
                  <c:v>46</c:v>
                </c:pt>
                <c:pt idx="91">
                  <c:v>46</c:v>
                </c:pt>
                <c:pt idx="92">
                  <c:v>46</c:v>
                </c:pt>
                <c:pt idx="93">
                  <c:v>38</c:v>
                </c:pt>
                <c:pt idx="94">
                  <c:v>34</c:v>
                </c:pt>
                <c:pt idx="95">
                  <c:v>44</c:v>
                </c:pt>
                <c:pt idx="96">
                  <c:v>44</c:v>
                </c:pt>
                <c:pt idx="97">
                  <c:v>41</c:v>
                </c:pt>
                <c:pt idx="98">
                  <c:v>41</c:v>
                </c:pt>
                <c:pt idx="9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2-411B-8975-7F5F630A4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206432"/>
        <c:axId val="403213504"/>
      </c:lineChart>
      <c:catAx>
        <c:axId val="4032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03213504"/>
        <c:crosses val="autoZero"/>
        <c:auto val="1"/>
        <c:lblAlgn val="ctr"/>
        <c:lblOffset val="100"/>
        <c:noMultiLvlLbl val="0"/>
      </c:catAx>
      <c:valAx>
        <c:axId val="4032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Employees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0320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Employee</a:t>
            </a:r>
            <a:r>
              <a:rPr lang="en-GB" baseline="0"/>
              <a:t> Per Location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Sheet1!$A$102</c:f>
              <c:strCache>
                <c:ptCount val="1"/>
                <c:pt idx="0">
                  <c:v>Clay Facemire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Sheet1!$E$2:$E$102</c:f>
              <c:strCache>
                <c:ptCount val="101"/>
                <c:pt idx="0">
                  <c:v>Work Location</c:v>
                </c:pt>
                <c:pt idx="1">
                  <c:v>Rigby, ID, 83440</c:v>
                </c:pt>
                <c:pt idx="2">
                  <c:v>Rexburg, ID, 83440</c:v>
                </c:pt>
                <c:pt idx="3">
                  <c:v>Rigby, ID, 83440</c:v>
                </c:pt>
                <c:pt idx="4">
                  <c:v>Colorado Springs, CO, 80920</c:v>
                </c:pt>
                <c:pt idx="5">
                  <c:v>Colorado Springs, CO, 80920</c:v>
                </c:pt>
                <c:pt idx="6">
                  <c:v>Colorado Springs, CO, 80920</c:v>
                </c:pt>
                <c:pt idx="7">
                  <c:v>Rigby, ID, 83440</c:v>
                </c:pt>
                <c:pt idx="8">
                  <c:v>Colorado Springs, CO, 80920</c:v>
                </c:pt>
                <c:pt idx="9">
                  <c:v>Colorado Springs, CO, 80920</c:v>
                </c:pt>
                <c:pt idx="10">
                  <c:v>Colorado Springs, CO, 80920</c:v>
                </c:pt>
                <c:pt idx="11">
                  <c:v>Colorado Springs, CO, 80920</c:v>
                </c:pt>
                <c:pt idx="12">
                  <c:v>Colorado Springs, CO, 80920</c:v>
                </c:pt>
                <c:pt idx="13">
                  <c:v>Rexburg, ID, 83440</c:v>
                </c:pt>
                <c:pt idx="14">
                  <c:v>Colorado Springs, CO, 80920</c:v>
                </c:pt>
                <c:pt idx="15">
                  <c:v>Rigby, ID, 83440</c:v>
                </c:pt>
                <c:pt idx="16">
                  <c:v>Rigby, ID, 83440</c:v>
                </c:pt>
                <c:pt idx="17">
                  <c:v>Colorado Springs, CO, 80920</c:v>
                </c:pt>
                <c:pt idx="18">
                  <c:v>Rigby, ID, 83440</c:v>
                </c:pt>
                <c:pt idx="19">
                  <c:v>Colorado Springs, CO, 80920</c:v>
                </c:pt>
                <c:pt idx="20">
                  <c:v>Colorado Springs, CO, 80920</c:v>
                </c:pt>
                <c:pt idx="21">
                  <c:v>Colorado Springs, CO, 80920</c:v>
                </c:pt>
                <c:pt idx="22">
                  <c:v>Colorado Springs, CO, 80920</c:v>
                </c:pt>
                <c:pt idx="23">
                  <c:v>Rigby, ID, 83440</c:v>
                </c:pt>
                <c:pt idx="24">
                  <c:v>Rigby, ID, 83440</c:v>
                </c:pt>
                <c:pt idx="25">
                  <c:v>Rexburg, ID, 83440</c:v>
                </c:pt>
                <c:pt idx="26">
                  <c:v>Rigby, ID, 83440</c:v>
                </c:pt>
                <c:pt idx="27">
                  <c:v>Colorado Springs, CO, 80920</c:v>
                </c:pt>
                <c:pt idx="28">
                  <c:v>Rigby, ID, 83440</c:v>
                </c:pt>
                <c:pt idx="29">
                  <c:v>Rexburg, ID, 83440</c:v>
                </c:pt>
                <c:pt idx="30">
                  <c:v>Rigby, ID, 83440</c:v>
                </c:pt>
                <c:pt idx="31">
                  <c:v>Rigby, ID, 83440</c:v>
                </c:pt>
                <c:pt idx="32">
                  <c:v>Rexburg, ID, 83440</c:v>
                </c:pt>
                <c:pt idx="33">
                  <c:v>Rigby, ID, 83440</c:v>
                </c:pt>
                <c:pt idx="34">
                  <c:v>Colorado Springs, CO, 80920</c:v>
                </c:pt>
                <c:pt idx="35">
                  <c:v>Colorado Springs, CO, 80920</c:v>
                </c:pt>
                <c:pt idx="36">
                  <c:v>Colorado Springs, CO, 80920</c:v>
                </c:pt>
                <c:pt idx="37">
                  <c:v>Rigby, ID, 83440</c:v>
                </c:pt>
                <c:pt idx="38">
                  <c:v>Rexburg, ID, 83440</c:v>
                </c:pt>
                <c:pt idx="39">
                  <c:v>Rigby, ID, 83440</c:v>
                </c:pt>
                <c:pt idx="40">
                  <c:v>Colorado Springs, CO, 80920</c:v>
                </c:pt>
                <c:pt idx="41">
                  <c:v>Colorado Springs, CO, 80920</c:v>
                </c:pt>
                <c:pt idx="42">
                  <c:v>Rexburg, ID, 83440</c:v>
                </c:pt>
                <c:pt idx="43">
                  <c:v>Colorado Springs, CO, 80920</c:v>
                </c:pt>
                <c:pt idx="44">
                  <c:v>Rigby, ID, 83440</c:v>
                </c:pt>
                <c:pt idx="45">
                  <c:v>Colorado Springs, CO, 80920</c:v>
                </c:pt>
                <c:pt idx="46">
                  <c:v>Colorado Springs, CO, 80920</c:v>
                </c:pt>
                <c:pt idx="47">
                  <c:v>Rigby, ID, 83440</c:v>
                </c:pt>
                <c:pt idx="48">
                  <c:v>Colorado Springs, CO, 80920</c:v>
                </c:pt>
                <c:pt idx="49">
                  <c:v>Rexburg, ID, 83440</c:v>
                </c:pt>
                <c:pt idx="50">
                  <c:v>Rigby, ID, 83440</c:v>
                </c:pt>
                <c:pt idx="51">
                  <c:v>Colorado Springs, CO, 80920</c:v>
                </c:pt>
                <c:pt idx="52">
                  <c:v>Rigby, ID, 83440</c:v>
                </c:pt>
                <c:pt idx="53">
                  <c:v>Rigby, ID, 83440</c:v>
                </c:pt>
                <c:pt idx="54">
                  <c:v>Colorado Springs, CO, 80920</c:v>
                </c:pt>
                <c:pt idx="55">
                  <c:v>Colorado Springs, CO, 80920</c:v>
                </c:pt>
                <c:pt idx="56">
                  <c:v>Rigby, ID, 83440</c:v>
                </c:pt>
                <c:pt idx="57">
                  <c:v>Colorado Springs, CO, 80920</c:v>
                </c:pt>
                <c:pt idx="58">
                  <c:v>Colorado Springs, CO, 80920</c:v>
                </c:pt>
                <c:pt idx="59">
                  <c:v>Colorado Springs, CO, 80920</c:v>
                </c:pt>
                <c:pt idx="60">
                  <c:v>Colorado Springs, CO, 80920</c:v>
                </c:pt>
                <c:pt idx="61">
                  <c:v>Rigby, ID, 83440</c:v>
                </c:pt>
                <c:pt idx="62">
                  <c:v>Rexburg, ID, 83440</c:v>
                </c:pt>
                <c:pt idx="63">
                  <c:v>Rexburg, ID, 83440</c:v>
                </c:pt>
                <c:pt idx="64">
                  <c:v>Colorado Springs, CO, 80920</c:v>
                </c:pt>
                <c:pt idx="65">
                  <c:v>Rigby, ID, 83440</c:v>
                </c:pt>
                <c:pt idx="66">
                  <c:v>Rigby, ID, 83440</c:v>
                </c:pt>
                <c:pt idx="67">
                  <c:v>Rexburg, ID, 83440</c:v>
                </c:pt>
                <c:pt idx="68">
                  <c:v>Colorado Springs, CO, 80920</c:v>
                </c:pt>
                <c:pt idx="69">
                  <c:v>Colorado Springs, CO, 80920</c:v>
                </c:pt>
                <c:pt idx="70">
                  <c:v>Rigby, ID, 83440</c:v>
                </c:pt>
                <c:pt idx="71">
                  <c:v>Colorado Springs, CO, 80920</c:v>
                </c:pt>
                <c:pt idx="72">
                  <c:v>Rigby, ID, 83440</c:v>
                </c:pt>
                <c:pt idx="73">
                  <c:v>Colorado Springs, CO, 80920</c:v>
                </c:pt>
                <c:pt idx="74">
                  <c:v>Colorado Springs, CO, 80920</c:v>
                </c:pt>
                <c:pt idx="75">
                  <c:v>Rexburg, ID, 83440</c:v>
                </c:pt>
                <c:pt idx="76">
                  <c:v>Colorado Springs, CO, 80920</c:v>
                </c:pt>
                <c:pt idx="77">
                  <c:v>Rigby, ID, 83440</c:v>
                </c:pt>
                <c:pt idx="78">
                  <c:v>Rigby, ID, 83440</c:v>
                </c:pt>
                <c:pt idx="79">
                  <c:v>Colorado Springs, CO, 80920</c:v>
                </c:pt>
                <c:pt idx="80">
                  <c:v>Rigby, ID, 83440</c:v>
                </c:pt>
                <c:pt idx="81">
                  <c:v>Rigby, ID, 83440</c:v>
                </c:pt>
                <c:pt idx="82">
                  <c:v>Colorado Springs, CO, 80920</c:v>
                </c:pt>
                <c:pt idx="83">
                  <c:v>Colorado Springs, CO, 80920</c:v>
                </c:pt>
                <c:pt idx="84">
                  <c:v>Rexburg, ID, 83440</c:v>
                </c:pt>
                <c:pt idx="85">
                  <c:v>Colorado Springs, CO, 80920</c:v>
                </c:pt>
                <c:pt idx="86">
                  <c:v>Colorado Springs, CO, 80920</c:v>
                </c:pt>
                <c:pt idx="87">
                  <c:v>Colorado Springs, CO, 80920</c:v>
                </c:pt>
                <c:pt idx="88">
                  <c:v>Colorado Springs, CO, 80920</c:v>
                </c:pt>
                <c:pt idx="89">
                  <c:v>Rigby, ID, 83440</c:v>
                </c:pt>
                <c:pt idx="90">
                  <c:v>Colorado Springs, CO, 80920</c:v>
                </c:pt>
                <c:pt idx="91">
                  <c:v>Rexburg, ID, 83440</c:v>
                </c:pt>
                <c:pt idx="92">
                  <c:v>Rigby, ID, 83440</c:v>
                </c:pt>
                <c:pt idx="93">
                  <c:v>Colorado Springs, CO, 80920</c:v>
                </c:pt>
                <c:pt idx="94">
                  <c:v>Colorado Springs, CO, 80920</c:v>
                </c:pt>
                <c:pt idx="95">
                  <c:v>Rigby, ID, 83440</c:v>
                </c:pt>
                <c:pt idx="96">
                  <c:v>Colorado Springs, CO, 80920</c:v>
                </c:pt>
                <c:pt idx="97">
                  <c:v>Rigby, ID, 83440</c:v>
                </c:pt>
                <c:pt idx="98">
                  <c:v>Colorado Springs, CO, 80920</c:v>
                </c:pt>
                <c:pt idx="99">
                  <c:v>Rigby, ID, 83440</c:v>
                </c:pt>
                <c:pt idx="100">
                  <c:v>Rexburg, ID, 83440</c:v>
                </c:pt>
              </c:strCache>
            </c:strRef>
          </c:cat>
          <c:val>
            <c:numRef>
              <c:f>Sheet1!$E$102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E-4A22-A8CE-F7080CED7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757616"/>
        <c:axId val="407745136"/>
      </c:lineChart>
      <c:catAx>
        <c:axId val="40775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07745136"/>
        <c:crosses val="autoZero"/>
        <c:auto val="1"/>
        <c:lblAlgn val="ctr"/>
        <c:lblOffset val="100"/>
        <c:noMultiLvlLbl val="0"/>
      </c:catAx>
      <c:valAx>
        <c:axId val="4077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0775761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7BA99C-1446-463A-9B32-4C6169EF9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A77358-06B1-4ABE-878C-5E93531A1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309D1-AD63-491F-824D-F507DD33F617}">
  <dimension ref="A1"/>
  <sheetViews>
    <sheetView workbookViewId="0">
      <selection activeCell="J2" sqref="J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8F602-42F3-46D1-8495-2A63B05BD83B}">
  <dimension ref="A2:N271"/>
  <sheetViews>
    <sheetView tabSelected="1" workbookViewId="0">
      <selection activeCell="F3" sqref="F3"/>
    </sheetView>
  </sheetViews>
  <sheetFormatPr defaultRowHeight="15" x14ac:dyDescent="0.25"/>
  <cols>
    <col min="1" max="1" width="10.85546875" customWidth="1"/>
    <col min="2" max="2" width="11.5703125" customWidth="1"/>
    <col min="3" max="3" width="11.42578125" customWidth="1"/>
    <col min="4" max="4" width="18.42578125" customWidth="1"/>
    <col min="5" max="5" width="14.42578125" customWidth="1"/>
    <col min="6" max="6" width="17" customWidth="1"/>
    <col min="7" max="7" width="20.7109375" customWidth="1"/>
    <col min="8" max="8" width="13.7109375" customWidth="1"/>
    <col min="9" max="9" width="15.85546875" customWidth="1"/>
    <col min="12" max="12" width="9.85546875" customWidth="1"/>
    <col min="13" max="13" width="10.7109375" bestFit="1" customWidth="1"/>
    <col min="14" max="14" width="15.140625" customWidth="1"/>
  </cols>
  <sheetData>
    <row r="2" spans="1:14" x14ac:dyDescent="0.25">
      <c r="A2" s="2" t="s">
        <v>301</v>
      </c>
      <c r="B2" s="2" t="s">
        <v>302</v>
      </c>
      <c r="C2" s="2" t="s">
        <v>1</v>
      </c>
      <c r="D2" s="2" t="s">
        <v>303</v>
      </c>
      <c r="E2" s="2" t="s">
        <v>304</v>
      </c>
      <c r="F2" s="2" t="s">
        <v>305</v>
      </c>
      <c r="G2" s="2" t="s">
        <v>412</v>
      </c>
      <c r="H2" s="2" t="s">
        <v>306</v>
      </c>
      <c r="I2" s="2" t="s">
        <v>307</v>
      </c>
      <c r="J2" s="2" t="s">
        <v>308</v>
      </c>
      <c r="K2" s="2" t="s">
        <v>309</v>
      </c>
      <c r="L2" s="2" t="s">
        <v>310</v>
      </c>
      <c r="M2" s="2" t="s">
        <v>411</v>
      </c>
      <c r="N2" s="2"/>
    </row>
    <row r="3" spans="1:14" x14ac:dyDescent="0.25">
      <c r="A3" t="str">
        <f>UPPER(Sheet1!H3)</f>
        <v xml:space="preserve">KELLING </v>
      </c>
      <c r="B3" t="str">
        <f>UPPER(Sheet1!G3)</f>
        <v>DONOVAN</v>
      </c>
      <c r="C3" t="str">
        <f>RIGHT(Sheet1!B3,5)</f>
        <v>0-514</v>
      </c>
      <c r="D3" s="1" t="str">
        <f>RIGHT(Sheet1!D3,4)</f>
        <v>1959</v>
      </c>
      <c r="E3" s="3">
        <f ca="1">DATEDIF(H3,TODAY(),"Y")</f>
        <v>62</v>
      </c>
      <c r="F3">
        <f ca="1">INT(YEARFRAC(Sheet1!C3,TODAY()))</f>
        <v>26</v>
      </c>
      <c r="G3" s="4"/>
      <c r="H3" s="1">
        <v>21628</v>
      </c>
      <c r="I3" t="str">
        <f>LEFT(Sheet1!E3,FIND(",",Sheet1!E3)-1)</f>
        <v>Rigby</v>
      </c>
      <c r="K3" t="str">
        <f>RIGHT(Sheet1!E3,5)</f>
        <v>83440</v>
      </c>
      <c r="L3" t="str">
        <f>RIGHT(Sheet1!F3,8)</f>
        <v>496-1850</v>
      </c>
      <c r="M3" s="1">
        <f ca="1">TODAY()</f>
        <v>44504</v>
      </c>
      <c r="N3">
        <v>11</v>
      </c>
    </row>
    <row r="4" spans="1:14" x14ac:dyDescent="0.25">
      <c r="A4" t="str">
        <f>UPPER(Sheet1!H4)</f>
        <v xml:space="preserve"> HIPPLE </v>
      </c>
      <c r="B4" t="str">
        <f>UPPER(Sheet1!G4)</f>
        <v>GENEVIE</v>
      </c>
      <c r="C4" t="str">
        <f>RIGHT(Sheet1!B4,5)</f>
        <v>1-514</v>
      </c>
      <c r="D4" s="1" t="str">
        <f>RIGHT(Sheet1!D4,4)</f>
        <v>1964</v>
      </c>
      <c r="E4" s="3">
        <f t="shared" ref="E4:E67" ca="1" si="0">DATEDIF(H4,TODAY(),"Y")</f>
        <v>57</v>
      </c>
      <c r="F4">
        <f ca="1">INT(YEARFRAC(Sheet1!C4,TODAY()))</f>
        <v>25</v>
      </c>
      <c r="H4" s="1">
        <v>23526</v>
      </c>
      <c r="I4" t="str">
        <f>LEFT(Sheet1!E4,FIND(",",Sheet1!E4)-1)</f>
        <v>Rexburg</v>
      </c>
      <c r="K4" t="str">
        <f>RIGHT(Sheet1!E4,5)</f>
        <v>83440</v>
      </c>
      <c r="L4" t="str">
        <f>RIGHT(Sheet1!F4,8)</f>
        <v>496-1994</v>
      </c>
      <c r="N4">
        <v>9</v>
      </c>
    </row>
    <row r="5" spans="1:14" x14ac:dyDescent="0.25">
      <c r="A5" t="str">
        <f>UPPER(Sheet1!H5)</f>
        <v xml:space="preserve">DARBONNE </v>
      </c>
      <c r="B5" t="str">
        <f>UPPER(Sheet1!G5)</f>
        <v>CLAUDE</v>
      </c>
      <c r="C5" t="str">
        <f>RIGHT(Sheet1!B5,5)</f>
        <v>2-514</v>
      </c>
      <c r="D5" s="1" t="str">
        <f>RIGHT(Sheet1!D5,4)</f>
        <v>1965</v>
      </c>
      <c r="E5" s="3">
        <f t="shared" ca="1" si="0"/>
        <v>56</v>
      </c>
      <c r="F5">
        <f ca="1">INT(YEARFRAC(Sheet1!C5,TODAY()))</f>
        <v>18</v>
      </c>
      <c r="H5" s="1">
        <v>23870</v>
      </c>
      <c r="I5" t="str">
        <f>LEFT(Sheet1!E5,FIND(",",Sheet1!E5)-1)</f>
        <v>Rigby</v>
      </c>
      <c r="K5" t="str">
        <f>RIGHT(Sheet1!E5,5)</f>
        <v>83440</v>
      </c>
      <c r="L5" t="str">
        <f>RIGHT(Sheet1!F5,8)</f>
        <v>496-1872</v>
      </c>
    </row>
    <row r="6" spans="1:14" x14ac:dyDescent="0.25">
      <c r="A6" t="str">
        <f>UPPER(Sheet1!H6)</f>
        <v xml:space="preserve">LANDRUM </v>
      </c>
      <c r="B6" t="str">
        <f>UPPER(Sheet1!G6)</f>
        <v>JEANNA</v>
      </c>
      <c r="C6" t="str">
        <f>RIGHT(Sheet1!B6,5)</f>
        <v>3-514</v>
      </c>
      <c r="D6" s="1" t="str">
        <f>RIGHT(Sheet1!D6,4)</f>
        <v>1967</v>
      </c>
      <c r="E6" s="3">
        <f t="shared" ca="1" si="0"/>
        <v>53</v>
      </c>
      <c r="F6">
        <f ca="1">INT(YEARFRAC(Sheet1!C6,TODAY()))</f>
        <v>12</v>
      </c>
      <c r="H6" s="1">
        <v>24828</v>
      </c>
      <c r="I6" t="str">
        <f>LEFT(Sheet1!E6,FIND(",",Sheet1!E6)-1)</f>
        <v>Colorado Springs</v>
      </c>
      <c r="K6" t="str">
        <f>RIGHT(Sheet1!E6,5)</f>
        <v>80920</v>
      </c>
      <c r="L6" t="str">
        <f>RIGHT(Sheet1!F6,8)</f>
        <v>598-2470</v>
      </c>
    </row>
    <row r="7" spans="1:14" x14ac:dyDescent="0.25">
      <c r="A7" t="str">
        <f>UPPER(Sheet1!H7)</f>
        <v xml:space="preserve"> SILSBY </v>
      </c>
      <c r="B7" t="str">
        <f>UPPER(Sheet1!G7)</f>
        <v>KRISTEEN</v>
      </c>
      <c r="C7" t="str">
        <f>RIGHT(Sheet1!B7,5)</f>
        <v>4-514</v>
      </c>
      <c r="D7" s="1" t="str">
        <f>RIGHT(Sheet1!D7,4)</f>
        <v>1968</v>
      </c>
      <c r="E7" s="3">
        <f t="shared" ca="1" si="0"/>
        <v>52</v>
      </c>
      <c r="F7">
        <f ca="1">INT(YEARFRAC(Sheet1!C7,TODAY()))</f>
        <v>15</v>
      </c>
      <c r="H7" s="1">
        <v>25162</v>
      </c>
      <c r="I7" t="str">
        <f>LEFT(Sheet1!E7,FIND(",",Sheet1!E7)-1)</f>
        <v>Colorado Springs</v>
      </c>
      <c r="K7" t="str">
        <f>RIGHT(Sheet1!E7,5)</f>
        <v>80920</v>
      </c>
      <c r="L7" t="str">
        <f>RIGHT(Sheet1!F7,8)</f>
        <v>598-2200</v>
      </c>
    </row>
    <row r="8" spans="1:14" x14ac:dyDescent="0.25">
      <c r="A8" t="str">
        <f>UPPER(Sheet1!H8)</f>
        <v xml:space="preserve"> NIXON </v>
      </c>
      <c r="B8" t="str">
        <f>UPPER(Sheet1!G8)</f>
        <v>THERESA</v>
      </c>
      <c r="C8" t="str">
        <f>RIGHT(Sheet1!B8,5)</f>
        <v>5-514</v>
      </c>
      <c r="D8" s="1" t="str">
        <f>RIGHT(Sheet1!D8,4)</f>
        <v>1974</v>
      </c>
      <c r="E8" s="3">
        <f t="shared" ca="1" si="0"/>
        <v>47</v>
      </c>
      <c r="F8">
        <f ca="1">INT(YEARFRAC(Sheet1!C8,TODAY()))</f>
        <v>9</v>
      </c>
      <c r="H8" s="1">
        <v>27221</v>
      </c>
      <c r="I8" t="str">
        <f>LEFT(Sheet1!E8,FIND(",",Sheet1!E8)-1)</f>
        <v>Colorado Springs</v>
      </c>
      <c r="K8" t="str">
        <f>RIGHT(Sheet1!E8,5)</f>
        <v>80920</v>
      </c>
      <c r="L8" t="str">
        <f>RIGHT(Sheet1!F8,8)</f>
        <v>598-2265</v>
      </c>
    </row>
    <row r="9" spans="1:14" x14ac:dyDescent="0.25">
      <c r="A9" t="str">
        <f>UPPER(Sheet1!H9)</f>
        <v xml:space="preserve"> ROHMAN </v>
      </c>
      <c r="B9" t="str">
        <f>UPPER(Sheet1!G9)</f>
        <v>PAMELA</v>
      </c>
      <c r="C9" t="str">
        <f>RIGHT(Sheet1!B9,5)</f>
        <v>6-514</v>
      </c>
      <c r="D9" s="1" t="str">
        <f>RIGHT(Sheet1!D9,4)</f>
        <v>1975</v>
      </c>
      <c r="E9" s="3">
        <f t="shared" ca="1" si="0"/>
        <v>46</v>
      </c>
      <c r="F9">
        <f ca="1">INT(YEARFRAC(Sheet1!C9,TODAY()))</f>
        <v>25</v>
      </c>
      <c r="H9" s="1">
        <v>27679</v>
      </c>
      <c r="I9" t="str">
        <f>LEFT(Sheet1!E9,FIND(",",Sheet1!E9)-1)</f>
        <v>Rigby</v>
      </c>
      <c r="K9" t="str">
        <f>RIGHT(Sheet1!E9,5)</f>
        <v>83440</v>
      </c>
      <c r="L9" t="str">
        <f>RIGHT(Sheet1!F9,8)</f>
        <v>496-1222</v>
      </c>
    </row>
    <row r="10" spans="1:14" x14ac:dyDescent="0.25">
      <c r="A10" t="str">
        <f>UPPER(Sheet1!H10)</f>
        <v xml:space="preserve"> NAVE </v>
      </c>
      <c r="B10" t="str">
        <f>UPPER(Sheet1!G10)</f>
        <v>MATTIE</v>
      </c>
      <c r="C10" t="str">
        <f>RIGHT(Sheet1!B10,5)</f>
        <v>7-514</v>
      </c>
      <c r="D10" s="1" t="str">
        <f>RIGHT(Sheet1!D10,4)</f>
        <v>1978</v>
      </c>
      <c r="E10" s="3">
        <f t="shared" ca="1" si="0"/>
        <v>42</v>
      </c>
      <c r="F10">
        <f ca="1">INT(YEARFRAC(Sheet1!C10,TODAY()))</f>
        <v>17</v>
      </c>
      <c r="H10" s="1">
        <v>28823</v>
      </c>
      <c r="I10" t="str">
        <f>LEFT(Sheet1!E10,FIND(",",Sheet1!E10)-1)</f>
        <v>Colorado Springs</v>
      </c>
      <c r="K10" t="str">
        <f>RIGHT(Sheet1!E10,5)</f>
        <v>80920</v>
      </c>
      <c r="L10" t="str">
        <f>RIGHT(Sheet1!F10,8)</f>
        <v>598-2200</v>
      </c>
    </row>
    <row r="11" spans="1:14" x14ac:dyDescent="0.25">
      <c r="A11" t="str">
        <f>UPPER(Sheet1!H11)</f>
        <v xml:space="preserve"> DEPPE </v>
      </c>
      <c r="B11" t="str">
        <f>UPPER(Sheet1!G11)</f>
        <v>CHRYSTAL</v>
      </c>
      <c r="C11" t="str">
        <f>RIGHT(Sheet1!B11,5)</f>
        <v>8-514</v>
      </c>
      <c r="D11" s="1" t="str">
        <f>RIGHT(Sheet1!D11,4)</f>
        <v>1979</v>
      </c>
      <c r="E11" s="3">
        <f t="shared" ca="1" si="0"/>
        <v>42</v>
      </c>
      <c r="F11">
        <f ca="1">INT(YEARFRAC(Sheet1!C11,TODAY()))</f>
        <v>21</v>
      </c>
      <c r="H11" s="1">
        <v>28939</v>
      </c>
      <c r="I11" t="str">
        <f>LEFT(Sheet1!E11,FIND(",",Sheet1!E11)-1)</f>
        <v>Colorado Springs</v>
      </c>
      <c r="K11" t="str">
        <f>RIGHT(Sheet1!E11,5)</f>
        <v>80920</v>
      </c>
      <c r="L11" t="str">
        <f>RIGHT(Sheet1!F11,8)</f>
        <v>598-2976</v>
      </c>
    </row>
    <row r="12" spans="1:14" x14ac:dyDescent="0.25">
      <c r="A12" t="str">
        <f>UPPER(Sheet1!H12)</f>
        <v xml:space="preserve">MCCLESKEY </v>
      </c>
      <c r="B12" t="str">
        <f>UPPER(Sheet1!G12)</f>
        <v>CONCHA</v>
      </c>
      <c r="C12" t="str">
        <f>RIGHT(Sheet1!B12,5)</f>
        <v>9-514</v>
      </c>
      <c r="D12" s="1" t="str">
        <f>RIGHT(Sheet1!D12,4)</f>
        <v>1982</v>
      </c>
      <c r="E12" s="3">
        <f t="shared" ca="1" si="0"/>
        <v>38</v>
      </c>
      <c r="F12">
        <f ca="1">INT(YEARFRAC(Sheet1!C12,TODAY()))</f>
        <v>6</v>
      </c>
      <c r="H12" s="1">
        <v>30316</v>
      </c>
      <c r="I12" t="str">
        <f>LEFT(Sheet1!E12,FIND(",",Sheet1!E12)-1)</f>
        <v>Colorado Springs</v>
      </c>
      <c r="K12" t="str">
        <f>RIGHT(Sheet1!E12,5)</f>
        <v>80920</v>
      </c>
      <c r="L12" t="str">
        <f>RIGHT(Sheet1!F12,8)</f>
        <v>598-2747</v>
      </c>
    </row>
    <row r="13" spans="1:14" x14ac:dyDescent="0.25">
      <c r="A13" t="str">
        <f>UPPER(Sheet1!H13)</f>
        <v xml:space="preserve"> JACKO </v>
      </c>
      <c r="B13" t="str">
        <f>UPPER(Sheet1!G13)</f>
        <v>LAVONNE</v>
      </c>
      <c r="C13" t="str">
        <f>RIGHT(Sheet1!B13,5)</f>
        <v>0-514</v>
      </c>
      <c r="D13" s="1" t="str">
        <f>RIGHT(Sheet1!D13,4)</f>
        <v>1983</v>
      </c>
      <c r="E13" s="3">
        <f t="shared" ca="1" si="0"/>
        <v>38</v>
      </c>
      <c r="F13">
        <f ca="1">INT(YEARFRAC(Sheet1!C13,TODAY()))</f>
        <v>16</v>
      </c>
      <c r="H13" s="1">
        <v>30444</v>
      </c>
      <c r="I13" t="str">
        <f>LEFT(Sheet1!E13,FIND(",",Sheet1!E13)-1)</f>
        <v>Colorado Springs</v>
      </c>
      <c r="K13" t="str">
        <f>RIGHT(Sheet1!E13,5)</f>
        <v>80920</v>
      </c>
      <c r="L13" t="str">
        <f>RIGHT(Sheet1!F13,8)</f>
        <v>598-2426</v>
      </c>
    </row>
    <row r="14" spans="1:14" x14ac:dyDescent="0.25">
      <c r="A14" t="str">
        <f>UPPER(Sheet1!H14)</f>
        <v xml:space="preserve">COMACHO </v>
      </c>
      <c r="B14" t="str">
        <f>UPPER(Sheet1!G14)</f>
        <v>ESPERANZA</v>
      </c>
      <c r="C14" t="str">
        <f>RIGHT(Sheet1!B14,5)</f>
        <v>1-514</v>
      </c>
      <c r="D14" s="1" t="str">
        <f>RIGHT(Sheet1!D14,4)</f>
        <v>1984</v>
      </c>
      <c r="E14" s="3">
        <f t="shared" ca="1" si="0"/>
        <v>37</v>
      </c>
      <c r="F14">
        <f ca="1">INT(YEARFRAC(Sheet1!C14,TODAY()))</f>
        <v>6</v>
      </c>
      <c r="H14" s="1">
        <v>30788</v>
      </c>
      <c r="I14" t="str">
        <f>LEFT(Sheet1!E14,FIND(",",Sheet1!E14)-1)</f>
        <v>Colorado Springs</v>
      </c>
      <c r="K14" t="str">
        <f>RIGHT(Sheet1!E14,5)</f>
        <v>80920</v>
      </c>
      <c r="L14" t="str">
        <f>RIGHT(Sheet1!F14,8)</f>
        <v>598-2796</v>
      </c>
    </row>
    <row r="15" spans="1:14" x14ac:dyDescent="0.25">
      <c r="A15" t="str">
        <f>UPPER(Sheet1!H15)</f>
        <v xml:space="preserve">HARRIES </v>
      </c>
      <c r="B15" t="str">
        <f>UPPER(Sheet1!G15)</f>
        <v>ARLEN</v>
      </c>
      <c r="C15" t="str">
        <f>RIGHT(Sheet1!B15,5)</f>
        <v>2-514</v>
      </c>
      <c r="D15" s="1" t="str">
        <f>RIGHT(Sheet1!D15,4)</f>
        <v>1984</v>
      </c>
      <c r="E15" s="3">
        <f t="shared" ca="1" si="0"/>
        <v>37</v>
      </c>
      <c r="F15">
        <f ca="1">INT(YEARFRAC(Sheet1!C15,TODAY()))</f>
        <v>6</v>
      </c>
      <c r="H15" s="1">
        <v>30799</v>
      </c>
      <c r="I15" t="str">
        <f>LEFT(Sheet1!E15,FIND(",",Sheet1!E15)-1)</f>
        <v>Rexburg</v>
      </c>
      <c r="K15" t="str">
        <f>RIGHT(Sheet1!E15,5)</f>
        <v>83440</v>
      </c>
      <c r="L15" t="str">
        <f>RIGHT(Sheet1!F15,8)</f>
        <v>496-2551</v>
      </c>
    </row>
    <row r="16" spans="1:14" x14ac:dyDescent="0.25">
      <c r="A16" t="str">
        <f>UPPER(Sheet1!H16)</f>
        <v xml:space="preserve"> CALLE </v>
      </c>
      <c r="B16" t="str">
        <f>UPPER(Sheet1!G16)</f>
        <v>CHERYLL</v>
      </c>
      <c r="C16" t="str">
        <f>RIGHT(Sheet1!B16,5)</f>
        <v>3-514</v>
      </c>
      <c r="D16" s="1" t="str">
        <f>RIGHT(Sheet1!D16,4)</f>
        <v>1974</v>
      </c>
      <c r="E16" s="3">
        <f t="shared" ca="1" si="0"/>
        <v>47</v>
      </c>
      <c r="F16">
        <f ca="1">INT(YEARFRAC(Sheet1!C16,TODAY()))</f>
        <v>20</v>
      </c>
      <c r="H16" s="1">
        <v>27171</v>
      </c>
      <c r="I16" t="str">
        <f>LEFT(Sheet1!E16,FIND(",",Sheet1!E16)-1)</f>
        <v>Colorado Springs</v>
      </c>
      <c r="K16" t="str">
        <f>RIGHT(Sheet1!E16,5)</f>
        <v>80920</v>
      </c>
      <c r="L16" t="str">
        <f>RIGHT(Sheet1!F16,8)</f>
        <v>598-8824</v>
      </c>
    </row>
    <row r="17" spans="1:12" x14ac:dyDescent="0.25">
      <c r="A17" t="str">
        <f>UPPER(Sheet1!H17)</f>
        <v xml:space="preserve"> BELOW </v>
      </c>
      <c r="B17" t="str">
        <f>UPPER(Sheet1!G17)</f>
        <v>JULIANE</v>
      </c>
      <c r="C17" t="str">
        <f>RIGHT(Sheet1!B17,5)</f>
        <v>4-514</v>
      </c>
      <c r="D17" s="1" t="str">
        <f>RIGHT(Sheet1!D17,4)</f>
        <v>1975</v>
      </c>
      <c r="E17" s="3">
        <f t="shared" ca="1" si="0"/>
        <v>45</v>
      </c>
      <c r="F17">
        <f ca="1">INT(YEARFRAC(Sheet1!C17,TODAY()))</f>
        <v>25</v>
      </c>
      <c r="H17" s="1">
        <v>27751</v>
      </c>
      <c r="I17" t="str">
        <f>LEFT(Sheet1!E17,FIND(",",Sheet1!E17)-1)</f>
        <v>Rigby</v>
      </c>
      <c r="K17" t="str">
        <f>RIGHT(Sheet1!E17,5)</f>
        <v>83440</v>
      </c>
      <c r="L17" t="str">
        <f>RIGHT(Sheet1!F17,8)</f>
        <v>496-1722</v>
      </c>
    </row>
    <row r="18" spans="1:12" x14ac:dyDescent="0.25">
      <c r="A18" t="str">
        <f>UPPER(Sheet1!H18)</f>
        <v xml:space="preserve">CONKLING </v>
      </c>
      <c r="B18" t="str">
        <f>UPPER(Sheet1!G18)</f>
        <v>TYLER</v>
      </c>
      <c r="C18" t="str">
        <f>RIGHT(Sheet1!B18,5)</f>
        <v>5-514</v>
      </c>
      <c r="D18" s="1" t="str">
        <f>RIGHT(Sheet1!D18,4)</f>
        <v>1985</v>
      </c>
      <c r="E18" s="3">
        <f t="shared" ca="1" si="0"/>
        <v>36</v>
      </c>
      <c r="F18">
        <f ca="1">INT(YEARFRAC(Sheet1!C18,TODAY()))</f>
        <v>15</v>
      </c>
      <c r="H18" s="1">
        <v>31051</v>
      </c>
      <c r="I18" t="str">
        <f>LEFT(Sheet1!E18,FIND(",",Sheet1!E18)-1)</f>
        <v>Rigby</v>
      </c>
      <c r="K18" t="str">
        <f>RIGHT(Sheet1!E18,5)</f>
        <v>83440</v>
      </c>
      <c r="L18" t="str">
        <f>RIGHT(Sheet1!F18,8)</f>
        <v>496-1697</v>
      </c>
    </row>
    <row r="19" spans="1:12" x14ac:dyDescent="0.25">
      <c r="A19" t="str">
        <f>UPPER(Sheet1!H19)</f>
        <v xml:space="preserve"> HUTTON </v>
      </c>
      <c r="B19" t="str">
        <f>UPPER(Sheet1!G19)</f>
        <v>ARNULFO</v>
      </c>
      <c r="C19" t="str">
        <f>RIGHT(Sheet1!B19,5)</f>
        <v>6-514</v>
      </c>
      <c r="D19" s="1" t="str">
        <f>RIGHT(Sheet1!D19,4)</f>
        <v>1976</v>
      </c>
      <c r="E19" s="3">
        <f t="shared" ca="1" si="0"/>
        <v>44</v>
      </c>
      <c r="F19">
        <f ca="1">INT(YEARFRAC(Sheet1!C19,TODAY()))</f>
        <v>20</v>
      </c>
      <c r="H19" s="1">
        <v>28110</v>
      </c>
      <c r="I19" t="str">
        <f>LEFT(Sheet1!E19,FIND(",",Sheet1!E19)-1)</f>
        <v>Colorado Springs</v>
      </c>
      <c r="K19" t="str">
        <f>RIGHT(Sheet1!E19,5)</f>
        <v>80920</v>
      </c>
      <c r="L19" t="str">
        <f>RIGHT(Sheet1!F19,8)</f>
        <v>598-2192</v>
      </c>
    </row>
    <row r="20" spans="1:12" x14ac:dyDescent="0.25">
      <c r="A20" t="str">
        <f>UPPER(Sheet1!H20)</f>
        <v xml:space="preserve">ZARTMAN </v>
      </c>
      <c r="B20" t="str">
        <f>UPPER(Sheet1!G20)</f>
        <v>ARIELLE</v>
      </c>
      <c r="C20" t="str">
        <f>RIGHT(Sheet1!B20,5)</f>
        <v>7-514</v>
      </c>
      <c r="D20" s="1" t="str">
        <f>RIGHT(Sheet1!D20,4)</f>
        <v>1987</v>
      </c>
      <c r="E20" s="3">
        <f t="shared" ca="1" si="0"/>
        <v>34</v>
      </c>
      <c r="F20">
        <f ca="1">INT(YEARFRAC(Sheet1!C20,TODAY()))</f>
        <v>10</v>
      </c>
      <c r="H20" s="1">
        <v>31786</v>
      </c>
      <c r="I20" t="str">
        <f>LEFT(Sheet1!E20,FIND(",",Sheet1!E20)-1)</f>
        <v>Rigby</v>
      </c>
      <c r="K20" t="str">
        <f>RIGHT(Sheet1!E20,5)</f>
        <v>83440</v>
      </c>
      <c r="L20" t="str">
        <f>RIGHT(Sheet1!F20,8)</f>
        <v>496-1617</v>
      </c>
    </row>
    <row r="21" spans="1:12" x14ac:dyDescent="0.25">
      <c r="A21" t="str">
        <f>UPPER(Sheet1!H21)</f>
        <v xml:space="preserve">GILLENWATER </v>
      </c>
      <c r="B21" t="str">
        <f>UPPER(Sheet1!G21)</f>
        <v>CUC</v>
      </c>
      <c r="C21" t="str">
        <f>RIGHT(Sheet1!B21,5)</f>
        <v>8-514</v>
      </c>
      <c r="D21" s="1" t="str">
        <f>RIGHT(Sheet1!D21,4)</f>
        <v>1987</v>
      </c>
      <c r="E21" s="3">
        <f t="shared" ca="1" si="0"/>
        <v>34</v>
      </c>
      <c r="F21">
        <f ca="1">INT(YEARFRAC(Sheet1!C21,TODAY()))</f>
        <v>11</v>
      </c>
      <c r="H21" s="1">
        <v>31809</v>
      </c>
      <c r="I21" t="str">
        <f>LEFT(Sheet1!E21,FIND(",",Sheet1!E21)-1)</f>
        <v>Colorado Springs</v>
      </c>
      <c r="K21" t="str">
        <f>RIGHT(Sheet1!E21,5)</f>
        <v>80920</v>
      </c>
      <c r="L21" t="str">
        <f>RIGHT(Sheet1!F21,8)</f>
        <v>598-2606</v>
      </c>
    </row>
    <row r="22" spans="1:12" x14ac:dyDescent="0.25">
      <c r="A22" t="str">
        <f>UPPER(Sheet1!H22)</f>
        <v xml:space="preserve">ODONNELL </v>
      </c>
      <c r="B22" t="str">
        <f>UPPER(Sheet1!G22)</f>
        <v>LETICIA</v>
      </c>
      <c r="C22" t="str">
        <f>RIGHT(Sheet1!B22,5)</f>
        <v>9-514</v>
      </c>
      <c r="D22" s="1" t="str">
        <f>RIGHT(Sheet1!D22,4)</f>
        <v>1977</v>
      </c>
      <c r="E22" s="3">
        <f t="shared" ca="1" si="0"/>
        <v>44</v>
      </c>
      <c r="F22">
        <f ca="1">INT(YEARFRAC(Sheet1!C22,TODAY()))</f>
        <v>18</v>
      </c>
      <c r="H22" s="1">
        <v>28285</v>
      </c>
      <c r="I22" t="str">
        <f>LEFT(Sheet1!E22,FIND(",",Sheet1!E22)-1)</f>
        <v>Colorado Springs</v>
      </c>
      <c r="K22" t="str">
        <f>RIGHT(Sheet1!E22,5)</f>
        <v>80920</v>
      </c>
      <c r="L22" t="str">
        <f>RIGHT(Sheet1!F22,8)</f>
        <v>598-2483</v>
      </c>
    </row>
    <row r="23" spans="1:12" x14ac:dyDescent="0.25">
      <c r="A23" t="str">
        <f>UPPER(Sheet1!H23)</f>
        <v xml:space="preserve">PLUMLEY </v>
      </c>
      <c r="B23" t="str">
        <f>UPPER(Sheet1!G23)</f>
        <v>LLOYD</v>
      </c>
      <c r="C23" t="str">
        <f>RIGHT(Sheet1!B23,5)</f>
        <v>0-514</v>
      </c>
      <c r="D23" s="1" t="str">
        <f>RIGHT(Sheet1!D23,4)</f>
        <v>1989</v>
      </c>
      <c r="E23" s="3">
        <f t="shared" ca="1" si="0"/>
        <v>32</v>
      </c>
      <c r="F23">
        <f ca="1">INT(YEARFRAC(Sheet1!C23,TODAY()))</f>
        <v>11</v>
      </c>
      <c r="H23" s="1">
        <v>32588</v>
      </c>
      <c r="I23" t="str">
        <f>LEFT(Sheet1!E23,FIND(",",Sheet1!E23)-1)</f>
        <v>Colorado Springs</v>
      </c>
      <c r="K23" t="str">
        <f>RIGHT(Sheet1!E23,5)</f>
        <v>80920</v>
      </c>
      <c r="L23" t="str">
        <f>RIGHT(Sheet1!F23,8)</f>
        <v>598-2673</v>
      </c>
    </row>
    <row r="24" spans="1:12" x14ac:dyDescent="0.25">
      <c r="A24" t="str">
        <f>UPPER(Sheet1!H24)</f>
        <v xml:space="preserve">NE GOIN </v>
      </c>
      <c r="B24" t="str">
        <f>UPPER(Sheet1!G24)</f>
        <v>VERLINE</v>
      </c>
      <c r="C24" t="str">
        <f>RIGHT(Sheet1!B24,5)</f>
        <v>1-514</v>
      </c>
      <c r="D24" s="1" t="str">
        <f>RIGHT(Sheet1!D24,4)</f>
        <v>1982</v>
      </c>
      <c r="E24" s="3">
        <f t="shared" ca="1" si="0"/>
        <v>39</v>
      </c>
      <c r="F24">
        <f ca="1">INT(YEARFRAC(Sheet1!C24,TODAY()))</f>
        <v>21</v>
      </c>
      <c r="H24" s="1">
        <v>30041</v>
      </c>
      <c r="I24" t="str">
        <f>LEFT(Sheet1!E24,FIND(",",Sheet1!E24)-1)</f>
        <v>Colorado Springs</v>
      </c>
      <c r="K24" t="str">
        <f>RIGHT(Sheet1!E24,5)</f>
        <v>80920</v>
      </c>
      <c r="L24" t="str">
        <f>RIGHT(Sheet1!F24,8)</f>
        <v>598-2613</v>
      </c>
    </row>
    <row r="25" spans="1:12" x14ac:dyDescent="0.25">
      <c r="A25" t="str">
        <f>UPPER(Sheet1!H25)</f>
        <v xml:space="preserve"> ZHANG </v>
      </c>
      <c r="B25" t="str">
        <f>UPPER(Sheet1!G25)</f>
        <v>CHARMAINE</v>
      </c>
      <c r="C25" t="str">
        <f>RIGHT(Sheet1!B25,5)</f>
        <v>2-514</v>
      </c>
      <c r="D25" s="1" t="str">
        <f>RIGHT(Sheet1!D25,4)</f>
        <v>1984</v>
      </c>
      <c r="E25" s="3">
        <f t="shared" ca="1" si="0"/>
        <v>37</v>
      </c>
      <c r="F25">
        <f ca="1">INT(YEARFRAC(Sheet1!C25,TODAY()))</f>
        <v>16</v>
      </c>
      <c r="H25" s="1">
        <v>30684</v>
      </c>
      <c r="I25" t="str">
        <f>LEFT(Sheet1!E25,FIND(",",Sheet1!E25)-1)</f>
        <v>Rigby</v>
      </c>
      <c r="K25" t="str">
        <f>RIGHT(Sheet1!E25,5)</f>
        <v>83440</v>
      </c>
      <c r="L25" t="str">
        <f>RIGHT(Sheet1!F25,8)</f>
        <v>496-1770</v>
      </c>
    </row>
    <row r="26" spans="1:12" x14ac:dyDescent="0.25">
      <c r="A26" t="str">
        <f>UPPER(Sheet1!H26)</f>
        <v xml:space="preserve">LISOWSKI </v>
      </c>
      <c r="B26" t="str">
        <f>UPPER(Sheet1!G26)</f>
        <v>RICKY</v>
      </c>
      <c r="C26" t="str">
        <f>RIGHT(Sheet1!B26,5)</f>
        <v>3-514</v>
      </c>
      <c r="D26" s="1" t="str">
        <f>RIGHT(Sheet1!D26,4)</f>
        <v>1964</v>
      </c>
      <c r="E26" s="3">
        <f t="shared" ca="1" si="0"/>
        <v>57</v>
      </c>
      <c r="F26">
        <f ca="1">INT(YEARFRAC(Sheet1!C26,TODAY()))</f>
        <v>25</v>
      </c>
      <c r="H26" s="1">
        <v>23678</v>
      </c>
      <c r="I26" t="str">
        <f>LEFT(Sheet1!E26,FIND(",",Sheet1!E26)-1)</f>
        <v>Rigby</v>
      </c>
      <c r="K26" t="str">
        <f>RIGHT(Sheet1!E26,5)</f>
        <v>83440</v>
      </c>
      <c r="L26" t="str">
        <f>RIGHT(Sheet1!F26,8)</f>
        <v>496-1873</v>
      </c>
    </row>
    <row r="27" spans="1:12" x14ac:dyDescent="0.25">
      <c r="A27" t="str">
        <f>UPPER(Sheet1!H27)</f>
        <v xml:space="preserve"> DANNER </v>
      </c>
      <c r="B27" t="str">
        <f>UPPER(Sheet1!G27)</f>
        <v>EDGARDO</v>
      </c>
      <c r="C27" t="str">
        <f>RIGHT(Sheet1!B27,5)</f>
        <v>4-514</v>
      </c>
      <c r="D27" s="1" t="str">
        <f>RIGHT(Sheet1!D27,4)</f>
        <v>1975</v>
      </c>
      <c r="E27" s="3">
        <f t="shared" ca="1" si="0"/>
        <v>45</v>
      </c>
      <c r="F27">
        <f ca="1">INT(YEARFRAC(Sheet1!C27,TODAY()))</f>
        <v>25</v>
      </c>
      <c r="H27" s="1">
        <v>27712</v>
      </c>
      <c r="I27" t="str">
        <f>LEFT(Sheet1!E27,FIND(",",Sheet1!E27)-1)</f>
        <v>Rexburg</v>
      </c>
      <c r="K27" t="str">
        <f>RIGHT(Sheet1!E27,5)</f>
        <v>83440</v>
      </c>
      <c r="L27" t="str">
        <f>RIGHT(Sheet1!F27,8)</f>
        <v>496-1722</v>
      </c>
    </row>
    <row r="28" spans="1:12" x14ac:dyDescent="0.25">
      <c r="A28" t="str">
        <f>UPPER(Sheet1!H28)</f>
        <v xml:space="preserve">TILLISON </v>
      </c>
      <c r="B28" t="str">
        <f>UPPER(Sheet1!G28)</f>
        <v>RICARDO</v>
      </c>
      <c r="C28" t="str">
        <f>RIGHT(Sheet1!B28,5)</f>
        <v>5-514</v>
      </c>
      <c r="D28" s="1" t="str">
        <f>RIGHT(Sheet1!D28,4)</f>
        <v>1957</v>
      </c>
      <c r="E28" s="3">
        <f t="shared" ca="1" si="0"/>
        <v>64</v>
      </c>
      <c r="F28">
        <f ca="1">INT(YEARFRAC(Sheet1!C28,TODAY()))</f>
        <v>25</v>
      </c>
      <c r="H28" s="1">
        <v>21075</v>
      </c>
      <c r="I28" t="str">
        <f>LEFT(Sheet1!E28,FIND(",",Sheet1!E28)-1)</f>
        <v>Rigby</v>
      </c>
      <c r="K28" t="str">
        <f>RIGHT(Sheet1!E28,5)</f>
        <v>83440</v>
      </c>
      <c r="L28" t="str">
        <f>RIGHT(Sheet1!F28,8)</f>
        <v>496-1886</v>
      </c>
    </row>
    <row r="29" spans="1:12" x14ac:dyDescent="0.25">
      <c r="A29" t="str">
        <f>UPPER(Sheet1!H29)</f>
        <v xml:space="preserve">HACKENBERG </v>
      </c>
      <c r="B29" t="str">
        <f>UPPER(Sheet1!G29)</f>
        <v>TIM</v>
      </c>
      <c r="C29" t="str">
        <f>RIGHT(Sheet1!B29,5)</f>
        <v>6-514</v>
      </c>
      <c r="D29" s="1" t="str">
        <f>RIGHT(Sheet1!D29,4)</f>
        <v>1957</v>
      </c>
      <c r="E29" s="3">
        <f t="shared" ca="1" si="0"/>
        <v>63</v>
      </c>
      <c r="F29">
        <f ca="1">INT(YEARFRAC(Sheet1!C29,TODAY()))</f>
        <v>16</v>
      </c>
      <c r="H29" s="1">
        <v>21169</v>
      </c>
      <c r="I29" t="str">
        <f>LEFT(Sheet1!E29,FIND(",",Sheet1!E29)-1)</f>
        <v>Colorado Springs</v>
      </c>
      <c r="K29" t="str">
        <f>RIGHT(Sheet1!E29,5)</f>
        <v>80920</v>
      </c>
      <c r="L29" t="str">
        <f>RIGHT(Sheet1!F29,8)</f>
        <v>598-2413</v>
      </c>
    </row>
    <row r="30" spans="1:12" x14ac:dyDescent="0.25">
      <c r="A30" t="str">
        <f>UPPER(Sheet1!H30)</f>
        <v xml:space="preserve"> TABON </v>
      </c>
      <c r="B30" t="str">
        <f>UPPER(Sheet1!G30)</f>
        <v>LOUVENIA</v>
      </c>
      <c r="C30" t="str">
        <f>RIGHT(Sheet1!B30,5)</f>
        <v>7-514</v>
      </c>
      <c r="D30" s="1" t="str">
        <f>RIGHT(Sheet1!D30,4)</f>
        <v>1959</v>
      </c>
      <c r="E30" s="3">
        <f t="shared" ca="1" si="0"/>
        <v>62</v>
      </c>
      <c r="F30">
        <f ca="1">INT(YEARFRAC(Sheet1!C30,TODAY()))</f>
        <v>25</v>
      </c>
      <c r="H30" s="1">
        <v>21825</v>
      </c>
      <c r="I30" t="str">
        <f>LEFT(Sheet1!E30,FIND(",",Sheet1!E30)-1)</f>
        <v>Rigby</v>
      </c>
      <c r="K30" t="str">
        <f>RIGHT(Sheet1!E30,5)</f>
        <v>83440</v>
      </c>
      <c r="L30" t="str">
        <f>RIGHT(Sheet1!F30,8)</f>
        <v>496-1722</v>
      </c>
    </row>
    <row r="31" spans="1:12" x14ac:dyDescent="0.25">
      <c r="A31" t="str">
        <f>UPPER(Sheet1!H31)</f>
        <v xml:space="preserve">DIERKING </v>
      </c>
      <c r="B31" t="str">
        <f>UPPER(Sheet1!G31)</f>
        <v>LENNY</v>
      </c>
      <c r="C31" t="str">
        <f>RIGHT(Sheet1!B31,5)</f>
        <v>8-514</v>
      </c>
      <c r="D31" s="1" t="str">
        <f>RIGHT(Sheet1!D31,4)</f>
        <v>1965</v>
      </c>
      <c r="E31" s="3">
        <f t="shared" ca="1" si="0"/>
        <v>56</v>
      </c>
      <c r="F31">
        <f ca="1">INT(YEARFRAC(Sheet1!C31,TODAY()))</f>
        <v>21</v>
      </c>
      <c r="H31" s="1">
        <v>23858</v>
      </c>
      <c r="I31" t="str">
        <f>LEFT(Sheet1!E31,FIND(",",Sheet1!E31)-1)</f>
        <v>Rexburg</v>
      </c>
      <c r="K31" t="str">
        <f>RIGHT(Sheet1!E31,5)</f>
        <v>83440</v>
      </c>
      <c r="L31" t="str">
        <f>RIGHT(Sheet1!F31,8)</f>
        <v>496-2099</v>
      </c>
    </row>
    <row r="32" spans="1:12" x14ac:dyDescent="0.25">
      <c r="A32" t="str">
        <f>UPPER(Sheet1!H32)</f>
        <v xml:space="preserve"> SUMAN </v>
      </c>
      <c r="B32" t="str">
        <f>UPPER(Sheet1!G32)</f>
        <v>YOLANDA</v>
      </c>
      <c r="C32" t="str">
        <f>RIGHT(Sheet1!B32,5)</f>
        <v>9-514</v>
      </c>
      <c r="D32" s="1" t="str">
        <f>RIGHT(Sheet1!D32,4)</f>
        <v>1968</v>
      </c>
      <c r="E32" s="3">
        <f t="shared" ca="1" si="0"/>
        <v>53</v>
      </c>
      <c r="F32">
        <f ca="1">INT(YEARFRAC(Sheet1!C32,TODAY()))</f>
        <v>22</v>
      </c>
      <c r="H32" s="1">
        <v>24996</v>
      </c>
      <c r="I32" t="str">
        <f>LEFT(Sheet1!E32,FIND(",",Sheet1!E32)-1)</f>
        <v>Rigby</v>
      </c>
      <c r="K32" t="str">
        <f>RIGHT(Sheet1!E32,5)</f>
        <v>83440</v>
      </c>
      <c r="L32" t="str">
        <f>RIGHT(Sheet1!F32,8)</f>
        <v>496-1150</v>
      </c>
    </row>
    <row r="33" spans="1:12" x14ac:dyDescent="0.25">
      <c r="A33" t="str">
        <f>UPPER(Sheet1!H33)</f>
        <v xml:space="preserve">KETELSEN </v>
      </c>
      <c r="B33" t="str">
        <f>UPPER(Sheet1!G33)</f>
        <v>ANITRA</v>
      </c>
      <c r="C33" t="str">
        <f>RIGHT(Sheet1!B33,5)</f>
        <v>0-514</v>
      </c>
      <c r="D33" s="1" t="str">
        <f>RIGHT(Sheet1!D33,4)</f>
        <v>1968</v>
      </c>
      <c r="E33" s="3">
        <f t="shared" ca="1" si="0"/>
        <v>52</v>
      </c>
      <c r="F33">
        <f ca="1">INT(YEARFRAC(Sheet1!C33,TODAY()))</f>
        <v>16</v>
      </c>
      <c r="H33" s="1">
        <v>25171</v>
      </c>
      <c r="I33" t="str">
        <f>LEFT(Sheet1!E33,FIND(",",Sheet1!E33)-1)</f>
        <v>Rigby</v>
      </c>
      <c r="K33" t="str">
        <f>RIGHT(Sheet1!E33,5)</f>
        <v>83440</v>
      </c>
      <c r="L33" t="str">
        <f>RIGHT(Sheet1!F33,8)</f>
        <v>496-1770</v>
      </c>
    </row>
    <row r="34" spans="1:12" x14ac:dyDescent="0.25">
      <c r="A34" t="str">
        <f>UPPER(Sheet1!H34)</f>
        <v xml:space="preserve">BACK </v>
      </c>
      <c r="B34" t="str">
        <f>UPPER(Sheet1!G34)</f>
        <v>RANDAL</v>
      </c>
      <c r="C34" t="str">
        <f>RIGHT(Sheet1!B34,5)</f>
        <v>1-514</v>
      </c>
      <c r="D34" s="1" t="str">
        <f>RIGHT(Sheet1!D34,4)</f>
        <v>1971</v>
      </c>
      <c r="E34" s="3">
        <f t="shared" ca="1" si="0"/>
        <v>49</v>
      </c>
      <c r="F34">
        <f ca="1">INT(YEARFRAC(Sheet1!C34,TODAY()))</f>
        <v>14</v>
      </c>
      <c r="H34" s="1">
        <v>26258</v>
      </c>
      <c r="I34" t="str">
        <f>LEFT(Sheet1!E34,FIND(",",Sheet1!E34)-1)</f>
        <v>Rexburg</v>
      </c>
      <c r="K34" t="str">
        <f>RIGHT(Sheet1!E34,5)</f>
        <v>83440</v>
      </c>
      <c r="L34" t="str">
        <f>RIGHT(Sheet1!F34,8)</f>
        <v>496-1769</v>
      </c>
    </row>
    <row r="35" spans="1:12" x14ac:dyDescent="0.25">
      <c r="A35" t="str">
        <f>UPPER(Sheet1!H35)</f>
        <v xml:space="preserve">STEGNER </v>
      </c>
      <c r="B35" t="str">
        <f>UPPER(Sheet1!G35)</f>
        <v>BRITTANY</v>
      </c>
      <c r="C35" t="str">
        <f>RIGHT(Sheet1!B35,5)</f>
        <v>2-514</v>
      </c>
      <c r="D35" s="1" t="str">
        <f>RIGHT(Sheet1!D35,4)</f>
        <v>1977</v>
      </c>
      <c r="E35" s="3">
        <f t="shared" ca="1" si="0"/>
        <v>44</v>
      </c>
      <c r="F35">
        <f ca="1">INT(YEARFRAC(Sheet1!C35,TODAY()))</f>
        <v>16</v>
      </c>
      <c r="H35" s="1">
        <v>28191</v>
      </c>
      <c r="I35" t="str">
        <f>LEFT(Sheet1!E35,FIND(",",Sheet1!E35)-1)</f>
        <v>Rigby</v>
      </c>
      <c r="K35" t="str">
        <f>RIGHT(Sheet1!E35,5)</f>
        <v>83440</v>
      </c>
      <c r="L35" t="str">
        <f>RIGHT(Sheet1!F35,8)</f>
        <v>496-1770</v>
      </c>
    </row>
    <row r="36" spans="1:12" x14ac:dyDescent="0.25">
      <c r="A36" t="str">
        <f>UPPER(Sheet1!H36)</f>
        <v xml:space="preserve">LMAN </v>
      </c>
      <c r="B36" t="str">
        <f>UPPER(Sheet1!G36)</f>
        <v>MONIQUE</v>
      </c>
      <c r="C36" t="str">
        <f>RIGHT(Sheet1!B36,5)</f>
        <v>3-514</v>
      </c>
      <c r="D36" s="1" t="str">
        <f>RIGHT(Sheet1!D36,4)</f>
        <v>1977</v>
      </c>
      <c r="E36" s="3">
        <f t="shared" ca="1" si="0"/>
        <v>44</v>
      </c>
      <c r="F36">
        <f ca="1">INT(YEARFRAC(Sheet1!C36,TODAY()))</f>
        <v>16</v>
      </c>
      <c r="H36" s="1">
        <v>28229</v>
      </c>
      <c r="I36" t="str">
        <f>LEFT(Sheet1!E36,FIND(",",Sheet1!E36)-1)</f>
        <v>Colorado Springs</v>
      </c>
      <c r="K36" t="str">
        <f>RIGHT(Sheet1!E36,5)</f>
        <v>80920</v>
      </c>
      <c r="L36" t="str">
        <f>RIGHT(Sheet1!F36,8)</f>
        <v>598-2985</v>
      </c>
    </row>
    <row r="37" spans="1:12" x14ac:dyDescent="0.25">
      <c r="A37" t="str">
        <f>UPPER(Sheet1!H37)</f>
        <v xml:space="preserve">HAAR </v>
      </c>
      <c r="B37" t="str">
        <f>UPPER(Sheet1!G37)</f>
        <v>PENNI</v>
      </c>
      <c r="C37" t="str">
        <f>RIGHT(Sheet1!B37,5)</f>
        <v>4-514</v>
      </c>
      <c r="D37" s="1" t="str">
        <f>RIGHT(Sheet1!D37,4)</f>
        <v>1971</v>
      </c>
      <c r="E37" s="3">
        <f t="shared" ca="1" si="0"/>
        <v>50</v>
      </c>
      <c r="F37">
        <f ca="1">INT(YEARFRAC(Sheet1!C37,TODAY()))</f>
        <v>25</v>
      </c>
      <c r="H37" s="1">
        <v>26041</v>
      </c>
      <c r="I37" t="str">
        <f>LEFT(Sheet1!E37,FIND(",",Sheet1!E37)-1)</f>
        <v>Colorado Springs</v>
      </c>
      <c r="K37" t="str">
        <f>RIGHT(Sheet1!E37,5)</f>
        <v>80920</v>
      </c>
      <c r="L37" t="str">
        <f>RIGHT(Sheet1!F37,8)</f>
        <v>598-2333</v>
      </c>
    </row>
    <row r="38" spans="1:12" x14ac:dyDescent="0.25">
      <c r="A38" t="str">
        <f>UPPER(Sheet1!H38)</f>
        <v xml:space="preserve">POIRRIER </v>
      </c>
      <c r="B38" t="str">
        <f>UPPER(Sheet1!G38)</f>
        <v>BORIS</v>
      </c>
      <c r="C38" t="str">
        <f>RIGHT(Sheet1!B38,5)</f>
        <v>5-514</v>
      </c>
      <c r="D38" s="1" t="str">
        <f>RIGHT(Sheet1!D38,4)</f>
        <v>1973</v>
      </c>
      <c r="E38" s="3">
        <f t="shared" ca="1" si="0"/>
        <v>48</v>
      </c>
      <c r="F38">
        <f ca="1">INT(YEARFRAC(Sheet1!C38,TODAY()))</f>
        <v>25</v>
      </c>
      <c r="H38" s="1">
        <v>26882</v>
      </c>
      <c r="I38" t="str">
        <f>LEFT(Sheet1!E38,FIND(",",Sheet1!E38)-1)</f>
        <v>Colorado Springs</v>
      </c>
      <c r="K38" t="str">
        <f>RIGHT(Sheet1!E38,5)</f>
        <v>80920</v>
      </c>
      <c r="L38" t="str">
        <f>RIGHT(Sheet1!F38,8)</f>
        <v>598-2222</v>
      </c>
    </row>
    <row r="39" spans="1:12" x14ac:dyDescent="0.25">
      <c r="A39" t="str">
        <f>UPPER(Sheet1!H39)</f>
        <v xml:space="preserve">POLLOCK </v>
      </c>
      <c r="B39" t="str">
        <f>UPPER(Sheet1!G39)</f>
        <v>OMEGA</v>
      </c>
      <c r="C39" t="str">
        <f>RIGHT(Sheet1!B39,5)</f>
        <v>6-514</v>
      </c>
      <c r="D39" s="1" t="str">
        <f>RIGHT(Sheet1!D39,4)</f>
        <v>1986</v>
      </c>
      <c r="E39" s="3">
        <f t="shared" ca="1" si="0"/>
        <v>35</v>
      </c>
      <c r="F39">
        <f ca="1">INT(YEARFRAC(Sheet1!C39,TODAY()))</f>
        <v>8</v>
      </c>
      <c r="H39" s="1">
        <v>31515</v>
      </c>
      <c r="I39" t="str">
        <f>LEFT(Sheet1!E39,FIND(",",Sheet1!E39)-1)</f>
        <v>Rigby</v>
      </c>
      <c r="K39" t="str">
        <f>RIGHT(Sheet1!E39,5)</f>
        <v>83440</v>
      </c>
      <c r="L39" t="str">
        <f>RIGHT(Sheet1!F39,8)</f>
        <v>496-1378</v>
      </c>
    </row>
    <row r="40" spans="1:12" x14ac:dyDescent="0.25">
      <c r="A40" t="str">
        <f>UPPER(Sheet1!H40)</f>
        <v xml:space="preserve"> JONAH 1</v>
      </c>
      <c r="B40" t="str">
        <f>UPPER(Sheet1!G40)</f>
        <v>UBONG</v>
      </c>
      <c r="C40" t="str">
        <f>RIGHT(Sheet1!B40,5)</f>
        <v>7-514</v>
      </c>
      <c r="D40" s="1" t="str">
        <f>RIGHT(Sheet1!D40,4)</f>
        <v>1987</v>
      </c>
      <c r="E40" s="3">
        <f t="shared" ca="1" si="0"/>
        <v>34</v>
      </c>
      <c r="F40">
        <f ca="1">INT(YEARFRAC(Sheet1!C40,TODAY()))</f>
        <v>16</v>
      </c>
      <c r="H40" s="1">
        <v>32030</v>
      </c>
      <c r="I40" t="str">
        <f>LEFT(Sheet1!E40,FIND(",",Sheet1!E40)-1)</f>
        <v>Rexburg</v>
      </c>
      <c r="K40" t="str">
        <f>RIGHT(Sheet1!E40,5)</f>
        <v>83440</v>
      </c>
      <c r="L40" t="str">
        <f>RIGHT(Sheet1!F40,8)</f>
        <v>496-1899</v>
      </c>
    </row>
    <row r="41" spans="1:12" x14ac:dyDescent="0.25">
      <c r="A41" t="str">
        <f>UPPER(Sheet1!H41)</f>
        <v xml:space="preserve"> BRANDL </v>
      </c>
      <c r="B41" t="str">
        <f>UPPER(Sheet1!G41)</f>
        <v>LOUETTA</v>
      </c>
      <c r="C41" t="str">
        <f>RIGHT(Sheet1!B41,5)</f>
        <v>8-514</v>
      </c>
      <c r="D41" s="1" t="str">
        <f>RIGHT(Sheet1!D41,4)</f>
        <v>1977</v>
      </c>
      <c r="E41" s="3">
        <f t="shared" ca="1" si="0"/>
        <v>43</v>
      </c>
      <c r="F41">
        <f ca="1">INT(YEARFRAC(Sheet1!C41,TODAY()))</f>
        <v>20</v>
      </c>
      <c r="H41" s="1">
        <v>28463</v>
      </c>
      <c r="I41" t="str">
        <f>LEFT(Sheet1!E41,FIND(",",Sheet1!E41)-1)</f>
        <v>Rigby</v>
      </c>
      <c r="K41" t="str">
        <f>RIGHT(Sheet1!E41,5)</f>
        <v>83440</v>
      </c>
      <c r="L41" t="str">
        <f>RIGHT(Sheet1!F41,8)</f>
        <v>496-1243</v>
      </c>
    </row>
    <row r="42" spans="1:12" x14ac:dyDescent="0.25">
      <c r="A42" t="str">
        <f>UPPER(Sheet1!H42)</f>
        <v xml:space="preserve"> PATTON </v>
      </c>
      <c r="B42" t="str">
        <f>UPPER(Sheet1!G42)</f>
        <v>TAINA</v>
      </c>
      <c r="C42" t="str">
        <f>RIGHT(Sheet1!B42,5)</f>
        <v>9-514</v>
      </c>
      <c r="D42" s="1" t="str">
        <f>RIGHT(Sheet1!D42,4)</f>
        <v>1989</v>
      </c>
      <c r="E42" s="3">
        <f t="shared" ca="1" si="0"/>
        <v>32</v>
      </c>
      <c r="F42">
        <f ca="1">INT(YEARFRAC(Sheet1!C42,TODAY()))</f>
        <v>6</v>
      </c>
      <c r="H42" s="1">
        <v>32769</v>
      </c>
      <c r="I42" t="str">
        <f>LEFT(Sheet1!E42,FIND(",",Sheet1!E42)-1)</f>
        <v>Colorado Springs</v>
      </c>
      <c r="K42" t="str">
        <f>RIGHT(Sheet1!E42,5)</f>
        <v>80920</v>
      </c>
      <c r="L42" t="str">
        <f>RIGHT(Sheet1!F42,8)</f>
        <v>598-2243</v>
      </c>
    </row>
    <row r="43" spans="1:12" x14ac:dyDescent="0.25">
      <c r="A43" t="str">
        <f>UPPER(Sheet1!H43)</f>
        <v xml:space="preserve"> KAHRE </v>
      </c>
      <c r="B43" t="str">
        <f>UPPER(Sheet1!G43)</f>
        <v>CELINE</v>
      </c>
      <c r="C43" t="str">
        <f>RIGHT(Sheet1!B43,5)</f>
        <v>0-514</v>
      </c>
      <c r="D43" s="1" t="str">
        <f>RIGHT(Sheet1!D43,4)</f>
        <v>1975</v>
      </c>
      <c r="E43" s="3">
        <f t="shared" ca="1" si="0"/>
        <v>45</v>
      </c>
      <c r="F43">
        <f ca="1">INT(YEARFRAC(Sheet1!C43,TODAY()))</f>
        <v>25</v>
      </c>
      <c r="H43" s="1">
        <v>27740</v>
      </c>
      <c r="I43" t="str">
        <f>LEFT(Sheet1!E43,FIND(",",Sheet1!E43)-1)</f>
        <v>Colorado Springs</v>
      </c>
      <c r="K43" t="str">
        <f>RIGHT(Sheet1!E43,5)</f>
        <v>80920</v>
      </c>
      <c r="L43" t="str">
        <f>RIGHT(Sheet1!F43,8)</f>
        <v>598-5003</v>
      </c>
    </row>
    <row r="44" spans="1:12" x14ac:dyDescent="0.25">
      <c r="A44" t="str">
        <f>UPPER(Sheet1!H44)</f>
        <v xml:space="preserve"> JONAH 2</v>
      </c>
      <c r="B44" t="str">
        <f>UPPER(Sheet1!G44)</f>
        <v>UBONG</v>
      </c>
      <c r="C44" t="str">
        <f>RIGHT(Sheet1!B44,5)</f>
        <v>1-514</v>
      </c>
      <c r="D44" s="1" t="str">
        <f>RIGHT(Sheet1!D44,4)</f>
        <v>1961</v>
      </c>
      <c r="E44" s="3">
        <f t="shared" ca="1" si="0"/>
        <v>60</v>
      </c>
      <c r="F44">
        <f ca="1">INT(YEARFRAC(Sheet1!C44,TODAY()))</f>
        <v>24</v>
      </c>
      <c r="H44" s="1">
        <v>22321</v>
      </c>
      <c r="I44" t="str">
        <f>LEFT(Sheet1!E44,FIND(",",Sheet1!E44)-1)</f>
        <v>Rexburg</v>
      </c>
      <c r="K44" t="str">
        <f>RIGHT(Sheet1!E44,5)</f>
        <v>83440</v>
      </c>
      <c r="L44" t="str">
        <f>RIGHT(Sheet1!F44,8)</f>
        <v>496-1323</v>
      </c>
    </row>
    <row r="45" spans="1:12" x14ac:dyDescent="0.25">
      <c r="A45" t="str">
        <f>UPPER(Sheet1!H45)</f>
        <v xml:space="preserve">SPINDLER </v>
      </c>
      <c r="B45" t="str">
        <f>UPPER(Sheet1!G45)</f>
        <v>ARLETHA</v>
      </c>
      <c r="C45" t="str">
        <f>RIGHT(Sheet1!B45,5)</f>
        <v>2-514</v>
      </c>
      <c r="D45" s="1" t="str">
        <f>RIGHT(Sheet1!D45,4)</f>
        <v>1985</v>
      </c>
      <c r="E45" s="3">
        <f t="shared" ca="1" si="0"/>
        <v>36</v>
      </c>
      <c r="F45">
        <f ca="1">INT(YEARFRAC(Sheet1!C45,TODAY()))</f>
        <v>8</v>
      </c>
      <c r="H45" s="1">
        <v>31191</v>
      </c>
      <c r="I45" t="str">
        <f>LEFT(Sheet1!E45,FIND(",",Sheet1!E45)-1)</f>
        <v>Colorado Springs</v>
      </c>
      <c r="K45" t="str">
        <f>RIGHT(Sheet1!E45,5)</f>
        <v>80920</v>
      </c>
      <c r="L45" t="str">
        <f>RIGHT(Sheet1!F45,8)</f>
        <v>598-5573</v>
      </c>
    </row>
    <row r="46" spans="1:12" x14ac:dyDescent="0.25">
      <c r="A46" t="str">
        <f>UPPER(Sheet1!H46)</f>
        <v xml:space="preserve">CALAWAY </v>
      </c>
      <c r="B46" t="str">
        <f>UPPER(Sheet1!G46)</f>
        <v>TEODORA</v>
      </c>
      <c r="C46" t="str">
        <f>RIGHT(Sheet1!B46,5)</f>
        <v>3-514</v>
      </c>
      <c r="D46" s="1" t="str">
        <f>RIGHT(Sheet1!D46,4)</f>
        <v>1975</v>
      </c>
      <c r="E46" s="3">
        <f t="shared" ca="1" si="0"/>
        <v>46</v>
      </c>
      <c r="F46">
        <f ca="1">INT(YEARFRAC(Sheet1!C46,TODAY()))</f>
        <v>22</v>
      </c>
      <c r="H46" s="1">
        <v>27555</v>
      </c>
      <c r="I46" t="str">
        <f>LEFT(Sheet1!E46,FIND(",",Sheet1!E46)-1)</f>
        <v>Rigby</v>
      </c>
      <c r="K46" t="str">
        <f>RIGHT(Sheet1!E46,5)</f>
        <v>83440</v>
      </c>
      <c r="L46" t="str">
        <f>RIGHT(Sheet1!F46,8)</f>
        <v>496-1430</v>
      </c>
    </row>
    <row r="47" spans="1:12" x14ac:dyDescent="0.25">
      <c r="A47" t="str">
        <f>UPPER(Sheet1!H47)</f>
        <v xml:space="preserve">MAGRATH </v>
      </c>
      <c r="B47" t="str">
        <f>UPPER(Sheet1!G47)</f>
        <v>ESTELLA</v>
      </c>
      <c r="C47" t="str">
        <f>RIGHT(Sheet1!B47,5)</f>
        <v>4-514</v>
      </c>
      <c r="D47" s="1" t="str">
        <f>RIGHT(Sheet1!D47,4)</f>
        <v>1965</v>
      </c>
      <c r="E47" s="3">
        <f t="shared" ca="1" si="0"/>
        <v>56</v>
      </c>
      <c r="F47">
        <f ca="1">INT(YEARFRAC(Sheet1!C47,TODAY()))</f>
        <v>12</v>
      </c>
      <c r="H47" s="1">
        <v>23926</v>
      </c>
      <c r="I47" t="str">
        <f>LEFT(Sheet1!E47,FIND(",",Sheet1!E47)-1)</f>
        <v>Colorado Springs</v>
      </c>
      <c r="K47" t="str">
        <f>RIGHT(Sheet1!E47,5)</f>
        <v>80920</v>
      </c>
      <c r="L47" t="str">
        <f>RIGHT(Sheet1!F47,8)</f>
        <v>598-2428</v>
      </c>
    </row>
    <row r="48" spans="1:12" x14ac:dyDescent="0.25">
      <c r="A48" t="str">
        <f>UPPER(Sheet1!H48)</f>
        <v xml:space="preserve"> MACEK </v>
      </c>
      <c r="B48" t="str">
        <f>UPPER(Sheet1!G48)</f>
        <v>LARAE</v>
      </c>
      <c r="C48" t="str">
        <f>RIGHT(Sheet1!B48,5)</f>
        <v>5-514</v>
      </c>
      <c r="D48" s="1" t="str">
        <f>RIGHT(Sheet1!D48,4)</f>
        <v>1986</v>
      </c>
      <c r="E48" s="3">
        <f t="shared" ca="1" si="0"/>
        <v>35</v>
      </c>
      <c r="F48">
        <f ca="1">INT(YEARFRAC(Sheet1!C48,TODAY()))</f>
        <v>16</v>
      </c>
      <c r="H48" s="1">
        <v>31528</v>
      </c>
      <c r="I48" t="str">
        <f>LEFT(Sheet1!E48,FIND(",",Sheet1!E48)-1)</f>
        <v>Colorado Springs</v>
      </c>
      <c r="K48" t="str">
        <f>RIGHT(Sheet1!E48,5)</f>
        <v>80920</v>
      </c>
      <c r="L48" t="str">
        <f>RIGHT(Sheet1!F48,8)</f>
        <v>598-2410</v>
      </c>
    </row>
    <row r="49" spans="1:12" x14ac:dyDescent="0.25">
      <c r="A49" t="str">
        <f>UPPER(Sheet1!H49)</f>
        <v xml:space="preserve"> BURTON </v>
      </c>
      <c r="B49" t="str">
        <f>UPPER(Sheet1!G49)</f>
        <v>LEONOR</v>
      </c>
      <c r="C49" t="str">
        <f>RIGHT(Sheet1!B49,5)</f>
        <v>6-514</v>
      </c>
      <c r="D49" s="1" t="str">
        <f>RIGHT(Sheet1!D49,4)</f>
        <v>1979</v>
      </c>
      <c r="E49" s="3">
        <f t="shared" ca="1" si="0"/>
        <v>42</v>
      </c>
      <c r="F49">
        <f ca="1">INT(YEARFRAC(Sheet1!C49,TODAY()))</f>
        <v>9</v>
      </c>
      <c r="H49" s="1">
        <v>29017</v>
      </c>
      <c r="I49" t="str">
        <f>LEFT(Sheet1!E49,FIND(",",Sheet1!E49)-1)</f>
        <v>Rigby</v>
      </c>
      <c r="K49" t="str">
        <f>RIGHT(Sheet1!E49,5)</f>
        <v>83440</v>
      </c>
      <c r="L49" t="str">
        <f>RIGHT(Sheet1!F49,8)</f>
        <v>496-2051</v>
      </c>
    </row>
    <row r="50" spans="1:12" x14ac:dyDescent="0.25">
      <c r="A50" t="str">
        <f>UPPER(Sheet1!H50)</f>
        <v xml:space="preserve"> STANDRIDGE </v>
      </c>
      <c r="B50" t="str">
        <f>UPPER(Sheet1!G50)</f>
        <v>GEORGETTA</v>
      </c>
      <c r="C50" t="str">
        <f>RIGHT(Sheet1!B50,5)</f>
        <v>7-514</v>
      </c>
      <c r="D50" s="1" t="str">
        <f>RIGHT(Sheet1!D50,4)</f>
        <v>1995</v>
      </c>
      <c r="E50" s="3">
        <f t="shared" ca="1" si="0"/>
        <v>26</v>
      </c>
      <c r="F50">
        <f ca="1">INT(YEARFRAC(Sheet1!C50,TODAY()))</f>
        <v>6</v>
      </c>
      <c r="H50" s="1">
        <v>34709</v>
      </c>
      <c r="I50" t="str">
        <f>LEFT(Sheet1!E50,FIND(",",Sheet1!E50)-1)</f>
        <v>Colorado Springs</v>
      </c>
      <c r="K50" t="str">
        <f>RIGHT(Sheet1!E50,5)</f>
        <v>80920</v>
      </c>
      <c r="L50" t="str">
        <f>RIGHT(Sheet1!F50,8)</f>
        <v>598-5555</v>
      </c>
    </row>
    <row r="51" spans="1:12" x14ac:dyDescent="0.25">
      <c r="A51" t="str">
        <f>UPPER(Sheet1!H51)</f>
        <v xml:space="preserve"> JONAH 3</v>
      </c>
      <c r="B51" t="str">
        <f>UPPER(Sheet1!G51)</f>
        <v>UBONG</v>
      </c>
      <c r="C51" t="str">
        <f>RIGHT(Sheet1!B51,5)</f>
        <v>8-514</v>
      </c>
      <c r="D51" s="1" t="str">
        <f>RIGHT(Sheet1!D51,4)</f>
        <v>1975</v>
      </c>
      <c r="E51" s="3">
        <f t="shared" ca="1" si="0"/>
        <v>46</v>
      </c>
      <c r="F51">
        <f ca="1">INT(YEARFRAC(Sheet1!C51,TODAY()))</f>
        <v>3</v>
      </c>
      <c r="H51" s="1">
        <v>27590</v>
      </c>
      <c r="I51" t="str">
        <f>LEFT(Sheet1!E51,FIND(",",Sheet1!E51)-1)</f>
        <v>Rexburg</v>
      </c>
      <c r="K51" t="str">
        <f>RIGHT(Sheet1!E51,5)</f>
        <v>83440</v>
      </c>
      <c r="L51" t="str">
        <f>RIGHT(Sheet1!F51,8)</f>
        <v>496-1873</v>
      </c>
    </row>
    <row r="52" spans="1:12" x14ac:dyDescent="0.25">
      <c r="A52" t="str">
        <f>UPPER(Sheet1!H52)</f>
        <v xml:space="preserve"> SEMAN </v>
      </c>
      <c r="B52" t="str">
        <f>UPPER(Sheet1!G52)</f>
        <v>PAULINA</v>
      </c>
      <c r="C52" t="str">
        <f>RIGHT(Sheet1!B52,5)</f>
        <v>9-514</v>
      </c>
      <c r="D52" s="1" t="str">
        <f>RIGHT(Sheet1!D52,4)</f>
        <v>1977</v>
      </c>
      <c r="E52" s="3">
        <f t="shared" ca="1" si="0"/>
        <v>44</v>
      </c>
      <c r="F52">
        <f ca="1">INT(YEARFRAC(Sheet1!C52,TODAY()))</f>
        <v>16</v>
      </c>
      <c r="H52" s="1">
        <v>28417</v>
      </c>
      <c r="I52" t="str">
        <f>LEFT(Sheet1!E52,FIND(",",Sheet1!E52)-1)</f>
        <v>Rigby</v>
      </c>
      <c r="K52" t="str">
        <f>RIGHT(Sheet1!E52,5)</f>
        <v>83440</v>
      </c>
      <c r="L52" t="str">
        <f>RIGHT(Sheet1!F52,8)</f>
        <v>496-1119</v>
      </c>
    </row>
    <row r="53" spans="1:12" x14ac:dyDescent="0.25">
      <c r="A53" t="str">
        <f>UPPER(Sheet1!H53)</f>
        <v xml:space="preserve"> MADILL</v>
      </c>
      <c r="B53" t="str">
        <f>UPPER(Sheet1!G53)</f>
        <v>DENNIS</v>
      </c>
      <c r="C53" t="str">
        <f>RIGHT(Sheet1!B53,5)</f>
        <v>0-514</v>
      </c>
      <c r="D53" s="1" t="str">
        <f>RIGHT(Sheet1!D53,4)</f>
        <v>1955</v>
      </c>
      <c r="E53" s="3">
        <f t="shared" ca="1" si="0"/>
        <v>66</v>
      </c>
      <c r="F53">
        <f ca="1">INT(YEARFRAC(Sheet1!C53,TODAY()))</f>
        <v>8</v>
      </c>
      <c r="H53" s="1">
        <v>20286</v>
      </c>
      <c r="I53" t="str">
        <f>LEFT(Sheet1!E53,FIND(",",Sheet1!E53)-1)</f>
        <v>Colorado Springs</v>
      </c>
      <c r="K53" t="str">
        <f>RIGHT(Sheet1!E53,5)</f>
        <v>80920</v>
      </c>
      <c r="L53" t="str">
        <f>RIGHT(Sheet1!F53,8)</f>
        <v>598-2418</v>
      </c>
    </row>
    <row r="54" spans="1:12" x14ac:dyDescent="0.25">
      <c r="A54" t="str">
        <f>UPPER(Sheet1!H54)</f>
        <v xml:space="preserve"> GIGUERE</v>
      </c>
      <c r="B54" t="str">
        <f>UPPER(Sheet1!G54)</f>
        <v>KATIE</v>
      </c>
      <c r="C54" t="str">
        <f>RIGHT(Sheet1!B54,5)</f>
        <v>1-514</v>
      </c>
      <c r="D54" s="1" t="str">
        <f>RIGHT(Sheet1!D54,4)</f>
        <v>1956</v>
      </c>
      <c r="E54" s="3">
        <f t="shared" ca="1" si="0"/>
        <v>65</v>
      </c>
      <c r="F54">
        <f ca="1">INT(YEARFRAC(Sheet1!C54,TODAY()))</f>
        <v>22</v>
      </c>
      <c r="H54" s="1">
        <v>20648</v>
      </c>
      <c r="I54" t="str">
        <f>LEFT(Sheet1!E54,FIND(",",Sheet1!E54)-1)</f>
        <v>Rigby</v>
      </c>
      <c r="K54" t="str">
        <f>RIGHT(Sheet1!E54,5)</f>
        <v>83440</v>
      </c>
      <c r="L54" t="str">
        <f>RIGHT(Sheet1!F54,8)</f>
        <v>496-1497</v>
      </c>
    </row>
    <row r="55" spans="1:12" x14ac:dyDescent="0.25">
      <c r="A55" t="str">
        <f>UPPER(Sheet1!H55)</f>
        <v xml:space="preserve"> HASKINS</v>
      </c>
      <c r="B55" t="str">
        <f>UPPER(Sheet1!G55)</f>
        <v>JACQUALINE</v>
      </c>
      <c r="C55" t="str">
        <f>RIGHT(Sheet1!B55,5)</f>
        <v>2-514</v>
      </c>
      <c r="D55" s="1" t="str">
        <f>RIGHT(Sheet1!D55,4)</f>
        <v>1959</v>
      </c>
      <c r="E55" s="3">
        <f t="shared" ca="1" si="0"/>
        <v>62</v>
      </c>
      <c r="F55">
        <f ca="1">INT(YEARFRAC(Sheet1!C55,TODAY()))</f>
        <v>7</v>
      </c>
      <c r="H55" s="1">
        <v>21831</v>
      </c>
      <c r="I55" t="str">
        <f>LEFT(Sheet1!E55,FIND(",",Sheet1!E55)-1)</f>
        <v>Rigby</v>
      </c>
      <c r="K55" t="str">
        <f>RIGHT(Sheet1!E55,5)</f>
        <v>83440</v>
      </c>
      <c r="L55" t="str">
        <f>RIGHT(Sheet1!F55,8)</f>
        <v>496-2770</v>
      </c>
    </row>
    <row r="56" spans="1:12" x14ac:dyDescent="0.25">
      <c r="A56" t="str">
        <f>UPPER(Sheet1!H56)</f>
        <v xml:space="preserve"> SELVAGE</v>
      </c>
      <c r="B56" t="str">
        <f>UPPER(Sheet1!G56)</f>
        <v>MARYBETH</v>
      </c>
      <c r="C56" t="str">
        <f>RIGHT(Sheet1!B56,5)</f>
        <v>3-514</v>
      </c>
      <c r="D56" s="1" t="str">
        <f>RIGHT(Sheet1!D56,4)</f>
        <v>1970</v>
      </c>
      <c r="E56" s="3">
        <f t="shared" ca="1" si="0"/>
        <v>51</v>
      </c>
      <c r="F56">
        <f ca="1">INT(YEARFRAC(Sheet1!C56,TODAY()))</f>
        <v>15</v>
      </c>
      <c r="H56" s="1">
        <v>25711</v>
      </c>
      <c r="I56" t="str">
        <f>LEFT(Sheet1!E56,FIND(",",Sheet1!E56)-1)</f>
        <v>Colorado Springs</v>
      </c>
      <c r="K56" t="str">
        <f>RIGHT(Sheet1!E56,5)</f>
        <v>80920</v>
      </c>
      <c r="L56" t="str">
        <f>RIGHT(Sheet1!F56,8)</f>
        <v>598-2947</v>
      </c>
    </row>
    <row r="57" spans="1:12" x14ac:dyDescent="0.25">
      <c r="A57" t="str">
        <f>UPPER(Sheet1!H57)</f>
        <v xml:space="preserve"> HOLTE</v>
      </c>
      <c r="B57" t="str">
        <f>UPPER(Sheet1!G57)</f>
        <v>LEANNE</v>
      </c>
      <c r="C57" t="str">
        <f>RIGHT(Sheet1!B57,5)</f>
        <v>4-514</v>
      </c>
      <c r="D57" s="1" t="str">
        <f>RIGHT(Sheet1!D57,4)</f>
        <v>1972</v>
      </c>
      <c r="E57" s="3">
        <f t="shared" ca="1" si="0"/>
        <v>49</v>
      </c>
      <c r="F57">
        <f ca="1">INT(YEARFRAC(Sheet1!C57,TODAY()))</f>
        <v>13</v>
      </c>
      <c r="H57" s="1">
        <v>26390</v>
      </c>
      <c r="I57" t="str">
        <f>LEFT(Sheet1!E57,FIND(",",Sheet1!E57)-1)</f>
        <v>Colorado Springs</v>
      </c>
      <c r="K57" t="str">
        <f>RIGHT(Sheet1!E57,5)</f>
        <v>80920</v>
      </c>
      <c r="L57" t="str">
        <f>RIGHT(Sheet1!F57,8)</f>
        <v>598-2530</v>
      </c>
    </row>
    <row r="58" spans="1:12" x14ac:dyDescent="0.25">
      <c r="A58" t="str">
        <f>UPPER(Sheet1!H58)</f>
        <v xml:space="preserve"> CASSEL</v>
      </c>
      <c r="B58" t="str">
        <f>UPPER(Sheet1!G58)</f>
        <v>RAYMON</v>
      </c>
      <c r="C58" t="str">
        <f>RIGHT(Sheet1!B58,5)</f>
        <v>5-514</v>
      </c>
      <c r="D58" s="1" t="str">
        <f>RIGHT(Sheet1!D58,4)</f>
        <v>1973</v>
      </c>
      <c r="E58" s="3">
        <f t="shared" ca="1" si="0"/>
        <v>48</v>
      </c>
      <c r="F58">
        <f ca="1">INT(YEARFRAC(Sheet1!C58,TODAY()))</f>
        <v>7</v>
      </c>
      <c r="H58" s="1">
        <v>26765</v>
      </c>
      <c r="I58" t="str">
        <f>LEFT(Sheet1!E58,FIND(",",Sheet1!E58)-1)</f>
        <v>Rigby</v>
      </c>
      <c r="K58" t="str">
        <f>RIGHT(Sheet1!E58,5)</f>
        <v>83440</v>
      </c>
      <c r="L58" t="str">
        <f>RIGHT(Sheet1!F58,8)</f>
        <v>496-1665</v>
      </c>
    </row>
    <row r="59" spans="1:12" x14ac:dyDescent="0.25">
      <c r="A59" t="str">
        <f>UPPER(Sheet1!H59)</f>
        <v xml:space="preserve"> BREINER</v>
      </c>
      <c r="B59" t="str">
        <f>UPPER(Sheet1!G59)</f>
        <v>ARIEL</v>
      </c>
      <c r="C59" t="str">
        <f>RIGHT(Sheet1!B59,5)</f>
        <v>6-514</v>
      </c>
      <c r="D59" s="1" t="str">
        <f>RIGHT(Sheet1!D59,4)</f>
        <v>1973</v>
      </c>
      <c r="E59" s="3">
        <f t="shared" ca="1" si="0"/>
        <v>48</v>
      </c>
      <c r="F59">
        <f ca="1">INT(YEARFRAC(Sheet1!C59,TODAY()))</f>
        <v>9</v>
      </c>
      <c r="H59" s="1">
        <v>26786</v>
      </c>
      <c r="I59" t="str">
        <f>LEFT(Sheet1!E59,FIND(",",Sheet1!E59)-1)</f>
        <v>Colorado Springs</v>
      </c>
      <c r="K59" t="str">
        <f>RIGHT(Sheet1!E59,5)</f>
        <v>80920</v>
      </c>
      <c r="L59" t="str">
        <f>RIGHT(Sheet1!F59,8)</f>
        <v>598-2211</v>
      </c>
    </row>
    <row r="60" spans="1:12" x14ac:dyDescent="0.25">
      <c r="A60" t="str">
        <f>UPPER(Sheet1!H60)</f>
        <v xml:space="preserve"> HOOTON</v>
      </c>
      <c r="B60" t="str">
        <f>UPPER(Sheet1!G60)</f>
        <v>LAVELLE</v>
      </c>
      <c r="C60" t="str">
        <f>RIGHT(Sheet1!B60,5)</f>
        <v>7-514</v>
      </c>
      <c r="D60" s="1" t="str">
        <f>RIGHT(Sheet1!D60,4)</f>
        <v>1973</v>
      </c>
      <c r="E60" s="3">
        <f t="shared" ca="1" si="0"/>
        <v>48</v>
      </c>
      <c r="F60">
        <f ca="1">INT(YEARFRAC(Sheet1!C60,TODAY()))</f>
        <v>19</v>
      </c>
      <c r="H60" s="1">
        <v>26919</v>
      </c>
      <c r="I60" t="str">
        <f>LEFT(Sheet1!E60,FIND(",",Sheet1!E60)-1)</f>
        <v>Colorado Springs</v>
      </c>
      <c r="K60" t="str">
        <f>RIGHT(Sheet1!E60,5)</f>
        <v>80920</v>
      </c>
      <c r="L60" t="str">
        <f>RIGHT(Sheet1!F60,8)</f>
        <v>598-2632</v>
      </c>
    </row>
    <row r="61" spans="1:12" x14ac:dyDescent="0.25">
      <c r="A61" t="str">
        <f>UPPER(Sheet1!H61)</f>
        <v xml:space="preserve"> JONAH 4</v>
      </c>
      <c r="B61" t="str">
        <f>UPPER(Sheet1!G61)</f>
        <v>UBONG</v>
      </c>
      <c r="C61" t="str">
        <f>RIGHT(Sheet1!B61,5)</f>
        <v>8-514</v>
      </c>
      <c r="D61" s="1" t="str">
        <f>RIGHT(Sheet1!D61,4)</f>
        <v>1976</v>
      </c>
      <c r="E61" s="3">
        <f t="shared" ca="1" si="0"/>
        <v>44</v>
      </c>
      <c r="F61">
        <f ca="1">INT(YEARFRAC(Sheet1!C61,TODAY()))</f>
        <v>13</v>
      </c>
      <c r="H61" s="1">
        <v>28094</v>
      </c>
      <c r="I61" t="str">
        <f>LEFT(Sheet1!E61,FIND(",",Sheet1!E61)-1)</f>
        <v>Colorado Springs</v>
      </c>
      <c r="K61" t="str">
        <f>RIGHT(Sheet1!E61,5)</f>
        <v>80920</v>
      </c>
      <c r="L61" t="str">
        <f>RIGHT(Sheet1!F61,8)</f>
        <v>598-2840</v>
      </c>
    </row>
    <row r="62" spans="1:12" x14ac:dyDescent="0.25">
      <c r="A62" t="str">
        <f>UPPER(Sheet1!H62)</f>
        <v xml:space="preserve"> MAYTON</v>
      </c>
      <c r="B62" t="str">
        <f>UPPER(Sheet1!G62)</f>
        <v>PANDORA</v>
      </c>
      <c r="C62" t="str">
        <f>RIGHT(Sheet1!B62,5)</f>
        <v>9-514</v>
      </c>
      <c r="D62" s="1" t="str">
        <f>RIGHT(Sheet1!D62,4)</f>
        <v>1980</v>
      </c>
      <c r="E62" s="3">
        <f t="shared" ca="1" si="0"/>
        <v>40</v>
      </c>
      <c r="F62">
        <f ca="1">INT(YEARFRAC(Sheet1!C62,TODAY()))</f>
        <v>0</v>
      </c>
      <c r="H62" s="1">
        <v>29564</v>
      </c>
      <c r="I62" t="str">
        <f>LEFT(Sheet1!E62,FIND(",",Sheet1!E62)-1)</f>
        <v>Colorado Springs</v>
      </c>
      <c r="K62" t="str">
        <f>RIGHT(Sheet1!E62,5)</f>
        <v>80920</v>
      </c>
      <c r="L62" t="str">
        <f>RIGHT(Sheet1!F62,8)</f>
        <v>598-2622</v>
      </c>
    </row>
    <row r="63" spans="1:12" x14ac:dyDescent="0.25">
      <c r="A63" t="str">
        <f>UPPER(Sheet1!H63)</f>
        <v xml:space="preserve"> MALCOMB</v>
      </c>
      <c r="B63" t="str">
        <f>UPPER(Sheet1!G63)</f>
        <v>DONG</v>
      </c>
      <c r="C63" t="str">
        <f>RIGHT(Sheet1!B63,5)</f>
        <v>0-514</v>
      </c>
      <c r="D63" s="1" t="str">
        <f>RIGHT(Sheet1!D63,4)</f>
        <v>1981</v>
      </c>
      <c r="E63" s="3">
        <f t="shared" ca="1" si="0"/>
        <v>40</v>
      </c>
      <c r="F63">
        <f ca="1">INT(YEARFRAC(Sheet1!C63,TODAY()))</f>
        <v>0</v>
      </c>
      <c r="H63" s="1">
        <v>29823</v>
      </c>
      <c r="I63" t="str">
        <f>LEFT(Sheet1!E63,FIND(",",Sheet1!E63)-1)</f>
        <v>Rigby</v>
      </c>
      <c r="K63" t="str">
        <f>RIGHT(Sheet1!E63,5)</f>
        <v>83440</v>
      </c>
      <c r="L63" t="str">
        <f>RIGHT(Sheet1!F63,8)</f>
        <v>496-1242</v>
      </c>
    </row>
    <row r="64" spans="1:12" x14ac:dyDescent="0.25">
      <c r="A64" t="str">
        <f>UPPER(Sheet1!H64)</f>
        <v>CULTON</v>
      </c>
      <c r="B64" t="str">
        <f>UPPER(Sheet1!G64)</f>
        <v>DARA</v>
      </c>
      <c r="C64" t="str">
        <f>RIGHT(Sheet1!B64,5)</f>
        <v>1-514</v>
      </c>
      <c r="D64" s="1" t="str">
        <f>RIGHT(Sheet1!D64,4)</f>
        <v>1984</v>
      </c>
      <c r="E64" s="3">
        <f t="shared" ca="1" si="0"/>
        <v>37</v>
      </c>
      <c r="F64">
        <f ca="1">INT(YEARFRAC(Sheet1!C64,TODAY()))</f>
        <v>0</v>
      </c>
      <c r="H64" s="1">
        <v>30820</v>
      </c>
      <c r="I64" t="str">
        <f>LEFT(Sheet1!E64,FIND(",",Sheet1!E64)-1)</f>
        <v>Rexburg</v>
      </c>
      <c r="K64" t="str">
        <f>RIGHT(Sheet1!E64,5)</f>
        <v>83440</v>
      </c>
      <c r="L64" t="str">
        <f>RIGHT(Sheet1!F64,8)</f>
        <v>496-1722</v>
      </c>
    </row>
    <row r="65" spans="1:12" x14ac:dyDescent="0.25">
      <c r="A65" t="str">
        <f>UPPER(Sheet1!H65)</f>
        <v>ROACH</v>
      </c>
      <c r="B65" t="str">
        <f>UPPER(Sheet1!G65)</f>
        <v>GABRIELLE</v>
      </c>
      <c r="C65" t="str">
        <f>RIGHT(Sheet1!B65,5)</f>
        <v>2-514</v>
      </c>
      <c r="D65" s="1" t="str">
        <f>RIGHT(Sheet1!D65,4)</f>
        <v>1986</v>
      </c>
      <c r="E65" s="3">
        <f t="shared" ca="1" si="0"/>
        <v>35</v>
      </c>
      <c r="F65">
        <f ca="1">INT(YEARFRAC(Sheet1!C65,TODAY()))</f>
        <v>0</v>
      </c>
      <c r="H65" s="1">
        <v>31435</v>
      </c>
      <c r="I65" t="str">
        <f>LEFT(Sheet1!E65,FIND(",",Sheet1!E65)-1)</f>
        <v>Rexburg</v>
      </c>
      <c r="K65" t="str">
        <f>RIGHT(Sheet1!E65,5)</f>
        <v>83440</v>
      </c>
      <c r="L65" t="str">
        <f>RIGHT(Sheet1!F65,8)</f>
        <v>496-1873</v>
      </c>
    </row>
    <row r="66" spans="1:12" x14ac:dyDescent="0.25">
      <c r="A66" t="str">
        <f>UPPER(Sheet1!H66)</f>
        <v>BURELL</v>
      </c>
      <c r="B66" t="str">
        <f>UPPER(Sheet1!G66)</f>
        <v>NICKOLE</v>
      </c>
      <c r="C66" t="str">
        <f>RIGHT(Sheet1!B66,5)</f>
        <v>3-514</v>
      </c>
      <c r="D66" s="1" t="str">
        <f>RIGHT(Sheet1!D66,4)</f>
        <v>1989</v>
      </c>
      <c r="E66" s="3">
        <f t="shared" ca="1" si="0"/>
        <v>32</v>
      </c>
      <c r="F66">
        <f ca="1">INT(YEARFRAC(Sheet1!C66,TODAY()))</f>
        <v>6</v>
      </c>
      <c r="H66" s="1">
        <v>32673</v>
      </c>
      <c r="I66" t="str">
        <f>LEFT(Sheet1!E66,FIND(",",Sheet1!E66)-1)</f>
        <v>Colorado Springs</v>
      </c>
      <c r="K66" t="str">
        <f>RIGHT(Sheet1!E66,5)</f>
        <v>80920</v>
      </c>
      <c r="L66" t="str">
        <f>RIGHT(Sheet1!F66,8)</f>
        <v>496-0001</v>
      </c>
    </row>
    <row r="67" spans="1:12" x14ac:dyDescent="0.25">
      <c r="A67" t="str">
        <f>UPPER(Sheet1!H67)</f>
        <v xml:space="preserve"> HERLIHY</v>
      </c>
      <c r="B67" t="str">
        <f>UPPER(Sheet1!G67)</f>
        <v>LARISSA</v>
      </c>
      <c r="C67" t="str">
        <f>RIGHT(Sheet1!B67,5)</f>
        <v>4-514</v>
      </c>
      <c r="D67" s="1" t="str">
        <f>RIGHT(Sheet1!D67,4)</f>
        <v>1965</v>
      </c>
      <c r="E67" s="3">
        <f t="shared" ca="1" si="0"/>
        <v>55</v>
      </c>
      <c r="F67">
        <f ca="1">INT(YEARFRAC(Sheet1!C67,TODAY()))</f>
        <v>24</v>
      </c>
      <c r="H67" s="1">
        <v>24066</v>
      </c>
      <c r="I67" t="str">
        <f>LEFT(Sheet1!E67,FIND(",",Sheet1!E67)-1)</f>
        <v>Rigby</v>
      </c>
      <c r="K67" t="str">
        <f>RIGHT(Sheet1!E67,5)</f>
        <v>83440</v>
      </c>
      <c r="L67" t="str">
        <f>RIGHT(Sheet1!F67,8)</f>
        <v>496-0002</v>
      </c>
    </row>
    <row r="68" spans="1:12" x14ac:dyDescent="0.25">
      <c r="A68" t="str">
        <f>UPPER(Sheet1!H68)</f>
        <v>YELTON</v>
      </c>
      <c r="B68" t="str">
        <f>UPPER(Sheet1!G68)</f>
        <v>SERENA</v>
      </c>
      <c r="C68" t="str">
        <f>RIGHT(Sheet1!B68,5)</f>
        <v>5-514</v>
      </c>
      <c r="D68" s="1" t="str">
        <f>RIGHT(Sheet1!D68,4)</f>
        <v>1991</v>
      </c>
      <c r="E68" s="3">
        <f t="shared" ref="E68:E102" ca="1" si="1">DATEDIF(H68,TODAY(),"Y")</f>
        <v>30</v>
      </c>
      <c r="F68">
        <f ca="1">INT(YEARFRAC(Sheet1!C68,TODAY()))</f>
        <v>6</v>
      </c>
      <c r="H68" s="1">
        <v>33242</v>
      </c>
      <c r="I68" t="str">
        <f>LEFT(Sheet1!E68,FIND(",",Sheet1!E68)-1)</f>
        <v>Rigby</v>
      </c>
      <c r="K68" t="str">
        <f>RIGHT(Sheet1!E68,5)</f>
        <v>83440</v>
      </c>
      <c r="L68" t="str">
        <f>RIGHT(Sheet1!F68,8)</f>
        <v>496-0003</v>
      </c>
    </row>
    <row r="69" spans="1:12" x14ac:dyDescent="0.25">
      <c r="A69" t="str">
        <f>UPPER(Sheet1!H69)</f>
        <v xml:space="preserve"> GODINEZ</v>
      </c>
      <c r="B69" t="str">
        <f>UPPER(Sheet1!G69)</f>
        <v>EMILIE</v>
      </c>
      <c r="C69" t="str">
        <f>RIGHT(Sheet1!B69,5)</f>
        <v>6-514</v>
      </c>
      <c r="D69" s="1" t="str">
        <f>RIGHT(Sheet1!D69,4)</f>
        <v>1991</v>
      </c>
      <c r="E69" s="3">
        <f t="shared" ca="1" si="1"/>
        <v>30</v>
      </c>
      <c r="F69">
        <f ca="1">INT(YEARFRAC(Sheet1!C69,TODAY()))</f>
        <v>6</v>
      </c>
      <c r="H69" s="1">
        <v>33431</v>
      </c>
      <c r="I69" t="str">
        <f>LEFT(Sheet1!E69,FIND(",",Sheet1!E69)-1)</f>
        <v>Rexburg</v>
      </c>
      <c r="K69" t="str">
        <f>RIGHT(Sheet1!E69,5)</f>
        <v>83440</v>
      </c>
      <c r="L69" t="str">
        <f>RIGHT(Sheet1!F69,8)</f>
        <v>496-0004</v>
      </c>
    </row>
    <row r="70" spans="1:12" x14ac:dyDescent="0.25">
      <c r="A70" t="str">
        <f>UPPER(Sheet1!H70)</f>
        <v>SOLARI</v>
      </c>
      <c r="B70" t="str">
        <f>UPPER(Sheet1!G70)</f>
        <v>HALLEY</v>
      </c>
      <c r="C70" t="str">
        <f>RIGHT(Sheet1!B70,5)</f>
        <v>7-514</v>
      </c>
      <c r="D70" s="1" t="str">
        <f>RIGHT(Sheet1!D70,4)</f>
        <v>1981</v>
      </c>
      <c r="E70" s="3">
        <f t="shared" ca="1" si="1"/>
        <v>40</v>
      </c>
      <c r="F70">
        <f ca="1">INT(YEARFRAC(Sheet1!C70,TODAY()))</f>
        <v>20</v>
      </c>
      <c r="H70" s="1">
        <v>29810</v>
      </c>
      <c r="I70" t="str">
        <f>LEFT(Sheet1!E70,FIND(",",Sheet1!E70)-1)</f>
        <v>Colorado Springs</v>
      </c>
      <c r="K70" t="str">
        <f>RIGHT(Sheet1!E70,5)</f>
        <v>80920</v>
      </c>
      <c r="L70" t="str">
        <f>RIGHT(Sheet1!F70,8)</f>
        <v>496-0005</v>
      </c>
    </row>
    <row r="71" spans="1:12" x14ac:dyDescent="0.25">
      <c r="A71" t="str">
        <f>UPPER(Sheet1!H71)</f>
        <v>GIBBY</v>
      </c>
      <c r="B71" t="str">
        <f>UPPER(Sheet1!G71)</f>
        <v>CATHY</v>
      </c>
      <c r="C71" t="str">
        <f>RIGHT(Sheet1!B71,5)</f>
        <v>8-514</v>
      </c>
      <c r="D71" s="1" t="str">
        <f>RIGHT(Sheet1!D71,4)</f>
        <v>1970</v>
      </c>
      <c r="E71" s="3">
        <f t="shared" ca="1" si="1"/>
        <v>51</v>
      </c>
      <c r="F71">
        <f ca="1">INT(YEARFRAC(Sheet1!C71,TODAY()))</f>
        <v>25</v>
      </c>
      <c r="H71" s="1">
        <v>25736</v>
      </c>
      <c r="I71" t="str">
        <f>LEFT(Sheet1!E71,FIND(",",Sheet1!E71)-1)</f>
        <v>Colorado Springs</v>
      </c>
      <c r="K71" t="str">
        <f>RIGHT(Sheet1!E71,5)</f>
        <v>80920</v>
      </c>
      <c r="L71" t="str">
        <f>RIGHT(Sheet1!F71,8)</f>
        <v>496-0006</v>
      </c>
    </row>
    <row r="72" spans="1:12" x14ac:dyDescent="0.25">
      <c r="A72" t="str">
        <f>UPPER(Sheet1!H72)</f>
        <v xml:space="preserve"> METHENY</v>
      </c>
      <c r="B72" t="str">
        <f>UPPER(Sheet1!G72)</f>
        <v>BABARA</v>
      </c>
      <c r="C72" t="str">
        <f>RIGHT(Sheet1!B72,5)</f>
        <v>9-514</v>
      </c>
      <c r="D72" s="1" t="str">
        <f>RIGHT(Sheet1!D72,4)</f>
        <v>1966</v>
      </c>
      <c r="E72" s="3">
        <f t="shared" ca="1" si="1"/>
        <v>55</v>
      </c>
      <c r="F72">
        <f ca="1">INT(YEARFRAC(Sheet1!C72,TODAY()))</f>
        <v>15</v>
      </c>
      <c r="H72" s="1">
        <v>24179</v>
      </c>
      <c r="I72" t="str">
        <f>LEFT(Sheet1!E72,FIND(",",Sheet1!E72)-1)</f>
        <v>Rigby</v>
      </c>
      <c r="K72" t="str">
        <f>RIGHT(Sheet1!E72,5)</f>
        <v>83440</v>
      </c>
      <c r="L72" t="str">
        <f>RIGHT(Sheet1!F72,8)</f>
        <v>496-0007</v>
      </c>
    </row>
    <row r="73" spans="1:12" x14ac:dyDescent="0.25">
      <c r="A73" t="str">
        <f>UPPER(Sheet1!H73)</f>
        <v xml:space="preserve"> LYTLE</v>
      </c>
      <c r="B73" t="str">
        <f>UPPER(Sheet1!G73)</f>
        <v>MARAGRET</v>
      </c>
      <c r="C73" t="str">
        <f>RIGHT(Sheet1!B73,5)</f>
        <v>0-514</v>
      </c>
      <c r="D73" s="1" t="str">
        <f>RIGHT(Sheet1!D73,4)</f>
        <v>1979</v>
      </c>
      <c r="E73" s="3">
        <f t="shared" ca="1" si="1"/>
        <v>42</v>
      </c>
      <c r="F73">
        <f ca="1">INT(YEARFRAC(Sheet1!C73,TODAY()))</f>
        <v>20</v>
      </c>
      <c r="H73" s="1">
        <v>29108</v>
      </c>
      <c r="I73" t="str">
        <f>LEFT(Sheet1!E73,FIND(",",Sheet1!E73)-1)</f>
        <v>Colorado Springs</v>
      </c>
      <c r="K73" t="str">
        <f>RIGHT(Sheet1!E73,5)</f>
        <v>80920</v>
      </c>
      <c r="L73" t="str">
        <f>RIGHT(Sheet1!F73,8)</f>
        <v>496-0008</v>
      </c>
    </row>
    <row r="74" spans="1:12" x14ac:dyDescent="0.25">
      <c r="A74" t="str">
        <f>UPPER(Sheet1!H74)</f>
        <v xml:space="preserve"> GULOTTA</v>
      </c>
      <c r="B74" t="str">
        <f>UPPER(Sheet1!G74)</f>
        <v>ROSANNE</v>
      </c>
      <c r="C74" t="str">
        <f>RIGHT(Sheet1!B74,5)</f>
        <v>1-514</v>
      </c>
      <c r="D74" s="1" t="str">
        <f>RIGHT(Sheet1!D74,4)</f>
        <v>1988</v>
      </c>
      <c r="E74" s="3">
        <f t="shared" ca="1" si="1"/>
        <v>33</v>
      </c>
      <c r="F74">
        <f ca="1">INT(YEARFRAC(Sheet1!C74,TODAY()))</f>
        <v>10</v>
      </c>
      <c r="H74" s="1">
        <v>32406</v>
      </c>
      <c r="I74" t="str">
        <f>LEFT(Sheet1!E74,FIND(",",Sheet1!E74)-1)</f>
        <v>Rigby</v>
      </c>
      <c r="K74" t="str">
        <f>RIGHT(Sheet1!E74,5)</f>
        <v>83440</v>
      </c>
      <c r="L74" t="str">
        <f>RIGHT(Sheet1!F74,8)</f>
        <v>496-0009</v>
      </c>
    </row>
    <row r="75" spans="1:12" x14ac:dyDescent="0.25">
      <c r="A75" t="str">
        <f>UPPER(Sheet1!H75)</f>
        <v>MARKOWITZ</v>
      </c>
      <c r="B75" t="str">
        <f>UPPER(Sheet1!G75)</f>
        <v>HENRIETTA</v>
      </c>
      <c r="C75" t="str">
        <f>RIGHT(Sheet1!B75,5)</f>
        <v>2-514</v>
      </c>
      <c r="D75" s="1" t="str">
        <f>RIGHT(Sheet1!D75,4)</f>
        <v>1987</v>
      </c>
      <c r="E75" s="3">
        <f t="shared" ca="1" si="1"/>
        <v>34</v>
      </c>
      <c r="F75">
        <f ca="1">INT(YEARFRAC(Sheet1!C75,TODAY()))</f>
        <v>11</v>
      </c>
      <c r="H75" s="1">
        <v>32013</v>
      </c>
      <c r="I75" t="str">
        <f>LEFT(Sheet1!E75,FIND(",",Sheet1!E75)-1)</f>
        <v>Colorado Springs</v>
      </c>
      <c r="K75" t="str">
        <f>RIGHT(Sheet1!E75,5)</f>
        <v>80920</v>
      </c>
      <c r="L75" t="str">
        <f>RIGHT(Sheet1!F75,8)</f>
        <v>496-0010</v>
      </c>
    </row>
    <row r="76" spans="1:12" x14ac:dyDescent="0.25">
      <c r="A76" t="str">
        <f>UPPER(Sheet1!H76)</f>
        <v xml:space="preserve"> GREENAN</v>
      </c>
      <c r="B76" t="str">
        <f>UPPER(Sheet1!G76)</f>
        <v>JULIAN</v>
      </c>
      <c r="C76" t="str">
        <f>RIGHT(Sheet1!B76,5)</f>
        <v>3-514</v>
      </c>
      <c r="D76" s="1" t="str">
        <f>RIGHT(Sheet1!D76,4)</f>
        <v>1977</v>
      </c>
      <c r="E76" s="3">
        <f t="shared" ca="1" si="1"/>
        <v>43</v>
      </c>
      <c r="F76">
        <f ca="1">INT(YEARFRAC(Sheet1!C76,TODAY()))</f>
        <v>18</v>
      </c>
      <c r="H76" s="1">
        <v>28440</v>
      </c>
      <c r="I76" t="str">
        <f>LEFT(Sheet1!E76,FIND(",",Sheet1!E76)-1)</f>
        <v>Colorado Springs</v>
      </c>
      <c r="K76" t="str">
        <f>RIGHT(Sheet1!E76,5)</f>
        <v>80920</v>
      </c>
      <c r="L76" t="str">
        <f>RIGHT(Sheet1!F76,8)</f>
        <v>496-0011</v>
      </c>
    </row>
    <row r="77" spans="1:12" x14ac:dyDescent="0.25">
      <c r="A77" t="str">
        <f>UPPER(Sheet1!H77)</f>
        <v>KRISTENSEN</v>
      </c>
      <c r="B77" t="str">
        <f>UPPER(Sheet1!G77)</f>
        <v>ELVINA</v>
      </c>
      <c r="C77" t="str">
        <f>RIGHT(Sheet1!B77,5)</f>
        <v>4-514</v>
      </c>
      <c r="D77" s="1" t="str">
        <f>RIGHT(Sheet1!D77,4)</f>
        <v>1968</v>
      </c>
      <c r="E77" s="3">
        <f t="shared" ca="1" si="1"/>
        <v>53</v>
      </c>
      <c r="F77">
        <f ca="1">INT(YEARFRAC(Sheet1!C77,TODAY()))</f>
        <v>11</v>
      </c>
      <c r="H77" s="1">
        <v>24959</v>
      </c>
      <c r="I77" t="str">
        <f>LEFT(Sheet1!E77,FIND(",",Sheet1!E77)-1)</f>
        <v>Rexburg</v>
      </c>
      <c r="K77" t="str">
        <f>RIGHT(Sheet1!E77,5)</f>
        <v>83440</v>
      </c>
      <c r="L77" t="str">
        <f>RIGHT(Sheet1!F77,8)</f>
        <v>496-0012</v>
      </c>
    </row>
    <row r="78" spans="1:12" x14ac:dyDescent="0.25">
      <c r="A78" t="str">
        <f>UPPER(Sheet1!H78)</f>
        <v>HALLOWAY</v>
      </c>
      <c r="B78" t="str">
        <f>UPPER(Sheet1!G78)</f>
        <v>ELIN</v>
      </c>
      <c r="C78" t="str">
        <f>RIGHT(Sheet1!B78,5)</f>
        <v>5-514</v>
      </c>
      <c r="D78" s="1" t="str">
        <f>RIGHT(Sheet1!D78,4)</f>
        <v>1956</v>
      </c>
      <c r="E78" s="3">
        <f t="shared" ca="1" si="1"/>
        <v>65</v>
      </c>
      <c r="F78">
        <f ca="1">INT(YEARFRAC(Sheet1!C78,TODAY()))</f>
        <v>21</v>
      </c>
      <c r="H78" s="1">
        <v>20598</v>
      </c>
      <c r="I78" t="str">
        <f>LEFT(Sheet1!E78,FIND(",",Sheet1!E78)-1)</f>
        <v>Colorado Springs</v>
      </c>
      <c r="K78" t="str">
        <f>RIGHT(Sheet1!E78,5)</f>
        <v>80920</v>
      </c>
      <c r="L78" t="str">
        <f>RIGHT(Sheet1!F78,8)</f>
        <v>496-0013</v>
      </c>
    </row>
    <row r="79" spans="1:12" x14ac:dyDescent="0.25">
      <c r="A79" t="str">
        <f>UPPER(Sheet1!H79)</f>
        <v>MINK</v>
      </c>
      <c r="B79" t="str">
        <f>UPPER(Sheet1!G79)</f>
        <v>IZOLA</v>
      </c>
      <c r="C79" t="str">
        <f>RIGHT(Sheet1!B79,5)</f>
        <v>6-514</v>
      </c>
      <c r="D79" s="1" t="str">
        <f>RIGHT(Sheet1!D79,4)</f>
        <v>1956</v>
      </c>
      <c r="E79" s="3">
        <f t="shared" ca="1" si="1"/>
        <v>65</v>
      </c>
      <c r="F79">
        <f ca="1">INT(YEARFRAC(Sheet1!C79,TODAY()))</f>
        <v>16</v>
      </c>
      <c r="H79" s="1">
        <v>20615</v>
      </c>
      <c r="I79" t="str">
        <f>LEFT(Sheet1!E79,FIND(",",Sheet1!E79)-1)</f>
        <v>Rigby</v>
      </c>
      <c r="K79" t="str">
        <f>RIGHT(Sheet1!E79,5)</f>
        <v>83440</v>
      </c>
      <c r="L79" t="str">
        <f>RIGHT(Sheet1!F79,8)</f>
        <v>496-0014</v>
      </c>
    </row>
    <row r="80" spans="1:12" x14ac:dyDescent="0.25">
      <c r="A80" t="str">
        <f>UPPER(Sheet1!H80)</f>
        <v xml:space="preserve"> BULLOCH</v>
      </c>
      <c r="B80" t="str">
        <f>UPPER(Sheet1!G80)</f>
        <v>FAWN</v>
      </c>
      <c r="C80" t="str">
        <f>RIGHT(Sheet1!B80,5)</f>
        <v>7-514</v>
      </c>
      <c r="D80" s="1" t="str">
        <f>RIGHT(Sheet1!D80,4)</f>
        <v>1956</v>
      </c>
      <c r="E80" s="3">
        <f t="shared" ca="1" si="1"/>
        <v>64</v>
      </c>
      <c r="F80">
        <f ca="1">INT(YEARFRAC(Sheet1!C80,TODAY()))</f>
        <v>25</v>
      </c>
      <c r="H80" s="1">
        <v>20772</v>
      </c>
      <c r="I80" t="str">
        <f>LEFT(Sheet1!E80,FIND(",",Sheet1!E80)-1)</f>
        <v>Rigby</v>
      </c>
      <c r="K80" t="str">
        <f>RIGHT(Sheet1!E80,5)</f>
        <v>83440</v>
      </c>
      <c r="L80" t="str">
        <f>RIGHT(Sheet1!F80,8)</f>
        <v>496-0015</v>
      </c>
    </row>
    <row r="81" spans="1:12" x14ac:dyDescent="0.25">
      <c r="A81" t="str">
        <f>UPPER(Sheet1!H81)</f>
        <v>MANTHE</v>
      </c>
      <c r="B81" t="str">
        <f>UPPER(Sheet1!G81)</f>
        <v>REYNA</v>
      </c>
      <c r="C81" t="str">
        <f>RIGHT(Sheet1!B81,5)</f>
        <v>8-514</v>
      </c>
      <c r="D81" s="1" t="str">
        <f>RIGHT(Sheet1!D81,4)</f>
        <v>1957</v>
      </c>
      <c r="E81" s="3">
        <f t="shared" ca="1" si="1"/>
        <v>64</v>
      </c>
      <c r="F81">
        <f ca="1">INT(YEARFRAC(Sheet1!C81,TODAY()))</f>
        <v>25</v>
      </c>
      <c r="H81" s="1">
        <v>20998</v>
      </c>
      <c r="I81" t="str">
        <f>LEFT(Sheet1!E81,FIND(",",Sheet1!E81)-1)</f>
        <v>Colorado Springs</v>
      </c>
      <c r="K81" t="str">
        <f>RIGHT(Sheet1!E81,5)</f>
        <v>80920</v>
      </c>
      <c r="L81" t="str">
        <f>RIGHT(Sheet1!F81,8)</f>
        <v>496-0016</v>
      </c>
    </row>
    <row r="82" spans="1:12" x14ac:dyDescent="0.25">
      <c r="A82" t="str">
        <f>UPPER(Sheet1!H82)</f>
        <v>LE JESUS</v>
      </c>
      <c r="B82" t="str">
        <f>UPPER(Sheet1!G82)</f>
        <v>SPARKLE</v>
      </c>
      <c r="C82" t="str">
        <f>RIGHT(Sheet1!B82,5)</f>
        <v>9-514</v>
      </c>
      <c r="D82" s="1" t="str">
        <f>RIGHT(Sheet1!D82,4)</f>
        <v>1961</v>
      </c>
      <c r="E82" s="3">
        <f t="shared" ca="1" si="1"/>
        <v>60</v>
      </c>
      <c r="F82">
        <f ca="1">INT(YEARFRAC(Sheet1!C82,TODAY()))</f>
        <v>25</v>
      </c>
      <c r="H82" s="1">
        <v>22514</v>
      </c>
      <c r="I82" t="str">
        <f>LEFT(Sheet1!E82,FIND(",",Sheet1!E82)-1)</f>
        <v>Rigby</v>
      </c>
      <c r="K82" t="str">
        <f>RIGHT(Sheet1!E82,5)</f>
        <v>83440</v>
      </c>
      <c r="L82" t="str">
        <f>RIGHT(Sheet1!F82,8)</f>
        <v>496-0017</v>
      </c>
    </row>
    <row r="83" spans="1:12" x14ac:dyDescent="0.25">
      <c r="A83" t="str">
        <f>UPPER(Sheet1!H83)</f>
        <v xml:space="preserve"> JANECEK</v>
      </c>
      <c r="B83" t="str">
        <f>UPPER(Sheet1!G83)</f>
        <v>JAIMEE</v>
      </c>
      <c r="C83" t="str">
        <f>RIGHT(Sheet1!B83,5)</f>
        <v>0-514</v>
      </c>
      <c r="D83" s="1" t="str">
        <f>RIGHT(Sheet1!D83,4)</f>
        <v>1962</v>
      </c>
      <c r="E83" s="3">
        <f t="shared" ca="1" si="1"/>
        <v>59</v>
      </c>
      <c r="F83">
        <f ca="1">INT(YEARFRAC(Sheet1!C83,TODAY()))</f>
        <v>16</v>
      </c>
      <c r="H83" s="1">
        <v>22846</v>
      </c>
      <c r="I83" t="str">
        <f>LEFT(Sheet1!E83,FIND(",",Sheet1!E83)-1)</f>
        <v>Rigby</v>
      </c>
      <c r="K83" t="str">
        <f>RIGHT(Sheet1!E83,5)</f>
        <v>83440</v>
      </c>
      <c r="L83" t="str">
        <f>RIGHT(Sheet1!F83,8)</f>
        <v>496-0018</v>
      </c>
    </row>
    <row r="84" spans="1:12" x14ac:dyDescent="0.25">
      <c r="A84" t="str">
        <f>UPPER(Sheet1!H84)</f>
        <v>BAUSCH</v>
      </c>
      <c r="B84" t="str">
        <f>UPPER(Sheet1!G84)</f>
        <v>BRITTNEY</v>
      </c>
      <c r="C84" t="str">
        <f>RIGHT(Sheet1!B84,5)</f>
        <v>1-514</v>
      </c>
      <c r="D84" s="1" t="str">
        <f>RIGHT(Sheet1!D84,4)</f>
        <v>1964</v>
      </c>
      <c r="E84" s="3">
        <f t="shared" ca="1" si="1"/>
        <v>57</v>
      </c>
      <c r="F84">
        <f ca="1">INT(YEARFRAC(Sheet1!C84,TODAY()))</f>
        <v>25</v>
      </c>
      <c r="H84" s="1">
        <v>23402</v>
      </c>
      <c r="I84" t="str">
        <f>LEFT(Sheet1!E84,FIND(",",Sheet1!E84)-1)</f>
        <v>Colorado Springs</v>
      </c>
      <c r="K84" t="str">
        <f>RIGHT(Sheet1!E84,5)</f>
        <v>80920</v>
      </c>
      <c r="L84" t="str">
        <f>RIGHT(Sheet1!F84,8)</f>
        <v>496-0019</v>
      </c>
    </row>
    <row r="85" spans="1:12" x14ac:dyDescent="0.25">
      <c r="A85" t="str">
        <f>UPPER(Sheet1!H85)</f>
        <v>KWAK</v>
      </c>
      <c r="B85" t="str">
        <f>UPPER(Sheet1!G85)</f>
        <v>KAYLENE</v>
      </c>
      <c r="C85" t="str">
        <f>RIGHT(Sheet1!B85,5)</f>
        <v>2-514</v>
      </c>
      <c r="D85" s="1" t="str">
        <f>RIGHT(Sheet1!D85,4)</f>
        <v>1964</v>
      </c>
      <c r="E85" s="3">
        <f t="shared" ca="1" si="1"/>
        <v>57</v>
      </c>
      <c r="F85">
        <f ca="1">INT(YEARFRAC(Sheet1!C85,TODAY()))</f>
        <v>13</v>
      </c>
      <c r="H85" s="1">
        <v>23466</v>
      </c>
      <c r="I85" t="str">
        <f>LEFT(Sheet1!E85,FIND(",",Sheet1!E85)-1)</f>
        <v>Colorado Springs</v>
      </c>
      <c r="K85" t="str">
        <f>RIGHT(Sheet1!E85,5)</f>
        <v>80920</v>
      </c>
      <c r="L85" t="str">
        <f>RIGHT(Sheet1!F85,8)</f>
        <v>496-0020</v>
      </c>
    </row>
    <row r="86" spans="1:12" x14ac:dyDescent="0.25">
      <c r="A86" t="str">
        <f>UPPER(Sheet1!H86)</f>
        <v xml:space="preserve"> DEDEAUX</v>
      </c>
      <c r="B86" t="str">
        <f>UPPER(Sheet1!G86)</f>
        <v>CHARMAIN</v>
      </c>
      <c r="C86" t="str">
        <f>RIGHT(Sheet1!B86,5)</f>
        <v>3-514</v>
      </c>
      <c r="D86" s="1" t="str">
        <f>RIGHT(Sheet1!D86,4)</f>
        <v>1966</v>
      </c>
      <c r="E86" s="3">
        <f t="shared" ca="1" si="1"/>
        <v>55</v>
      </c>
      <c r="F86">
        <f ca="1">INT(YEARFRAC(Sheet1!C86,TODAY()))</f>
        <v>7</v>
      </c>
      <c r="H86" s="1">
        <v>24159</v>
      </c>
      <c r="I86" t="str">
        <f>LEFT(Sheet1!E86,FIND(",",Sheet1!E86)-1)</f>
        <v>Rexburg</v>
      </c>
      <c r="K86" t="str">
        <f>RIGHT(Sheet1!E86,5)</f>
        <v>83440</v>
      </c>
      <c r="L86" t="str">
        <f>RIGHT(Sheet1!F86,8)</f>
        <v>496-0021</v>
      </c>
    </row>
    <row r="87" spans="1:12" x14ac:dyDescent="0.25">
      <c r="A87" t="str">
        <f>UPPER(Sheet1!H87)</f>
        <v>RAYNES</v>
      </c>
      <c r="B87" t="str">
        <f>UPPER(Sheet1!G87)</f>
        <v>MOSES</v>
      </c>
      <c r="C87" t="str">
        <f>RIGHT(Sheet1!B87,5)</f>
        <v>4-514</v>
      </c>
      <c r="D87" s="1" t="str">
        <f>RIGHT(Sheet1!D87,4)</f>
        <v>1966</v>
      </c>
      <c r="E87" s="3">
        <f t="shared" ca="1" si="1"/>
        <v>55</v>
      </c>
      <c r="F87">
        <f ca="1">INT(YEARFRAC(Sheet1!C87,TODAY()))</f>
        <v>9</v>
      </c>
      <c r="H87" s="1">
        <v>24217</v>
      </c>
      <c r="I87" t="str">
        <f>LEFT(Sheet1!E87,FIND(",",Sheet1!E87)-1)</f>
        <v>Colorado Springs</v>
      </c>
      <c r="K87" t="str">
        <f>RIGHT(Sheet1!E87,5)</f>
        <v>80920</v>
      </c>
      <c r="L87" t="str">
        <f>RIGHT(Sheet1!F87,8)</f>
        <v>496-0022</v>
      </c>
    </row>
    <row r="88" spans="1:12" x14ac:dyDescent="0.25">
      <c r="A88" t="str">
        <f>UPPER(Sheet1!H88)</f>
        <v>ERVANTES</v>
      </c>
      <c r="B88" t="str">
        <f>UPPER(Sheet1!G88)</f>
        <v>ANNAMAE</v>
      </c>
      <c r="C88" t="str">
        <f>RIGHT(Sheet1!B88,5)</f>
        <v>5-514</v>
      </c>
      <c r="D88" s="1" t="str">
        <f>RIGHT(Sheet1!D88,4)</f>
        <v>1966</v>
      </c>
      <c r="E88" s="3">
        <f t="shared" ca="1" si="1"/>
        <v>55</v>
      </c>
      <c r="F88">
        <f ca="1">INT(YEARFRAC(Sheet1!C88,TODAY()))</f>
        <v>19</v>
      </c>
      <c r="H88" s="1">
        <v>24264</v>
      </c>
      <c r="I88" t="str">
        <f>LEFT(Sheet1!E88,FIND(",",Sheet1!E88)-1)</f>
        <v>Colorado Springs</v>
      </c>
      <c r="K88" t="str">
        <f>RIGHT(Sheet1!E88,5)</f>
        <v>80920</v>
      </c>
      <c r="L88" t="str">
        <f>RIGHT(Sheet1!F88,8)</f>
        <v>496-0023</v>
      </c>
    </row>
    <row r="89" spans="1:12" x14ac:dyDescent="0.25">
      <c r="A89" t="str">
        <f>UPPER(Sheet1!H89)</f>
        <v>DEZZUTTI</v>
      </c>
      <c r="B89" t="str">
        <f>UPPER(Sheet1!G89)</f>
        <v>ARIANNA</v>
      </c>
      <c r="C89" t="str">
        <f>RIGHT(Sheet1!B89,5)</f>
        <v>6-514</v>
      </c>
      <c r="D89" s="1" t="str">
        <f>RIGHT(Sheet1!D89,4)</f>
        <v>1967</v>
      </c>
      <c r="E89" s="3">
        <f t="shared" ca="1" si="1"/>
        <v>54</v>
      </c>
      <c r="F89">
        <f ca="1">INT(YEARFRAC(Sheet1!C89,TODAY()))</f>
        <v>13</v>
      </c>
      <c r="H89" s="1">
        <v>24527</v>
      </c>
      <c r="I89" t="str">
        <f>LEFT(Sheet1!E89,FIND(",",Sheet1!E89)-1)</f>
        <v>Colorado Springs</v>
      </c>
      <c r="K89" t="str">
        <f>RIGHT(Sheet1!E89,5)</f>
        <v>80920</v>
      </c>
      <c r="L89" t="str">
        <f>RIGHT(Sheet1!F89,8)</f>
        <v>496-0024</v>
      </c>
    </row>
    <row r="90" spans="1:12" x14ac:dyDescent="0.25">
      <c r="A90" t="str">
        <f>UPPER(Sheet1!H90)</f>
        <v>HITENACK</v>
      </c>
      <c r="B90" t="str">
        <f>UPPER(Sheet1!G90)</f>
        <v>ALYCIA</v>
      </c>
      <c r="C90" t="str">
        <f>RIGHT(Sheet1!B90,5)</f>
        <v>7-514</v>
      </c>
      <c r="D90" s="1" t="str">
        <f>RIGHT(Sheet1!D90,4)</f>
        <v>1970</v>
      </c>
      <c r="E90" s="3">
        <f t="shared" ca="1" si="1"/>
        <v>51</v>
      </c>
      <c r="F90">
        <f ca="1">INT(YEARFRAC(Sheet1!C90,TODAY()))</f>
        <v>0</v>
      </c>
      <c r="H90" s="1">
        <v>25633</v>
      </c>
      <c r="I90" t="str">
        <f>LEFT(Sheet1!E90,FIND(",",Sheet1!E90)-1)</f>
        <v>Colorado Springs</v>
      </c>
      <c r="K90" t="str">
        <f>RIGHT(Sheet1!E90,5)</f>
        <v>80920</v>
      </c>
      <c r="L90" t="str">
        <f>RIGHT(Sheet1!F90,8)</f>
        <v>496-0025</v>
      </c>
    </row>
    <row r="91" spans="1:12" x14ac:dyDescent="0.25">
      <c r="A91" t="str">
        <f>UPPER(Sheet1!H91)</f>
        <v>MENTROUT</v>
      </c>
      <c r="B91" t="str">
        <f>UPPER(Sheet1!G91)</f>
        <v>SAMATHA</v>
      </c>
      <c r="C91" t="str">
        <f>RIGHT(Sheet1!B91,5)</f>
        <v>8-514</v>
      </c>
      <c r="D91" s="1" t="str">
        <f>RIGHT(Sheet1!D91,4)</f>
        <v>1971</v>
      </c>
      <c r="E91" s="3">
        <f t="shared" ca="1" si="1"/>
        <v>50</v>
      </c>
      <c r="F91">
        <f ca="1">INT(YEARFRAC(Sheet1!C91,TODAY()))</f>
        <v>0</v>
      </c>
      <c r="H91" s="1">
        <v>26080</v>
      </c>
      <c r="I91" t="str">
        <f>LEFT(Sheet1!E91,FIND(",",Sheet1!E91)-1)</f>
        <v>Rigby</v>
      </c>
      <c r="K91" t="str">
        <f>RIGHT(Sheet1!E91,5)</f>
        <v>83440</v>
      </c>
      <c r="L91" t="str">
        <f>RIGHT(Sheet1!F91,8)</f>
        <v>496-0026</v>
      </c>
    </row>
    <row r="92" spans="1:12" x14ac:dyDescent="0.25">
      <c r="A92" t="str">
        <f>UPPER(Sheet1!H92)</f>
        <v>VILLALBA</v>
      </c>
      <c r="B92" t="str">
        <f>UPPER(Sheet1!G92)</f>
        <v>GREGORY</v>
      </c>
      <c r="C92" t="str">
        <f>RIGHT(Sheet1!B92,5)</f>
        <v>9-514</v>
      </c>
      <c r="D92" s="1" t="str">
        <f>RIGHT(Sheet1!D92,4)</f>
        <v>1974</v>
      </c>
      <c r="E92" s="3">
        <f t="shared" ca="1" si="1"/>
        <v>47</v>
      </c>
      <c r="F92">
        <f ca="1">INT(YEARFRAC(Sheet1!C92,TODAY()))</f>
        <v>0</v>
      </c>
      <c r="H92" s="1">
        <v>27144</v>
      </c>
      <c r="I92" t="str">
        <f>LEFT(Sheet1!E92,FIND(",",Sheet1!E92)-1)</f>
        <v>Colorado Springs</v>
      </c>
      <c r="K92" t="str">
        <f>RIGHT(Sheet1!E92,5)</f>
        <v>80920</v>
      </c>
      <c r="L92" t="str">
        <f>RIGHT(Sheet1!F92,8)</f>
        <v>496-0027</v>
      </c>
    </row>
    <row r="93" spans="1:12" x14ac:dyDescent="0.25">
      <c r="A93" t="str">
        <f>UPPER(Sheet1!H93)</f>
        <v>CRANSTON</v>
      </c>
      <c r="B93" t="str">
        <f>UPPER(Sheet1!G93)</f>
        <v>CLEMENT</v>
      </c>
      <c r="C93" t="str">
        <f>RIGHT(Sheet1!B93,5)</f>
        <v>0-514</v>
      </c>
      <c r="D93" s="1" t="str">
        <f>RIGHT(Sheet1!D93,4)</f>
        <v>1974</v>
      </c>
      <c r="E93" s="3">
        <f t="shared" ca="1" si="1"/>
        <v>46</v>
      </c>
      <c r="F93">
        <f ca="1">INT(YEARFRAC(Sheet1!C93,TODAY()))</f>
        <v>0</v>
      </c>
      <c r="H93" s="1">
        <v>27387</v>
      </c>
      <c r="I93" t="str">
        <f>LEFT(Sheet1!E93,FIND(",",Sheet1!E93)-1)</f>
        <v>Rexburg</v>
      </c>
      <c r="K93" t="str">
        <f>RIGHT(Sheet1!E93,5)</f>
        <v>83440</v>
      </c>
      <c r="L93" t="str">
        <f>RIGHT(Sheet1!F93,8)</f>
        <v>496-0028</v>
      </c>
    </row>
    <row r="94" spans="1:12" x14ac:dyDescent="0.25">
      <c r="A94" t="str">
        <f>UPPER(Sheet1!H94)</f>
        <v>NEELEY</v>
      </c>
      <c r="B94" t="str">
        <f>UPPER(Sheet1!G94)</f>
        <v>ADELA</v>
      </c>
      <c r="C94" t="str">
        <f>RIGHT(Sheet1!B94,5)</f>
        <v>1-514</v>
      </c>
      <c r="D94" s="1" t="str">
        <f>RIGHT(Sheet1!D94,4)</f>
        <v>1975</v>
      </c>
      <c r="E94" s="3">
        <f t="shared" ca="1" si="1"/>
        <v>46</v>
      </c>
      <c r="F94">
        <f ca="1">INT(YEARFRAC(Sheet1!C94,TODAY()))</f>
        <v>6</v>
      </c>
      <c r="H94" s="1">
        <v>27481</v>
      </c>
      <c r="I94" t="str">
        <f>LEFT(Sheet1!E94,FIND(",",Sheet1!E94)-1)</f>
        <v>Rigby</v>
      </c>
      <c r="K94" t="str">
        <f>RIGHT(Sheet1!E94,5)</f>
        <v>83440</v>
      </c>
      <c r="L94" t="str">
        <f>RIGHT(Sheet1!F94,8)</f>
        <v>496-0029</v>
      </c>
    </row>
    <row r="95" spans="1:12" x14ac:dyDescent="0.25">
      <c r="A95" t="str">
        <f>UPPER(Sheet1!H95)</f>
        <v xml:space="preserve"> DOTSON</v>
      </c>
      <c r="B95" t="str">
        <f>UPPER(Sheet1!G95)</f>
        <v>JANEL</v>
      </c>
      <c r="C95" t="str">
        <f>RIGHT(Sheet1!B95,5)</f>
        <v>2-514</v>
      </c>
      <c r="D95" s="1" t="str">
        <f>RIGHT(Sheet1!D95,4)</f>
        <v>1975</v>
      </c>
      <c r="E95" s="3">
        <f t="shared" ca="1" si="1"/>
        <v>46</v>
      </c>
      <c r="F95">
        <f ca="1">INT(YEARFRAC(Sheet1!C95,TODAY()))</f>
        <v>24</v>
      </c>
      <c r="H95" s="1">
        <v>27635</v>
      </c>
      <c r="I95" t="str">
        <f>LEFT(Sheet1!E95,FIND(",",Sheet1!E95)-1)</f>
        <v>Colorado Springs</v>
      </c>
      <c r="K95" t="str">
        <f>RIGHT(Sheet1!E95,5)</f>
        <v>80920</v>
      </c>
      <c r="L95" t="str">
        <f>RIGHT(Sheet1!F95,8)</f>
        <v>496-0030</v>
      </c>
    </row>
    <row r="96" spans="1:12" x14ac:dyDescent="0.25">
      <c r="A96" t="str">
        <f>UPPER(Sheet1!H96)</f>
        <v>NIXON</v>
      </c>
      <c r="B96" t="str">
        <f>UPPER(Sheet1!G96)</f>
        <v>GRETTA</v>
      </c>
      <c r="C96" t="str">
        <f>RIGHT(Sheet1!B96,5)</f>
        <v>3-514</v>
      </c>
      <c r="D96" s="1" t="str">
        <f>RIGHT(Sheet1!D96,4)</f>
        <v>1983</v>
      </c>
      <c r="E96" s="3">
        <f t="shared" ca="1" si="1"/>
        <v>38</v>
      </c>
      <c r="F96">
        <f ca="1">INT(YEARFRAC(Sheet1!C96,TODAY()))</f>
        <v>6</v>
      </c>
      <c r="H96" s="1">
        <v>30624</v>
      </c>
      <c r="I96" t="str">
        <f>LEFT(Sheet1!E96,FIND(",",Sheet1!E96)-1)</f>
        <v>Colorado Springs</v>
      </c>
      <c r="K96" t="str">
        <f>RIGHT(Sheet1!E96,5)</f>
        <v>80920</v>
      </c>
      <c r="L96" t="str">
        <f>RIGHT(Sheet1!F96,8)</f>
        <v>496-0031</v>
      </c>
    </row>
    <row r="97" spans="1:12" x14ac:dyDescent="0.25">
      <c r="A97" t="str">
        <f>UPPER(Sheet1!H97)</f>
        <v>OSHEA</v>
      </c>
      <c r="B97" t="str">
        <f>UPPER(Sheet1!G97)</f>
        <v>TITUS</v>
      </c>
      <c r="C97" t="str">
        <f>RIGHT(Sheet1!B97,5)</f>
        <v>4-514</v>
      </c>
      <c r="D97" s="1" t="str">
        <f>RIGHT(Sheet1!D97,4)</f>
        <v>1987</v>
      </c>
      <c r="E97" s="3">
        <f t="shared" ca="1" si="1"/>
        <v>34</v>
      </c>
      <c r="F97">
        <f ca="1">INT(YEARFRAC(Sheet1!C97,TODAY()))</f>
        <v>6</v>
      </c>
      <c r="H97" s="1">
        <v>31879</v>
      </c>
      <c r="I97" t="str">
        <f>LEFT(Sheet1!E97,FIND(",",Sheet1!E97)-1)</f>
        <v>Rigby</v>
      </c>
      <c r="K97" t="str">
        <f>RIGHT(Sheet1!E97,5)</f>
        <v>83440</v>
      </c>
      <c r="L97" t="str">
        <f>RIGHT(Sheet1!F97,8)</f>
        <v>496-0032</v>
      </c>
    </row>
    <row r="98" spans="1:12" x14ac:dyDescent="0.25">
      <c r="A98" t="str">
        <f>UPPER(Sheet1!H98)</f>
        <v>PRIM</v>
      </c>
      <c r="B98" t="str">
        <f>UPPER(Sheet1!G98)</f>
        <v>CLOTILDE</v>
      </c>
      <c r="C98" t="str">
        <f>RIGHT(Sheet1!B98,5)</f>
        <v>5-514</v>
      </c>
      <c r="D98" s="1" t="str">
        <f>RIGHT(Sheet1!D98,4)</f>
        <v>1977</v>
      </c>
      <c r="E98" s="3">
        <f t="shared" ca="1" si="1"/>
        <v>44</v>
      </c>
      <c r="F98">
        <f ca="1">INT(YEARFRAC(Sheet1!C98,TODAY()))</f>
        <v>20</v>
      </c>
      <c r="H98" s="1">
        <v>28239</v>
      </c>
      <c r="I98" t="str">
        <f>LEFT(Sheet1!E98,FIND(",",Sheet1!E98)-1)</f>
        <v>Colorado Springs</v>
      </c>
      <c r="K98" t="str">
        <f>RIGHT(Sheet1!E98,5)</f>
        <v>80920</v>
      </c>
      <c r="L98" t="str">
        <f>RIGHT(Sheet1!F98,8)</f>
        <v>496-0033</v>
      </c>
    </row>
    <row r="99" spans="1:12" x14ac:dyDescent="0.25">
      <c r="A99" t="str">
        <f>UPPER(Sheet1!H99)</f>
        <v>GOSSER</v>
      </c>
      <c r="B99" t="str">
        <f>UPPER(Sheet1!G99)</f>
        <v>PEARLE</v>
      </c>
      <c r="C99" t="str">
        <f>RIGHT(Sheet1!B99,5)</f>
        <v>6-514</v>
      </c>
      <c r="D99" s="1" t="str">
        <f>RIGHT(Sheet1!D99,4)</f>
        <v>1977</v>
      </c>
      <c r="E99" s="3">
        <f t="shared" ca="1" si="1"/>
        <v>44</v>
      </c>
      <c r="F99">
        <f ca="1">INT(YEARFRAC(Sheet1!C99,TODAY()))</f>
        <v>25</v>
      </c>
      <c r="H99" s="1">
        <v>28270</v>
      </c>
      <c r="I99" t="str">
        <f>LEFT(Sheet1!E99,FIND(",",Sheet1!E99)-1)</f>
        <v>Rigby</v>
      </c>
      <c r="K99" t="str">
        <f>RIGHT(Sheet1!E99,5)</f>
        <v>83440</v>
      </c>
      <c r="L99" t="str">
        <f>RIGHT(Sheet1!F99,8)</f>
        <v>496-0034</v>
      </c>
    </row>
    <row r="100" spans="1:12" x14ac:dyDescent="0.25">
      <c r="A100" t="str">
        <f>UPPER(Sheet1!H100)</f>
        <v>CRUIKSHANK</v>
      </c>
      <c r="B100" t="str">
        <f>UPPER(Sheet1!G100)</f>
        <v>SALVADOR</v>
      </c>
      <c r="C100" t="str">
        <f>RIGHT(Sheet1!B100,5)</f>
        <v>7-514</v>
      </c>
      <c r="D100" s="1" t="str">
        <f>RIGHT(Sheet1!D100,4)</f>
        <v>1980</v>
      </c>
      <c r="E100" s="3">
        <f t="shared" ca="1" si="1"/>
        <v>41</v>
      </c>
      <c r="F100">
        <f ca="1">INT(YEARFRAC(Sheet1!C100,TODAY()))</f>
        <v>15</v>
      </c>
      <c r="H100" s="1">
        <v>29500</v>
      </c>
      <c r="I100" t="str">
        <f>LEFT(Sheet1!E100,FIND(",",Sheet1!E100)-1)</f>
        <v>Colorado Springs</v>
      </c>
      <c r="K100" t="str">
        <f>RIGHT(Sheet1!E100,5)</f>
        <v>80920</v>
      </c>
      <c r="L100" t="str">
        <f>RIGHT(Sheet1!F100,8)</f>
        <v>496-0035</v>
      </c>
    </row>
    <row r="101" spans="1:12" x14ac:dyDescent="0.25">
      <c r="A101" t="str">
        <f>UPPER(Sheet1!H101)</f>
        <v>HUFFSTETLER</v>
      </c>
      <c r="B101" t="str">
        <f>UPPER(Sheet1!G101)</f>
        <v>JAY</v>
      </c>
      <c r="C101" t="str">
        <f>RIGHT(Sheet1!B101,5)</f>
        <v>7-514</v>
      </c>
      <c r="D101" s="1" t="str">
        <f>RIGHT(Sheet1!D101,4)</f>
        <v>1980</v>
      </c>
      <c r="E101" s="3">
        <f t="shared" ca="1" si="1"/>
        <v>41</v>
      </c>
      <c r="F101">
        <f ca="1">INT(YEARFRAC(Sheet1!C101,TODAY()))</f>
        <v>20</v>
      </c>
      <c r="H101" s="1">
        <v>29529</v>
      </c>
      <c r="I101" t="str">
        <f>LEFT(Sheet1!E101,FIND(",",Sheet1!E101)-1)</f>
        <v>Rigby</v>
      </c>
      <c r="K101" t="str">
        <f>RIGHT(Sheet1!E101,5)</f>
        <v>83440</v>
      </c>
      <c r="L101" t="str">
        <f>RIGHT(Sheet1!F101,8)</f>
        <v>496-0036</v>
      </c>
    </row>
    <row r="102" spans="1:12" x14ac:dyDescent="0.25">
      <c r="A102" t="str">
        <f>UPPER(Sheet1!H102)</f>
        <v>FACEMIRE</v>
      </c>
      <c r="B102" t="str">
        <f>UPPER(Sheet1!G102)</f>
        <v>CLAY</v>
      </c>
      <c r="C102" t="str">
        <f>RIGHT(Sheet1!B102,5)</f>
        <v>7-514</v>
      </c>
      <c r="D102" s="1" t="str">
        <f>RIGHT(Sheet1!D102,4)</f>
        <v>1995</v>
      </c>
      <c r="E102" s="3">
        <f t="shared" ca="1" si="1"/>
        <v>26</v>
      </c>
      <c r="F102">
        <f ca="1">INT(YEARFRAC(Sheet1!C102,TODAY()))</f>
        <v>0</v>
      </c>
      <c r="H102" s="1">
        <v>34860</v>
      </c>
      <c r="I102" t="str">
        <f>LEFT(Sheet1!E102,FIND(",",Sheet1!E102)-1)</f>
        <v>Rexburg</v>
      </c>
      <c r="K102" t="str">
        <f>RIGHT(Sheet1!E102,5)</f>
        <v>83440</v>
      </c>
      <c r="L102" t="str">
        <f>RIGHT(Sheet1!F102,8)</f>
        <v>496-0037</v>
      </c>
    </row>
    <row r="103" spans="1:12" x14ac:dyDescent="0.25">
      <c r="B103" t="e">
        <f>UPPER(Sheet1!G103)</f>
        <v>#VALUE!</v>
      </c>
      <c r="D103" s="1" t="s">
        <v>100</v>
      </c>
    </row>
    <row r="104" spans="1:12" x14ac:dyDescent="0.25">
      <c r="B104" t="str">
        <f>UPPER(Sheet1!G104)</f>
        <v/>
      </c>
    </row>
    <row r="105" spans="1:12" x14ac:dyDescent="0.25">
      <c r="B105" t="str">
        <f>UPPER(Sheet1!G105)</f>
        <v/>
      </c>
    </row>
    <row r="106" spans="1:12" x14ac:dyDescent="0.25">
      <c r="B106" t="str">
        <f>UPPER(Sheet1!G106)</f>
        <v/>
      </c>
    </row>
    <row r="107" spans="1:12" x14ac:dyDescent="0.25">
      <c r="B107" t="str">
        <f>UPPER(Sheet1!G107)</f>
        <v/>
      </c>
    </row>
    <row r="108" spans="1:12" x14ac:dyDescent="0.25">
      <c r="B108" t="str">
        <f>UPPER(Sheet1!G108)</f>
        <v/>
      </c>
    </row>
    <row r="109" spans="1:12" x14ac:dyDescent="0.25">
      <c r="B109" t="str">
        <f>UPPER(Sheet1!G109)</f>
        <v/>
      </c>
    </row>
    <row r="110" spans="1:12" x14ac:dyDescent="0.25">
      <c r="B110" t="str">
        <f>UPPER(Sheet1!G110)</f>
        <v/>
      </c>
    </row>
    <row r="111" spans="1:12" x14ac:dyDescent="0.25">
      <c r="B111" t="str">
        <f>UPPER(Sheet1!G111)</f>
        <v/>
      </c>
    </row>
    <row r="112" spans="1:12" x14ac:dyDescent="0.25">
      <c r="B112" t="str">
        <f>UPPER(Sheet1!G112)</f>
        <v/>
      </c>
    </row>
    <row r="113" spans="2:2" x14ac:dyDescent="0.25">
      <c r="B113" t="str">
        <f>UPPER(Sheet1!G113)</f>
        <v/>
      </c>
    </row>
    <row r="114" spans="2:2" x14ac:dyDescent="0.25">
      <c r="B114" t="str">
        <f>UPPER(Sheet1!G114)</f>
        <v/>
      </c>
    </row>
    <row r="115" spans="2:2" x14ac:dyDescent="0.25">
      <c r="B115" t="str">
        <f>UPPER(Sheet1!G115)</f>
        <v/>
      </c>
    </row>
    <row r="116" spans="2:2" x14ac:dyDescent="0.25">
      <c r="B116" t="str">
        <f>UPPER(Sheet1!G116)</f>
        <v/>
      </c>
    </row>
    <row r="117" spans="2:2" x14ac:dyDescent="0.25">
      <c r="B117" t="str">
        <f>UPPER(Sheet1!G117)</f>
        <v/>
      </c>
    </row>
    <row r="118" spans="2:2" x14ac:dyDescent="0.25">
      <c r="B118" t="str">
        <f>UPPER(Sheet1!G118)</f>
        <v/>
      </c>
    </row>
    <row r="119" spans="2:2" x14ac:dyDescent="0.25">
      <c r="B119" t="str">
        <f>UPPER(Sheet1!G119)</f>
        <v/>
      </c>
    </row>
    <row r="120" spans="2:2" x14ac:dyDescent="0.25">
      <c r="B120" t="str">
        <f>UPPER(Sheet1!G120)</f>
        <v/>
      </c>
    </row>
    <row r="121" spans="2:2" x14ac:dyDescent="0.25">
      <c r="B121" t="str">
        <f>UPPER(Sheet1!G121)</f>
        <v/>
      </c>
    </row>
    <row r="122" spans="2:2" x14ac:dyDescent="0.25">
      <c r="B122" t="str">
        <f>UPPER(Sheet1!G122)</f>
        <v/>
      </c>
    </row>
    <row r="123" spans="2:2" x14ac:dyDescent="0.25">
      <c r="B123" t="str">
        <f>UPPER(Sheet1!G123)</f>
        <v/>
      </c>
    </row>
    <row r="124" spans="2:2" x14ac:dyDescent="0.25">
      <c r="B124" t="str">
        <f>UPPER(Sheet1!G124)</f>
        <v/>
      </c>
    </row>
    <row r="125" spans="2:2" x14ac:dyDescent="0.25">
      <c r="B125" t="str">
        <f>UPPER(Sheet1!G125)</f>
        <v/>
      </c>
    </row>
    <row r="126" spans="2:2" x14ac:dyDescent="0.25">
      <c r="B126" t="str">
        <f>UPPER(Sheet1!G126)</f>
        <v/>
      </c>
    </row>
    <row r="127" spans="2:2" x14ac:dyDescent="0.25">
      <c r="B127" t="str">
        <f>UPPER(Sheet1!G127)</f>
        <v/>
      </c>
    </row>
    <row r="128" spans="2:2" x14ac:dyDescent="0.25">
      <c r="B128" t="str">
        <f>UPPER(Sheet1!G128)</f>
        <v/>
      </c>
    </row>
    <row r="129" spans="2:2" x14ac:dyDescent="0.25">
      <c r="B129" t="str">
        <f>UPPER(Sheet1!G129)</f>
        <v/>
      </c>
    </row>
    <row r="130" spans="2:2" x14ac:dyDescent="0.25">
      <c r="B130" t="str">
        <f>UPPER(Sheet1!G130)</f>
        <v/>
      </c>
    </row>
    <row r="131" spans="2:2" x14ac:dyDescent="0.25">
      <c r="B131" t="str">
        <f>UPPER(Sheet1!G131)</f>
        <v/>
      </c>
    </row>
    <row r="132" spans="2:2" x14ac:dyDescent="0.25">
      <c r="B132" t="str">
        <f>UPPER(Sheet1!G132)</f>
        <v/>
      </c>
    </row>
    <row r="133" spans="2:2" x14ac:dyDescent="0.25">
      <c r="B133" t="str">
        <f>UPPER(Sheet1!G133)</f>
        <v/>
      </c>
    </row>
    <row r="134" spans="2:2" x14ac:dyDescent="0.25">
      <c r="B134" t="str">
        <f>UPPER(Sheet1!G134)</f>
        <v/>
      </c>
    </row>
    <row r="135" spans="2:2" x14ac:dyDescent="0.25">
      <c r="B135" t="str">
        <f>UPPER(Sheet1!G135)</f>
        <v/>
      </c>
    </row>
    <row r="136" spans="2:2" x14ac:dyDescent="0.25">
      <c r="B136" t="str">
        <f>UPPER(Sheet1!G136)</f>
        <v/>
      </c>
    </row>
    <row r="137" spans="2:2" x14ac:dyDescent="0.25">
      <c r="B137" t="str">
        <f>UPPER(Sheet1!G137)</f>
        <v/>
      </c>
    </row>
    <row r="138" spans="2:2" x14ac:dyDescent="0.25">
      <c r="B138" t="str">
        <f>UPPER(Sheet1!G138)</f>
        <v/>
      </c>
    </row>
    <row r="139" spans="2:2" x14ac:dyDescent="0.25">
      <c r="B139" t="str">
        <f>UPPER(Sheet1!G139)</f>
        <v/>
      </c>
    </row>
    <row r="140" spans="2:2" x14ac:dyDescent="0.25">
      <c r="B140" t="str">
        <f>UPPER(Sheet1!G140)</f>
        <v/>
      </c>
    </row>
    <row r="141" spans="2:2" x14ac:dyDescent="0.25">
      <c r="B141" t="str">
        <f>UPPER(Sheet1!G141)</f>
        <v/>
      </c>
    </row>
    <row r="142" spans="2:2" x14ac:dyDescent="0.25">
      <c r="B142" t="str">
        <f>UPPER(Sheet1!G142)</f>
        <v/>
      </c>
    </row>
    <row r="143" spans="2:2" x14ac:dyDescent="0.25">
      <c r="B143" t="str">
        <f>UPPER(Sheet1!G143)</f>
        <v/>
      </c>
    </row>
    <row r="144" spans="2:2" x14ac:dyDescent="0.25">
      <c r="B144" t="str">
        <f>UPPER(Sheet1!G144)</f>
        <v/>
      </c>
    </row>
    <row r="145" spans="2:2" x14ac:dyDescent="0.25">
      <c r="B145" t="str">
        <f>UPPER(Sheet1!G145)</f>
        <v/>
      </c>
    </row>
    <row r="146" spans="2:2" x14ac:dyDescent="0.25">
      <c r="B146" t="str">
        <f>UPPER(Sheet1!G146)</f>
        <v/>
      </c>
    </row>
    <row r="147" spans="2:2" x14ac:dyDescent="0.25">
      <c r="B147" t="str">
        <f>UPPER(Sheet1!G147)</f>
        <v/>
      </c>
    </row>
    <row r="148" spans="2:2" x14ac:dyDescent="0.25">
      <c r="B148" t="str">
        <f>UPPER(Sheet1!G148)</f>
        <v/>
      </c>
    </row>
    <row r="149" spans="2:2" x14ac:dyDescent="0.25">
      <c r="B149" t="str">
        <f>UPPER(Sheet1!G149)</f>
        <v/>
      </c>
    </row>
    <row r="150" spans="2:2" x14ac:dyDescent="0.25">
      <c r="B150" t="str">
        <f>UPPER(Sheet1!G150)</f>
        <v/>
      </c>
    </row>
    <row r="151" spans="2:2" x14ac:dyDescent="0.25">
      <c r="B151" t="str">
        <f>UPPER(Sheet1!G151)</f>
        <v/>
      </c>
    </row>
    <row r="152" spans="2:2" x14ac:dyDescent="0.25">
      <c r="B152" t="str">
        <f>UPPER(Sheet1!G152)</f>
        <v/>
      </c>
    </row>
    <row r="153" spans="2:2" x14ac:dyDescent="0.25">
      <c r="B153" t="str">
        <f>UPPER(Sheet1!G153)</f>
        <v/>
      </c>
    </row>
    <row r="154" spans="2:2" x14ac:dyDescent="0.25">
      <c r="B154" t="str">
        <f>UPPER(Sheet1!G154)</f>
        <v/>
      </c>
    </row>
    <row r="155" spans="2:2" x14ac:dyDescent="0.25">
      <c r="B155" t="str">
        <f>UPPER(Sheet1!G155)</f>
        <v/>
      </c>
    </row>
    <row r="156" spans="2:2" x14ac:dyDescent="0.25">
      <c r="B156" t="str">
        <f>UPPER(Sheet1!G156)</f>
        <v/>
      </c>
    </row>
    <row r="157" spans="2:2" x14ac:dyDescent="0.25">
      <c r="B157" t="str">
        <f>UPPER(Sheet1!G157)</f>
        <v/>
      </c>
    </row>
    <row r="158" spans="2:2" x14ac:dyDescent="0.25">
      <c r="B158" t="str">
        <f>UPPER(Sheet1!G158)</f>
        <v/>
      </c>
    </row>
    <row r="159" spans="2:2" x14ac:dyDescent="0.25">
      <c r="B159" t="str">
        <f>UPPER(Sheet1!G159)</f>
        <v/>
      </c>
    </row>
    <row r="160" spans="2:2" x14ac:dyDescent="0.25">
      <c r="B160" t="str">
        <f>UPPER(Sheet1!G160)</f>
        <v/>
      </c>
    </row>
    <row r="161" spans="2:2" x14ac:dyDescent="0.25">
      <c r="B161" t="str">
        <f>UPPER(Sheet1!G161)</f>
        <v/>
      </c>
    </row>
    <row r="162" spans="2:2" x14ac:dyDescent="0.25">
      <c r="B162" t="str">
        <f>UPPER(Sheet1!G162)</f>
        <v/>
      </c>
    </row>
    <row r="163" spans="2:2" x14ac:dyDescent="0.25">
      <c r="B163" t="str">
        <f>UPPER(Sheet1!G163)</f>
        <v/>
      </c>
    </row>
    <row r="164" spans="2:2" x14ac:dyDescent="0.25">
      <c r="B164" t="str">
        <f>UPPER(Sheet1!G164)</f>
        <v/>
      </c>
    </row>
    <row r="165" spans="2:2" x14ac:dyDescent="0.25">
      <c r="B165" t="str">
        <f>UPPER(Sheet1!G165)</f>
        <v/>
      </c>
    </row>
    <row r="166" spans="2:2" x14ac:dyDescent="0.25">
      <c r="B166" t="str">
        <f>UPPER(Sheet1!G166)</f>
        <v/>
      </c>
    </row>
    <row r="167" spans="2:2" x14ac:dyDescent="0.25">
      <c r="B167" t="str">
        <f>UPPER(Sheet1!G167)</f>
        <v/>
      </c>
    </row>
    <row r="168" spans="2:2" x14ac:dyDescent="0.25">
      <c r="B168" t="str">
        <f>UPPER(Sheet1!G168)</f>
        <v/>
      </c>
    </row>
    <row r="169" spans="2:2" x14ac:dyDescent="0.25">
      <c r="B169" t="str">
        <f>UPPER(Sheet1!G169)</f>
        <v/>
      </c>
    </row>
    <row r="170" spans="2:2" x14ac:dyDescent="0.25">
      <c r="B170" t="str">
        <f>UPPER(Sheet1!G170)</f>
        <v/>
      </c>
    </row>
    <row r="171" spans="2:2" x14ac:dyDescent="0.25">
      <c r="B171" t="str">
        <f>UPPER(Sheet1!G171)</f>
        <v/>
      </c>
    </row>
    <row r="172" spans="2:2" x14ac:dyDescent="0.25">
      <c r="B172" t="str">
        <f>UPPER(Sheet1!G172)</f>
        <v/>
      </c>
    </row>
    <row r="173" spans="2:2" x14ac:dyDescent="0.25">
      <c r="B173" t="str">
        <f>UPPER(Sheet1!G173)</f>
        <v/>
      </c>
    </row>
    <row r="174" spans="2:2" x14ac:dyDescent="0.25">
      <c r="B174" t="str">
        <f>UPPER(Sheet1!G174)</f>
        <v/>
      </c>
    </row>
    <row r="175" spans="2:2" x14ac:dyDescent="0.25">
      <c r="B175" t="str">
        <f>UPPER(Sheet1!G175)</f>
        <v/>
      </c>
    </row>
    <row r="176" spans="2:2" x14ac:dyDescent="0.25">
      <c r="B176" t="str">
        <f>UPPER(Sheet1!G176)</f>
        <v/>
      </c>
    </row>
    <row r="177" spans="2:2" x14ac:dyDescent="0.25">
      <c r="B177" t="str">
        <f>UPPER(Sheet1!G177)</f>
        <v/>
      </c>
    </row>
    <row r="178" spans="2:2" x14ac:dyDescent="0.25">
      <c r="B178" t="str">
        <f>UPPER(Sheet1!G178)</f>
        <v/>
      </c>
    </row>
    <row r="179" spans="2:2" x14ac:dyDescent="0.25">
      <c r="B179" t="str">
        <f>UPPER(Sheet1!G179)</f>
        <v/>
      </c>
    </row>
    <row r="180" spans="2:2" x14ac:dyDescent="0.25">
      <c r="B180" t="str">
        <f>UPPER(Sheet1!G180)</f>
        <v/>
      </c>
    </row>
    <row r="181" spans="2:2" x14ac:dyDescent="0.25">
      <c r="B181" t="str">
        <f>UPPER(Sheet1!G181)</f>
        <v/>
      </c>
    </row>
    <row r="182" spans="2:2" x14ac:dyDescent="0.25">
      <c r="B182" t="str">
        <f>UPPER(Sheet1!G182)</f>
        <v/>
      </c>
    </row>
    <row r="183" spans="2:2" x14ac:dyDescent="0.25">
      <c r="B183" t="str">
        <f>UPPER(Sheet1!G183)</f>
        <v/>
      </c>
    </row>
    <row r="184" spans="2:2" x14ac:dyDescent="0.25">
      <c r="B184" t="str">
        <f>UPPER(Sheet1!G184)</f>
        <v/>
      </c>
    </row>
    <row r="185" spans="2:2" x14ac:dyDescent="0.25">
      <c r="B185" t="str">
        <f>UPPER(Sheet1!G185)</f>
        <v/>
      </c>
    </row>
    <row r="186" spans="2:2" x14ac:dyDescent="0.25">
      <c r="B186" t="str">
        <f>UPPER(Sheet1!G186)</f>
        <v/>
      </c>
    </row>
    <row r="187" spans="2:2" x14ac:dyDescent="0.25">
      <c r="B187" t="str">
        <f>UPPER(Sheet1!G187)</f>
        <v/>
      </c>
    </row>
    <row r="188" spans="2:2" x14ac:dyDescent="0.25">
      <c r="B188" t="str">
        <f>UPPER(Sheet1!G188)</f>
        <v/>
      </c>
    </row>
    <row r="189" spans="2:2" x14ac:dyDescent="0.25">
      <c r="B189" t="str">
        <f>UPPER(Sheet1!G189)</f>
        <v/>
      </c>
    </row>
    <row r="190" spans="2:2" x14ac:dyDescent="0.25">
      <c r="B190" t="str">
        <f>UPPER(Sheet1!G190)</f>
        <v/>
      </c>
    </row>
    <row r="191" spans="2:2" x14ac:dyDescent="0.25">
      <c r="B191" t="str">
        <f>UPPER(Sheet1!G191)</f>
        <v/>
      </c>
    </row>
    <row r="192" spans="2:2" x14ac:dyDescent="0.25">
      <c r="B192" t="str">
        <f>UPPER(Sheet1!G192)</f>
        <v/>
      </c>
    </row>
    <row r="193" spans="2:2" x14ac:dyDescent="0.25">
      <c r="B193" t="str">
        <f>UPPER(Sheet1!G193)</f>
        <v/>
      </c>
    </row>
    <row r="194" spans="2:2" x14ac:dyDescent="0.25">
      <c r="B194" t="str">
        <f>UPPER(Sheet1!G194)</f>
        <v/>
      </c>
    </row>
    <row r="195" spans="2:2" x14ac:dyDescent="0.25">
      <c r="B195" t="str">
        <f>UPPER(Sheet1!G195)</f>
        <v/>
      </c>
    </row>
    <row r="196" spans="2:2" x14ac:dyDescent="0.25">
      <c r="B196" t="str">
        <f>UPPER(Sheet1!G196)</f>
        <v/>
      </c>
    </row>
    <row r="197" spans="2:2" x14ac:dyDescent="0.25">
      <c r="B197" t="str">
        <f>UPPER(Sheet1!G197)</f>
        <v/>
      </c>
    </row>
    <row r="198" spans="2:2" x14ac:dyDescent="0.25">
      <c r="B198" t="str">
        <f>UPPER(Sheet1!G198)</f>
        <v/>
      </c>
    </row>
    <row r="199" spans="2:2" x14ac:dyDescent="0.25">
      <c r="B199" t="str">
        <f>UPPER(Sheet1!G199)</f>
        <v/>
      </c>
    </row>
    <row r="200" spans="2:2" x14ac:dyDescent="0.25">
      <c r="B200" t="str">
        <f>UPPER(Sheet1!G200)</f>
        <v/>
      </c>
    </row>
    <row r="201" spans="2:2" x14ac:dyDescent="0.25">
      <c r="B201" t="str">
        <f>UPPER(Sheet1!G201)</f>
        <v/>
      </c>
    </row>
    <row r="202" spans="2:2" x14ac:dyDescent="0.25">
      <c r="B202" t="str">
        <f>UPPER(Sheet1!G202)</f>
        <v/>
      </c>
    </row>
    <row r="203" spans="2:2" x14ac:dyDescent="0.25">
      <c r="B203" t="str">
        <f>UPPER(Sheet1!G203)</f>
        <v/>
      </c>
    </row>
    <row r="204" spans="2:2" x14ac:dyDescent="0.25">
      <c r="B204" t="str">
        <f>UPPER(Sheet1!G204)</f>
        <v/>
      </c>
    </row>
    <row r="205" spans="2:2" x14ac:dyDescent="0.25">
      <c r="B205" t="str">
        <f>UPPER(Sheet1!G205)</f>
        <v/>
      </c>
    </row>
    <row r="206" spans="2:2" x14ac:dyDescent="0.25">
      <c r="B206" t="str">
        <f>UPPER(Sheet1!G206)</f>
        <v/>
      </c>
    </row>
    <row r="207" spans="2:2" x14ac:dyDescent="0.25">
      <c r="B207" t="str">
        <f>UPPER(Sheet1!G207)</f>
        <v/>
      </c>
    </row>
    <row r="208" spans="2:2" x14ac:dyDescent="0.25">
      <c r="B208" t="str">
        <f>UPPER(Sheet1!G208)</f>
        <v/>
      </c>
    </row>
    <row r="209" spans="2:2" x14ac:dyDescent="0.25">
      <c r="B209" t="str">
        <f>UPPER(Sheet1!G209)</f>
        <v/>
      </c>
    </row>
    <row r="210" spans="2:2" x14ac:dyDescent="0.25">
      <c r="B210" t="str">
        <f>UPPER(Sheet1!G210)</f>
        <v/>
      </c>
    </row>
    <row r="211" spans="2:2" x14ac:dyDescent="0.25">
      <c r="B211" t="str">
        <f>UPPER(Sheet1!G211)</f>
        <v/>
      </c>
    </row>
    <row r="212" spans="2:2" x14ac:dyDescent="0.25">
      <c r="B212" t="str">
        <f>UPPER(Sheet1!G212)</f>
        <v/>
      </c>
    </row>
    <row r="213" spans="2:2" x14ac:dyDescent="0.25">
      <c r="B213" t="str">
        <f>UPPER(Sheet1!G213)</f>
        <v/>
      </c>
    </row>
    <row r="214" spans="2:2" x14ac:dyDescent="0.25">
      <c r="B214" t="str">
        <f>UPPER(Sheet1!G214)</f>
        <v/>
      </c>
    </row>
    <row r="215" spans="2:2" x14ac:dyDescent="0.25">
      <c r="B215" t="str">
        <f>UPPER(Sheet1!G215)</f>
        <v/>
      </c>
    </row>
    <row r="216" spans="2:2" x14ac:dyDescent="0.25">
      <c r="B216" t="str">
        <f>UPPER(Sheet1!G216)</f>
        <v/>
      </c>
    </row>
    <row r="217" spans="2:2" x14ac:dyDescent="0.25">
      <c r="B217" t="str">
        <f>UPPER(Sheet1!G217)</f>
        <v/>
      </c>
    </row>
    <row r="218" spans="2:2" x14ac:dyDescent="0.25">
      <c r="B218" t="str">
        <f>UPPER(Sheet1!G218)</f>
        <v/>
      </c>
    </row>
    <row r="219" spans="2:2" x14ac:dyDescent="0.25">
      <c r="B219" t="str">
        <f>UPPER(Sheet1!G219)</f>
        <v/>
      </c>
    </row>
    <row r="220" spans="2:2" x14ac:dyDescent="0.25">
      <c r="B220" t="str">
        <f>UPPER(Sheet1!G220)</f>
        <v/>
      </c>
    </row>
    <row r="221" spans="2:2" x14ac:dyDescent="0.25">
      <c r="B221" t="str">
        <f>UPPER(Sheet1!G221)</f>
        <v/>
      </c>
    </row>
    <row r="222" spans="2:2" x14ac:dyDescent="0.25">
      <c r="B222" t="str">
        <f>UPPER(Sheet1!G222)</f>
        <v/>
      </c>
    </row>
    <row r="223" spans="2:2" x14ac:dyDescent="0.25">
      <c r="B223" t="str">
        <f>UPPER(Sheet1!G223)</f>
        <v/>
      </c>
    </row>
    <row r="224" spans="2:2" x14ac:dyDescent="0.25">
      <c r="B224" t="str">
        <f>UPPER(Sheet1!G224)</f>
        <v/>
      </c>
    </row>
    <row r="225" spans="2:2" x14ac:dyDescent="0.25">
      <c r="B225" t="str">
        <f>UPPER(Sheet1!G225)</f>
        <v/>
      </c>
    </row>
    <row r="226" spans="2:2" x14ac:dyDescent="0.25">
      <c r="B226" t="str">
        <f>UPPER(Sheet1!G226)</f>
        <v/>
      </c>
    </row>
    <row r="227" spans="2:2" x14ac:dyDescent="0.25">
      <c r="B227" t="str">
        <f>UPPER(Sheet1!G227)</f>
        <v/>
      </c>
    </row>
    <row r="228" spans="2:2" x14ac:dyDescent="0.25">
      <c r="B228" t="str">
        <f>UPPER(Sheet1!G228)</f>
        <v/>
      </c>
    </row>
    <row r="229" spans="2:2" x14ac:dyDescent="0.25">
      <c r="B229" t="str">
        <f>UPPER(Sheet1!G229)</f>
        <v/>
      </c>
    </row>
    <row r="230" spans="2:2" x14ac:dyDescent="0.25">
      <c r="B230" t="str">
        <f>UPPER(Sheet1!G230)</f>
        <v/>
      </c>
    </row>
    <row r="231" spans="2:2" x14ac:dyDescent="0.25">
      <c r="B231" t="str">
        <f>UPPER(Sheet1!G231)</f>
        <v/>
      </c>
    </row>
    <row r="232" spans="2:2" x14ac:dyDescent="0.25">
      <c r="B232" t="str">
        <f>UPPER(Sheet1!G232)</f>
        <v/>
      </c>
    </row>
    <row r="233" spans="2:2" x14ac:dyDescent="0.25">
      <c r="B233" t="str">
        <f>UPPER(Sheet1!G233)</f>
        <v/>
      </c>
    </row>
    <row r="234" spans="2:2" x14ac:dyDescent="0.25">
      <c r="B234" t="str">
        <f>UPPER(Sheet1!G234)</f>
        <v/>
      </c>
    </row>
    <row r="235" spans="2:2" x14ac:dyDescent="0.25">
      <c r="B235" t="str">
        <f>UPPER(Sheet1!G235)</f>
        <v/>
      </c>
    </row>
    <row r="236" spans="2:2" x14ac:dyDescent="0.25">
      <c r="B236" t="str">
        <f>UPPER(Sheet1!G236)</f>
        <v/>
      </c>
    </row>
    <row r="237" spans="2:2" x14ac:dyDescent="0.25">
      <c r="B237" t="str">
        <f>UPPER(Sheet1!G237)</f>
        <v/>
      </c>
    </row>
    <row r="238" spans="2:2" x14ac:dyDescent="0.25">
      <c r="B238" t="str">
        <f>UPPER(Sheet1!G238)</f>
        <v/>
      </c>
    </row>
    <row r="239" spans="2:2" x14ac:dyDescent="0.25">
      <c r="B239" t="str">
        <f>UPPER(Sheet1!G239)</f>
        <v/>
      </c>
    </row>
    <row r="240" spans="2:2" x14ac:dyDescent="0.25">
      <c r="B240" t="str">
        <f>UPPER(Sheet1!G240)</f>
        <v/>
      </c>
    </row>
    <row r="241" spans="2:2" x14ac:dyDescent="0.25">
      <c r="B241" t="str">
        <f>UPPER(Sheet1!G241)</f>
        <v/>
      </c>
    </row>
    <row r="242" spans="2:2" x14ac:dyDescent="0.25">
      <c r="B242" t="str">
        <f>UPPER(Sheet1!G242)</f>
        <v/>
      </c>
    </row>
    <row r="243" spans="2:2" x14ac:dyDescent="0.25">
      <c r="B243" t="str">
        <f>UPPER(Sheet1!G243)</f>
        <v/>
      </c>
    </row>
    <row r="244" spans="2:2" x14ac:dyDescent="0.25">
      <c r="B244" t="str">
        <f>UPPER(Sheet1!G244)</f>
        <v/>
      </c>
    </row>
    <row r="245" spans="2:2" x14ac:dyDescent="0.25">
      <c r="B245" t="str">
        <f>UPPER(Sheet1!G245)</f>
        <v/>
      </c>
    </row>
    <row r="246" spans="2:2" x14ac:dyDescent="0.25">
      <c r="B246" t="str">
        <f>UPPER(Sheet1!G246)</f>
        <v/>
      </c>
    </row>
    <row r="247" spans="2:2" x14ac:dyDescent="0.25">
      <c r="B247" t="str">
        <f>UPPER(Sheet1!G247)</f>
        <v/>
      </c>
    </row>
    <row r="248" spans="2:2" x14ac:dyDescent="0.25">
      <c r="B248" t="str">
        <f>UPPER(Sheet1!G248)</f>
        <v/>
      </c>
    </row>
    <row r="249" spans="2:2" x14ac:dyDescent="0.25">
      <c r="B249" t="str">
        <f>UPPER(Sheet1!G249)</f>
        <v/>
      </c>
    </row>
    <row r="250" spans="2:2" x14ac:dyDescent="0.25">
      <c r="B250" t="str">
        <f>UPPER(Sheet1!G250)</f>
        <v/>
      </c>
    </row>
    <row r="251" spans="2:2" x14ac:dyDescent="0.25">
      <c r="B251" t="str">
        <f>UPPER(Sheet1!G251)</f>
        <v/>
      </c>
    </row>
    <row r="252" spans="2:2" x14ac:dyDescent="0.25">
      <c r="B252" t="str">
        <f>UPPER(Sheet1!G252)</f>
        <v/>
      </c>
    </row>
    <row r="253" spans="2:2" x14ac:dyDescent="0.25">
      <c r="B253" t="str">
        <f>UPPER(Sheet1!G253)</f>
        <v/>
      </c>
    </row>
    <row r="254" spans="2:2" x14ac:dyDescent="0.25">
      <c r="B254" t="str">
        <f>UPPER(Sheet1!G254)</f>
        <v/>
      </c>
    </row>
    <row r="255" spans="2:2" x14ac:dyDescent="0.25">
      <c r="B255" t="str">
        <f>UPPER(Sheet1!G255)</f>
        <v/>
      </c>
    </row>
    <row r="256" spans="2:2" x14ac:dyDescent="0.25">
      <c r="B256" t="str">
        <f>UPPER(Sheet1!G256)</f>
        <v/>
      </c>
    </row>
    <row r="257" spans="2:2" x14ac:dyDescent="0.25">
      <c r="B257" t="str">
        <f>UPPER(Sheet1!G257)</f>
        <v/>
      </c>
    </row>
    <row r="258" spans="2:2" x14ac:dyDescent="0.25">
      <c r="B258" t="str">
        <f>UPPER(Sheet1!G258)</f>
        <v/>
      </c>
    </row>
    <row r="259" spans="2:2" x14ac:dyDescent="0.25">
      <c r="B259" t="str">
        <f>UPPER(Sheet1!G259)</f>
        <v/>
      </c>
    </row>
    <row r="260" spans="2:2" x14ac:dyDescent="0.25">
      <c r="B260" t="str">
        <f>UPPER(Sheet1!G260)</f>
        <v/>
      </c>
    </row>
    <row r="261" spans="2:2" x14ac:dyDescent="0.25">
      <c r="B261" t="str">
        <f>UPPER(Sheet1!G261)</f>
        <v/>
      </c>
    </row>
    <row r="262" spans="2:2" x14ac:dyDescent="0.25">
      <c r="B262" t="str">
        <f>UPPER(Sheet1!G262)</f>
        <v/>
      </c>
    </row>
    <row r="263" spans="2:2" x14ac:dyDescent="0.25">
      <c r="B263" t="str">
        <f>UPPER(Sheet1!G263)</f>
        <v/>
      </c>
    </row>
    <row r="264" spans="2:2" x14ac:dyDescent="0.25">
      <c r="B264" t="str">
        <f>UPPER(Sheet1!G264)</f>
        <v/>
      </c>
    </row>
    <row r="265" spans="2:2" x14ac:dyDescent="0.25">
      <c r="B265" t="str">
        <f>UPPER(Sheet1!G265)</f>
        <v/>
      </c>
    </row>
    <row r="266" spans="2:2" x14ac:dyDescent="0.25">
      <c r="B266" t="str">
        <f>UPPER(Sheet1!G266)</f>
        <v/>
      </c>
    </row>
    <row r="267" spans="2:2" x14ac:dyDescent="0.25">
      <c r="B267" t="str">
        <f>UPPER(Sheet1!G267)</f>
        <v/>
      </c>
    </row>
    <row r="268" spans="2:2" x14ac:dyDescent="0.25">
      <c r="B268" t="str">
        <f>UPPER(Sheet1!G268)</f>
        <v/>
      </c>
    </row>
    <row r="269" spans="2:2" x14ac:dyDescent="0.25">
      <c r="B269" t="str">
        <f>UPPER(Sheet1!G269)</f>
        <v/>
      </c>
    </row>
    <row r="270" spans="2:2" x14ac:dyDescent="0.25">
      <c r="B270" t="str">
        <f>UPPER(Sheet1!G270)</f>
        <v/>
      </c>
    </row>
    <row r="271" spans="2:2" x14ac:dyDescent="0.25">
      <c r="B271" t="str">
        <f>UPPER(Sheet1!G271)</f>
        <v/>
      </c>
    </row>
  </sheetData>
  <conditionalFormatting sqref="E3:E102">
    <cfRule type="cellIs" dxfId="3" priority="4" operator="greaterThan">
      <formula>50</formula>
    </cfRule>
    <cfRule type="cellIs" dxfId="2" priority="3" operator="lessThan">
      <formula>30</formula>
    </cfRule>
  </conditionalFormatting>
  <conditionalFormatting sqref="F3:F102">
    <cfRule type="cellIs" dxfId="1" priority="2" operator="greaterThan">
      <formula>9</formula>
    </cfRule>
    <cfRule type="cellIs" dxfId="0" priority="1" operator="lessThan">
      <formula>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03"/>
  <sheetViews>
    <sheetView workbookViewId="0">
      <selection activeCell="J7" sqref="J7"/>
    </sheetView>
  </sheetViews>
  <sheetFormatPr defaultRowHeight="15" x14ac:dyDescent="0.25"/>
  <cols>
    <col min="1" max="1" width="18.85546875" bestFit="1" customWidth="1"/>
    <col min="2" max="2" width="13.28515625" customWidth="1"/>
    <col min="3" max="4" width="11.28515625" customWidth="1"/>
    <col min="5" max="5" width="39.42578125" customWidth="1"/>
    <col min="6" max="6" width="12.28515625" bestFit="1" customWidth="1"/>
  </cols>
  <sheetData>
    <row r="2" spans="1:10" x14ac:dyDescent="0.25">
      <c r="A2" s="2" t="s">
        <v>0</v>
      </c>
      <c r="B2" s="2" t="s">
        <v>1</v>
      </c>
      <c r="C2" s="2" t="s">
        <v>2</v>
      </c>
      <c r="D2" s="2" t="s">
        <v>101</v>
      </c>
      <c r="E2" s="2" t="s">
        <v>102</v>
      </c>
      <c r="F2" s="2" t="s">
        <v>3</v>
      </c>
    </row>
    <row r="3" spans="1:10" x14ac:dyDescent="0.25">
      <c r="A3" t="s">
        <v>4</v>
      </c>
      <c r="B3" t="s">
        <v>199</v>
      </c>
      <c r="C3" s="1">
        <v>34705</v>
      </c>
      <c r="D3" s="1" t="s">
        <v>311</v>
      </c>
      <c r="E3" t="s">
        <v>103</v>
      </c>
      <c r="F3" t="s">
        <v>105</v>
      </c>
      <c r="G3" t="str">
        <f t="shared" ref="G3:G34" si="0">LEFT(A3,FIND(" ",A3)-1)</f>
        <v>Donovan</v>
      </c>
      <c r="H3" t="str">
        <f>RIGHT(A3,8)</f>
        <v xml:space="preserve">Kelling </v>
      </c>
      <c r="I3" t="s">
        <v>413</v>
      </c>
      <c r="J3" t="s">
        <v>414</v>
      </c>
    </row>
    <row r="4" spans="1:10" x14ac:dyDescent="0.25">
      <c r="A4" t="s">
        <v>5</v>
      </c>
      <c r="B4" t="s">
        <v>200</v>
      </c>
      <c r="C4" s="1">
        <v>35332</v>
      </c>
      <c r="D4" s="1" t="s">
        <v>312</v>
      </c>
      <c r="E4" t="s">
        <v>198</v>
      </c>
      <c r="F4" t="s">
        <v>106</v>
      </c>
      <c r="G4" t="str">
        <f t="shared" si="0"/>
        <v>Genevie</v>
      </c>
      <c r="H4" t="str">
        <f>RIGHT(A4,8)</f>
        <v xml:space="preserve"> Hipple </v>
      </c>
      <c r="I4" t="s">
        <v>415</v>
      </c>
      <c r="J4" t="s">
        <v>416</v>
      </c>
    </row>
    <row r="5" spans="1:10" x14ac:dyDescent="0.25">
      <c r="A5" t="s">
        <v>6</v>
      </c>
      <c r="B5" t="s">
        <v>201</v>
      </c>
      <c r="C5" s="1">
        <v>37741</v>
      </c>
      <c r="D5" s="1" t="s">
        <v>313</v>
      </c>
      <c r="E5" t="s">
        <v>103</v>
      </c>
      <c r="F5" t="s">
        <v>107</v>
      </c>
      <c r="G5" t="str">
        <f t="shared" si="0"/>
        <v>Claude</v>
      </c>
      <c r="H5" t="str">
        <f>RIGHT(A5,9)</f>
        <v xml:space="preserve">Darbonne </v>
      </c>
      <c r="I5" t="s">
        <v>417</v>
      </c>
      <c r="J5" t="s">
        <v>418</v>
      </c>
    </row>
    <row r="6" spans="1:10" x14ac:dyDescent="0.25">
      <c r="A6" t="s">
        <v>7</v>
      </c>
      <c r="B6" t="s">
        <v>202</v>
      </c>
      <c r="C6" s="1">
        <v>39825</v>
      </c>
      <c r="D6" s="1" t="s">
        <v>314</v>
      </c>
      <c r="E6" t="s">
        <v>104</v>
      </c>
      <c r="F6" t="s">
        <v>108</v>
      </c>
      <c r="G6" t="str">
        <f t="shared" si="0"/>
        <v>Jeanna</v>
      </c>
      <c r="H6" t="str">
        <f>RIGHT(A6,8)</f>
        <v xml:space="preserve">Landrum </v>
      </c>
      <c r="I6" t="s">
        <v>419</v>
      </c>
      <c r="J6" t="s">
        <v>420</v>
      </c>
    </row>
    <row r="7" spans="1:10" x14ac:dyDescent="0.25">
      <c r="A7" t="s">
        <v>8</v>
      </c>
      <c r="B7" t="s">
        <v>203</v>
      </c>
      <c r="C7" s="1">
        <v>38748</v>
      </c>
      <c r="D7" s="1" t="s">
        <v>315</v>
      </c>
      <c r="E7" t="s">
        <v>104</v>
      </c>
      <c r="F7" t="s">
        <v>109</v>
      </c>
      <c r="G7" t="str">
        <f t="shared" si="0"/>
        <v>Kristeen</v>
      </c>
      <c r="H7" t="str">
        <f>RIGHT(A7,8)</f>
        <v xml:space="preserve"> Silsby </v>
      </c>
      <c r="I7" t="s">
        <v>421</v>
      </c>
      <c r="J7" t="s">
        <v>422</v>
      </c>
    </row>
    <row r="8" spans="1:10" x14ac:dyDescent="0.25">
      <c r="A8" t="s">
        <v>9</v>
      </c>
      <c r="B8" t="s">
        <v>204</v>
      </c>
      <c r="C8" s="1">
        <v>41171</v>
      </c>
      <c r="D8" s="1" t="s">
        <v>316</v>
      </c>
      <c r="E8" t="s">
        <v>104</v>
      </c>
      <c r="F8" t="s">
        <v>110</v>
      </c>
      <c r="G8" t="str">
        <f t="shared" si="0"/>
        <v>Theresa</v>
      </c>
      <c r="H8" t="str">
        <f>RIGHT(A8,7)</f>
        <v xml:space="preserve"> Nixon </v>
      </c>
      <c r="I8" t="s">
        <v>423</v>
      </c>
      <c r="J8" t="s">
        <v>424</v>
      </c>
    </row>
    <row r="9" spans="1:10" x14ac:dyDescent="0.25">
      <c r="A9" t="s">
        <v>10</v>
      </c>
      <c r="B9" t="s">
        <v>205</v>
      </c>
      <c r="C9" s="1">
        <v>35332</v>
      </c>
      <c r="D9" s="1" t="s">
        <v>317</v>
      </c>
      <c r="E9" t="s">
        <v>103</v>
      </c>
      <c r="F9" t="s">
        <v>111</v>
      </c>
      <c r="G9" t="str">
        <f t="shared" si="0"/>
        <v>Pamela</v>
      </c>
      <c r="H9" t="str">
        <f>RIGHT(A9,8)</f>
        <v xml:space="preserve"> Rohman </v>
      </c>
      <c r="I9" t="s">
        <v>425</v>
      </c>
      <c r="J9" t="s">
        <v>426</v>
      </c>
    </row>
    <row r="10" spans="1:10" x14ac:dyDescent="0.25">
      <c r="A10" t="s">
        <v>11</v>
      </c>
      <c r="B10" t="s">
        <v>206</v>
      </c>
      <c r="C10" s="1">
        <v>38185</v>
      </c>
      <c r="D10" s="1" t="s">
        <v>318</v>
      </c>
      <c r="E10" t="s">
        <v>104</v>
      </c>
      <c r="F10" t="s">
        <v>109</v>
      </c>
      <c r="G10" t="str">
        <f t="shared" si="0"/>
        <v>Mattie</v>
      </c>
      <c r="H10" t="str">
        <f>RIGHT(A10,6)</f>
        <v xml:space="preserve"> Nave </v>
      </c>
      <c r="I10" t="s">
        <v>427</v>
      </c>
      <c r="J10" t="s">
        <v>428</v>
      </c>
    </row>
    <row r="11" spans="1:10" x14ac:dyDescent="0.25">
      <c r="A11" t="s">
        <v>12</v>
      </c>
      <c r="B11" t="s">
        <v>207</v>
      </c>
      <c r="C11" s="1">
        <v>36471</v>
      </c>
      <c r="D11" s="1" t="s">
        <v>319</v>
      </c>
      <c r="E11" t="s">
        <v>104</v>
      </c>
      <c r="F11" t="s">
        <v>112</v>
      </c>
      <c r="G11" t="str">
        <f t="shared" si="0"/>
        <v>Chrystal</v>
      </c>
      <c r="H11" t="str">
        <f>RIGHT(A11,7)</f>
        <v xml:space="preserve"> Deppe </v>
      </c>
      <c r="I11" t="s">
        <v>429</v>
      </c>
      <c r="J11" t="s">
        <v>430</v>
      </c>
    </row>
    <row r="12" spans="1:10" x14ac:dyDescent="0.25">
      <c r="A12" t="s">
        <v>13</v>
      </c>
      <c r="B12" t="s">
        <v>208</v>
      </c>
      <c r="C12" s="1">
        <v>42000</v>
      </c>
      <c r="D12" s="1" t="s">
        <v>320</v>
      </c>
      <c r="E12" t="s">
        <v>104</v>
      </c>
      <c r="F12" t="s">
        <v>113</v>
      </c>
      <c r="G12" t="str">
        <f t="shared" si="0"/>
        <v>Concha</v>
      </c>
      <c r="H12" t="str">
        <f>RIGHT(A12,10)</f>
        <v xml:space="preserve">Mccleskey </v>
      </c>
      <c r="I12" t="s">
        <v>431</v>
      </c>
      <c r="J12" t="s">
        <v>432</v>
      </c>
    </row>
    <row r="13" spans="1:10" x14ac:dyDescent="0.25">
      <c r="A13" t="s">
        <v>14</v>
      </c>
      <c r="B13" t="s">
        <v>209</v>
      </c>
      <c r="C13" s="1">
        <v>38620</v>
      </c>
      <c r="D13" s="1" t="s">
        <v>321</v>
      </c>
      <c r="E13" t="s">
        <v>104</v>
      </c>
      <c r="F13" t="s">
        <v>114</v>
      </c>
      <c r="G13" t="str">
        <f t="shared" si="0"/>
        <v>Lavonne</v>
      </c>
      <c r="H13" t="str">
        <f>RIGHT(A13,7)</f>
        <v xml:space="preserve"> Jacko </v>
      </c>
      <c r="I13" t="s">
        <v>433</v>
      </c>
      <c r="J13" t="s">
        <v>434</v>
      </c>
    </row>
    <row r="14" spans="1:10" x14ac:dyDescent="0.25">
      <c r="A14" t="s">
        <v>15</v>
      </c>
      <c r="B14" t="s">
        <v>210</v>
      </c>
      <c r="C14" s="1">
        <v>42260</v>
      </c>
      <c r="D14" s="1" t="s">
        <v>322</v>
      </c>
      <c r="E14" t="s">
        <v>104</v>
      </c>
      <c r="F14" t="s">
        <v>115</v>
      </c>
      <c r="G14" t="str">
        <f t="shared" si="0"/>
        <v>Esperanza</v>
      </c>
      <c r="H14" t="str">
        <f>RIGHT(A14,8)</f>
        <v xml:space="preserve">Comacho </v>
      </c>
      <c r="I14" t="s">
        <v>435</v>
      </c>
      <c r="J14" t="s">
        <v>436</v>
      </c>
    </row>
    <row r="15" spans="1:10" x14ac:dyDescent="0.25">
      <c r="A15" t="s">
        <v>16</v>
      </c>
      <c r="B15" t="s">
        <v>211</v>
      </c>
      <c r="C15" s="1">
        <v>41989</v>
      </c>
      <c r="D15" s="1" t="s">
        <v>323</v>
      </c>
      <c r="E15" t="s">
        <v>198</v>
      </c>
      <c r="F15" t="s">
        <v>116</v>
      </c>
      <c r="G15" t="str">
        <f t="shared" si="0"/>
        <v>Arlen</v>
      </c>
      <c r="H15" t="str">
        <f>RIGHT(A15,8)</f>
        <v xml:space="preserve">Harries </v>
      </c>
      <c r="I15" t="s">
        <v>437</v>
      </c>
      <c r="J15" t="s">
        <v>438</v>
      </c>
    </row>
    <row r="16" spans="1:10" x14ac:dyDescent="0.25">
      <c r="A16" t="s">
        <v>17</v>
      </c>
      <c r="B16" t="s">
        <v>212</v>
      </c>
      <c r="C16" s="1">
        <v>37023</v>
      </c>
      <c r="D16" s="1" t="s">
        <v>324</v>
      </c>
      <c r="E16" t="s">
        <v>104</v>
      </c>
      <c r="F16" t="s">
        <v>117</v>
      </c>
      <c r="G16" t="str">
        <f t="shared" si="0"/>
        <v>Cheryll</v>
      </c>
      <c r="H16" t="str">
        <f>RIGHT(A16,7)</f>
        <v xml:space="preserve"> Calle </v>
      </c>
      <c r="I16" t="s">
        <v>439</v>
      </c>
      <c r="J16" t="s">
        <v>440</v>
      </c>
    </row>
    <row r="17" spans="1:10" x14ac:dyDescent="0.25">
      <c r="A17" t="s">
        <v>18</v>
      </c>
      <c r="B17" t="s">
        <v>213</v>
      </c>
      <c r="C17" s="1">
        <v>35332</v>
      </c>
      <c r="D17" s="1" t="s">
        <v>325</v>
      </c>
      <c r="E17" t="s">
        <v>103</v>
      </c>
      <c r="F17" t="s">
        <v>118</v>
      </c>
      <c r="G17" t="str">
        <f t="shared" si="0"/>
        <v>Juliane</v>
      </c>
      <c r="H17" t="str">
        <f>RIGHT(A17,7)</f>
        <v xml:space="preserve"> Below </v>
      </c>
      <c r="I17" t="s">
        <v>441</v>
      </c>
      <c r="J17" t="s">
        <v>442</v>
      </c>
    </row>
    <row r="18" spans="1:10" x14ac:dyDescent="0.25">
      <c r="A18" t="s">
        <v>19</v>
      </c>
      <c r="B18" t="s">
        <v>214</v>
      </c>
      <c r="C18" s="1">
        <v>38724</v>
      </c>
      <c r="D18" s="1" t="s">
        <v>326</v>
      </c>
      <c r="E18" t="s">
        <v>103</v>
      </c>
      <c r="F18" t="s">
        <v>119</v>
      </c>
      <c r="G18" t="str">
        <f t="shared" si="0"/>
        <v>Tyler</v>
      </c>
      <c r="H18" t="str">
        <f>RIGHT(A18,9)</f>
        <v xml:space="preserve">Conkling </v>
      </c>
      <c r="I18" t="s">
        <v>443</v>
      </c>
      <c r="J18" t="s">
        <v>444</v>
      </c>
    </row>
    <row r="19" spans="1:10" x14ac:dyDescent="0.25">
      <c r="A19" t="s">
        <v>20</v>
      </c>
      <c r="B19" t="s">
        <v>215</v>
      </c>
      <c r="C19" s="1">
        <v>37023</v>
      </c>
      <c r="D19" s="1" t="s">
        <v>327</v>
      </c>
      <c r="E19" t="s">
        <v>104</v>
      </c>
      <c r="F19" t="s">
        <v>120</v>
      </c>
      <c r="G19" t="str">
        <f t="shared" si="0"/>
        <v>Arnulfo</v>
      </c>
      <c r="H19" t="str">
        <f>RIGHT(A19,8)</f>
        <v xml:space="preserve"> Hutton </v>
      </c>
      <c r="I19" t="s">
        <v>445</v>
      </c>
      <c r="J19" t="s">
        <v>446</v>
      </c>
    </row>
    <row r="20" spans="1:10" x14ac:dyDescent="0.25">
      <c r="A20" t="s">
        <v>21</v>
      </c>
      <c r="B20" t="s">
        <v>216</v>
      </c>
      <c r="C20" s="1">
        <v>40663</v>
      </c>
      <c r="D20" s="1" t="s">
        <v>328</v>
      </c>
      <c r="E20" t="s">
        <v>103</v>
      </c>
      <c r="F20" t="s">
        <v>121</v>
      </c>
      <c r="G20" t="str">
        <f t="shared" si="0"/>
        <v>Arielle</v>
      </c>
      <c r="H20" t="str">
        <f>RIGHT(A20,8)</f>
        <v xml:space="preserve">Zartman </v>
      </c>
      <c r="I20" t="s">
        <v>447</v>
      </c>
      <c r="J20" t="s">
        <v>448</v>
      </c>
    </row>
    <row r="21" spans="1:10" x14ac:dyDescent="0.25">
      <c r="A21" t="s">
        <v>22</v>
      </c>
      <c r="B21" t="s">
        <v>217</v>
      </c>
      <c r="C21" s="1">
        <v>40173</v>
      </c>
      <c r="D21" s="1" t="s">
        <v>329</v>
      </c>
      <c r="E21" t="s">
        <v>104</v>
      </c>
      <c r="F21" t="s">
        <v>122</v>
      </c>
      <c r="G21" t="str">
        <f t="shared" si="0"/>
        <v>Cuc</v>
      </c>
      <c r="H21" t="str">
        <f>RIGHT(A21,12)</f>
        <v xml:space="preserve">Gillenwater </v>
      </c>
      <c r="I21" t="s">
        <v>449</v>
      </c>
      <c r="J21" t="s">
        <v>450</v>
      </c>
    </row>
    <row r="22" spans="1:10" x14ac:dyDescent="0.25">
      <c r="A22" t="s">
        <v>23</v>
      </c>
      <c r="B22" t="s">
        <v>218</v>
      </c>
      <c r="C22" s="1">
        <v>37775</v>
      </c>
      <c r="D22" s="1" t="s">
        <v>330</v>
      </c>
      <c r="E22" t="s">
        <v>104</v>
      </c>
      <c r="F22" t="s">
        <v>123</v>
      </c>
      <c r="G22" t="str">
        <f t="shared" si="0"/>
        <v>Leticia</v>
      </c>
      <c r="H22" t="str">
        <f>RIGHT(A22,9)</f>
        <v xml:space="preserve">Odonnell </v>
      </c>
      <c r="I22" t="s">
        <v>451</v>
      </c>
      <c r="J22" t="s">
        <v>452</v>
      </c>
    </row>
    <row r="23" spans="1:10" x14ac:dyDescent="0.25">
      <c r="A23" t="s">
        <v>24</v>
      </c>
      <c r="B23" t="s">
        <v>219</v>
      </c>
      <c r="C23" s="1">
        <v>40209</v>
      </c>
      <c r="D23" s="1" t="s">
        <v>331</v>
      </c>
      <c r="E23" t="s">
        <v>104</v>
      </c>
      <c r="F23" t="s">
        <v>124</v>
      </c>
      <c r="G23" t="str">
        <f t="shared" si="0"/>
        <v>Lloyd</v>
      </c>
      <c r="H23" t="str">
        <f>RIGHT(A23,8)</f>
        <v xml:space="preserve">Plumley </v>
      </c>
      <c r="I23" t="s">
        <v>453</v>
      </c>
      <c r="J23" t="s">
        <v>454</v>
      </c>
    </row>
    <row r="24" spans="1:10" x14ac:dyDescent="0.25">
      <c r="A24" t="s">
        <v>25</v>
      </c>
      <c r="B24" t="s">
        <v>220</v>
      </c>
      <c r="C24" s="1">
        <v>36827</v>
      </c>
      <c r="D24" s="1" t="s">
        <v>332</v>
      </c>
      <c r="E24" t="s">
        <v>104</v>
      </c>
      <c r="F24" t="s">
        <v>125</v>
      </c>
      <c r="G24" t="str">
        <f t="shared" si="0"/>
        <v>Verline</v>
      </c>
      <c r="H24" t="str">
        <f>RIGHT(A24,8)</f>
        <v xml:space="preserve">ne Goin </v>
      </c>
      <c r="I24" t="s">
        <v>455</v>
      </c>
      <c r="J24" t="s">
        <v>456</v>
      </c>
    </row>
    <row r="25" spans="1:10" x14ac:dyDescent="0.25">
      <c r="A25" t="s">
        <v>26</v>
      </c>
      <c r="B25" t="s">
        <v>221</v>
      </c>
      <c r="C25" s="1">
        <v>38600</v>
      </c>
      <c r="D25" s="1" t="s">
        <v>333</v>
      </c>
      <c r="E25" t="s">
        <v>103</v>
      </c>
      <c r="F25" t="s">
        <v>126</v>
      </c>
      <c r="G25" t="str">
        <f t="shared" si="0"/>
        <v>Charmaine</v>
      </c>
      <c r="H25" t="str">
        <f>RIGHT(A25,7)</f>
        <v xml:space="preserve"> Zhang </v>
      </c>
      <c r="I25" t="s">
        <v>457</v>
      </c>
      <c r="J25" t="s">
        <v>458</v>
      </c>
    </row>
    <row r="26" spans="1:10" x14ac:dyDescent="0.25">
      <c r="A26" t="s">
        <v>27</v>
      </c>
      <c r="B26" t="s">
        <v>222</v>
      </c>
      <c r="C26" s="1">
        <v>35104</v>
      </c>
      <c r="D26" s="1" t="s">
        <v>334</v>
      </c>
      <c r="E26" t="s">
        <v>103</v>
      </c>
      <c r="F26" t="s">
        <v>127</v>
      </c>
      <c r="G26" t="str">
        <f t="shared" si="0"/>
        <v>Ricky</v>
      </c>
      <c r="H26" t="str">
        <f>RIGHT(A26,9)</f>
        <v xml:space="preserve">Lisowski </v>
      </c>
      <c r="I26" t="s">
        <v>459</v>
      </c>
      <c r="J26" t="s">
        <v>460</v>
      </c>
    </row>
    <row r="27" spans="1:10" x14ac:dyDescent="0.25">
      <c r="A27" t="s">
        <v>28</v>
      </c>
      <c r="B27" t="s">
        <v>223</v>
      </c>
      <c r="C27" s="1">
        <v>35332</v>
      </c>
      <c r="D27" s="1" t="s">
        <v>335</v>
      </c>
      <c r="E27" t="s">
        <v>198</v>
      </c>
      <c r="F27" t="s">
        <v>118</v>
      </c>
      <c r="G27" t="str">
        <f t="shared" si="0"/>
        <v>Edgardo</v>
      </c>
      <c r="H27" t="str">
        <f>RIGHT(A27,8)</f>
        <v xml:space="preserve"> Danner </v>
      </c>
      <c r="I27" t="s">
        <v>461</v>
      </c>
      <c r="J27" t="s">
        <v>462</v>
      </c>
    </row>
    <row r="28" spans="1:10" x14ac:dyDescent="0.25">
      <c r="A28" t="s">
        <v>29</v>
      </c>
      <c r="B28" t="s">
        <v>224</v>
      </c>
      <c r="C28" s="1">
        <v>35332</v>
      </c>
      <c r="D28" s="1" t="s">
        <v>336</v>
      </c>
      <c r="E28" t="s">
        <v>103</v>
      </c>
      <c r="F28" t="s">
        <v>128</v>
      </c>
      <c r="G28" t="str">
        <f t="shared" si="0"/>
        <v>Ricardo</v>
      </c>
      <c r="H28" t="str">
        <f>RIGHT(A28,9)</f>
        <v xml:space="preserve">Tillison </v>
      </c>
      <c r="I28" t="s">
        <v>463</v>
      </c>
      <c r="J28" t="s">
        <v>464</v>
      </c>
    </row>
    <row r="29" spans="1:10" x14ac:dyDescent="0.25">
      <c r="A29" t="s">
        <v>30</v>
      </c>
      <c r="B29" t="s">
        <v>225</v>
      </c>
      <c r="C29" s="1">
        <v>38421</v>
      </c>
      <c r="D29" s="1" t="s">
        <v>337</v>
      </c>
      <c r="E29" t="s">
        <v>104</v>
      </c>
      <c r="F29" t="s">
        <v>129</v>
      </c>
      <c r="G29" t="str">
        <f t="shared" si="0"/>
        <v>Tim</v>
      </c>
      <c r="H29" t="str">
        <f>RIGHT(A29,11)</f>
        <v xml:space="preserve">Hackenberg </v>
      </c>
      <c r="I29" t="s">
        <v>465</v>
      </c>
      <c r="J29" t="s">
        <v>466</v>
      </c>
    </row>
    <row r="30" spans="1:10" x14ac:dyDescent="0.25">
      <c r="A30" t="s">
        <v>31</v>
      </c>
      <c r="B30" t="s">
        <v>226</v>
      </c>
      <c r="C30" s="1">
        <v>35332</v>
      </c>
      <c r="D30" s="1" t="s">
        <v>338</v>
      </c>
      <c r="E30" t="s">
        <v>103</v>
      </c>
      <c r="F30" t="s">
        <v>118</v>
      </c>
      <c r="G30" t="str">
        <f t="shared" si="0"/>
        <v>Louvenia</v>
      </c>
      <c r="H30" t="str">
        <f>RIGHT(A30,7)</f>
        <v xml:space="preserve"> Tabon </v>
      </c>
      <c r="I30" t="s">
        <v>467</v>
      </c>
      <c r="J30" t="s">
        <v>468</v>
      </c>
    </row>
    <row r="31" spans="1:10" x14ac:dyDescent="0.25">
      <c r="A31" t="s">
        <v>32</v>
      </c>
      <c r="B31" t="s">
        <v>227</v>
      </c>
      <c r="C31" s="1">
        <v>36574</v>
      </c>
      <c r="D31" s="1" t="s">
        <v>339</v>
      </c>
      <c r="E31" t="s">
        <v>198</v>
      </c>
      <c r="F31" t="s">
        <v>130</v>
      </c>
      <c r="G31" t="str">
        <f t="shared" si="0"/>
        <v>Lenny</v>
      </c>
      <c r="H31" t="str">
        <f>RIGHT(A31,9)</f>
        <v xml:space="preserve">Dierking </v>
      </c>
      <c r="I31" t="s">
        <v>469</v>
      </c>
      <c r="J31" t="s">
        <v>470</v>
      </c>
    </row>
    <row r="32" spans="1:10" x14ac:dyDescent="0.25">
      <c r="A32" t="s">
        <v>33</v>
      </c>
      <c r="B32" t="s">
        <v>228</v>
      </c>
      <c r="C32" s="1">
        <v>36402</v>
      </c>
      <c r="D32" s="1" t="s">
        <v>340</v>
      </c>
      <c r="E32" t="s">
        <v>103</v>
      </c>
      <c r="F32" t="s">
        <v>131</v>
      </c>
      <c r="G32" t="str">
        <f t="shared" si="0"/>
        <v>Yolanda</v>
      </c>
      <c r="H32" t="str">
        <f>RIGHT(A32,7)</f>
        <v xml:space="preserve"> Suman </v>
      </c>
      <c r="I32" t="s">
        <v>471</v>
      </c>
      <c r="J32" t="s">
        <v>472</v>
      </c>
    </row>
    <row r="33" spans="1:11" x14ac:dyDescent="0.25">
      <c r="A33" t="s">
        <v>34</v>
      </c>
      <c r="B33" t="s">
        <v>229</v>
      </c>
      <c r="C33" s="1">
        <v>38600</v>
      </c>
      <c r="D33" s="1" t="s">
        <v>341</v>
      </c>
      <c r="E33" t="s">
        <v>103</v>
      </c>
      <c r="F33" t="s">
        <v>126</v>
      </c>
      <c r="G33" t="str">
        <f t="shared" si="0"/>
        <v>Anitra</v>
      </c>
      <c r="H33" t="str">
        <f>RIGHT(A33,9)</f>
        <v xml:space="preserve">Ketelsen </v>
      </c>
      <c r="I33" t="s">
        <v>473</v>
      </c>
      <c r="J33" t="s">
        <v>474</v>
      </c>
    </row>
    <row r="34" spans="1:11" x14ac:dyDescent="0.25">
      <c r="A34" t="s">
        <v>35</v>
      </c>
      <c r="B34" t="s">
        <v>230</v>
      </c>
      <c r="C34" s="1">
        <v>39166</v>
      </c>
      <c r="D34" s="1" t="s">
        <v>342</v>
      </c>
      <c r="E34" t="s">
        <v>198</v>
      </c>
      <c r="F34" t="s">
        <v>132</v>
      </c>
      <c r="G34" t="str">
        <f t="shared" si="0"/>
        <v>Randal</v>
      </c>
      <c r="H34" t="str">
        <f>RIGHT(A34,5)</f>
        <v xml:space="preserve">Back </v>
      </c>
      <c r="I34" t="s">
        <v>475</v>
      </c>
      <c r="J34" t="s">
        <v>476</v>
      </c>
    </row>
    <row r="35" spans="1:11" x14ac:dyDescent="0.25">
      <c r="A35" t="s">
        <v>36</v>
      </c>
      <c r="B35" t="s">
        <v>231</v>
      </c>
      <c r="C35" s="1">
        <v>38600</v>
      </c>
      <c r="D35" s="1" t="s">
        <v>343</v>
      </c>
      <c r="E35" t="s">
        <v>103</v>
      </c>
      <c r="F35" t="s">
        <v>126</v>
      </c>
      <c r="G35" t="str">
        <f t="shared" ref="G35:G66" si="1">LEFT(A35,FIND(" ",A35)-1)</f>
        <v>Brittany</v>
      </c>
      <c r="H35" t="str">
        <f>RIGHT(A35,8)</f>
        <v xml:space="preserve">Stegner </v>
      </c>
      <c r="I35" t="s">
        <v>477</v>
      </c>
      <c r="J35" t="s">
        <v>478</v>
      </c>
    </row>
    <row r="36" spans="1:11" x14ac:dyDescent="0.25">
      <c r="A36" t="s">
        <v>37</v>
      </c>
      <c r="B36" t="s">
        <v>232</v>
      </c>
      <c r="C36" s="1">
        <v>38554</v>
      </c>
      <c r="D36" s="1" t="s">
        <v>344</v>
      </c>
      <c r="E36" t="s">
        <v>104</v>
      </c>
      <c r="F36" t="s">
        <v>133</v>
      </c>
      <c r="G36" t="str">
        <f t="shared" si="1"/>
        <v>Monique</v>
      </c>
      <c r="H36" t="str">
        <f>RIGHT(A36,5)</f>
        <v xml:space="preserve">lman </v>
      </c>
      <c r="I36" t="s">
        <v>479</v>
      </c>
      <c r="J36" t="s">
        <v>480</v>
      </c>
    </row>
    <row r="37" spans="1:11" x14ac:dyDescent="0.25">
      <c r="A37" t="s">
        <v>38</v>
      </c>
      <c r="B37" t="s">
        <v>233</v>
      </c>
      <c r="C37" s="1">
        <v>35104</v>
      </c>
      <c r="D37" s="1" t="s">
        <v>345</v>
      </c>
      <c r="E37" t="s">
        <v>104</v>
      </c>
      <c r="F37" t="s">
        <v>134</v>
      </c>
      <c r="G37" t="str">
        <f t="shared" si="1"/>
        <v>Penni</v>
      </c>
      <c r="H37" t="str">
        <f>RIGHT(A37,5)</f>
        <v xml:space="preserve">Haar </v>
      </c>
      <c r="I37" t="s">
        <v>481</v>
      </c>
      <c r="J37" t="s">
        <v>482</v>
      </c>
    </row>
    <row r="38" spans="1:11" x14ac:dyDescent="0.25">
      <c r="A38" t="s">
        <v>39</v>
      </c>
      <c r="B38" t="s">
        <v>234</v>
      </c>
      <c r="C38" s="1">
        <v>35332</v>
      </c>
      <c r="D38" s="1" t="s">
        <v>346</v>
      </c>
      <c r="E38" t="s">
        <v>104</v>
      </c>
      <c r="F38" t="s">
        <v>135</v>
      </c>
      <c r="G38" t="str">
        <f t="shared" si="1"/>
        <v>Boris</v>
      </c>
      <c r="H38" t="str">
        <f>RIGHT(A38,9)</f>
        <v xml:space="preserve">Poirrier </v>
      </c>
      <c r="I38" t="s">
        <v>483</v>
      </c>
      <c r="J38" t="s">
        <v>484</v>
      </c>
    </row>
    <row r="39" spans="1:11" x14ac:dyDescent="0.25">
      <c r="A39" t="s">
        <v>40</v>
      </c>
      <c r="B39" t="s">
        <v>235</v>
      </c>
      <c r="C39" s="1">
        <v>41218</v>
      </c>
      <c r="D39" s="1" t="s">
        <v>347</v>
      </c>
      <c r="E39" t="s">
        <v>103</v>
      </c>
      <c r="F39" t="s">
        <v>136</v>
      </c>
      <c r="G39" t="str">
        <f t="shared" si="1"/>
        <v>Omega</v>
      </c>
      <c r="H39" t="str">
        <f>RIGHT(A39,8)</f>
        <v xml:space="preserve">Pollock </v>
      </c>
      <c r="I39" t="s">
        <v>485</v>
      </c>
      <c r="J39" t="s">
        <v>486</v>
      </c>
    </row>
    <row r="40" spans="1:11" x14ac:dyDescent="0.25">
      <c r="A40" t="s">
        <v>300</v>
      </c>
      <c r="B40" t="s">
        <v>236</v>
      </c>
      <c r="C40" s="1">
        <v>38600</v>
      </c>
      <c r="D40" s="1" t="s">
        <v>348</v>
      </c>
      <c r="E40" t="s">
        <v>198</v>
      </c>
      <c r="F40" t="s">
        <v>137</v>
      </c>
      <c r="G40" t="str">
        <f t="shared" si="1"/>
        <v>Ubong</v>
      </c>
      <c r="H40" t="str">
        <f>RIGHT(A40,8)</f>
        <v xml:space="preserve"> Jonah 1</v>
      </c>
      <c r="I40" t="s">
        <v>487</v>
      </c>
      <c r="J40" t="s">
        <v>488</v>
      </c>
      <c r="K40">
        <v>1</v>
      </c>
    </row>
    <row r="41" spans="1:11" x14ac:dyDescent="0.25">
      <c r="A41" t="s">
        <v>41</v>
      </c>
      <c r="B41" t="s">
        <v>237</v>
      </c>
      <c r="C41" s="1">
        <v>37023</v>
      </c>
      <c r="D41" s="1" t="s">
        <v>349</v>
      </c>
      <c r="E41" t="s">
        <v>103</v>
      </c>
      <c r="F41" t="s">
        <v>138</v>
      </c>
      <c r="G41" t="str">
        <f t="shared" si="1"/>
        <v>Louetta</v>
      </c>
      <c r="H41" t="str">
        <f>RIGHT(A41,8)</f>
        <v xml:space="preserve"> Brandl </v>
      </c>
      <c r="I41" t="s">
        <v>489</v>
      </c>
      <c r="J41" t="s">
        <v>490</v>
      </c>
    </row>
    <row r="42" spans="1:11" x14ac:dyDescent="0.25">
      <c r="A42" t="s">
        <v>42</v>
      </c>
      <c r="B42" t="s">
        <v>238</v>
      </c>
      <c r="C42" s="1">
        <v>42216</v>
      </c>
      <c r="D42" s="1" t="s">
        <v>350</v>
      </c>
      <c r="E42" t="s">
        <v>104</v>
      </c>
      <c r="F42" t="s">
        <v>139</v>
      </c>
      <c r="G42" t="str">
        <f t="shared" si="1"/>
        <v>Taina</v>
      </c>
      <c r="H42" t="str">
        <f>RIGHT(A42,8)</f>
        <v xml:space="preserve"> Patton </v>
      </c>
      <c r="I42" t="s">
        <v>491</v>
      </c>
      <c r="J42" t="s">
        <v>492</v>
      </c>
    </row>
    <row r="43" spans="1:11" x14ac:dyDescent="0.25">
      <c r="A43" t="s">
        <v>43</v>
      </c>
      <c r="B43" t="s">
        <v>239</v>
      </c>
      <c r="C43" s="1">
        <v>35104</v>
      </c>
      <c r="D43" s="1" t="s">
        <v>351</v>
      </c>
      <c r="E43" t="s">
        <v>104</v>
      </c>
      <c r="F43" t="s">
        <v>140</v>
      </c>
      <c r="G43" t="str">
        <f t="shared" si="1"/>
        <v>Celine</v>
      </c>
      <c r="H43" t="str">
        <f>RIGHT(A43,7)</f>
        <v xml:space="preserve"> Kahre </v>
      </c>
      <c r="I43" t="s">
        <v>493</v>
      </c>
      <c r="J43" t="s">
        <v>494</v>
      </c>
    </row>
    <row r="44" spans="1:11" x14ac:dyDescent="0.25">
      <c r="A44" t="s">
        <v>299</v>
      </c>
      <c r="B44" t="s">
        <v>240</v>
      </c>
      <c r="C44" s="1">
        <v>35395</v>
      </c>
      <c r="D44" s="1" t="s">
        <v>352</v>
      </c>
      <c r="E44" t="s">
        <v>198</v>
      </c>
      <c r="F44" t="s">
        <v>141</v>
      </c>
      <c r="G44" t="str">
        <f t="shared" si="1"/>
        <v>Ubong</v>
      </c>
      <c r="H44" t="str">
        <f>RIGHT(A44,8)</f>
        <v xml:space="preserve"> Jonah 2</v>
      </c>
      <c r="I44" t="s">
        <v>487</v>
      </c>
      <c r="J44" t="s">
        <v>488</v>
      </c>
      <c r="K44">
        <v>2</v>
      </c>
    </row>
    <row r="45" spans="1:11" x14ac:dyDescent="0.25">
      <c r="A45" t="s">
        <v>44</v>
      </c>
      <c r="B45" t="s">
        <v>241</v>
      </c>
      <c r="C45" s="1">
        <v>41293</v>
      </c>
      <c r="D45" s="1" t="s">
        <v>353</v>
      </c>
      <c r="E45" t="s">
        <v>104</v>
      </c>
      <c r="F45" t="s">
        <v>142</v>
      </c>
      <c r="G45" t="str">
        <f t="shared" si="1"/>
        <v>Arletha</v>
      </c>
      <c r="H45" t="str">
        <f>RIGHT(A45,9)</f>
        <v xml:space="preserve">Spindler </v>
      </c>
      <c r="I45" t="s">
        <v>495</v>
      </c>
      <c r="J45" t="s">
        <v>496</v>
      </c>
    </row>
    <row r="46" spans="1:11" x14ac:dyDescent="0.25">
      <c r="A46" t="s">
        <v>45</v>
      </c>
      <c r="B46" t="s">
        <v>243</v>
      </c>
      <c r="C46" s="1">
        <v>36305</v>
      </c>
      <c r="D46" s="1" t="s">
        <v>354</v>
      </c>
      <c r="E46" t="s">
        <v>103</v>
      </c>
      <c r="F46" t="s">
        <v>143</v>
      </c>
      <c r="G46" t="str">
        <f t="shared" si="1"/>
        <v>Teodora</v>
      </c>
      <c r="H46" t="str">
        <f>RIGHT(A46,8)</f>
        <v xml:space="preserve">Calaway </v>
      </c>
      <c r="I46" t="s">
        <v>497</v>
      </c>
      <c r="J46" t="s">
        <v>498</v>
      </c>
    </row>
    <row r="47" spans="1:11" x14ac:dyDescent="0.25">
      <c r="A47" t="s">
        <v>46</v>
      </c>
      <c r="B47" t="s">
        <v>244</v>
      </c>
      <c r="C47" s="1">
        <v>40103</v>
      </c>
      <c r="D47" s="1" t="s">
        <v>355</v>
      </c>
      <c r="E47" t="s">
        <v>104</v>
      </c>
      <c r="F47" t="s">
        <v>144</v>
      </c>
      <c r="G47" t="str">
        <f t="shared" si="1"/>
        <v>Estella</v>
      </c>
      <c r="H47" t="str">
        <f>RIGHT(A47,8)</f>
        <v xml:space="preserve">Magrath </v>
      </c>
      <c r="I47" t="s">
        <v>499</v>
      </c>
      <c r="J47" t="s">
        <v>500</v>
      </c>
    </row>
    <row r="48" spans="1:11" x14ac:dyDescent="0.25">
      <c r="A48" t="s">
        <v>47</v>
      </c>
      <c r="B48" t="s">
        <v>245</v>
      </c>
      <c r="C48" s="1">
        <v>38600</v>
      </c>
      <c r="D48" s="1" t="s">
        <v>356</v>
      </c>
      <c r="E48" t="s">
        <v>104</v>
      </c>
      <c r="F48" t="s">
        <v>145</v>
      </c>
      <c r="G48" t="str">
        <f t="shared" si="1"/>
        <v>Larae</v>
      </c>
      <c r="H48" t="str">
        <f>RIGHT(A48,7)</f>
        <v xml:space="preserve"> Macek </v>
      </c>
      <c r="I48" t="s">
        <v>501</v>
      </c>
      <c r="J48" t="s">
        <v>502</v>
      </c>
    </row>
    <row r="49" spans="1:11" x14ac:dyDescent="0.25">
      <c r="A49" t="s">
        <v>48</v>
      </c>
      <c r="B49" t="s">
        <v>246</v>
      </c>
      <c r="C49" s="1">
        <v>40920</v>
      </c>
      <c r="D49" s="1" t="s">
        <v>357</v>
      </c>
      <c r="E49" t="s">
        <v>103</v>
      </c>
      <c r="F49" t="s">
        <v>146</v>
      </c>
      <c r="G49" t="str">
        <f t="shared" si="1"/>
        <v>Leonor</v>
      </c>
      <c r="H49" t="str">
        <f>RIGHT(A49,8)</f>
        <v xml:space="preserve"> Burton </v>
      </c>
      <c r="I49" t="s">
        <v>503</v>
      </c>
      <c r="J49" t="s">
        <v>504</v>
      </c>
    </row>
    <row r="50" spans="1:11" x14ac:dyDescent="0.25">
      <c r="A50" t="s">
        <v>49</v>
      </c>
      <c r="B50" t="s">
        <v>247</v>
      </c>
      <c r="C50" s="1">
        <v>42266</v>
      </c>
      <c r="D50" s="1" t="s">
        <v>358</v>
      </c>
      <c r="E50" t="s">
        <v>104</v>
      </c>
      <c r="F50" t="s">
        <v>147</v>
      </c>
      <c r="G50" t="str">
        <f t="shared" si="1"/>
        <v>Georgetta</v>
      </c>
      <c r="H50" t="str">
        <f>RIGHT(A50,12)</f>
        <v xml:space="preserve"> Standridge </v>
      </c>
      <c r="I50" t="s">
        <v>505</v>
      </c>
      <c r="J50" t="s">
        <v>506</v>
      </c>
    </row>
    <row r="51" spans="1:11" x14ac:dyDescent="0.25">
      <c r="A51" t="s">
        <v>298</v>
      </c>
      <c r="B51" t="s">
        <v>248</v>
      </c>
      <c r="C51" s="1">
        <v>43140</v>
      </c>
      <c r="D51" s="1" t="s">
        <v>359</v>
      </c>
      <c r="E51" t="s">
        <v>198</v>
      </c>
      <c r="F51" t="s">
        <v>127</v>
      </c>
      <c r="G51" t="str">
        <f t="shared" si="1"/>
        <v>Ubong</v>
      </c>
      <c r="H51" t="str">
        <f>RIGHT(A51,8)</f>
        <v xml:space="preserve"> Jonah 3</v>
      </c>
      <c r="I51" t="s">
        <v>487</v>
      </c>
      <c r="J51" t="s">
        <v>488</v>
      </c>
      <c r="K51">
        <v>3</v>
      </c>
    </row>
    <row r="52" spans="1:11" x14ac:dyDescent="0.25">
      <c r="A52" t="s">
        <v>50</v>
      </c>
      <c r="B52" t="s">
        <v>249</v>
      </c>
      <c r="C52" s="1">
        <v>38600</v>
      </c>
      <c r="D52" s="1" t="s">
        <v>360</v>
      </c>
      <c r="E52" t="s">
        <v>103</v>
      </c>
      <c r="F52" t="s">
        <v>148</v>
      </c>
      <c r="G52" t="str">
        <f t="shared" si="1"/>
        <v>Paulina</v>
      </c>
      <c r="H52" t="str">
        <f>RIGHT(A52,7)</f>
        <v xml:space="preserve"> Seman </v>
      </c>
      <c r="I52" t="s">
        <v>507</v>
      </c>
      <c r="J52" t="s">
        <v>508</v>
      </c>
    </row>
    <row r="53" spans="1:11" x14ac:dyDescent="0.25">
      <c r="A53" t="s">
        <v>51</v>
      </c>
      <c r="B53" t="s">
        <v>250</v>
      </c>
      <c r="C53" s="1">
        <v>41293</v>
      </c>
      <c r="D53" s="1" t="s">
        <v>361</v>
      </c>
      <c r="E53" t="s">
        <v>104</v>
      </c>
      <c r="F53" t="s">
        <v>149</v>
      </c>
      <c r="G53" t="str">
        <f t="shared" si="1"/>
        <v>Dennis</v>
      </c>
      <c r="H53" t="str">
        <f>RIGHT(A53,7)</f>
        <v xml:space="preserve"> Madill</v>
      </c>
      <c r="I53" t="s">
        <v>509</v>
      </c>
      <c r="J53" t="s">
        <v>510</v>
      </c>
    </row>
    <row r="54" spans="1:11" x14ac:dyDescent="0.25">
      <c r="A54" t="s">
        <v>52</v>
      </c>
      <c r="B54" t="s">
        <v>251</v>
      </c>
      <c r="C54" s="1">
        <v>36146</v>
      </c>
      <c r="D54" s="1" t="s">
        <v>362</v>
      </c>
      <c r="E54" t="s">
        <v>103</v>
      </c>
      <c r="F54" t="s">
        <v>150</v>
      </c>
      <c r="G54" t="str">
        <f t="shared" si="1"/>
        <v>Katie</v>
      </c>
      <c r="H54" t="str">
        <f>RIGHT(A54,8)</f>
        <v xml:space="preserve"> Giguere</v>
      </c>
      <c r="I54" t="s">
        <v>511</v>
      </c>
      <c r="J54" t="s">
        <v>512</v>
      </c>
    </row>
    <row r="55" spans="1:11" x14ac:dyDescent="0.25">
      <c r="A55" t="s">
        <v>53</v>
      </c>
      <c r="B55" t="s">
        <v>252</v>
      </c>
      <c r="C55" s="1">
        <v>41941</v>
      </c>
      <c r="D55" s="1" t="s">
        <v>363</v>
      </c>
      <c r="E55" t="s">
        <v>103</v>
      </c>
      <c r="F55" t="s">
        <v>151</v>
      </c>
      <c r="G55" t="str">
        <f t="shared" si="1"/>
        <v>Jacqualine</v>
      </c>
      <c r="H55" t="str">
        <f>RIGHT(A55,8)</f>
        <v xml:space="preserve"> Haskins</v>
      </c>
      <c r="I55" t="s">
        <v>513</v>
      </c>
      <c r="J55" t="s">
        <v>514</v>
      </c>
    </row>
    <row r="56" spans="1:11" x14ac:dyDescent="0.25">
      <c r="A56" t="s">
        <v>54</v>
      </c>
      <c r="B56" t="s">
        <v>253</v>
      </c>
      <c r="C56" s="1">
        <v>38684</v>
      </c>
      <c r="D56" s="1" t="s">
        <v>364</v>
      </c>
      <c r="E56" t="s">
        <v>104</v>
      </c>
      <c r="F56" t="s">
        <v>152</v>
      </c>
      <c r="G56" t="str">
        <f t="shared" si="1"/>
        <v>Marybeth</v>
      </c>
      <c r="H56" t="str">
        <f>RIGHT(A56,8)</f>
        <v xml:space="preserve"> Selvage</v>
      </c>
      <c r="I56" t="s">
        <v>515</v>
      </c>
      <c r="J56" t="s">
        <v>516</v>
      </c>
    </row>
    <row r="57" spans="1:11" x14ac:dyDescent="0.25">
      <c r="A57" t="s">
        <v>55</v>
      </c>
      <c r="B57" t="s">
        <v>254</v>
      </c>
      <c r="C57" s="1">
        <v>39434</v>
      </c>
      <c r="D57" s="1" t="s">
        <v>365</v>
      </c>
      <c r="E57" t="s">
        <v>104</v>
      </c>
      <c r="F57" t="s">
        <v>153</v>
      </c>
      <c r="G57" t="str">
        <f t="shared" si="1"/>
        <v>Leanne</v>
      </c>
      <c r="H57" t="str">
        <f>RIGHT(A57,6)</f>
        <v xml:space="preserve"> Holte</v>
      </c>
      <c r="I57" t="s">
        <v>517</v>
      </c>
      <c r="J57" t="s">
        <v>518</v>
      </c>
    </row>
    <row r="58" spans="1:11" x14ac:dyDescent="0.25">
      <c r="A58" t="s">
        <v>56</v>
      </c>
      <c r="B58" t="s">
        <v>255</v>
      </c>
      <c r="C58" s="1">
        <v>41658</v>
      </c>
      <c r="D58" s="1" t="s">
        <v>366</v>
      </c>
      <c r="E58" t="s">
        <v>103</v>
      </c>
      <c r="F58" t="s">
        <v>154</v>
      </c>
      <c r="G58" t="str">
        <f t="shared" si="1"/>
        <v>Raymon</v>
      </c>
      <c r="H58" t="str">
        <f>RIGHT(A58,7)</f>
        <v xml:space="preserve"> Cassel</v>
      </c>
      <c r="I58" t="s">
        <v>519</v>
      </c>
      <c r="J58" t="s">
        <v>520</v>
      </c>
    </row>
    <row r="59" spans="1:11" x14ac:dyDescent="0.25">
      <c r="A59" t="s">
        <v>57</v>
      </c>
      <c r="B59" t="s">
        <v>256</v>
      </c>
      <c r="C59" s="1">
        <v>41171</v>
      </c>
      <c r="D59" s="1" t="s">
        <v>367</v>
      </c>
      <c r="E59" t="s">
        <v>104</v>
      </c>
      <c r="F59" t="s">
        <v>155</v>
      </c>
      <c r="G59" t="str">
        <f t="shared" si="1"/>
        <v>Ariel</v>
      </c>
      <c r="H59" t="str">
        <f>RIGHT(A59,8)</f>
        <v xml:space="preserve"> Breiner</v>
      </c>
      <c r="I59" t="s">
        <v>521</v>
      </c>
      <c r="J59" t="s">
        <v>522</v>
      </c>
    </row>
    <row r="60" spans="1:11" x14ac:dyDescent="0.25">
      <c r="A60" t="s">
        <v>58</v>
      </c>
      <c r="B60" t="s">
        <v>257</v>
      </c>
      <c r="C60" s="1">
        <v>37241</v>
      </c>
      <c r="D60" s="1" t="s">
        <v>368</v>
      </c>
      <c r="E60" t="s">
        <v>104</v>
      </c>
      <c r="F60" t="s">
        <v>156</v>
      </c>
      <c r="G60" t="str">
        <f t="shared" si="1"/>
        <v>Lavelle</v>
      </c>
      <c r="H60" t="str">
        <f>RIGHT(A60,7)</f>
        <v xml:space="preserve"> Hooton</v>
      </c>
      <c r="I60" t="s">
        <v>523</v>
      </c>
      <c r="J60" t="s">
        <v>524</v>
      </c>
    </row>
    <row r="61" spans="1:11" x14ac:dyDescent="0.25">
      <c r="A61" t="s">
        <v>297</v>
      </c>
      <c r="B61" t="s">
        <v>258</v>
      </c>
      <c r="C61" s="1">
        <v>39395</v>
      </c>
      <c r="D61" s="1" t="s">
        <v>369</v>
      </c>
      <c r="E61" t="s">
        <v>104</v>
      </c>
      <c r="F61" t="s">
        <v>157</v>
      </c>
      <c r="G61" t="str">
        <f t="shared" si="1"/>
        <v>Ubong</v>
      </c>
      <c r="H61" t="str">
        <f>RIGHT(A61,8)</f>
        <v xml:space="preserve"> Jonah 4</v>
      </c>
      <c r="I61" t="s">
        <v>487</v>
      </c>
      <c r="J61" t="s">
        <v>488</v>
      </c>
      <c r="K61">
        <v>4</v>
      </c>
    </row>
    <row r="62" spans="1:11" x14ac:dyDescent="0.25">
      <c r="A62" t="s">
        <v>59</v>
      </c>
      <c r="B62" t="s">
        <v>259</v>
      </c>
      <c r="C62" s="1">
        <f ca="1">TODAY()-30</f>
        <v>44474</v>
      </c>
      <c r="D62" s="1" t="s">
        <v>370</v>
      </c>
      <c r="E62" t="s">
        <v>104</v>
      </c>
      <c r="F62" t="s">
        <v>158</v>
      </c>
      <c r="G62" t="str">
        <f t="shared" si="1"/>
        <v>Pandora</v>
      </c>
      <c r="H62" t="str">
        <f>RIGHT(A62,7)</f>
        <v xml:space="preserve"> Mayton</v>
      </c>
      <c r="I62" t="s">
        <v>525</v>
      </c>
      <c r="J62" t="s">
        <v>526</v>
      </c>
    </row>
    <row r="63" spans="1:11" x14ac:dyDescent="0.25">
      <c r="A63" t="s">
        <v>60</v>
      </c>
      <c r="B63" t="s">
        <v>260</v>
      </c>
      <c r="C63" s="1">
        <f ca="1">TODAY()-45</f>
        <v>44459</v>
      </c>
      <c r="D63" s="1" t="s">
        <v>371</v>
      </c>
      <c r="E63" t="s">
        <v>103</v>
      </c>
      <c r="F63" t="s">
        <v>159</v>
      </c>
      <c r="G63" t="str">
        <f t="shared" si="1"/>
        <v>Dong</v>
      </c>
      <c r="H63" t="str">
        <f>RIGHT(A63,8)</f>
        <v xml:space="preserve"> Malcomb</v>
      </c>
      <c r="I63" t="s">
        <v>527</v>
      </c>
      <c r="J63" t="s">
        <v>528</v>
      </c>
    </row>
    <row r="64" spans="1:11" x14ac:dyDescent="0.25">
      <c r="A64" t="s">
        <v>61</v>
      </c>
      <c r="B64" t="s">
        <v>261</v>
      </c>
      <c r="C64" s="1">
        <f ca="1">TODAY()-65</f>
        <v>44439</v>
      </c>
      <c r="D64" s="1" t="s">
        <v>372</v>
      </c>
      <c r="E64" t="s">
        <v>198</v>
      </c>
      <c r="F64" t="s">
        <v>118</v>
      </c>
      <c r="G64" t="str">
        <f t="shared" si="1"/>
        <v>Dara</v>
      </c>
      <c r="H64" t="str">
        <f>RIGHT(A64,6)</f>
        <v>Culton</v>
      </c>
      <c r="I64" t="s">
        <v>529</v>
      </c>
      <c r="J64" t="s">
        <v>530</v>
      </c>
    </row>
    <row r="65" spans="1:10" x14ac:dyDescent="0.25">
      <c r="A65" t="s">
        <v>62</v>
      </c>
      <c r="B65" t="s">
        <v>262</v>
      </c>
      <c r="C65" s="1">
        <f ca="1">TODAY()-120</f>
        <v>44384</v>
      </c>
      <c r="D65" s="1" t="s">
        <v>373</v>
      </c>
      <c r="E65" t="s">
        <v>198</v>
      </c>
      <c r="F65" t="s">
        <v>127</v>
      </c>
      <c r="G65" t="str">
        <f t="shared" si="1"/>
        <v>Gabrielle</v>
      </c>
      <c r="H65" t="str">
        <f>RIGHT(A65,5)</f>
        <v>Roach</v>
      </c>
      <c r="I65" t="s">
        <v>531</v>
      </c>
      <c r="J65" t="s">
        <v>532</v>
      </c>
    </row>
    <row r="66" spans="1:10" x14ac:dyDescent="0.25">
      <c r="A66" t="s">
        <v>63</v>
      </c>
      <c r="B66" t="s">
        <v>263</v>
      </c>
      <c r="C66" s="1">
        <v>42000</v>
      </c>
      <c r="D66" s="1" t="s">
        <v>374</v>
      </c>
      <c r="E66" t="s">
        <v>104</v>
      </c>
      <c r="F66" t="s">
        <v>160</v>
      </c>
      <c r="G66" t="str">
        <f t="shared" si="1"/>
        <v>Nickole</v>
      </c>
      <c r="H66" t="str">
        <f>RIGHT(A66,6)</f>
        <v>Burell</v>
      </c>
      <c r="I66" t="s">
        <v>533</v>
      </c>
      <c r="J66" t="s">
        <v>534</v>
      </c>
    </row>
    <row r="67" spans="1:10" x14ac:dyDescent="0.25">
      <c r="A67" t="s">
        <v>64</v>
      </c>
      <c r="B67" t="s">
        <v>264</v>
      </c>
      <c r="C67" s="1">
        <v>35698</v>
      </c>
      <c r="D67" s="1" t="s">
        <v>375</v>
      </c>
      <c r="E67" t="s">
        <v>103</v>
      </c>
      <c r="F67" t="s">
        <v>161</v>
      </c>
      <c r="G67" t="str">
        <f t="shared" ref="G67:G103" si="2">LEFT(A67,FIND(" ",A67)-1)</f>
        <v>Larissa</v>
      </c>
      <c r="H67" t="str">
        <f>RIGHT(A67,8)</f>
        <v xml:space="preserve"> Herlihy</v>
      </c>
      <c r="I67" t="s">
        <v>535</v>
      </c>
      <c r="J67" t="s">
        <v>536</v>
      </c>
    </row>
    <row r="68" spans="1:10" x14ac:dyDescent="0.25">
      <c r="A68" t="s">
        <v>65</v>
      </c>
      <c r="B68" t="s">
        <v>265</v>
      </c>
      <c r="C68" s="1">
        <v>42260</v>
      </c>
      <c r="D68" s="1" t="s">
        <v>376</v>
      </c>
      <c r="E68" t="s">
        <v>103</v>
      </c>
      <c r="F68" t="s">
        <v>162</v>
      </c>
      <c r="G68" t="str">
        <f t="shared" si="2"/>
        <v>Serena</v>
      </c>
      <c r="H68" t="str">
        <f>RIGHT(A68,6)</f>
        <v>Yelton</v>
      </c>
      <c r="I68" t="s">
        <v>537</v>
      </c>
      <c r="J68" t="s">
        <v>538</v>
      </c>
    </row>
    <row r="69" spans="1:10" x14ac:dyDescent="0.25">
      <c r="A69" t="s">
        <v>66</v>
      </c>
      <c r="B69" t="s">
        <v>266</v>
      </c>
      <c r="C69" s="1">
        <v>41989</v>
      </c>
      <c r="D69" s="1" t="s">
        <v>377</v>
      </c>
      <c r="E69" t="s">
        <v>198</v>
      </c>
      <c r="F69" t="s">
        <v>163</v>
      </c>
      <c r="G69" t="str">
        <f t="shared" si="2"/>
        <v>Emilie</v>
      </c>
      <c r="H69" t="str">
        <f>RIGHT(A69,8)</f>
        <v xml:space="preserve"> Godinez</v>
      </c>
      <c r="I69" t="s">
        <v>539</v>
      </c>
      <c r="J69" t="s">
        <v>540</v>
      </c>
    </row>
    <row r="70" spans="1:10" x14ac:dyDescent="0.25">
      <c r="A70" t="s">
        <v>67</v>
      </c>
      <c r="B70" t="s">
        <v>267</v>
      </c>
      <c r="C70" s="1">
        <v>37023</v>
      </c>
      <c r="D70" s="1" t="s">
        <v>378</v>
      </c>
      <c r="E70" t="s">
        <v>104</v>
      </c>
      <c r="F70" t="s">
        <v>164</v>
      </c>
      <c r="G70" t="str">
        <f t="shared" si="2"/>
        <v>Halley</v>
      </c>
      <c r="H70" t="str">
        <f>RIGHT(A70,6)</f>
        <v>Solari</v>
      </c>
      <c r="I70" t="s">
        <v>541</v>
      </c>
      <c r="J70" t="s">
        <v>542</v>
      </c>
    </row>
    <row r="71" spans="1:10" x14ac:dyDescent="0.25">
      <c r="A71" t="s">
        <v>68</v>
      </c>
      <c r="B71" t="s">
        <v>268</v>
      </c>
      <c r="C71" s="1">
        <v>35332</v>
      </c>
      <c r="D71" s="1" t="s">
        <v>379</v>
      </c>
      <c r="E71" t="s">
        <v>104</v>
      </c>
      <c r="F71" t="s">
        <v>165</v>
      </c>
      <c r="G71" t="str">
        <f t="shared" si="2"/>
        <v>Cathy</v>
      </c>
      <c r="H71" t="str">
        <f>RIGHT(A71,5)</f>
        <v>Gibby</v>
      </c>
      <c r="I71" t="s">
        <v>543</v>
      </c>
      <c r="J71" t="s">
        <v>544</v>
      </c>
    </row>
    <row r="72" spans="1:10" x14ac:dyDescent="0.25">
      <c r="A72" t="s">
        <v>69</v>
      </c>
      <c r="B72" t="s">
        <v>269</v>
      </c>
      <c r="C72" s="1">
        <v>38724</v>
      </c>
      <c r="D72" s="1" t="s">
        <v>380</v>
      </c>
      <c r="E72" t="s">
        <v>103</v>
      </c>
      <c r="F72" t="s">
        <v>166</v>
      </c>
      <c r="G72" t="str">
        <f t="shared" si="2"/>
        <v>Babara</v>
      </c>
      <c r="H72" t="str">
        <f>RIGHT(A72,8)</f>
        <v xml:space="preserve"> Metheny</v>
      </c>
      <c r="I72" t="s">
        <v>545</v>
      </c>
      <c r="J72" t="s">
        <v>546</v>
      </c>
    </row>
    <row r="73" spans="1:10" x14ac:dyDescent="0.25">
      <c r="A73" t="s">
        <v>70</v>
      </c>
      <c r="B73" t="s">
        <v>270</v>
      </c>
      <c r="C73" s="1">
        <v>37023</v>
      </c>
      <c r="D73" s="1" t="s">
        <v>381</v>
      </c>
      <c r="E73" t="s">
        <v>104</v>
      </c>
      <c r="F73" t="s">
        <v>167</v>
      </c>
      <c r="G73" t="str">
        <f t="shared" si="2"/>
        <v>Maragret</v>
      </c>
      <c r="H73" t="str">
        <f>RIGHT(A73,6)</f>
        <v xml:space="preserve"> Lytle</v>
      </c>
      <c r="I73" t="s">
        <v>547</v>
      </c>
      <c r="J73" t="s">
        <v>548</v>
      </c>
    </row>
    <row r="74" spans="1:10" x14ac:dyDescent="0.25">
      <c r="A74" t="s">
        <v>71</v>
      </c>
      <c r="B74" t="s">
        <v>271</v>
      </c>
      <c r="C74" s="1">
        <v>40663</v>
      </c>
      <c r="D74" s="1" t="s">
        <v>382</v>
      </c>
      <c r="E74" t="s">
        <v>103</v>
      </c>
      <c r="F74" t="s">
        <v>168</v>
      </c>
      <c r="G74" t="str">
        <f t="shared" si="2"/>
        <v>Rosanne</v>
      </c>
      <c r="H74" t="str">
        <f>RIGHT(A74,8)</f>
        <v xml:space="preserve"> Gulotta</v>
      </c>
      <c r="I74" t="s">
        <v>549</v>
      </c>
      <c r="J74" t="s">
        <v>550</v>
      </c>
    </row>
    <row r="75" spans="1:10" x14ac:dyDescent="0.25">
      <c r="A75" t="s">
        <v>72</v>
      </c>
      <c r="B75" t="s">
        <v>272</v>
      </c>
      <c r="C75" s="1">
        <v>40173</v>
      </c>
      <c r="D75" s="1" t="s">
        <v>383</v>
      </c>
      <c r="E75" t="s">
        <v>104</v>
      </c>
      <c r="F75" t="s">
        <v>169</v>
      </c>
      <c r="G75" t="str">
        <f t="shared" si="2"/>
        <v>Henrietta</v>
      </c>
      <c r="H75" t="str">
        <f>RIGHT(A75,9)</f>
        <v>Markowitz</v>
      </c>
      <c r="I75" t="s">
        <v>551</v>
      </c>
      <c r="J75" t="s">
        <v>552</v>
      </c>
    </row>
    <row r="76" spans="1:10" x14ac:dyDescent="0.25">
      <c r="A76" t="s">
        <v>73</v>
      </c>
      <c r="B76" t="s">
        <v>273</v>
      </c>
      <c r="C76" s="1">
        <v>37775</v>
      </c>
      <c r="D76" s="1" t="s">
        <v>384</v>
      </c>
      <c r="E76" t="s">
        <v>104</v>
      </c>
      <c r="F76" t="s">
        <v>170</v>
      </c>
      <c r="G76" t="str">
        <f t="shared" si="2"/>
        <v>Julian</v>
      </c>
      <c r="H76" t="str">
        <f>RIGHT(A76,8)</f>
        <v xml:space="preserve"> Greenan</v>
      </c>
      <c r="I76" t="s">
        <v>553</v>
      </c>
      <c r="J76" t="s">
        <v>554</v>
      </c>
    </row>
    <row r="77" spans="1:10" x14ac:dyDescent="0.25">
      <c r="A77" t="s">
        <v>74</v>
      </c>
      <c r="B77" t="s">
        <v>274</v>
      </c>
      <c r="C77" s="1">
        <v>40209</v>
      </c>
      <c r="D77" s="1" t="s">
        <v>385</v>
      </c>
      <c r="E77" t="s">
        <v>198</v>
      </c>
      <c r="F77" t="s">
        <v>171</v>
      </c>
      <c r="G77" t="str">
        <f t="shared" si="2"/>
        <v>Elvina</v>
      </c>
      <c r="H77" t="str">
        <f>RIGHT(A77,10)</f>
        <v>Kristensen</v>
      </c>
      <c r="I77" t="s">
        <v>555</v>
      </c>
      <c r="J77" t="s">
        <v>556</v>
      </c>
    </row>
    <row r="78" spans="1:10" x14ac:dyDescent="0.25">
      <c r="A78" t="s">
        <v>75</v>
      </c>
      <c r="B78" t="s">
        <v>275</v>
      </c>
      <c r="C78" s="1">
        <v>36827</v>
      </c>
      <c r="D78" s="1" t="s">
        <v>386</v>
      </c>
      <c r="E78" t="s">
        <v>104</v>
      </c>
      <c r="F78" t="s">
        <v>172</v>
      </c>
      <c r="G78" t="str">
        <f t="shared" si="2"/>
        <v>Elin</v>
      </c>
      <c r="H78" t="str">
        <f>RIGHT(A78,8)</f>
        <v>Halloway</v>
      </c>
      <c r="I78" t="s">
        <v>557</v>
      </c>
      <c r="J78" t="s">
        <v>558</v>
      </c>
    </row>
    <row r="79" spans="1:10" x14ac:dyDescent="0.25">
      <c r="A79" t="s">
        <v>76</v>
      </c>
      <c r="B79" t="s">
        <v>276</v>
      </c>
      <c r="C79" s="1">
        <v>38600</v>
      </c>
      <c r="D79" s="1" t="s">
        <v>387</v>
      </c>
      <c r="E79" t="s">
        <v>103</v>
      </c>
      <c r="F79" t="s">
        <v>173</v>
      </c>
      <c r="G79" t="str">
        <f t="shared" si="2"/>
        <v>Izola</v>
      </c>
      <c r="H79" t="str">
        <f>RIGHT(A79,4)</f>
        <v>Mink</v>
      </c>
      <c r="I79" t="s">
        <v>559</v>
      </c>
      <c r="J79" t="s">
        <v>560</v>
      </c>
    </row>
    <row r="80" spans="1:10" x14ac:dyDescent="0.25">
      <c r="A80" t="s">
        <v>77</v>
      </c>
      <c r="B80" t="s">
        <v>277</v>
      </c>
      <c r="C80" s="1">
        <v>35104</v>
      </c>
      <c r="D80" s="1" t="s">
        <v>388</v>
      </c>
      <c r="E80" t="s">
        <v>103</v>
      </c>
      <c r="F80" t="s">
        <v>174</v>
      </c>
      <c r="G80" t="str">
        <f t="shared" si="2"/>
        <v>Fawn</v>
      </c>
      <c r="H80" t="str">
        <f>RIGHT(A80,8)</f>
        <v xml:space="preserve"> Bulloch</v>
      </c>
      <c r="I80" t="s">
        <v>561</v>
      </c>
      <c r="J80" t="s">
        <v>562</v>
      </c>
    </row>
    <row r="81" spans="1:10" x14ac:dyDescent="0.25">
      <c r="A81" t="s">
        <v>78</v>
      </c>
      <c r="B81" t="s">
        <v>278</v>
      </c>
      <c r="C81" s="1">
        <v>35332</v>
      </c>
      <c r="D81" s="1" t="s">
        <v>389</v>
      </c>
      <c r="E81" t="s">
        <v>104</v>
      </c>
      <c r="F81" t="s">
        <v>175</v>
      </c>
      <c r="G81" t="str">
        <f t="shared" si="2"/>
        <v>Reyna</v>
      </c>
      <c r="H81" t="str">
        <f>RIGHT(A81,6)</f>
        <v>Manthe</v>
      </c>
      <c r="I81" t="s">
        <v>563</v>
      </c>
      <c r="J81" t="s">
        <v>564</v>
      </c>
    </row>
    <row r="82" spans="1:10" x14ac:dyDescent="0.25">
      <c r="A82" t="s">
        <v>79</v>
      </c>
      <c r="B82" t="s">
        <v>279</v>
      </c>
      <c r="C82" s="1">
        <v>35332</v>
      </c>
      <c r="D82" s="1" t="s">
        <v>390</v>
      </c>
      <c r="E82" t="s">
        <v>103</v>
      </c>
      <c r="F82" t="s">
        <v>176</v>
      </c>
      <c r="G82" t="str">
        <f t="shared" si="2"/>
        <v>Sparkle</v>
      </c>
      <c r="H82" t="str">
        <f>RIGHT(A82,8)</f>
        <v>le Jesus</v>
      </c>
      <c r="I82" t="s">
        <v>565</v>
      </c>
      <c r="J82" t="s">
        <v>566</v>
      </c>
    </row>
    <row r="83" spans="1:10" x14ac:dyDescent="0.25">
      <c r="A83" t="s">
        <v>80</v>
      </c>
      <c r="B83" t="s">
        <v>280</v>
      </c>
      <c r="C83" s="1">
        <v>38421</v>
      </c>
      <c r="D83" s="1" t="s">
        <v>391</v>
      </c>
      <c r="E83" t="s">
        <v>103</v>
      </c>
      <c r="F83" t="s">
        <v>177</v>
      </c>
      <c r="G83" t="str">
        <f t="shared" si="2"/>
        <v>Jaimee</v>
      </c>
      <c r="H83" t="str">
        <f>RIGHT(A83,8)</f>
        <v xml:space="preserve"> Janecek</v>
      </c>
      <c r="I83" t="s">
        <v>567</v>
      </c>
      <c r="J83" t="s">
        <v>568</v>
      </c>
    </row>
    <row r="84" spans="1:10" x14ac:dyDescent="0.25">
      <c r="A84" t="s">
        <v>81</v>
      </c>
      <c r="B84" t="s">
        <v>281</v>
      </c>
      <c r="C84" s="1">
        <v>35332</v>
      </c>
      <c r="D84" s="1" t="s">
        <v>392</v>
      </c>
      <c r="E84" t="s">
        <v>104</v>
      </c>
      <c r="F84" t="s">
        <v>178</v>
      </c>
      <c r="G84" t="str">
        <f t="shared" si="2"/>
        <v>Brittney</v>
      </c>
      <c r="H84" t="str">
        <f>RIGHT(A84,6)</f>
        <v>Bausch</v>
      </c>
      <c r="I84" t="s">
        <v>569</v>
      </c>
      <c r="J84" t="s">
        <v>570</v>
      </c>
    </row>
    <row r="85" spans="1:10" x14ac:dyDescent="0.25">
      <c r="A85" t="s">
        <v>82</v>
      </c>
      <c r="B85" t="s">
        <v>282</v>
      </c>
      <c r="C85" s="1">
        <v>39434</v>
      </c>
      <c r="D85" s="1" t="s">
        <v>393</v>
      </c>
      <c r="E85" t="s">
        <v>104</v>
      </c>
      <c r="F85" t="s">
        <v>179</v>
      </c>
      <c r="G85" t="str">
        <f t="shared" si="2"/>
        <v>Kaylene</v>
      </c>
      <c r="H85" t="str">
        <f>RIGHT(A85,4)</f>
        <v>Kwak</v>
      </c>
      <c r="I85" t="s">
        <v>571</v>
      </c>
      <c r="J85" t="s">
        <v>572</v>
      </c>
    </row>
    <row r="86" spans="1:10" x14ac:dyDescent="0.25">
      <c r="A86" t="s">
        <v>83</v>
      </c>
      <c r="B86" t="s">
        <v>283</v>
      </c>
      <c r="C86" s="1">
        <v>41658</v>
      </c>
      <c r="D86" s="1" t="s">
        <v>394</v>
      </c>
      <c r="E86" t="s">
        <v>198</v>
      </c>
      <c r="F86" t="s">
        <v>180</v>
      </c>
      <c r="G86" t="str">
        <f t="shared" si="2"/>
        <v>Charmain</v>
      </c>
      <c r="H86" t="str">
        <f>RIGHT(A86,8)</f>
        <v xml:space="preserve"> Dedeaux</v>
      </c>
      <c r="I86" t="s">
        <v>573</v>
      </c>
      <c r="J86" t="s">
        <v>574</v>
      </c>
    </row>
    <row r="87" spans="1:10" x14ac:dyDescent="0.25">
      <c r="A87" t="s">
        <v>84</v>
      </c>
      <c r="B87" t="s">
        <v>284</v>
      </c>
      <c r="C87" s="1">
        <v>41171</v>
      </c>
      <c r="D87" s="1" t="s">
        <v>395</v>
      </c>
      <c r="E87" t="s">
        <v>104</v>
      </c>
      <c r="F87" t="s">
        <v>181</v>
      </c>
      <c r="G87" t="str">
        <f t="shared" si="2"/>
        <v>Moses</v>
      </c>
      <c r="H87" t="str">
        <f>RIGHT(A87,6)</f>
        <v>Raynes</v>
      </c>
      <c r="I87" t="s">
        <v>575</v>
      </c>
      <c r="J87" t="s">
        <v>576</v>
      </c>
    </row>
    <row r="88" spans="1:10" x14ac:dyDescent="0.25">
      <c r="A88" t="s">
        <v>85</v>
      </c>
      <c r="B88" t="s">
        <v>285</v>
      </c>
      <c r="C88" s="1">
        <v>37241</v>
      </c>
      <c r="D88" s="1" t="s">
        <v>396</v>
      </c>
      <c r="E88" t="s">
        <v>104</v>
      </c>
      <c r="F88" t="s">
        <v>182</v>
      </c>
      <c r="G88" t="str">
        <f t="shared" si="2"/>
        <v>Annamae</v>
      </c>
      <c r="H88" t="str">
        <f t="shared" ref="H88:H93" si="3">RIGHT(A88,8)</f>
        <v>ervantes</v>
      </c>
      <c r="I88" t="s">
        <v>577</v>
      </c>
      <c r="J88" t="s">
        <v>578</v>
      </c>
    </row>
    <row r="89" spans="1:10" x14ac:dyDescent="0.25">
      <c r="A89" t="s">
        <v>86</v>
      </c>
      <c r="B89" t="s">
        <v>286</v>
      </c>
      <c r="C89" s="1">
        <v>39395</v>
      </c>
      <c r="D89" s="1" t="s">
        <v>397</v>
      </c>
      <c r="E89" t="s">
        <v>104</v>
      </c>
      <c r="F89" t="s">
        <v>183</v>
      </c>
      <c r="G89" t="str">
        <f t="shared" si="2"/>
        <v>Arianna</v>
      </c>
      <c r="H89" t="str">
        <f t="shared" si="3"/>
        <v>Dezzutti</v>
      </c>
      <c r="I89" t="s">
        <v>579</v>
      </c>
      <c r="J89" t="s">
        <v>580</v>
      </c>
    </row>
    <row r="90" spans="1:10" x14ac:dyDescent="0.25">
      <c r="A90" t="s">
        <v>87</v>
      </c>
      <c r="B90" t="s">
        <v>287</v>
      </c>
      <c r="C90" s="1">
        <f ca="1">TODAY()-30</f>
        <v>44474</v>
      </c>
      <c r="D90" s="1" t="s">
        <v>398</v>
      </c>
      <c r="E90" t="s">
        <v>104</v>
      </c>
      <c r="F90" t="s">
        <v>184</v>
      </c>
      <c r="G90" t="str">
        <f t="shared" si="2"/>
        <v>Alycia</v>
      </c>
      <c r="H90" t="str">
        <f t="shared" si="3"/>
        <v>hitenack</v>
      </c>
      <c r="I90" t="s">
        <v>581</v>
      </c>
      <c r="J90" t="s">
        <v>582</v>
      </c>
    </row>
    <row r="91" spans="1:10" x14ac:dyDescent="0.25">
      <c r="A91" t="s">
        <v>88</v>
      </c>
      <c r="B91" t="s">
        <v>288</v>
      </c>
      <c r="C91" s="1">
        <f ca="1">TODAY()-45</f>
        <v>44459</v>
      </c>
      <c r="D91" s="1" t="s">
        <v>399</v>
      </c>
      <c r="E91" t="s">
        <v>103</v>
      </c>
      <c r="F91" t="s">
        <v>185</v>
      </c>
      <c r="G91" t="str">
        <f t="shared" si="2"/>
        <v>Samatha</v>
      </c>
      <c r="H91" t="str">
        <f t="shared" si="3"/>
        <v>mentrout</v>
      </c>
      <c r="I91" t="s">
        <v>583</v>
      </c>
      <c r="J91" t="s">
        <v>584</v>
      </c>
    </row>
    <row r="92" spans="1:10" x14ac:dyDescent="0.25">
      <c r="A92" t="s">
        <v>89</v>
      </c>
      <c r="B92" t="s">
        <v>289</v>
      </c>
      <c r="C92" s="1">
        <f ca="1">TODAY()-65</f>
        <v>44439</v>
      </c>
      <c r="D92" s="1" t="s">
        <v>400</v>
      </c>
      <c r="E92" t="s">
        <v>104</v>
      </c>
      <c r="F92" t="s">
        <v>186</v>
      </c>
      <c r="G92" t="str">
        <f t="shared" si="2"/>
        <v>Gregory</v>
      </c>
      <c r="H92" t="str">
        <f t="shared" si="3"/>
        <v>Villalba</v>
      </c>
      <c r="I92" t="s">
        <v>585</v>
      </c>
      <c r="J92" t="s">
        <v>586</v>
      </c>
    </row>
    <row r="93" spans="1:10" x14ac:dyDescent="0.25">
      <c r="A93" t="s">
        <v>90</v>
      </c>
      <c r="B93" t="s">
        <v>290</v>
      </c>
      <c r="C93" s="1">
        <f ca="1">TODAY()-120</f>
        <v>44384</v>
      </c>
      <c r="D93" s="1" t="s">
        <v>401</v>
      </c>
      <c r="E93" t="s">
        <v>198</v>
      </c>
      <c r="F93" t="s">
        <v>187</v>
      </c>
      <c r="G93" t="str">
        <f t="shared" si="2"/>
        <v>Clement</v>
      </c>
      <c r="H93" t="str">
        <f t="shared" si="3"/>
        <v>Cranston</v>
      </c>
      <c r="I93" t="s">
        <v>587</v>
      </c>
      <c r="J93" t="s">
        <v>588</v>
      </c>
    </row>
    <row r="94" spans="1:10" x14ac:dyDescent="0.25">
      <c r="A94" t="s">
        <v>91</v>
      </c>
      <c r="B94" t="s">
        <v>291</v>
      </c>
      <c r="C94" s="1">
        <v>42000</v>
      </c>
      <c r="D94" s="1" t="s">
        <v>402</v>
      </c>
      <c r="E94" t="s">
        <v>103</v>
      </c>
      <c r="F94" t="s">
        <v>188</v>
      </c>
      <c r="G94" t="str">
        <f t="shared" si="2"/>
        <v>Adela</v>
      </c>
      <c r="H94" t="str">
        <f>RIGHT(A94,6)</f>
        <v>Neeley</v>
      </c>
      <c r="I94" t="s">
        <v>589</v>
      </c>
      <c r="J94" t="s">
        <v>590</v>
      </c>
    </row>
    <row r="95" spans="1:10" x14ac:dyDescent="0.25">
      <c r="A95" t="s">
        <v>92</v>
      </c>
      <c r="B95" t="s">
        <v>292</v>
      </c>
      <c r="C95" s="1">
        <v>35698</v>
      </c>
      <c r="D95" s="1" t="s">
        <v>403</v>
      </c>
      <c r="E95" t="s">
        <v>104</v>
      </c>
      <c r="F95" t="s">
        <v>189</v>
      </c>
      <c r="G95" t="str">
        <f t="shared" si="2"/>
        <v>Janel</v>
      </c>
      <c r="H95" t="str">
        <f>RIGHT(A95,7)</f>
        <v xml:space="preserve"> Dotson</v>
      </c>
      <c r="I95" t="s">
        <v>591</v>
      </c>
      <c r="J95" t="s">
        <v>592</v>
      </c>
    </row>
    <row r="96" spans="1:10" x14ac:dyDescent="0.25">
      <c r="A96" t="s">
        <v>93</v>
      </c>
      <c r="B96" t="s">
        <v>293</v>
      </c>
      <c r="C96" s="1">
        <v>42260</v>
      </c>
      <c r="D96" s="1" t="s">
        <v>404</v>
      </c>
      <c r="E96" t="s">
        <v>104</v>
      </c>
      <c r="F96" t="s">
        <v>190</v>
      </c>
      <c r="G96" t="str">
        <f t="shared" si="2"/>
        <v>Gretta</v>
      </c>
      <c r="H96" t="str">
        <f>RIGHT(A96,5)</f>
        <v>Nixon</v>
      </c>
      <c r="I96" t="s">
        <v>593</v>
      </c>
      <c r="J96" t="s">
        <v>424</v>
      </c>
    </row>
    <row r="97" spans="1:10" x14ac:dyDescent="0.25">
      <c r="A97" t="s">
        <v>94</v>
      </c>
      <c r="B97" t="s">
        <v>294</v>
      </c>
      <c r="C97" s="1">
        <v>41989</v>
      </c>
      <c r="D97" s="1" t="s">
        <v>405</v>
      </c>
      <c r="E97" t="s">
        <v>103</v>
      </c>
      <c r="F97" t="s">
        <v>191</v>
      </c>
      <c r="G97" t="str">
        <f t="shared" si="2"/>
        <v>Titus</v>
      </c>
      <c r="H97" t="str">
        <f>RIGHT(A97,5)</f>
        <v>Oshea</v>
      </c>
      <c r="I97" t="s">
        <v>594</v>
      </c>
      <c r="J97" t="s">
        <v>595</v>
      </c>
    </row>
    <row r="98" spans="1:10" x14ac:dyDescent="0.25">
      <c r="A98" t="s">
        <v>95</v>
      </c>
      <c r="B98" t="s">
        <v>295</v>
      </c>
      <c r="C98" s="1">
        <v>37023</v>
      </c>
      <c r="D98" s="1" t="s">
        <v>406</v>
      </c>
      <c r="E98" t="s">
        <v>104</v>
      </c>
      <c r="F98" t="s">
        <v>192</v>
      </c>
      <c r="G98" t="str">
        <f t="shared" si="2"/>
        <v>Clotilde</v>
      </c>
      <c r="H98" t="str">
        <f>RIGHT(A98,4)</f>
        <v>Prim</v>
      </c>
      <c r="I98" t="s">
        <v>596</v>
      </c>
      <c r="J98" t="s">
        <v>597</v>
      </c>
    </row>
    <row r="99" spans="1:10" x14ac:dyDescent="0.25">
      <c r="A99" t="s">
        <v>96</v>
      </c>
      <c r="B99" t="s">
        <v>296</v>
      </c>
      <c r="C99" s="1">
        <v>35332</v>
      </c>
      <c r="D99" s="1" t="s">
        <v>407</v>
      </c>
      <c r="E99" t="s">
        <v>103</v>
      </c>
      <c r="F99" t="s">
        <v>193</v>
      </c>
      <c r="G99" t="str">
        <f t="shared" si="2"/>
        <v>Pearle</v>
      </c>
      <c r="H99" t="str">
        <f>RIGHT(A99,6)</f>
        <v>Gosser</v>
      </c>
      <c r="I99" t="s">
        <v>598</v>
      </c>
      <c r="J99" t="s">
        <v>599</v>
      </c>
    </row>
    <row r="100" spans="1:10" x14ac:dyDescent="0.25">
      <c r="A100" t="s">
        <v>97</v>
      </c>
      <c r="B100" t="s">
        <v>242</v>
      </c>
      <c r="C100" s="1">
        <v>38724</v>
      </c>
      <c r="D100" s="1" t="s">
        <v>408</v>
      </c>
      <c r="E100" t="s">
        <v>104</v>
      </c>
      <c r="F100" t="s">
        <v>194</v>
      </c>
      <c r="G100" t="str">
        <f t="shared" si="2"/>
        <v>Salvador</v>
      </c>
      <c r="H100" t="str">
        <f>RIGHT(A100,10)</f>
        <v>Cruikshank</v>
      </c>
      <c r="I100" t="s">
        <v>600</v>
      </c>
      <c r="J100" t="s">
        <v>601</v>
      </c>
    </row>
    <row r="101" spans="1:10" x14ac:dyDescent="0.25">
      <c r="A101" t="s">
        <v>98</v>
      </c>
      <c r="B101" t="s">
        <v>242</v>
      </c>
      <c r="C101" s="1">
        <v>37023</v>
      </c>
      <c r="D101" s="1" t="s">
        <v>409</v>
      </c>
      <c r="E101" t="s">
        <v>103</v>
      </c>
      <c r="F101" t="s">
        <v>195</v>
      </c>
      <c r="G101" t="str">
        <f t="shared" si="2"/>
        <v>Jay</v>
      </c>
      <c r="H101" t="str">
        <f>RIGHT(A101,11)</f>
        <v>Huffstetler</v>
      </c>
      <c r="I101" t="s">
        <v>602</v>
      </c>
      <c r="J101" t="s">
        <v>603</v>
      </c>
    </row>
    <row r="102" spans="1:10" x14ac:dyDescent="0.25">
      <c r="A102" t="s">
        <v>99</v>
      </c>
      <c r="B102" t="s">
        <v>242</v>
      </c>
      <c r="C102" s="1">
        <f ca="1">TODAY()-65</f>
        <v>44439</v>
      </c>
      <c r="D102" s="1" t="s">
        <v>410</v>
      </c>
      <c r="E102" t="s">
        <v>198</v>
      </c>
      <c r="F102" t="s">
        <v>196</v>
      </c>
      <c r="G102" t="str">
        <f t="shared" si="2"/>
        <v>Clay</v>
      </c>
      <c r="H102" t="str">
        <f>RIGHT(A102,8)</f>
        <v>Facemire</v>
      </c>
      <c r="I102" t="s">
        <v>604</v>
      </c>
      <c r="J102" t="s">
        <v>605</v>
      </c>
    </row>
    <row r="103" spans="1:10" x14ac:dyDescent="0.25">
      <c r="C103" s="1" t="s">
        <v>100</v>
      </c>
      <c r="D103" s="1"/>
      <c r="F103" t="s">
        <v>197</v>
      </c>
      <c r="G103" t="e">
        <f t="shared" si="2"/>
        <v>#VALUE!</v>
      </c>
    </row>
  </sheetData>
  <phoneticPr fontId="2" type="noConversion"/>
  <pageMargins left="0.7" right="0.7" top="0.75" bottom="0.75" header="0.3" footer="0.3"/>
  <pageSetup orientation="portrait" r:id="rId1"/>
  <ignoredErrors>
    <ignoredError sqref="H27 H31:H32 H35 H43 H45 H48 H50 H59:H62 H65 H67:H68 H69 H73 H75 H77 H79 H81 H87 H12 H8 H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Data</vt:lpstr>
      <vt:lpstr>Sheet1</vt:lpstr>
    </vt:vector>
  </TitlesOfParts>
  <Company>Brigham Young University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Rigby, Steven</dc:creator>
  <cp:lastModifiedBy>Ubong Jonah</cp:lastModifiedBy>
  <dcterms:created xsi:type="dcterms:W3CDTF">2018-05-15T15:20:27Z</dcterms:created>
  <dcterms:modified xsi:type="dcterms:W3CDTF">2021-11-04T01:56:23Z</dcterms:modified>
</cp:coreProperties>
</file>