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Ubong Jonah\Documents\BUS115\Week 11\"/>
    </mc:Choice>
  </mc:AlternateContent>
  <xr:revisionPtr revIDLastSave="0" documentId="13_ncr:1_{A30D693B-858D-4CCF-B415-DD8A67DA30DC}" xr6:coauthVersionLast="47" xr6:coauthVersionMax="47" xr10:uidLastSave="{00000000-0000-0000-0000-000000000000}"/>
  <bookViews>
    <workbookView xWindow="10425" yWindow="0" windowWidth="9780" windowHeight="10920" xr2:uid="{00000000-000D-0000-FFFF-FFFF00000000}"/>
  </bookViews>
  <sheets>
    <sheet name="Dashboard" sheetId="4" r:id="rId1"/>
    <sheet name="Sales Data" sheetId="1" r:id="rId2"/>
    <sheet name="Calculations" sheetId="3" r:id="rId3"/>
    <sheet name="Add-on Info" sheetId="2" r:id="rId4"/>
  </sheets>
  <definedNames>
    <definedName name="_xlnm._FilterDatabase" localSheetId="1" hidden="1">'Sales Data'!$A$1:$V$397</definedName>
    <definedName name="models">'Sales Data'!$BA$2:$BA$8</definedName>
    <definedName name="Month">'Sales Data'!$A$2:$A$397</definedName>
    <definedName name="Salesperson">'Sales Data'!$F$2:$F$397</definedName>
    <definedName name="Slicer_Buyer">#N/A</definedName>
  </definedNames>
  <calcPr calcId="191029"/>
  <pivotCaches>
    <pivotCache cacheId="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4" l="1"/>
  <c r="H13" i="4"/>
  <c r="H15" i="4" s="1"/>
  <c r="H16" i="4" s="1"/>
  <c r="H12" i="4"/>
  <c r="AZ3" i="1"/>
  <c r="AZ4" i="1"/>
  <c r="AZ5" i="1"/>
  <c r="AZ6" i="1"/>
  <c r="AZ7" i="1"/>
  <c r="AZ8" i="1"/>
  <c r="AZ9" i="1"/>
  <c r="AZ10" i="1"/>
  <c r="AZ11" i="1"/>
  <c r="AZ12" i="1"/>
  <c r="AZ13" i="1"/>
  <c r="AZ14" i="1"/>
  <c r="AZ15" i="1"/>
  <c r="AZ16" i="1"/>
  <c r="AZ17" i="1"/>
  <c r="AZ18" i="1"/>
  <c r="AZ19" i="1"/>
  <c r="AZ20"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80" i="1"/>
  <c r="AZ281" i="1"/>
  <c r="AZ282" i="1"/>
  <c r="AZ283" i="1"/>
  <c r="AZ284" i="1"/>
  <c r="AZ285" i="1"/>
  <c r="AZ286" i="1"/>
  <c r="AZ287" i="1"/>
  <c r="AZ288" i="1"/>
  <c r="AZ289" i="1"/>
  <c r="AZ290" i="1"/>
  <c r="AZ291" i="1"/>
  <c r="AZ292" i="1"/>
  <c r="AZ293" i="1"/>
  <c r="AZ294" i="1"/>
  <c r="AZ295" i="1"/>
  <c r="AZ296" i="1"/>
  <c r="AZ297" i="1"/>
  <c r="AZ298" i="1"/>
  <c r="AZ299" i="1"/>
  <c r="AZ300" i="1"/>
  <c r="AZ301" i="1"/>
  <c r="AZ302" i="1"/>
  <c r="AZ303" i="1"/>
  <c r="AZ304" i="1"/>
  <c r="AZ305" i="1"/>
  <c r="AZ306" i="1"/>
  <c r="AZ307" i="1"/>
  <c r="AZ308" i="1"/>
  <c r="AZ309" i="1"/>
  <c r="AZ310" i="1"/>
  <c r="AZ311" i="1"/>
  <c r="AZ312" i="1"/>
  <c r="AZ313" i="1"/>
  <c r="AZ314" i="1"/>
  <c r="AZ315" i="1"/>
  <c r="AZ316" i="1"/>
  <c r="AZ317" i="1"/>
  <c r="AZ318" i="1"/>
  <c r="AZ319" i="1"/>
  <c r="AZ320" i="1"/>
  <c r="AZ321" i="1"/>
  <c r="AZ322" i="1"/>
  <c r="AZ323" i="1"/>
  <c r="AZ324" i="1"/>
  <c r="AZ325" i="1"/>
  <c r="AZ326" i="1"/>
  <c r="AZ327" i="1"/>
  <c r="AZ328" i="1"/>
  <c r="AZ329" i="1"/>
  <c r="AZ330" i="1"/>
  <c r="AZ331" i="1"/>
  <c r="AZ332" i="1"/>
  <c r="AZ333" i="1"/>
  <c r="AZ334" i="1"/>
  <c r="AZ335" i="1"/>
  <c r="AZ336" i="1"/>
  <c r="AZ337" i="1"/>
  <c r="AZ338" i="1"/>
  <c r="AZ339" i="1"/>
  <c r="AZ340" i="1"/>
  <c r="AZ341" i="1"/>
  <c r="AZ342" i="1"/>
  <c r="AZ343" i="1"/>
  <c r="AZ344" i="1"/>
  <c r="AZ345" i="1"/>
  <c r="AZ346" i="1"/>
  <c r="AZ347" i="1"/>
  <c r="AZ348" i="1"/>
  <c r="AZ349" i="1"/>
  <c r="AZ350" i="1"/>
  <c r="AZ351" i="1"/>
  <c r="AZ352" i="1"/>
  <c r="AZ353" i="1"/>
  <c r="AZ354" i="1"/>
  <c r="AZ355" i="1"/>
  <c r="AZ356" i="1"/>
  <c r="AZ357" i="1"/>
  <c r="AZ358" i="1"/>
  <c r="AZ359" i="1"/>
  <c r="AZ360" i="1"/>
  <c r="AZ361" i="1"/>
  <c r="AZ362" i="1"/>
  <c r="AZ363" i="1"/>
  <c r="AZ364" i="1"/>
  <c r="AZ365" i="1"/>
  <c r="AZ366" i="1"/>
  <c r="AZ367" i="1"/>
  <c r="AZ368" i="1"/>
  <c r="AZ369" i="1"/>
  <c r="AZ370" i="1"/>
  <c r="AZ371" i="1"/>
  <c r="AZ372" i="1"/>
  <c r="AZ373" i="1"/>
  <c r="AZ374" i="1"/>
  <c r="AZ375" i="1"/>
  <c r="AZ376" i="1"/>
  <c r="AZ377" i="1"/>
  <c r="AZ378" i="1"/>
  <c r="AZ379" i="1"/>
  <c r="AZ380" i="1"/>
  <c r="AZ381" i="1"/>
  <c r="AZ382" i="1"/>
  <c r="AZ383" i="1"/>
  <c r="AZ384" i="1"/>
  <c r="AZ385" i="1"/>
  <c r="AZ386" i="1"/>
  <c r="AZ387" i="1"/>
  <c r="AZ388" i="1"/>
  <c r="AZ389" i="1"/>
  <c r="AZ390" i="1"/>
  <c r="AZ391" i="1"/>
  <c r="AZ392" i="1"/>
  <c r="AZ393" i="1"/>
  <c r="AZ394" i="1"/>
  <c r="AZ395" i="1"/>
  <c r="AZ396" i="1"/>
  <c r="AZ397" i="1"/>
  <c r="AZ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80" i="1"/>
  <c r="AY281" i="1"/>
  <c r="AY282" i="1"/>
  <c r="AY283" i="1"/>
  <c r="AY284" i="1"/>
  <c r="AY285" i="1"/>
  <c r="AY286" i="1"/>
  <c r="AY287" i="1"/>
  <c r="AY288" i="1"/>
  <c r="AY289" i="1"/>
  <c r="AY290" i="1"/>
  <c r="AY291" i="1"/>
  <c r="AY292" i="1"/>
  <c r="AY293" i="1"/>
  <c r="AY294" i="1"/>
  <c r="AY295" i="1"/>
  <c r="AY296" i="1"/>
  <c r="AY297" i="1"/>
  <c r="AY298" i="1"/>
  <c r="AY299" i="1"/>
  <c r="AY300" i="1"/>
  <c r="AY301" i="1"/>
  <c r="AY302" i="1"/>
  <c r="AY303" i="1"/>
  <c r="AY304" i="1"/>
  <c r="AY305" i="1"/>
  <c r="AY306" i="1"/>
  <c r="AY307" i="1"/>
  <c r="AY308" i="1"/>
  <c r="AY309" i="1"/>
  <c r="AY310" i="1"/>
  <c r="AY311" i="1"/>
  <c r="AY312" i="1"/>
  <c r="AY313" i="1"/>
  <c r="AY314" i="1"/>
  <c r="AY315" i="1"/>
  <c r="AY316" i="1"/>
  <c r="AY317" i="1"/>
  <c r="AY318" i="1"/>
  <c r="AY319" i="1"/>
  <c r="AY320" i="1"/>
  <c r="AY321" i="1"/>
  <c r="AY322" i="1"/>
  <c r="AY323" i="1"/>
  <c r="AY324" i="1"/>
  <c r="AY325" i="1"/>
  <c r="AY326" i="1"/>
  <c r="AY327" i="1"/>
  <c r="AY328" i="1"/>
  <c r="AY329" i="1"/>
  <c r="AY330" i="1"/>
  <c r="AY331" i="1"/>
  <c r="AY332" i="1"/>
  <c r="AY333" i="1"/>
  <c r="AY334" i="1"/>
  <c r="AY335" i="1"/>
  <c r="AY336" i="1"/>
  <c r="AY337" i="1"/>
  <c r="AY338" i="1"/>
  <c r="AY339" i="1"/>
  <c r="AY340" i="1"/>
  <c r="AY341" i="1"/>
  <c r="AY342" i="1"/>
  <c r="AY343" i="1"/>
  <c r="AY344" i="1"/>
  <c r="AY345" i="1"/>
  <c r="AY346" i="1"/>
  <c r="AY347" i="1"/>
  <c r="AY348" i="1"/>
  <c r="AY349" i="1"/>
  <c r="AY350" i="1"/>
  <c r="AY351" i="1"/>
  <c r="AY352" i="1"/>
  <c r="AY353" i="1"/>
  <c r="AY354" i="1"/>
  <c r="AY355" i="1"/>
  <c r="AY356" i="1"/>
  <c r="AY357" i="1"/>
  <c r="AY358" i="1"/>
  <c r="AY359" i="1"/>
  <c r="AY360" i="1"/>
  <c r="AY361" i="1"/>
  <c r="AY362" i="1"/>
  <c r="AY363" i="1"/>
  <c r="AY364" i="1"/>
  <c r="AY365" i="1"/>
  <c r="AY366" i="1"/>
  <c r="AY367" i="1"/>
  <c r="AY368" i="1"/>
  <c r="AY369" i="1"/>
  <c r="AY370" i="1"/>
  <c r="AY371" i="1"/>
  <c r="AY372" i="1"/>
  <c r="AY373" i="1"/>
  <c r="AY374" i="1"/>
  <c r="AY375" i="1"/>
  <c r="AY376" i="1"/>
  <c r="AY377" i="1"/>
  <c r="AY378" i="1"/>
  <c r="AY379" i="1"/>
  <c r="AY380" i="1"/>
  <c r="AY381" i="1"/>
  <c r="AY382" i="1"/>
  <c r="AY383" i="1"/>
  <c r="AY384" i="1"/>
  <c r="AY385" i="1"/>
  <c r="AY386" i="1"/>
  <c r="AY387" i="1"/>
  <c r="AY388" i="1"/>
  <c r="AY389" i="1"/>
  <c r="AY390" i="1"/>
  <c r="AY391" i="1"/>
  <c r="AY392" i="1"/>
  <c r="AY393" i="1"/>
  <c r="AY394" i="1"/>
  <c r="AY395" i="1"/>
  <c r="AY396" i="1"/>
  <c r="AY397" i="1"/>
  <c r="AY2"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3" i="1"/>
  <c r="AX294" i="1"/>
  <c r="AX295" i="1"/>
  <c r="AX296" i="1"/>
  <c r="AX297" i="1"/>
  <c r="AX298" i="1"/>
  <c r="AX299" i="1"/>
  <c r="AX300" i="1"/>
  <c r="AX301" i="1"/>
  <c r="AX302" i="1"/>
  <c r="AX303" i="1"/>
  <c r="AX304" i="1"/>
  <c r="AX305" i="1"/>
  <c r="AX306" i="1"/>
  <c r="AX307" i="1"/>
  <c r="AX308" i="1"/>
  <c r="AX309" i="1"/>
  <c r="AX310" i="1"/>
  <c r="AX311" i="1"/>
  <c r="AX312" i="1"/>
  <c r="AX313" i="1"/>
  <c r="AX314" i="1"/>
  <c r="AX315" i="1"/>
  <c r="AX316" i="1"/>
  <c r="AX317" i="1"/>
  <c r="AX318" i="1"/>
  <c r="AX319" i="1"/>
  <c r="AX320" i="1"/>
  <c r="AX321" i="1"/>
  <c r="AX322" i="1"/>
  <c r="AX323" i="1"/>
  <c r="AX324" i="1"/>
  <c r="AX325" i="1"/>
  <c r="AX326" i="1"/>
  <c r="AX327" i="1"/>
  <c r="AX328" i="1"/>
  <c r="AX329" i="1"/>
  <c r="AX330" i="1"/>
  <c r="AX331" i="1"/>
  <c r="AX332" i="1"/>
  <c r="AX333" i="1"/>
  <c r="AX334" i="1"/>
  <c r="AX335" i="1"/>
  <c r="AX336" i="1"/>
  <c r="AX337" i="1"/>
  <c r="AX338" i="1"/>
  <c r="AX339" i="1"/>
  <c r="AX340" i="1"/>
  <c r="AX341" i="1"/>
  <c r="AX342" i="1"/>
  <c r="AX343" i="1"/>
  <c r="AX344" i="1"/>
  <c r="AX345" i="1"/>
  <c r="AX346" i="1"/>
  <c r="AX347" i="1"/>
  <c r="AX348" i="1"/>
  <c r="AX349" i="1"/>
  <c r="AX350" i="1"/>
  <c r="AX351" i="1"/>
  <c r="AX352" i="1"/>
  <c r="AX353" i="1"/>
  <c r="AX354" i="1"/>
  <c r="AX355" i="1"/>
  <c r="AX356" i="1"/>
  <c r="AX357" i="1"/>
  <c r="AX358" i="1"/>
  <c r="AX359" i="1"/>
  <c r="AX360" i="1"/>
  <c r="AX361" i="1"/>
  <c r="AX362" i="1"/>
  <c r="AX363" i="1"/>
  <c r="AX364" i="1"/>
  <c r="AX365" i="1"/>
  <c r="AX366" i="1"/>
  <c r="AX367" i="1"/>
  <c r="AX368" i="1"/>
  <c r="AX369" i="1"/>
  <c r="AX370" i="1"/>
  <c r="AX371" i="1"/>
  <c r="AX372" i="1"/>
  <c r="AX373" i="1"/>
  <c r="AX374" i="1"/>
  <c r="AX375" i="1"/>
  <c r="AX376" i="1"/>
  <c r="AX377" i="1"/>
  <c r="AX378" i="1"/>
  <c r="AX379" i="1"/>
  <c r="AX380" i="1"/>
  <c r="AX381" i="1"/>
  <c r="AX382" i="1"/>
  <c r="AX383" i="1"/>
  <c r="AX384" i="1"/>
  <c r="AX385" i="1"/>
  <c r="AX386" i="1"/>
  <c r="AX387" i="1"/>
  <c r="AX388" i="1"/>
  <c r="AX389" i="1"/>
  <c r="AX390" i="1"/>
  <c r="AX391" i="1"/>
  <c r="AX392" i="1"/>
  <c r="AX393" i="1"/>
  <c r="AX394" i="1"/>
  <c r="AX395" i="1"/>
  <c r="AX396" i="1"/>
  <c r="AX397" i="1"/>
  <c r="AX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2" i="1"/>
  <c r="AK3" i="1"/>
  <c r="AW3" i="1" s="1"/>
  <c r="AL3" i="1"/>
  <c r="AM3" i="1"/>
  <c r="AN3" i="1"/>
  <c r="AO3" i="1"/>
  <c r="AP3" i="1"/>
  <c r="AQ3" i="1"/>
  <c r="AR3" i="1"/>
  <c r="AS3" i="1"/>
  <c r="AT3" i="1"/>
  <c r="AU3" i="1"/>
  <c r="AV3" i="1"/>
  <c r="AK4" i="1"/>
  <c r="AL4" i="1"/>
  <c r="AM4" i="1"/>
  <c r="AN4" i="1"/>
  <c r="AO4" i="1"/>
  <c r="AP4" i="1"/>
  <c r="AQ4" i="1"/>
  <c r="AR4" i="1"/>
  <c r="AS4" i="1"/>
  <c r="AT4" i="1"/>
  <c r="AU4" i="1"/>
  <c r="AV4" i="1"/>
  <c r="AK5" i="1"/>
  <c r="AL5" i="1"/>
  <c r="AM5" i="1"/>
  <c r="AN5" i="1"/>
  <c r="AO5" i="1"/>
  <c r="AP5" i="1"/>
  <c r="AQ5" i="1"/>
  <c r="AR5" i="1"/>
  <c r="AS5" i="1"/>
  <c r="AT5" i="1"/>
  <c r="AU5" i="1"/>
  <c r="AV5" i="1"/>
  <c r="AK6" i="1"/>
  <c r="AW6" i="1" s="1"/>
  <c r="AL6" i="1"/>
  <c r="AM6" i="1"/>
  <c r="AN6" i="1"/>
  <c r="AO6" i="1"/>
  <c r="AP6" i="1"/>
  <c r="AQ6" i="1"/>
  <c r="AR6" i="1"/>
  <c r="AS6" i="1"/>
  <c r="AT6" i="1"/>
  <c r="AU6" i="1"/>
  <c r="AV6" i="1"/>
  <c r="AK7" i="1"/>
  <c r="AL7" i="1"/>
  <c r="AM7" i="1"/>
  <c r="AN7" i="1"/>
  <c r="AO7" i="1"/>
  <c r="AP7" i="1"/>
  <c r="AQ7" i="1"/>
  <c r="AR7" i="1"/>
  <c r="AS7" i="1"/>
  <c r="AT7" i="1"/>
  <c r="AU7" i="1"/>
  <c r="AV7" i="1"/>
  <c r="AK8" i="1"/>
  <c r="AL8" i="1"/>
  <c r="AM8" i="1"/>
  <c r="AN8" i="1"/>
  <c r="AO8" i="1"/>
  <c r="AP8" i="1"/>
  <c r="AQ8" i="1"/>
  <c r="AR8" i="1"/>
  <c r="AS8" i="1"/>
  <c r="AT8" i="1"/>
  <c r="AU8" i="1"/>
  <c r="AV8" i="1"/>
  <c r="AK9" i="1"/>
  <c r="AL9" i="1"/>
  <c r="AM9" i="1"/>
  <c r="AN9" i="1"/>
  <c r="AO9" i="1"/>
  <c r="AP9" i="1"/>
  <c r="AQ9" i="1"/>
  <c r="AR9" i="1"/>
  <c r="AS9" i="1"/>
  <c r="AT9" i="1"/>
  <c r="AU9" i="1"/>
  <c r="AV9" i="1"/>
  <c r="AK10" i="1"/>
  <c r="AW10" i="1" s="1"/>
  <c r="AL10" i="1"/>
  <c r="AM10" i="1"/>
  <c r="AN10" i="1"/>
  <c r="AO10" i="1"/>
  <c r="AP10" i="1"/>
  <c r="AQ10" i="1"/>
  <c r="AR10" i="1"/>
  <c r="AS10" i="1"/>
  <c r="AT10" i="1"/>
  <c r="AU10" i="1"/>
  <c r="AV10" i="1"/>
  <c r="AK11" i="1"/>
  <c r="AW11" i="1" s="1"/>
  <c r="AL11" i="1"/>
  <c r="AM11" i="1"/>
  <c r="AN11" i="1"/>
  <c r="AO11" i="1"/>
  <c r="AP11" i="1"/>
  <c r="AQ11" i="1"/>
  <c r="AR11" i="1"/>
  <c r="AS11" i="1"/>
  <c r="AT11" i="1"/>
  <c r="AU11" i="1"/>
  <c r="AV11" i="1"/>
  <c r="AK12" i="1"/>
  <c r="AL12" i="1"/>
  <c r="AM12" i="1"/>
  <c r="AN12" i="1"/>
  <c r="AO12" i="1"/>
  <c r="AP12" i="1"/>
  <c r="AQ12" i="1"/>
  <c r="AR12" i="1"/>
  <c r="AS12" i="1"/>
  <c r="AT12" i="1"/>
  <c r="AU12" i="1"/>
  <c r="AV12" i="1"/>
  <c r="AK13" i="1"/>
  <c r="AW13" i="1" s="1"/>
  <c r="AL13" i="1"/>
  <c r="AM13" i="1"/>
  <c r="AN13" i="1"/>
  <c r="AO13" i="1"/>
  <c r="AP13" i="1"/>
  <c r="AQ13" i="1"/>
  <c r="AR13" i="1"/>
  <c r="AS13" i="1"/>
  <c r="AT13" i="1"/>
  <c r="AU13" i="1"/>
  <c r="AV13" i="1"/>
  <c r="AK14" i="1"/>
  <c r="AW14" i="1" s="1"/>
  <c r="AL14" i="1"/>
  <c r="AM14" i="1"/>
  <c r="AN14" i="1"/>
  <c r="AO14" i="1"/>
  <c r="AP14" i="1"/>
  <c r="AQ14" i="1"/>
  <c r="AR14" i="1"/>
  <c r="AS14" i="1"/>
  <c r="AT14" i="1"/>
  <c r="AU14" i="1"/>
  <c r="AV14" i="1"/>
  <c r="AK15" i="1"/>
  <c r="AL15" i="1"/>
  <c r="AM15" i="1"/>
  <c r="AN15" i="1"/>
  <c r="AO15" i="1"/>
  <c r="AP15" i="1"/>
  <c r="AQ15" i="1"/>
  <c r="AR15" i="1"/>
  <c r="AS15" i="1"/>
  <c r="AT15" i="1"/>
  <c r="AU15" i="1"/>
  <c r="AV15" i="1"/>
  <c r="AK16" i="1"/>
  <c r="AL16" i="1"/>
  <c r="AM16" i="1"/>
  <c r="AN16" i="1"/>
  <c r="AO16" i="1"/>
  <c r="AP16" i="1"/>
  <c r="AQ16" i="1"/>
  <c r="AR16" i="1"/>
  <c r="AS16" i="1"/>
  <c r="AT16" i="1"/>
  <c r="AU16" i="1"/>
  <c r="AV16" i="1"/>
  <c r="AK17" i="1"/>
  <c r="AL17" i="1"/>
  <c r="AM17" i="1"/>
  <c r="AN17" i="1"/>
  <c r="AO17" i="1"/>
  <c r="AP17" i="1"/>
  <c r="AQ17" i="1"/>
  <c r="AR17" i="1"/>
  <c r="AS17" i="1"/>
  <c r="AT17" i="1"/>
  <c r="AU17" i="1"/>
  <c r="AV17" i="1"/>
  <c r="AK18" i="1"/>
  <c r="AW18" i="1" s="1"/>
  <c r="AL18" i="1"/>
  <c r="AM18" i="1"/>
  <c r="AN18" i="1"/>
  <c r="AO18" i="1"/>
  <c r="AP18" i="1"/>
  <c r="AQ18" i="1"/>
  <c r="AR18" i="1"/>
  <c r="AS18" i="1"/>
  <c r="AT18" i="1"/>
  <c r="AU18" i="1"/>
  <c r="AV18" i="1"/>
  <c r="AK19" i="1"/>
  <c r="AL19" i="1"/>
  <c r="AM19" i="1"/>
  <c r="AN19" i="1"/>
  <c r="AO19" i="1"/>
  <c r="AP19" i="1"/>
  <c r="AQ19" i="1"/>
  <c r="AR19" i="1"/>
  <c r="AS19" i="1"/>
  <c r="AT19" i="1"/>
  <c r="AU19" i="1"/>
  <c r="AV19" i="1"/>
  <c r="AK20" i="1"/>
  <c r="AL20" i="1"/>
  <c r="AM20" i="1"/>
  <c r="AN20" i="1"/>
  <c r="AO20" i="1"/>
  <c r="AP20" i="1"/>
  <c r="AQ20" i="1"/>
  <c r="AR20" i="1"/>
  <c r="AS20" i="1"/>
  <c r="AT20" i="1"/>
  <c r="AU20" i="1"/>
  <c r="AV20" i="1"/>
  <c r="AK21" i="1"/>
  <c r="AL21" i="1"/>
  <c r="AM21" i="1"/>
  <c r="AN21" i="1"/>
  <c r="AO21" i="1"/>
  <c r="AP21" i="1"/>
  <c r="AQ21" i="1"/>
  <c r="AR21" i="1"/>
  <c r="AS21" i="1"/>
  <c r="AT21" i="1"/>
  <c r="AU21" i="1"/>
  <c r="AV21" i="1"/>
  <c r="AK22" i="1"/>
  <c r="AW22" i="1" s="1"/>
  <c r="AL22" i="1"/>
  <c r="AM22" i="1"/>
  <c r="AN22" i="1"/>
  <c r="AO22" i="1"/>
  <c r="AP22" i="1"/>
  <c r="AQ22" i="1"/>
  <c r="AR22" i="1"/>
  <c r="AS22" i="1"/>
  <c r="AT22" i="1"/>
  <c r="AU22" i="1"/>
  <c r="AV22" i="1"/>
  <c r="AK23" i="1"/>
  <c r="AL23" i="1"/>
  <c r="AM23" i="1"/>
  <c r="AN23" i="1"/>
  <c r="AO23" i="1"/>
  <c r="AP23" i="1"/>
  <c r="AQ23" i="1"/>
  <c r="AR23" i="1"/>
  <c r="AS23" i="1"/>
  <c r="AT23" i="1"/>
  <c r="AU23" i="1"/>
  <c r="AV23" i="1"/>
  <c r="AK24" i="1"/>
  <c r="AW24" i="1" s="1"/>
  <c r="AL24" i="1"/>
  <c r="AM24" i="1"/>
  <c r="AN24" i="1"/>
  <c r="AO24" i="1"/>
  <c r="AP24" i="1"/>
  <c r="AQ24" i="1"/>
  <c r="AR24" i="1"/>
  <c r="AS24" i="1"/>
  <c r="AT24" i="1"/>
  <c r="AU24" i="1"/>
  <c r="AV24" i="1"/>
  <c r="AK25" i="1"/>
  <c r="AL25" i="1"/>
  <c r="AM25" i="1"/>
  <c r="AN25" i="1"/>
  <c r="AO25" i="1"/>
  <c r="AP25" i="1"/>
  <c r="AQ25" i="1"/>
  <c r="AR25" i="1"/>
  <c r="AS25" i="1"/>
  <c r="AT25" i="1"/>
  <c r="AU25" i="1"/>
  <c r="AV25" i="1"/>
  <c r="AK26" i="1"/>
  <c r="AW26" i="1" s="1"/>
  <c r="AL26" i="1"/>
  <c r="AM26" i="1"/>
  <c r="AN26" i="1"/>
  <c r="AO26" i="1"/>
  <c r="AP26" i="1"/>
  <c r="AQ26" i="1"/>
  <c r="AR26" i="1"/>
  <c r="AS26" i="1"/>
  <c r="AT26" i="1"/>
  <c r="AU26" i="1"/>
  <c r="AV26" i="1"/>
  <c r="AK27" i="1"/>
  <c r="AW27" i="1" s="1"/>
  <c r="AL27" i="1"/>
  <c r="AM27" i="1"/>
  <c r="AN27" i="1"/>
  <c r="AO27" i="1"/>
  <c r="AP27" i="1"/>
  <c r="AQ27" i="1"/>
  <c r="AR27" i="1"/>
  <c r="AS27" i="1"/>
  <c r="AT27" i="1"/>
  <c r="AU27" i="1"/>
  <c r="AV27" i="1"/>
  <c r="AK28" i="1"/>
  <c r="AL28" i="1"/>
  <c r="AM28" i="1"/>
  <c r="AN28" i="1"/>
  <c r="AO28" i="1"/>
  <c r="AP28" i="1"/>
  <c r="AQ28" i="1"/>
  <c r="AR28" i="1"/>
  <c r="AS28" i="1"/>
  <c r="AT28" i="1"/>
  <c r="AU28" i="1"/>
  <c r="AV28" i="1"/>
  <c r="AK29" i="1"/>
  <c r="AL29" i="1"/>
  <c r="AM29" i="1"/>
  <c r="AN29" i="1"/>
  <c r="AO29" i="1"/>
  <c r="AP29" i="1"/>
  <c r="AQ29" i="1"/>
  <c r="AR29" i="1"/>
  <c r="AS29" i="1"/>
  <c r="AT29" i="1"/>
  <c r="AU29" i="1"/>
  <c r="AV29" i="1"/>
  <c r="AK30" i="1"/>
  <c r="AW30" i="1" s="1"/>
  <c r="AL30" i="1"/>
  <c r="AM30" i="1"/>
  <c r="AN30" i="1"/>
  <c r="AO30" i="1"/>
  <c r="AP30" i="1"/>
  <c r="AQ30" i="1"/>
  <c r="AR30" i="1"/>
  <c r="AS30" i="1"/>
  <c r="AT30" i="1"/>
  <c r="AU30" i="1"/>
  <c r="AV30" i="1"/>
  <c r="AK31" i="1"/>
  <c r="AL31" i="1"/>
  <c r="AM31" i="1"/>
  <c r="AN31" i="1"/>
  <c r="AO31" i="1"/>
  <c r="AP31" i="1"/>
  <c r="AQ31" i="1"/>
  <c r="AR31" i="1"/>
  <c r="AS31" i="1"/>
  <c r="AT31" i="1"/>
  <c r="AU31" i="1"/>
  <c r="AV31" i="1"/>
  <c r="AK32" i="1"/>
  <c r="AL32" i="1"/>
  <c r="AM32" i="1"/>
  <c r="AN32" i="1"/>
  <c r="AO32" i="1"/>
  <c r="AP32" i="1"/>
  <c r="AQ32" i="1"/>
  <c r="AR32" i="1"/>
  <c r="AS32" i="1"/>
  <c r="AT32" i="1"/>
  <c r="AU32" i="1"/>
  <c r="AV32" i="1"/>
  <c r="AK33" i="1"/>
  <c r="AL33" i="1"/>
  <c r="AM33" i="1"/>
  <c r="AN33" i="1"/>
  <c r="AO33" i="1"/>
  <c r="AP33" i="1"/>
  <c r="AQ33" i="1"/>
  <c r="AR33" i="1"/>
  <c r="AS33" i="1"/>
  <c r="AT33" i="1"/>
  <c r="AU33" i="1"/>
  <c r="AV33" i="1"/>
  <c r="AK34" i="1"/>
  <c r="AW34" i="1" s="1"/>
  <c r="AL34" i="1"/>
  <c r="AM34" i="1"/>
  <c r="AN34" i="1"/>
  <c r="AO34" i="1"/>
  <c r="AP34" i="1"/>
  <c r="AQ34" i="1"/>
  <c r="AR34" i="1"/>
  <c r="AS34" i="1"/>
  <c r="AT34" i="1"/>
  <c r="AU34" i="1"/>
  <c r="AV34" i="1"/>
  <c r="AK35" i="1"/>
  <c r="AL35" i="1"/>
  <c r="AM35" i="1"/>
  <c r="AN35" i="1"/>
  <c r="AO35" i="1"/>
  <c r="AP35" i="1"/>
  <c r="AQ35" i="1"/>
  <c r="AR35" i="1"/>
  <c r="AS35" i="1"/>
  <c r="AT35" i="1"/>
  <c r="AU35" i="1"/>
  <c r="AV35" i="1"/>
  <c r="AK36" i="1"/>
  <c r="AW36" i="1" s="1"/>
  <c r="AL36" i="1"/>
  <c r="AM36" i="1"/>
  <c r="AN36" i="1"/>
  <c r="AO36" i="1"/>
  <c r="AP36" i="1"/>
  <c r="AQ36" i="1"/>
  <c r="AR36" i="1"/>
  <c r="AS36" i="1"/>
  <c r="AT36" i="1"/>
  <c r="AU36" i="1"/>
  <c r="AV36" i="1"/>
  <c r="AK37" i="1"/>
  <c r="AL37" i="1"/>
  <c r="AM37" i="1"/>
  <c r="AN37" i="1"/>
  <c r="AO37" i="1"/>
  <c r="AP37" i="1"/>
  <c r="AQ37" i="1"/>
  <c r="AR37" i="1"/>
  <c r="AS37" i="1"/>
  <c r="AT37" i="1"/>
  <c r="AU37" i="1"/>
  <c r="AV37" i="1"/>
  <c r="AK38" i="1"/>
  <c r="AW38" i="1" s="1"/>
  <c r="AL38" i="1"/>
  <c r="AM38" i="1"/>
  <c r="AN38" i="1"/>
  <c r="AO38" i="1"/>
  <c r="AP38" i="1"/>
  <c r="AQ38" i="1"/>
  <c r="AR38" i="1"/>
  <c r="AS38" i="1"/>
  <c r="AT38" i="1"/>
  <c r="AU38" i="1"/>
  <c r="AV38" i="1"/>
  <c r="AK39" i="1"/>
  <c r="AL39" i="1"/>
  <c r="AM39" i="1"/>
  <c r="AN39" i="1"/>
  <c r="AO39" i="1"/>
  <c r="AP39" i="1"/>
  <c r="AQ39" i="1"/>
  <c r="AR39" i="1"/>
  <c r="AS39" i="1"/>
  <c r="AT39" i="1"/>
  <c r="AU39" i="1"/>
  <c r="AV39" i="1"/>
  <c r="AK40" i="1"/>
  <c r="AL40" i="1"/>
  <c r="AM40" i="1"/>
  <c r="AN40" i="1"/>
  <c r="AO40" i="1"/>
  <c r="AP40" i="1"/>
  <c r="AQ40" i="1"/>
  <c r="AR40" i="1"/>
  <c r="AS40" i="1"/>
  <c r="AT40" i="1"/>
  <c r="AU40" i="1"/>
  <c r="AV40" i="1"/>
  <c r="AK41" i="1"/>
  <c r="AL41" i="1"/>
  <c r="AM41" i="1"/>
  <c r="AN41" i="1"/>
  <c r="AO41" i="1"/>
  <c r="AP41" i="1"/>
  <c r="AQ41" i="1"/>
  <c r="AR41" i="1"/>
  <c r="AS41" i="1"/>
  <c r="AT41" i="1"/>
  <c r="AU41" i="1"/>
  <c r="AV41" i="1"/>
  <c r="AK42" i="1"/>
  <c r="AW42" i="1" s="1"/>
  <c r="AL42" i="1"/>
  <c r="AM42" i="1"/>
  <c r="AN42" i="1"/>
  <c r="AO42" i="1"/>
  <c r="AP42" i="1"/>
  <c r="AQ42" i="1"/>
  <c r="AR42" i="1"/>
  <c r="AS42" i="1"/>
  <c r="AT42" i="1"/>
  <c r="AU42" i="1"/>
  <c r="AV42" i="1"/>
  <c r="AK43" i="1"/>
  <c r="AL43" i="1"/>
  <c r="AM43" i="1"/>
  <c r="AN43" i="1"/>
  <c r="AO43" i="1"/>
  <c r="AP43" i="1"/>
  <c r="AQ43" i="1"/>
  <c r="AR43" i="1"/>
  <c r="AS43" i="1"/>
  <c r="AT43" i="1"/>
  <c r="AU43" i="1"/>
  <c r="AV43" i="1"/>
  <c r="AK44" i="1"/>
  <c r="AL44" i="1"/>
  <c r="AM44" i="1"/>
  <c r="AN44" i="1"/>
  <c r="AO44" i="1"/>
  <c r="AP44" i="1"/>
  <c r="AQ44" i="1"/>
  <c r="AR44" i="1"/>
  <c r="AS44" i="1"/>
  <c r="AT44" i="1"/>
  <c r="AU44" i="1"/>
  <c r="AV44" i="1"/>
  <c r="AK45" i="1"/>
  <c r="AL45" i="1"/>
  <c r="AM45" i="1"/>
  <c r="AN45" i="1"/>
  <c r="AO45" i="1"/>
  <c r="AP45" i="1"/>
  <c r="AQ45" i="1"/>
  <c r="AR45" i="1"/>
  <c r="AS45" i="1"/>
  <c r="AT45" i="1"/>
  <c r="AU45" i="1"/>
  <c r="AV45" i="1"/>
  <c r="AK46" i="1"/>
  <c r="AL46" i="1"/>
  <c r="AM46" i="1"/>
  <c r="AN46" i="1"/>
  <c r="AO46" i="1"/>
  <c r="AP46" i="1"/>
  <c r="AQ46" i="1"/>
  <c r="AR46" i="1"/>
  <c r="AS46" i="1"/>
  <c r="AT46" i="1"/>
  <c r="AU46" i="1"/>
  <c r="AV46" i="1"/>
  <c r="AK47" i="1"/>
  <c r="AL47" i="1"/>
  <c r="AM47" i="1"/>
  <c r="AN47" i="1"/>
  <c r="AO47" i="1"/>
  <c r="AP47" i="1"/>
  <c r="AQ47" i="1"/>
  <c r="AR47" i="1"/>
  <c r="AS47" i="1"/>
  <c r="AT47" i="1"/>
  <c r="AU47" i="1"/>
  <c r="AV47" i="1"/>
  <c r="AK48" i="1"/>
  <c r="AL48" i="1"/>
  <c r="AM48" i="1"/>
  <c r="AN48" i="1"/>
  <c r="AO48" i="1"/>
  <c r="AP48" i="1"/>
  <c r="AQ48" i="1"/>
  <c r="AR48" i="1"/>
  <c r="AS48" i="1"/>
  <c r="AT48" i="1"/>
  <c r="AU48" i="1"/>
  <c r="AV48" i="1"/>
  <c r="AK49" i="1"/>
  <c r="AL49" i="1"/>
  <c r="AM49" i="1"/>
  <c r="AN49" i="1"/>
  <c r="AO49" i="1"/>
  <c r="AP49" i="1"/>
  <c r="AQ49" i="1"/>
  <c r="AR49" i="1"/>
  <c r="AS49" i="1"/>
  <c r="AT49" i="1"/>
  <c r="AU49" i="1"/>
  <c r="AV49" i="1"/>
  <c r="AK50" i="1"/>
  <c r="AL50" i="1"/>
  <c r="AM50" i="1"/>
  <c r="AN50" i="1"/>
  <c r="AO50" i="1"/>
  <c r="AP50" i="1"/>
  <c r="AQ50" i="1"/>
  <c r="AR50" i="1"/>
  <c r="AS50" i="1"/>
  <c r="AT50" i="1"/>
  <c r="AU50" i="1"/>
  <c r="AV50" i="1"/>
  <c r="AK51" i="1"/>
  <c r="AL51" i="1"/>
  <c r="AM51" i="1"/>
  <c r="AN51" i="1"/>
  <c r="AO51" i="1"/>
  <c r="AP51" i="1"/>
  <c r="AQ51" i="1"/>
  <c r="AR51" i="1"/>
  <c r="AS51" i="1"/>
  <c r="AT51" i="1"/>
  <c r="AU51" i="1"/>
  <c r="AV51" i="1"/>
  <c r="AK52" i="1"/>
  <c r="AL52" i="1"/>
  <c r="AM52" i="1"/>
  <c r="AN52" i="1"/>
  <c r="AO52" i="1"/>
  <c r="AP52" i="1"/>
  <c r="AQ52" i="1"/>
  <c r="AR52" i="1"/>
  <c r="AS52" i="1"/>
  <c r="AT52" i="1"/>
  <c r="AU52" i="1"/>
  <c r="AV52" i="1"/>
  <c r="AK53" i="1"/>
  <c r="AL53" i="1"/>
  <c r="AM53" i="1"/>
  <c r="AN53" i="1"/>
  <c r="AO53" i="1"/>
  <c r="AP53" i="1"/>
  <c r="AQ53" i="1"/>
  <c r="AR53" i="1"/>
  <c r="AS53" i="1"/>
  <c r="AT53" i="1"/>
  <c r="AU53" i="1"/>
  <c r="AV53" i="1"/>
  <c r="AK54" i="1"/>
  <c r="AL54" i="1"/>
  <c r="AM54" i="1"/>
  <c r="AN54" i="1"/>
  <c r="AO54" i="1"/>
  <c r="AP54" i="1"/>
  <c r="AQ54" i="1"/>
  <c r="AR54" i="1"/>
  <c r="AS54" i="1"/>
  <c r="AT54" i="1"/>
  <c r="AU54" i="1"/>
  <c r="AV54" i="1"/>
  <c r="AK55" i="1"/>
  <c r="AL55" i="1"/>
  <c r="AM55" i="1"/>
  <c r="AN55" i="1"/>
  <c r="AO55" i="1"/>
  <c r="AP55" i="1"/>
  <c r="AQ55" i="1"/>
  <c r="AR55" i="1"/>
  <c r="AS55" i="1"/>
  <c r="AT55" i="1"/>
  <c r="AU55" i="1"/>
  <c r="AV55" i="1"/>
  <c r="AK56" i="1"/>
  <c r="AL56" i="1"/>
  <c r="AM56" i="1"/>
  <c r="AN56" i="1"/>
  <c r="AO56" i="1"/>
  <c r="AP56" i="1"/>
  <c r="AQ56" i="1"/>
  <c r="AR56" i="1"/>
  <c r="AS56" i="1"/>
  <c r="AT56" i="1"/>
  <c r="AU56" i="1"/>
  <c r="AV56" i="1"/>
  <c r="AK57" i="1"/>
  <c r="AL57" i="1"/>
  <c r="AM57" i="1"/>
  <c r="AN57" i="1"/>
  <c r="AO57" i="1"/>
  <c r="AP57" i="1"/>
  <c r="AQ57" i="1"/>
  <c r="AR57" i="1"/>
  <c r="AS57" i="1"/>
  <c r="AT57" i="1"/>
  <c r="AU57" i="1"/>
  <c r="AV57" i="1"/>
  <c r="AK58" i="1"/>
  <c r="AL58" i="1"/>
  <c r="AM58" i="1"/>
  <c r="AN58" i="1"/>
  <c r="AO58" i="1"/>
  <c r="AP58" i="1"/>
  <c r="AQ58" i="1"/>
  <c r="AR58" i="1"/>
  <c r="AS58" i="1"/>
  <c r="AT58" i="1"/>
  <c r="AU58" i="1"/>
  <c r="AV58" i="1"/>
  <c r="AK59" i="1"/>
  <c r="AL59" i="1"/>
  <c r="AM59" i="1"/>
  <c r="AN59" i="1"/>
  <c r="AO59" i="1"/>
  <c r="AP59" i="1"/>
  <c r="AQ59" i="1"/>
  <c r="AR59" i="1"/>
  <c r="AS59" i="1"/>
  <c r="AT59" i="1"/>
  <c r="AU59" i="1"/>
  <c r="AV59" i="1"/>
  <c r="AK60" i="1"/>
  <c r="AL60" i="1"/>
  <c r="AM60" i="1"/>
  <c r="AN60" i="1"/>
  <c r="AO60" i="1"/>
  <c r="AP60" i="1"/>
  <c r="AQ60" i="1"/>
  <c r="AR60" i="1"/>
  <c r="AS60" i="1"/>
  <c r="AT60" i="1"/>
  <c r="AU60" i="1"/>
  <c r="AV60" i="1"/>
  <c r="AK61" i="1"/>
  <c r="AL61" i="1"/>
  <c r="AM61" i="1"/>
  <c r="AN61" i="1"/>
  <c r="AO61" i="1"/>
  <c r="AP61" i="1"/>
  <c r="AQ61" i="1"/>
  <c r="AR61" i="1"/>
  <c r="AS61" i="1"/>
  <c r="AT61" i="1"/>
  <c r="AU61" i="1"/>
  <c r="AV61" i="1"/>
  <c r="AK62" i="1"/>
  <c r="AL62" i="1"/>
  <c r="AM62" i="1"/>
  <c r="AN62" i="1"/>
  <c r="AO62" i="1"/>
  <c r="AP62" i="1"/>
  <c r="AQ62" i="1"/>
  <c r="AR62" i="1"/>
  <c r="AS62" i="1"/>
  <c r="AT62" i="1"/>
  <c r="AU62" i="1"/>
  <c r="AV62" i="1"/>
  <c r="AK63" i="1"/>
  <c r="AL63" i="1"/>
  <c r="AM63" i="1"/>
  <c r="AN63" i="1"/>
  <c r="AO63" i="1"/>
  <c r="AP63" i="1"/>
  <c r="AQ63" i="1"/>
  <c r="AR63" i="1"/>
  <c r="AS63" i="1"/>
  <c r="AT63" i="1"/>
  <c r="AU63" i="1"/>
  <c r="AV63" i="1"/>
  <c r="AK64" i="1"/>
  <c r="AL64" i="1"/>
  <c r="AM64" i="1"/>
  <c r="AN64" i="1"/>
  <c r="AO64" i="1"/>
  <c r="AP64" i="1"/>
  <c r="AQ64" i="1"/>
  <c r="AR64" i="1"/>
  <c r="AS64" i="1"/>
  <c r="AT64" i="1"/>
  <c r="AU64" i="1"/>
  <c r="AV64" i="1"/>
  <c r="AK65" i="1"/>
  <c r="AL65" i="1"/>
  <c r="AM65" i="1"/>
  <c r="AN65" i="1"/>
  <c r="AO65" i="1"/>
  <c r="AP65" i="1"/>
  <c r="AQ65" i="1"/>
  <c r="AR65" i="1"/>
  <c r="AS65" i="1"/>
  <c r="AT65" i="1"/>
  <c r="AU65" i="1"/>
  <c r="AV65" i="1"/>
  <c r="AK66" i="1"/>
  <c r="AL66" i="1"/>
  <c r="AM66" i="1"/>
  <c r="AN66" i="1"/>
  <c r="AO66" i="1"/>
  <c r="AP66" i="1"/>
  <c r="AQ66" i="1"/>
  <c r="AR66" i="1"/>
  <c r="AS66" i="1"/>
  <c r="AT66" i="1"/>
  <c r="AU66" i="1"/>
  <c r="AV66" i="1"/>
  <c r="AK67" i="1"/>
  <c r="AL67" i="1"/>
  <c r="AM67" i="1"/>
  <c r="AN67" i="1"/>
  <c r="AO67" i="1"/>
  <c r="AP67" i="1"/>
  <c r="AQ67" i="1"/>
  <c r="AR67" i="1"/>
  <c r="AS67" i="1"/>
  <c r="AT67" i="1"/>
  <c r="AU67" i="1"/>
  <c r="AV67" i="1"/>
  <c r="AK68" i="1"/>
  <c r="AL68" i="1"/>
  <c r="AM68" i="1"/>
  <c r="AN68" i="1"/>
  <c r="AO68" i="1"/>
  <c r="AP68" i="1"/>
  <c r="AQ68" i="1"/>
  <c r="AR68" i="1"/>
  <c r="AS68" i="1"/>
  <c r="AT68" i="1"/>
  <c r="AU68" i="1"/>
  <c r="AV68" i="1"/>
  <c r="AK69" i="1"/>
  <c r="AL69" i="1"/>
  <c r="AM69" i="1"/>
  <c r="AN69" i="1"/>
  <c r="AO69" i="1"/>
  <c r="AP69" i="1"/>
  <c r="AQ69" i="1"/>
  <c r="AR69" i="1"/>
  <c r="AS69" i="1"/>
  <c r="AT69" i="1"/>
  <c r="AU69" i="1"/>
  <c r="AV69" i="1"/>
  <c r="AK70" i="1"/>
  <c r="AL70" i="1"/>
  <c r="AM70" i="1"/>
  <c r="AN70" i="1"/>
  <c r="AO70" i="1"/>
  <c r="AP70" i="1"/>
  <c r="AQ70" i="1"/>
  <c r="AR70" i="1"/>
  <c r="AS70" i="1"/>
  <c r="AT70" i="1"/>
  <c r="AU70" i="1"/>
  <c r="AV70" i="1"/>
  <c r="AK71" i="1"/>
  <c r="AL71" i="1"/>
  <c r="AM71" i="1"/>
  <c r="AN71" i="1"/>
  <c r="AO71" i="1"/>
  <c r="AP71" i="1"/>
  <c r="AQ71" i="1"/>
  <c r="AR71" i="1"/>
  <c r="AS71" i="1"/>
  <c r="AT71" i="1"/>
  <c r="AU71" i="1"/>
  <c r="AV71" i="1"/>
  <c r="AK72" i="1"/>
  <c r="AL72" i="1"/>
  <c r="AM72" i="1"/>
  <c r="AN72" i="1"/>
  <c r="AO72" i="1"/>
  <c r="AP72" i="1"/>
  <c r="AQ72" i="1"/>
  <c r="AR72" i="1"/>
  <c r="AS72" i="1"/>
  <c r="AT72" i="1"/>
  <c r="AU72" i="1"/>
  <c r="AV72" i="1"/>
  <c r="AK73" i="1"/>
  <c r="AL73" i="1"/>
  <c r="AM73" i="1"/>
  <c r="AN73" i="1"/>
  <c r="AO73" i="1"/>
  <c r="AP73" i="1"/>
  <c r="AQ73" i="1"/>
  <c r="AR73" i="1"/>
  <c r="AS73" i="1"/>
  <c r="AT73" i="1"/>
  <c r="AU73" i="1"/>
  <c r="AV73" i="1"/>
  <c r="AK74" i="1"/>
  <c r="AL74" i="1"/>
  <c r="AM74" i="1"/>
  <c r="AN74" i="1"/>
  <c r="AO74" i="1"/>
  <c r="AP74" i="1"/>
  <c r="AQ74" i="1"/>
  <c r="AR74" i="1"/>
  <c r="AS74" i="1"/>
  <c r="AT74" i="1"/>
  <c r="AU74" i="1"/>
  <c r="AV74" i="1"/>
  <c r="AK75" i="1"/>
  <c r="AL75" i="1"/>
  <c r="AM75" i="1"/>
  <c r="AN75" i="1"/>
  <c r="AO75" i="1"/>
  <c r="AP75" i="1"/>
  <c r="AQ75" i="1"/>
  <c r="AR75" i="1"/>
  <c r="AS75" i="1"/>
  <c r="AT75" i="1"/>
  <c r="AU75" i="1"/>
  <c r="AV75" i="1"/>
  <c r="AK76" i="1"/>
  <c r="AL76" i="1"/>
  <c r="AM76" i="1"/>
  <c r="AN76" i="1"/>
  <c r="AO76" i="1"/>
  <c r="AP76" i="1"/>
  <c r="AQ76" i="1"/>
  <c r="AR76" i="1"/>
  <c r="AS76" i="1"/>
  <c r="AT76" i="1"/>
  <c r="AU76" i="1"/>
  <c r="AV76" i="1"/>
  <c r="AK77" i="1"/>
  <c r="AL77" i="1"/>
  <c r="AM77" i="1"/>
  <c r="AN77" i="1"/>
  <c r="AO77" i="1"/>
  <c r="AP77" i="1"/>
  <c r="AQ77" i="1"/>
  <c r="AR77" i="1"/>
  <c r="AS77" i="1"/>
  <c r="AT77" i="1"/>
  <c r="AU77" i="1"/>
  <c r="AV77" i="1"/>
  <c r="AK78" i="1"/>
  <c r="AL78" i="1"/>
  <c r="AM78" i="1"/>
  <c r="AN78" i="1"/>
  <c r="AO78" i="1"/>
  <c r="AP78" i="1"/>
  <c r="AQ78" i="1"/>
  <c r="AR78" i="1"/>
  <c r="AS78" i="1"/>
  <c r="AT78" i="1"/>
  <c r="AU78" i="1"/>
  <c r="AV78" i="1"/>
  <c r="AK79" i="1"/>
  <c r="AL79" i="1"/>
  <c r="AM79" i="1"/>
  <c r="AN79" i="1"/>
  <c r="AO79" i="1"/>
  <c r="AP79" i="1"/>
  <c r="AQ79" i="1"/>
  <c r="AR79" i="1"/>
  <c r="AS79" i="1"/>
  <c r="AT79" i="1"/>
  <c r="AU79" i="1"/>
  <c r="AV79" i="1"/>
  <c r="AK80" i="1"/>
  <c r="AL80" i="1"/>
  <c r="AM80" i="1"/>
  <c r="AN80" i="1"/>
  <c r="AO80" i="1"/>
  <c r="AP80" i="1"/>
  <c r="AQ80" i="1"/>
  <c r="AR80" i="1"/>
  <c r="AS80" i="1"/>
  <c r="AT80" i="1"/>
  <c r="AU80" i="1"/>
  <c r="AV80" i="1"/>
  <c r="AK81" i="1"/>
  <c r="AL81" i="1"/>
  <c r="AM81" i="1"/>
  <c r="AN81" i="1"/>
  <c r="AO81" i="1"/>
  <c r="AP81" i="1"/>
  <c r="AQ81" i="1"/>
  <c r="AR81" i="1"/>
  <c r="AS81" i="1"/>
  <c r="AT81" i="1"/>
  <c r="AU81" i="1"/>
  <c r="AV81" i="1"/>
  <c r="AK82" i="1"/>
  <c r="AL82" i="1"/>
  <c r="AM82" i="1"/>
  <c r="AN82" i="1"/>
  <c r="AO82" i="1"/>
  <c r="AP82" i="1"/>
  <c r="AQ82" i="1"/>
  <c r="AR82" i="1"/>
  <c r="AS82" i="1"/>
  <c r="AT82" i="1"/>
  <c r="AU82" i="1"/>
  <c r="AV82" i="1"/>
  <c r="AK83" i="1"/>
  <c r="AL83" i="1"/>
  <c r="AM83" i="1"/>
  <c r="AN83" i="1"/>
  <c r="AO83" i="1"/>
  <c r="AP83" i="1"/>
  <c r="AQ83" i="1"/>
  <c r="AR83" i="1"/>
  <c r="AS83" i="1"/>
  <c r="AT83" i="1"/>
  <c r="AU83" i="1"/>
  <c r="AV83" i="1"/>
  <c r="AK84" i="1"/>
  <c r="AL84" i="1"/>
  <c r="AM84" i="1"/>
  <c r="AN84" i="1"/>
  <c r="AO84" i="1"/>
  <c r="AP84" i="1"/>
  <c r="AQ84" i="1"/>
  <c r="AR84" i="1"/>
  <c r="AS84" i="1"/>
  <c r="AT84" i="1"/>
  <c r="AU84" i="1"/>
  <c r="AV84" i="1"/>
  <c r="AK85" i="1"/>
  <c r="AL85" i="1"/>
  <c r="AM85" i="1"/>
  <c r="AN85" i="1"/>
  <c r="AO85" i="1"/>
  <c r="AP85" i="1"/>
  <c r="AQ85" i="1"/>
  <c r="AR85" i="1"/>
  <c r="AS85" i="1"/>
  <c r="AT85" i="1"/>
  <c r="AU85" i="1"/>
  <c r="AV85" i="1"/>
  <c r="AK86" i="1"/>
  <c r="AL86" i="1"/>
  <c r="AM86" i="1"/>
  <c r="AN86" i="1"/>
  <c r="AO86" i="1"/>
  <c r="AP86" i="1"/>
  <c r="AQ86" i="1"/>
  <c r="AR86" i="1"/>
  <c r="AS86" i="1"/>
  <c r="AT86" i="1"/>
  <c r="AU86" i="1"/>
  <c r="AV86" i="1"/>
  <c r="AK87" i="1"/>
  <c r="AL87" i="1"/>
  <c r="AM87" i="1"/>
  <c r="AN87" i="1"/>
  <c r="AO87" i="1"/>
  <c r="AP87" i="1"/>
  <c r="AQ87" i="1"/>
  <c r="AR87" i="1"/>
  <c r="AS87" i="1"/>
  <c r="AT87" i="1"/>
  <c r="AU87" i="1"/>
  <c r="AV87" i="1"/>
  <c r="AK88" i="1"/>
  <c r="AL88" i="1"/>
  <c r="AM88" i="1"/>
  <c r="AN88" i="1"/>
  <c r="AO88" i="1"/>
  <c r="AP88" i="1"/>
  <c r="AQ88" i="1"/>
  <c r="AR88" i="1"/>
  <c r="AS88" i="1"/>
  <c r="AT88" i="1"/>
  <c r="AU88" i="1"/>
  <c r="AV88" i="1"/>
  <c r="AK89" i="1"/>
  <c r="AL89" i="1"/>
  <c r="AM89" i="1"/>
  <c r="AN89" i="1"/>
  <c r="AO89" i="1"/>
  <c r="AP89" i="1"/>
  <c r="AQ89" i="1"/>
  <c r="AR89" i="1"/>
  <c r="AS89" i="1"/>
  <c r="AT89" i="1"/>
  <c r="AU89" i="1"/>
  <c r="AV89" i="1"/>
  <c r="AK90" i="1"/>
  <c r="AL90" i="1"/>
  <c r="AM90" i="1"/>
  <c r="AN90" i="1"/>
  <c r="AO90" i="1"/>
  <c r="AP90" i="1"/>
  <c r="AQ90" i="1"/>
  <c r="AR90" i="1"/>
  <c r="AS90" i="1"/>
  <c r="AT90" i="1"/>
  <c r="AU90" i="1"/>
  <c r="AV90" i="1"/>
  <c r="AK91" i="1"/>
  <c r="AL91" i="1"/>
  <c r="AM91" i="1"/>
  <c r="AN91" i="1"/>
  <c r="AO91" i="1"/>
  <c r="AP91" i="1"/>
  <c r="AQ91" i="1"/>
  <c r="AR91" i="1"/>
  <c r="AS91" i="1"/>
  <c r="AT91" i="1"/>
  <c r="AU91" i="1"/>
  <c r="AV91" i="1"/>
  <c r="AK92" i="1"/>
  <c r="AL92" i="1"/>
  <c r="AM92" i="1"/>
  <c r="AN92" i="1"/>
  <c r="AO92" i="1"/>
  <c r="AP92" i="1"/>
  <c r="AQ92" i="1"/>
  <c r="AR92" i="1"/>
  <c r="AS92" i="1"/>
  <c r="AT92" i="1"/>
  <c r="AU92" i="1"/>
  <c r="AV92" i="1"/>
  <c r="AK93" i="1"/>
  <c r="AL93" i="1"/>
  <c r="AM93" i="1"/>
  <c r="AN93" i="1"/>
  <c r="AO93" i="1"/>
  <c r="AP93" i="1"/>
  <c r="AQ93" i="1"/>
  <c r="AR93" i="1"/>
  <c r="AS93" i="1"/>
  <c r="AT93" i="1"/>
  <c r="AU93" i="1"/>
  <c r="AV93" i="1"/>
  <c r="AK94" i="1"/>
  <c r="AL94" i="1"/>
  <c r="AM94" i="1"/>
  <c r="AN94" i="1"/>
  <c r="AO94" i="1"/>
  <c r="AP94" i="1"/>
  <c r="AQ94" i="1"/>
  <c r="AR94" i="1"/>
  <c r="AS94" i="1"/>
  <c r="AT94" i="1"/>
  <c r="AU94" i="1"/>
  <c r="AV94" i="1"/>
  <c r="AK95" i="1"/>
  <c r="AL95" i="1"/>
  <c r="AM95" i="1"/>
  <c r="AN95" i="1"/>
  <c r="AO95" i="1"/>
  <c r="AP95" i="1"/>
  <c r="AQ95" i="1"/>
  <c r="AR95" i="1"/>
  <c r="AS95" i="1"/>
  <c r="AT95" i="1"/>
  <c r="AU95" i="1"/>
  <c r="AV95" i="1"/>
  <c r="AK96" i="1"/>
  <c r="AL96" i="1"/>
  <c r="AM96" i="1"/>
  <c r="AN96" i="1"/>
  <c r="AO96" i="1"/>
  <c r="AP96" i="1"/>
  <c r="AQ96" i="1"/>
  <c r="AR96" i="1"/>
  <c r="AS96" i="1"/>
  <c r="AT96" i="1"/>
  <c r="AU96" i="1"/>
  <c r="AV96" i="1"/>
  <c r="AK97" i="1"/>
  <c r="AL97" i="1"/>
  <c r="AM97" i="1"/>
  <c r="AN97" i="1"/>
  <c r="AO97" i="1"/>
  <c r="AP97" i="1"/>
  <c r="AQ97" i="1"/>
  <c r="AR97" i="1"/>
  <c r="AS97" i="1"/>
  <c r="AT97" i="1"/>
  <c r="AU97" i="1"/>
  <c r="AV97" i="1"/>
  <c r="AK98" i="1"/>
  <c r="AL98" i="1"/>
  <c r="AM98" i="1"/>
  <c r="AN98" i="1"/>
  <c r="AO98" i="1"/>
  <c r="AP98" i="1"/>
  <c r="AQ98" i="1"/>
  <c r="AR98" i="1"/>
  <c r="AS98" i="1"/>
  <c r="AT98" i="1"/>
  <c r="AU98" i="1"/>
  <c r="AV98" i="1"/>
  <c r="AK99" i="1"/>
  <c r="AL99" i="1"/>
  <c r="AM99" i="1"/>
  <c r="AN99" i="1"/>
  <c r="AO99" i="1"/>
  <c r="AP99" i="1"/>
  <c r="AQ99" i="1"/>
  <c r="AR99" i="1"/>
  <c r="AS99" i="1"/>
  <c r="AT99" i="1"/>
  <c r="AU99" i="1"/>
  <c r="AV99" i="1"/>
  <c r="AK100" i="1"/>
  <c r="AL100" i="1"/>
  <c r="AM100" i="1"/>
  <c r="AN100" i="1"/>
  <c r="AO100" i="1"/>
  <c r="AP100" i="1"/>
  <c r="AQ100" i="1"/>
  <c r="AR100" i="1"/>
  <c r="AS100" i="1"/>
  <c r="AT100" i="1"/>
  <c r="AU100" i="1"/>
  <c r="AV100" i="1"/>
  <c r="AK101" i="1"/>
  <c r="AL101" i="1"/>
  <c r="AM101" i="1"/>
  <c r="AN101" i="1"/>
  <c r="AO101" i="1"/>
  <c r="AP101" i="1"/>
  <c r="AQ101" i="1"/>
  <c r="AR101" i="1"/>
  <c r="AS101" i="1"/>
  <c r="AT101" i="1"/>
  <c r="AU101" i="1"/>
  <c r="AV101" i="1"/>
  <c r="AK102" i="1"/>
  <c r="AL102" i="1"/>
  <c r="AM102" i="1"/>
  <c r="AN102" i="1"/>
  <c r="AO102" i="1"/>
  <c r="AP102" i="1"/>
  <c r="AQ102" i="1"/>
  <c r="AR102" i="1"/>
  <c r="AS102" i="1"/>
  <c r="AT102" i="1"/>
  <c r="AU102" i="1"/>
  <c r="AV102" i="1"/>
  <c r="AK103" i="1"/>
  <c r="AL103" i="1"/>
  <c r="AM103" i="1"/>
  <c r="AN103" i="1"/>
  <c r="AO103" i="1"/>
  <c r="AP103" i="1"/>
  <c r="AQ103" i="1"/>
  <c r="AR103" i="1"/>
  <c r="AS103" i="1"/>
  <c r="AT103" i="1"/>
  <c r="AU103" i="1"/>
  <c r="AV103" i="1"/>
  <c r="AK104" i="1"/>
  <c r="AL104" i="1"/>
  <c r="AM104" i="1"/>
  <c r="AN104" i="1"/>
  <c r="AO104" i="1"/>
  <c r="AP104" i="1"/>
  <c r="AQ104" i="1"/>
  <c r="AR104" i="1"/>
  <c r="AS104" i="1"/>
  <c r="AT104" i="1"/>
  <c r="AU104" i="1"/>
  <c r="AV104" i="1"/>
  <c r="AK105" i="1"/>
  <c r="AL105" i="1"/>
  <c r="AM105" i="1"/>
  <c r="AN105" i="1"/>
  <c r="AO105" i="1"/>
  <c r="AP105" i="1"/>
  <c r="AQ105" i="1"/>
  <c r="AR105" i="1"/>
  <c r="AS105" i="1"/>
  <c r="AT105" i="1"/>
  <c r="AU105" i="1"/>
  <c r="AV105" i="1"/>
  <c r="AK106" i="1"/>
  <c r="AL106" i="1"/>
  <c r="AM106" i="1"/>
  <c r="AN106" i="1"/>
  <c r="AO106" i="1"/>
  <c r="AP106" i="1"/>
  <c r="AQ106" i="1"/>
  <c r="AR106" i="1"/>
  <c r="AS106" i="1"/>
  <c r="AT106" i="1"/>
  <c r="AU106" i="1"/>
  <c r="AV106" i="1"/>
  <c r="AK107" i="1"/>
  <c r="AL107" i="1"/>
  <c r="AM107" i="1"/>
  <c r="AN107" i="1"/>
  <c r="AO107" i="1"/>
  <c r="AP107" i="1"/>
  <c r="AQ107" i="1"/>
  <c r="AR107" i="1"/>
  <c r="AS107" i="1"/>
  <c r="AT107" i="1"/>
  <c r="AU107" i="1"/>
  <c r="AV107" i="1"/>
  <c r="AK108" i="1"/>
  <c r="AL108" i="1"/>
  <c r="AM108" i="1"/>
  <c r="AN108" i="1"/>
  <c r="AO108" i="1"/>
  <c r="AP108" i="1"/>
  <c r="AQ108" i="1"/>
  <c r="AR108" i="1"/>
  <c r="AS108" i="1"/>
  <c r="AT108" i="1"/>
  <c r="AU108" i="1"/>
  <c r="AV108" i="1"/>
  <c r="AK109" i="1"/>
  <c r="AL109" i="1"/>
  <c r="AM109" i="1"/>
  <c r="AN109" i="1"/>
  <c r="AO109" i="1"/>
  <c r="AP109" i="1"/>
  <c r="AQ109" i="1"/>
  <c r="AR109" i="1"/>
  <c r="AS109" i="1"/>
  <c r="AT109" i="1"/>
  <c r="AU109" i="1"/>
  <c r="AV109" i="1"/>
  <c r="AK110" i="1"/>
  <c r="AL110" i="1"/>
  <c r="AM110" i="1"/>
  <c r="AN110" i="1"/>
  <c r="AO110" i="1"/>
  <c r="AP110" i="1"/>
  <c r="AQ110" i="1"/>
  <c r="AR110" i="1"/>
  <c r="AS110" i="1"/>
  <c r="AT110" i="1"/>
  <c r="AU110" i="1"/>
  <c r="AV110" i="1"/>
  <c r="AK111" i="1"/>
  <c r="AL111" i="1"/>
  <c r="AM111" i="1"/>
  <c r="AN111" i="1"/>
  <c r="AO111" i="1"/>
  <c r="AP111" i="1"/>
  <c r="AQ111" i="1"/>
  <c r="AR111" i="1"/>
  <c r="AS111" i="1"/>
  <c r="AT111" i="1"/>
  <c r="AU111" i="1"/>
  <c r="AV111" i="1"/>
  <c r="AK112" i="1"/>
  <c r="AL112" i="1"/>
  <c r="AM112" i="1"/>
  <c r="AN112" i="1"/>
  <c r="AO112" i="1"/>
  <c r="AP112" i="1"/>
  <c r="AQ112" i="1"/>
  <c r="AR112" i="1"/>
  <c r="AS112" i="1"/>
  <c r="AT112" i="1"/>
  <c r="AU112" i="1"/>
  <c r="AV112" i="1"/>
  <c r="AK113" i="1"/>
  <c r="AL113" i="1"/>
  <c r="AM113" i="1"/>
  <c r="AN113" i="1"/>
  <c r="AO113" i="1"/>
  <c r="AP113" i="1"/>
  <c r="AQ113" i="1"/>
  <c r="AR113" i="1"/>
  <c r="AS113" i="1"/>
  <c r="AT113" i="1"/>
  <c r="AU113" i="1"/>
  <c r="AV113" i="1"/>
  <c r="AK114" i="1"/>
  <c r="AL114" i="1"/>
  <c r="AM114" i="1"/>
  <c r="AN114" i="1"/>
  <c r="AO114" i="1"/>
  <c r="AP114" i="1"/>
  <c r="AQ114" i="1"/>
  <c r="AR114" i="1"/>
  <c r="AS114" i="1"/>
  <c r="AT114" i="1"/>
  <c r="AU114" i="1"/>
  <c r="AV114" i="1"/>
  <c r="AK115" i="1"/>
  <c r="AL115" i="1"/>
  <c r="AM115" i="1"/>
  <c r="AN115" i="1"/>
  <c r="AO115" i="1"/>
  <c r="AP115" i="1"/>
  <c r="AQ115" i="1"/>
  <c r="AR115" i="1"/>
  <c r="AS115" i="1"/>
  <c r="AT115" i="1"/>
  <c r="AU115" i="1"/>
  <c r="AV115" i="1"/>
  <c r="AK116" i="1"/>
  <c r="AL116" i="1"/>
  <c r="AM116" i="1"/>
  <c r="AN116" i="1"/>
  <c r="AO116" i="1"/>
  <c r="AP116" i="1"/>
  <c r="AQ116" i="1"/>
  <c r="AR116" i="1"/>
  <c r="AS116" i="1"/>
  <c r="AT116" i="1"/>
  <c r="AU116" i="1"/>
  <c r="AV116" i="1"/>
  <c r="AK117" i="1"/>
  <c r="AL117" i="1"/>
  <c r="AM117" i="1"/>
  <c r="AN117" i="1"/>
  <c r="AO117" i="1"/>
  <c r="AP117" i="1"/>
  <c r="AQ117" i="1"/>
  <c r="AR117" i="1"/>
  <c r="AS117" i="1"/>
  <c r="AT117" i="1"/>
  <c r="AU117" i="1"/>
  <c r="AV117" i="1"/>
  <c r="AK118" i="1"/>
  <c r="AL118" i="1"/>
  <c r="AM118" i="1"/>
  <c r="AN118" i="1"/>
  <c r="AO118" i="1"/>
  <c r="AP118" i="1"/>
  <c r="AQ118" i="1"/>
  <c r="AR118" i="1"/>
  <c r="AS118" i="1"/>
  <c r="AT118" i="1"/>
  <c r="AU118" i="1"/>
  <c r="AV118" i="1"/>
  <c r="AK119" i="1"/>
  <c r="AL119" i="1"/>
  <c r="AM119" i="1"/>
  <c r="AN119" i="1"/>
  <c r="AO119" i="1"/>
  <c r="AP119" i="1"/>
  <c r="AQ119" i="1"/>
  <c r="AR119" i="1"/>
  <c r="AS119" i="1"/>
  <c r="AT119" i="1"/>
  <c r="AU119" i="1"/>
  <c r="AV119" i="1"/>
  <c r="AK120" i="1"/>
  <c r="AL120" i="1"/>
  <c r="AM120" i="1"/>
  <c r="AN120" i="1"/>
  <c r="AO120" i="1"/>
  <c r="AP120" i="1"/>
  <c r="AQ120" i="1"/>
  <c r="AR120" i="1"/>
  <c r="AS120" i="1"/>
  <c r="AT120" i="1"/>
  <c r="AU120" i="1"/>
  <c r="AV120" i="1"/>
  <c r="AK121" i="1"/>
  <c r="AL121" i="1"/>
  <c r="AM121" i="1"/>
  <c r="AN121" i="1"/>
  <c r="AO121" i="1"/>
  <c r="AP121" i="1"/>
  <c r="AQ121" i="1"/>
  <c r="AR121" i="1"/>
  <c r="AS121" i="1"/>
  <c r="AT121" i="1"/>
  <c r="AU121" i="1"/>
  <c r="AV121" i="1"/>
  <c r="AK122" i="1"/>
  <c r="AL122" i="1"/>
  <c r="AM122" i="1"/>
  <c r="AN122" i="1"/>
  <c r="AO122" i="1"/>
  <c r="AP122" i="1"/>
  <c r="AQ122" i="1"/>
  <c r="AR122" i="1"/>
  <c r="AS122" i="1"/>
  <c r="AT122" i="1"/>
  <c r="AU122" i="1"/>
  <c r="AV122" i="1"/>
  <c r="AK123" i="1"/>
  <c r="AL123" i="1"/>
  <c r="AM123" i="1"/>
  <c r="AN123" i="1"/>
  <c r="AO123" i="1"/>
  <c r="AP123" i="1"/>
  <c r="AQ123" i="1"/>
  <c r="AR123" i="1"/>
  <c r="AS123" i="1"/>
  <c r="AT123" i="1"/>
  <c r="AU123" i="1"/>
  <c r="AV123" i="1"/>
  <c r="AK124" i="1"/>
  <c r="AL124" i="1"/>
  <c r="AM124" i="1"/>
  <c r="AN124" i="1"/>
  <c r="AO124" i="1"/>
  <c r="AP124" i="1"/>
  <c r="AQ124" i="1"/>
  <c r="AR124" i="1"/>
  <c r="AS124" i="1"/>
  <c r="AT124" i="1"/>
  <c r="AU124" i="1"/>
  <c r="AV124" i="1"/>
  <c r="AK125" i="1"/>
  <c r="AL125" i="1"/>
  <c r="AM125" i="1"/>
  <c r="AN125" i="1"/>
  <c r="AO125" i="1"/>
  <c r="AP125" i="1"/>
  <c r="AQ125" i="1"/>
  <c r="AR125" i="1"/>
  <c r="AS125" i="1"/>
  <c r="AT125" i="1"/>
  <c r="AU125" i="1"/>
  <c r="AV125" i="1"/>
  <c r="AK126" i="1"/>
  <c r="AL126" i="1"/>
  <c r="AM126" i="1"/>
  <c r="AN126" i="1"/>
  <c r="AO126" i="1"/>
  <c r="AP126" i="1"/>
  <c r="AQ126" i="1"/>
  <c r="AR126" i="1"/>
  <c r="AS126" i="1"/>
  <c r="AT126" i="1"/>
  <c r="AU126" i="1"/>
  <c r="AV126" i="1"/>
  <c r="AK127" i="1"/>
  <c r="AL127" i="1"/>
  <c r="AM127" i="1"/>
  <c r="AN127" i="1"/>
  <c r="AO127" i="1"/>
  <c r="AP127" i="1"/>
  <c r="AQ127" i="1"/>
  <c r="AR127" i="1"/>
  <c r="AS127" i="1"/>
  <c r="AT127" i="1"/>
  <c r="AU127" i="1"/>
  <c r="AV127" i="1"/>
  <c r="AK128" i="1"/>
  <c r="AL128" i="1"/>
  <c r="AM128" i="1"/>
  <c r="AN128" i="1"/>
  <c r="AO128" i="1"/>
  <c r="AP128" i="1"/>
  <c r="AQ128" i="1"/>
  <c r="AR128" i="1"/>
  <c r="AS128" i="1"/>
  <c r="AT128" i="1"/>
  <c r="AU128" i="1"/>
  <c r="AV128" i="1"/>
  <c r="AK129" i="1"/>
  <c r="AL129" i="1"/>
  <c r="AM129" i="1"/>
  <c r="AN129" i="1"/>
  <c r="AO129" i="1"/>
  <c r="AP129" i="1"/>
  <c r="AQ129" i="1"/>
  <c r="AR129" i="1"/>
  <c r="AS129" i="1"/>
  <c r="AT129" i="1"/>
  <c r="AU129" i="1"/>
  <c r="AV129" i="1"/>
  <c r="AK130" i="1"/>
  <c r="AL130" i="1"/>
  <c r="AM130" i="1"/>
  <c r="AN130" i="1"/>
  <c r="AO130" i="1"/>
  <c r="AP130" i="1"/>
  <c r="AQ130" i="1"/>
  <c r="AR130" i="1"/>
  <c r="AS130" i="1"/>
  <c r="AT130" i="1"/>
  <c r="AU130" i="1"/>
  <c r="AV130" i="1"/>
  <c r="AK131" i="1"/>
  <c r="AL131" i="1"/>
  <c r="AM131" i="1"/>
  <c r="AN131" i="1"/>
  <c r="AO131" i="1"/>
  <c r="AP131" i="1"/>
  <c r="AQ131" i="1"/>
  <c r="AR131" i="1"/>
  <c r="AS131" i="1"/>
  <c r="AT131" i="1"/>
  <c r="AU131" i="1"/>
  <c r="AV131" i="1"/>
  <c r="AK132" i="1"/>
  <c r="AL132" i="1"/>
  <c r="AM132" i="1"/>
  <c r="AN132" i="1"/>
  <c r="AO132" i="1"/>
  <c r="AP132" i="1"/>
  <c r="AQ132" i="1"/>
  <c r="AR132" i="1"/>
  <c r="AS132" i="1"/>
  <c r="AT132" i="1"/>
  <c r="AU132" i="1"/>
  <c r="AV132" i="1"/>
  <c r="AK133" i="1"/>
  <c r="AL133" i="1"/>
  <c r="AM133" i="1"/>
  <c r="AN133" i="1"/>
  <c r="AO133" i="1"/>
  <c r="AP133" i="1"/>
  <c r="AQ133" i="1"/>
  <c r="AR133" i="1"/>
  <c r="AS133" i="1"/>
  <c r="AT133" i="1"/>
  <c r="AU133" i="1"/>
  <c r="AV133" i="1"/>
  <c r="AK134" i="1"/>
  <c r="AL134" i="1"/>
  <c r="AM134" i="1"/>
  <c r="AN134" i="1"/>
  <c r="AO134" i="1"/>
  <c r="AP134" i="1"/>
  <c r="AQ134" i="1"/>
  <c r="AR134" i="1"/>
  <c r="AS134" i="1"/>
  <c r="AT134" i="1"/>
  <c r="AU134" i="1"/>
  <c r="AV134" i="1"/>
  <c r="AK135" i="1"/>
  <c r="AL135" i="1"/>
  <c r="AM135" i="1"/>
  <c r="AN135" i="1"/>
  <c r="AO135" i="1"/>
  <c r="AP135" i="1"/>
  <c r="AQ135" i="1"/>
  <c r="AR135" i="1"/>
  <c r="AS135" i="1"/>
  <c r="AT135" i="1"/>
  <c r="AU135" i="1"/>
  <c r="AV135" i="1"/>
  <c r="AK136" i="1"/>
  <c r="AL136" i="1"/>
  <c r="AM136" i="1"/>
  <c r="AN136" i="1"/>
  <c r="AO136" i="1"/>
  <c r="AP136" i="1"/>
  <c r="AQ136" i="1"/>
  <c r="AR136" i="1"/>
  <c r="AS136" i="1"/>
  <c r="AT136" i="1"/>
  <c r="AU136" i="1"/>
  <c r="AV136" i="1"/>
  <c r="AK137" i="1"/>
  <c r="AL137" i="1"/>
  <c r="AM137" i="1"/>
  <c r="AN137" i="1"/>
  <c r="AO137" i="1"/>
  <c r="AP137" i="1"/>
  <c r="AQ137" i="1"/>
  <c r="AR137" i="1"/>
  <c r="AS137" i="1"/>
  <c r="AT137" i="1"/>
  <c r="AU137" i="1"/>
  <c r="AV137" i="1"/>
  <c r="AK138" i="1"/>
  <c r="AL138" i="1"/>
  <c r="AM138" i="1"/>
  <c r="AN138" i="1"/>
  <c r="AO138" i="1"/>
  <c r="AP138" i="1"/>
  <c r="AQ138" i="1"/>
  <c r="AR138" i="1"/>
  <c r="AS138" i="1"/>
  <c r="AT138" i="1"/>
  <c r="AU138" i="1"/>
  <c r="AV138" i="1"/>
  <c r="AK139" i="1"/>
  <c r="AL139" i="1"/>
  <c r="AM139" i="1"/>
  <c r="AN139" i="1"/>
  <c r="AO139" i="1"/>
  <c r="AP139" i="1"/>
  <c r="AQ139" i="1"/>
  <c r="AR139" i="1"/>
  <c r="AS139" i="1"/>
  <c r="AT139" i="1"/>
  <c r="AU139" i="1"/>
  <c r="AV139" i="1"/>
  <c r="AK140" i="1"/>
  <c r="AL140" i="1"/>
  <c r="AM140" i="1"/>
  <c r="AN140" i="1"/>
  <c r="AO140" i="1"/>
  <c r="AP140" i="1"/>
  <c r="AQ140" i="1"/>
  <c r="AR140" i="1"/>
  <c r="AS140" i="1"/>
  <c r="AT140" i="1"/>
  <c r="AU140" i="1"/>
  <c r="AV140" i="1"/>
  <c r="AK141" i="1"/>
  <c r="AL141" i="1"/>
  <c r="AM141" i="1"/>
  <c r="AN141" i="1"/>
  <c r="AO141" i="1"/>
  <c r="AP141" i="1"/>
  <c r="AQ141" i="1"/>
  <c r="AR141" i="1"/>
  <c r="AS141" i="1"/>
  <c r="AT141" i="1"/>
  <c r="AU141" i="1"/>
  <c r="AV141" i="1"/>
  <c r="AK142" i="1"/>
  <c r="AL142" i="1"/>
  <c r="AM142" i="1"/>
  <c r="AN142" i="1"/>
  <c r="AO142" i="1"/>
  <c r="AP142" i="1"/>
  <c r="AQ142" i="1"/>
  <c r="AR142" i="1"/>
  <c r="AS142" i="1"/>
  <c r="AT142" i="1"/>
  <c r="AU142" i="1"/>
  <c r="AV142" i="1"/>
  <c r="AK143" i="1"/>
  <c r="AL143" i="1"/>
  <c r="AM143" i="1"/>
  <c r="AN143" i="1"/>
  <c r="AO143" i="1"/>
  <c r="AP143" i="1"/>
  <c r="AQ143" i="1"/>
  <c r="AR143" i="1"/>
  <c r="AS143" i="1"/>
  <c r="AT143" i="1"/>
  <c r="AU143" i="1"/>
  <c r="AV143" i="1"/>
  <c r="AK144" i="1"/>
  <c r="AL144" i="1"/>
  <c r="AM144" i="1"/>
  <c r="AN144" i="1"/>
  <c r="AO144" i="1"/>
  <c r="AP144" i="1"/>
  <c r="AQ144" i="1"/>
  <c r="AR144" i="1"/>
  <c r="AS144" i="1"/>
  <c r="AT144" i="1"/>
  <c r="AU144" i="1"/>
  <c r="AV144" i="1"/>
  <c r="AK145" i="1"/>
  <c r="AL145" i="1"/>
  <c r="AM145" i="1"/>
  <c r="AN145" i="1"/>
  <c r="AO145" i="1"/>
  <c r="AP145" i="1"/>
  <c r="AQ145" i="1"/>
  <c r="AR145" i="1"/>
  <c r="AS145" i="1"/>
  <c r="AT145" i="1"/>
  <c r="AU145" i="1"/>
  <c r="AV145" i="1"/>
  <c r="AK146" i="1"/>
  <c r="AL146" i="1"/>
  <c r="AM146" i="1"/>
  <c r="AN146" i="1"/>
  <c r="AO146" i="1"/>
  <c r="AP146" i="1"/>
  <c r="AQ146" i="1"/>
  <c r="AR146" i="1"/>
  <c r="AS146" i="1"/>
  <c r="AT146" i="1"/>
  <c r="AU146" i="1"/>
  <c r="AV146" i="1"/>
  <c r="AK147" i="1"/>
  <c r="AL147" i="1"/>
  <c r="AM147" i="1"/>
  <c r="AN147" i="1"/>
  <c r="AO147" i="1"/>
  <c r="AP147" i="1"/>
  <c r="AQ147" i="1"/>
  <c r="AR147" i="1"/>
  <c r="AS147" i="1"/>
  <c r="AT147" i="1"/>
  <c r="AU147" i="1"/>
  <c r="AV147" i="1"/>
  <c r="AK148" i="1"/>
  <c r="AL148" i="1"/>
  <c r="AM148" i="1"/>
  <c r="AN148" i="1"/>
  <c r="AO148" i="1"/>
  <c r="AP148" i="1"/>
  <c r="AQ148" i="1"/>
  <c r="AR148" i="1"/>
  <c r="AS148" i="1"/>
  <c r="AT148" i="1"/>
  <c r="AU148" i="1"/>
  <c r="AV148" i="1"/>
  <c r="AK149" i="1"/>
  <c r="AL149" i="1"/>
  <c r="AM149" i="1"/>
  <c r="AN149" i="1"/>
  <c r="AO149" i="1"/>
  <c r="AP149" i="1"/>
  <c r="AQ149" i="1"/>
  <c r="AR149" i="1"/>
  <c r="AS149" i="1"/>
  <c r="AT149" i="1"/>
  <c r="AU149" i="1"/>
  <c r="AV149" i="1"/>
  <c r="AK150" i="1"/>
  <c r="AL150" i="1"/>
  <c r="AM150" i="1"/>
  <c r="AN150" i="1"/>
  <c r="AO150" i="1"/>
  <c r="AP150" i="1"/>
  <c r="AQ150" i="1"/>
  <c r="AR150" i="1"/>
  <c r="AS150" i="1"/>
  <c r="AT150" i="1"/>
  <c r="AU150" i="1"/>
  <c r="AV150" i="1"/>
  <c r="AK151" i="1"/>
  <c r="AL151" i="1"/>
  <c r="AM151" i="1"/>
  <c r="AN151" i="1"/>
  <c r="AO151" i="1"/>
  <c r="AP151" i="1"/>
  <c r="AQ151" i="1"/>
  <c r="AR151" i="1"/>
  <c r="AS151" i="1"/>
  <c r="AT151" i="1"/>
  <c r="AU151" i="1"/>
  <c r="AV151" i="1"/>
  <c r="AK152" i="1"/>
  <c r="AL152" i="1"/>
  <c r="AM152" i="1"/>
  <c r="AN152" i="1"/>
  <c r="AO152" i="1"/>
  <c r="AP152" i="1"/>
  <c r="AQ152" i="1"/>
  <c r="AR152" i="1"/>
  <c r="AS152" i="1"/>
  <c r="AT152" i="1"/>
  <c r="AU152" i="1"/>
  <c r="AV152" i="1"/>
  <c r="AK153" i="1"/>
  <c r="AL153" i="1"/>
  <c r="AM153" i="1"/>
  <c r="AN153" i="1"/>
  <c r="AO153" i="1"/>
  <c r="AP153" i="1"/>
  <c r="AQ153" i="1"/>
  <c r="AR153" i="1"/>
  <c r="AS153" i="1"/>
  <c r="AT153" i="1"/>
  <c r="AU153" i="1"/>
  <c r="AV153" i="1"/>
  <c r="AK154" i="1"/>
  <c r="AL154" i="1"/>
  <c r="AM154" i="1"/>
  <c r="AN154" i="1"/>
  <c r="AO154" i="1"/>
  <c r="AP154" i="1"/>
  <c r="AQ154" i="1"/>
  <c r="AR154" i="1"/>
  <c r="AS154" i="1"/>
  <c r="AT154" i="1"/>
  <c r="AU154" i="1"/>
  <c r="AV154" i="1"/>
  <c r="AK155" i="1"/>
  <c r="AL155" i="1"/>
  <c r="AM155" i="1"/>
  <c r="AN155" i="1"/>
  <c r="AO155" i="1"/>
  <c r="AP155" i="1"/>
  <c r="AQ155" i="1"/>
  <c r="AR155" i="1"/>
  <c r="AS155" i="1"/>
  <c r="AT155" i="1"/>
  <c r="AU155" i="1"/>
  <c r="AV155" i="1"/>
  <c r="AK156" i="1"/>
  <c r="AL156" i="1"/>
  <c r="AM156" i="1"/>
  <c r="AN156" i="1"/>
  <c r="AO156" i="1"/>
  <c r="AP156" i="1"/>
  <c r="AQ156" i="1"/>
  <c r="AR156" i="1"/>
  <c r="AS156" i="1"/>
  <c r="AT156" i="1"/>
  <c r="AU156" i="1"/>
  <c r="AV156" i="1"/>
  <c r="AK157" i="1"/>
  <c r="AL157" i="1"/>
  <c r="AM157" i="1"/>
  <c r="AN157" i="1"/>
  <c r="AO157" i="1"/>
  <c r="AP157" i="1"/>
  <c r="AQ157" i="1"/>
  <c r="AR157" i="1"/>
  <c r="AS157" i="1"/>
  <c r="AT157" i="1"/>
  <c r="AU157" i="1"/>
  <c r="AV157" i="1"/>
  <c r="AK158" i="1"/>
  <c r="AL158" i="1"/>
  <c r="AM158" i="1"/>
  <c r="AN158" i="1"/>
  <c r="AO158" i="1"/>
  <c r="AP158" i="1"/>
  <c r="AQ158" i="1"/>
  <c r="AR158" i="1"/>
  <c r="AS158" i="1"/>
  <c r="AT158" i="1"/>
  <c r="AU158" i="1"/>
  <c r="AV158" i="1"/>
  <c r="AK159" i="1"/>
  <c r="AL159" i="1"/>
  <c r="AM159" i="1"/>
  <c r="AN159" i="1"/>
  <c r="AO159" i="1"/>
  <c r="AP159" i="1"/>
  <c r="AQ159" i="1"/>
  <c r="AR159" i="1"/>
  <c r="AS159" i="1"/>
  <c r="AT159" i="1"/>
  <c r="AU159" i="1"/>
  <c r="AV159" i="1"/>
  <c r="AK160" i="1"/>
  <c r="AL160" i="1"/>
  <c r="AM160" i="1"/>
  <c r="AN160" i="1"/>
  <c r="AO160" i="1"/>
  <c r="AP160" i="1"/>
  <c r="AQ160" i="1"/>
  <c r="AR160" i="1"/>
  <c r="AS160" i="1"/>
  <c r="AT160" i="1"/>
  <c r="AU160" i="1"/>
  <c r="AV160" i="1"/>
  <c r="AK161" i="1"/>
  <c r="AL161" i="1"/>
  <c r="AM161" i="1"/>
  <c r="AN161" i="1"/>
  <c r="AO161" i="1"/>
  <c r="AP161" i="1"/>
  <c r="AQ161" i="1"/>
  <c r="AR161" i="1"/>
  <c r="AS161" i="1"/>
  <c r="AT161" i="1"/>
  <c r="AU161" i="1"/>
  <c r="AV161" i="1"/>
  <c r="AK162" i="1"/>
  <c r="AL162" i="1"/>
  <c r="AM162" i="1"/>
  <c r="AN162" i="1"/>
  <c r="AO162" i="1"/>
  <c r="AP162" i="1"/>
  <c r="AQ162" i="1"/>
  <c r="AR162" i="1"/>
  <c r="AS162" i="1"/>
  <c r="AT162" i="1"/>
  <c r="AU162" i="1"/>
  <c r="AV162" i="1"/>
  <c r="AK163" i="1"/>
  <c r="AL163" i="1"/>
  <c r="AM163" i="1"/>
  <c r="AN163" i="1"/>
  <c r="AO163" i="1"/>
  <c r="AP163" i="1"/>
  <c r="AQ163" i="1"/>
  <c r="AR163" i="1"/>
  <c r="AS163" i="1"/>
  <c r="AT163" i="1"/>
  <c r="AU163" i="1"/>
  <c r="AV163" i="1"/>
  <c r="AK164" i="1"/>
  <c r="AL164" i="1"/>
  <c r="AM164" i="1"/>
  <c r="AN164" i="1"/>
  <c r="AO164" i="1"/>
  <c r="AP164" i="1"/>
  <c r="AQ164" i="1"/>
  <c r="AR164" i="1"/>
  <c r="AS164" i="1"/>
  <c r="AT164" i="1"/>
  <c r="AU164" i="1"/>
  <c r="AV164" i="1"/>
  <c r="AK165" i="1"/>
  <c r="AL165" i="1"/>
  <c r="AM165" i="1"/>
  <c r="AN165" i="1"/>
  <c r="AO165" i="1"/>
  <c r="AP165" i="1"/>
  <c r="AQ165" i="1"/>
  <c r="AR165" i="1"/>
  <c r="AS165" i="1"/>
  <c r="AT165" i="1"/>
  <c r="AU165" i="1"/>
  <c r="AV165" i="1"/>
  <c r="AK166" i="1"/>
  <c r="AL166" i="1"/>
  <c r="AM166" i="1"/>
  <c r="AN166" i="1"/>
  <c r="AO166" i="1"/>
  <c r="AP166" i="1"/>
  <c r="AQ166" i="1"/>
  <c r="AR166" i="1"/>
  <c r="AS166" i="1"/>
  <c r="AT166" i="1"/>
  <c r="AU166" i="1"/>
  <c r="AV166" i="1"/>
  <c r="AK167" i="1"/>
  <c r="AL167" i="1"/>
  <c r="AM167" i="1"/>
  <c r="AN167" i="1"/>
  <c r="AO167" i="1"/>
  <c r="AP167" i="1"/>
  <c r="AQ167" i="1"/>
  <c r="AR167" i="1"/>
  <c r="AS167" i="1"/>
  <c r="AT167" i="1"/>
  <c r="AU167" i="1"/>
  <c r="AV167" i="1"/>
  <c r="AK168" i="1"/>
  <c r="AL168" i="1"/>
  <c r="AM168" i="1"/>
  <c r="AN168" i="1"/>
  <c r="AO168" i="1"/>
  <c r="AP168" i="1"/>
  <c r="AQ168" i="1"/>
  <c r="AR168" i="1"/>
  <c r="AS168" i="1"/>
  <c r="AT168" i="1"/>
  <c r="AU168" i="1"/>
  <c r="AV168" i="1"/>
  <c r="AK169" i="1"/>
  <c r="AL169" i="1"/>
  <c r="AM169" i="1"/>
  <c r="AN169" i="1"/>
  <c r="AO169" i="1"/>
  <c r="AP169" i="1"/>
  <c r="AQ169" i="1"/>
  <c r="AR169" i="1"/>
  <c r="AS169" i="1"/>
  <c r="AT169" i="1"/>
  <c r="AU169" i="1"/>
  <c r="AV169" i="1"/>
  <c r="AK170" i="1"/>
  <c r="AL170" i="1"/>
  <c r="AM170" i="1"/>
  <c r="AN170" i="1"/>
  <c r="AO170" i="1"/>
  <c r="AP170" i="1"/>
  <c r="AQ170" i="1"/>
  <c r="AR170" i="1"/>
  <c r="AS170" i="1"/>
  <c r="AT170" i="1"/>
  <c r="AU170" i="1"/>
  <c r="AV170" i="1"/>
  <c r="AK171" i="1"/>
  <c r="AL171" i="1"/>
  <c r="AM171" i="1"/>
  <c r="AN171" i="1"/>
  <c r="AO171" i="1"/>
  <c r="AP171" i="1"/>
  <c r="AQ171" i="1"/>
  <c r="AR171" i="1"/>
  <c r="AS171" i="1"/>
  <c r="AT171" i="1"/>
  <c r="AU171" i="1"/>
  <c r="AV171" i="1"/>
  <c r="AK172" i="1"/>
  <c r="AL172" i="1"/>
  <c r="AM172" i="1"/>
  <c r="AN172" i="1"/>
  <c r="AO172" i="1"/>
  <c r="AP172" i="1"/>
  <c r="AQ172" i="1"/>
  <c r="AR172" i="1"/>
  <c r="AS172" i="1"/>
  <c r="AT172" i="1"/>
  <c r="AU172" i="1"/>
  <c r="AV172" i="1"/>
  <c r="AK173" i="1"/>
  <c r="AL173" i="1"/>
  <c r="AM173" i="1"/>
  <c r="AN173" i="1"/>
  <c r="AO173" i="1"/>
  <c r="AP173" i="1"/>
  <c r="AQ173" i="1"/>
  <c r="AR173" i="1"/>
  <c r="AS173" i="1"/>
  <c r="AT173" i="1"/>
  <c r="AU173" i="1"/>
  <c r="AV173" i="1"/>
  <c r="AK174" i="1"/>
  <c r="AL174" i="1"/>
  <c r="AM174" i="1"/>
  <c r="AN174" i="1"/>
  <c r="AO174" i="1"/>
  <c r="AP174" i="1"/>
  <c r="AQ174" i="1"/>
  <c r="AR174" i="1"/>
  <c r="AS174" i="1"/>
  <c r="AT174" i="1"/>
  <c r="AU174" i="1"/>
  <c r="AV174" i="1"/>
  <c r="AK175" i="1"/>
  <c r="AL175" i="1"/>
  <c r="AM175" i="1"/>
  <c r="AN175" i="1"/>
  <c r="AO175" i="1"/>
  <c r="AP175" i="1"/>
  <c r="AQ175" i="1"/>
  <c r="AR175" i="1"/>
  <c r="AS175" i="1"/>
  <c r="AT175" i="1"/>
  <c r="AU175" i="1"/>
  <c r="AV175" i="1"/>
  <c r="AK176" i="1"/>
  <c r="AL176" i="1"/>
  <c r="AM176" i="1"/>
  <c r="AN176" i="1"/>
  <c r="AO176" i="1"/>
  <c r="AP176" i="1"/>
  <c r="AQ176" i="1"/>
  <c r="AR176" i="1"/>
  <c r="AS176" i="1"/>
  <c r="AT176" i="1"/>
  <c r="AU176" i="1"/>
  <c r="AV176" i="1"/>
  <c r="AK177" i="1"/>
  <c r="AL177" i="1"/>
  <c r="AM177" i="1"/>
  <c r="AN177" i="1"/>
  <c r="AO177" i="1"/>
  <c r="AP177" i="1"/>
  <c r="AQ177" i="1"/>
  <c r="AR177" i="1"/>
  <c r="AS177" i="1"/>
  <c r="AT177" i="1"/>
  <c r="AU177" i="1"/>
  <c r="AV177" i="1"/>
  <c r="AK178" i="1"/>
  <c r="AL178" i="1"/>
  <c r="AM178" i="1"/>
  <c r="AN178" i="1"/>
  <c r="AO178" i="1"/>
  <c r="AP178" i="1"/>
  <c r="AQ178" i="1"/>
  <c r="AR178" i="1"/>
  <c r="AS178" i="1"/>
  <c r="AT178" i="1"/>
  <c r="AU178" i="1"/>
  <c r="AV178" i="1"/>
  <c r="AK179" i="1"/>
  <c r="AL179" i="1"/>
  <c r="AM179" i="1"/>
  <c r="AN179" i="1"/>
  <c r="AO179" i="1"/>
  <c r="AP179" i="1"/>
  <c r="AQ179" i="1"/>
  <c r="AR179" i="1"/>
  <c r="AS179" i="1"/>
  <c r="AT179" i="1"/>
  <c r="AU179" i="1"/>
  <c r="AV179" i="1"/>
  <c r="AK180" i="1"/>
  <c r="AL180" i="1"/>
  <c r="AM180" i="1"/>
  <c r="AN180" i="1"/>
  <c r="AO180" i="1"/>
  <c r="AP180" i="1"/>
  <c r="AQ180" i="1"/>
  <c r="AR180" i="1"/>
  <c r="AS180" i="1"/>
  <c r="AT180" i="1"/>
  <c r="AU180" i="1"/>
  <c r="AV180" i="1"/>
  <c r="AK181" i="1"/>
  <c r="AL181" i="1"/>
  <c r="AM181" i="1"/>
  <c r="AN181" i="1"/>
  <c r="AO181" i="1"/>
  <c r="AP181" i="1"/>
  <c r="AQ181" i="1"/>
  <c r="AR181" i="1"/>
  <c r="AS181" i="1"/>
  <c r="AT181" i="1"/>
  <c r="AU181" i="1"/>
  <c r="AV181" i="1"/>
  <c r="AK182" i="1"/>
  <c r="AL182" i="1"/>
  <c r="AM182" i="1"/>
  <c r="AN182" i="1"/>
  <c r="AO182" i="1"/>
  <c r="AP182" i="1"/>
  <c r="AQ182" i="1"/>
  <c r="AR182" i="1"/>
  <c r="AS182" i="1"/>
  <c r="AT182" i="1"/>
  <c r="AU182" i="1"/>
  <c r="AV182" i="1"/>
  <c r="AK183" i="1"/>
  <c r="AL183" i="1"/>
  <c r="AM183" i="1"/>
  <c r="AN183" i="1"/>
  <c r="AO183" i="1"/>
  <c r="AP183" i="1"/>
  <c r="AQ183" i="1"/>
  <c r="AR183" i="1"/>
  <c r="AS183" i="1"/>
  <c r="AT183" i="1"/>
  <c r="AU183" i="1"/>
  <c r="AV183" i="1"/>
  <c r="AK184" i="1"/>
  <c r="AL184" i="1"/>
  <c r="AM184" i="1"/>
  <c r="AN184" i="1"/>
  <c r="AO184" i="1"/>
  <c r="AP184" i="1"/>
  <c r="AQ184" i="1"/>
  <c r="AR184" i="1"/>
  <c r="AS184" i="1"/>
  <c r="AT184" i="1"/>
  <c r="AU184" i="1"/>
  <c r="AV184" i="1"/>
  <c r="AK185" i="1"/>
  <c r="AL185" i="1"/>
  <c r="AM185" i="1"/>
  <c r="AN185" i="1"/>
  <c r="AO185" i="1"/>
  <c r="AP185" i="1"/>
  <c r="AQ185" i="1"/>
  <c r="AR185" i="1"/>
  <c r="AS185" i="1"/>
  <c r="AT185" i="1"/>
  <c r="AU185" i="1"/>
  <c r="AV185" i="1"/>
  <c r="AK186" i="1"/>
  <c r="AL186" i="1"/>
  <c r="AM186" i="1"/>
  <c r="AN186" i="1"/>
  <c r="AO186" i="1"/>
  <c r="AP186" i="1"/>
  <c r="AQ186" i="1"/>
  <c r="AR186" i="1"/>
  <c r="AS186" i="1"/>
  <c r="AT186" i="1"/>
  <c r="AU186" i="1"/>
  <c r="AV186" i="1"/>
  <c r="AK187" i="1"/>
  <c r="AL187" i="1"/>
  <c r="AM187" i="1"/>
  <c r="AN187" i="1"/>
  <c r="AO187" i="1"/>
  <c r="AP187" i="1"/>
  <c r="AQ187" i="1"/>
  <c r="AR187" i="1"/>
  <c r="AS187" i="1"/>
  <c r="AT187" i="1"/>
  <c r="AU187" i="1"/>
  <c r="AV187" i="1"/>
  <c r="AK188" i="1"/>
  <c r="AL188" i="1"/>
  <c r="AM188" i="1"/>
  <c r="AN188" i="1"/>
  <c r="AO188" i="1"/>
  <c r="AP188" i="1"/>
  <c r="AQ188" i="1"/>
  <c r="AR188" i="1"/>
  <c r="AS188" i="1"/>
  <c r="AT188" i="1"/>
  <c r="AU188" i="1"/>
  <c r="AV188" i="1"/>
  <c r="AK189" i="1"/>
  <c r="AL189" i="1"/>
  <c r="AM189" i="1"/>
  <c r="AN189" i="1"/>
  <c r="AO189" i="1"/>
  <c r="AP189" i="1"/>
  <c r="AQ189" i="1"/>
  <c r="AR189" i="1"/>
  <c r="AS189" i="1"/>
  <c r="AT189" i="1"/>
  <c r="AU189" i="1"/>
  <c r="AV189" i="1"/>
  <c r="AK190" i="1"/>
  <c r="AL190" i="1"/>
  <c r="AM190" i="1"/>
  <c r="AN190" i="1"/>
  <c r="AO190" i="1"/>
  <c r="AP190" i="1"/>
  <c r="AQ190" i="1"/>
  <c r="AR190" i="1"/>
  <c r="AS190" i="1"/>
  <c r="AT190" i="1"/>
  <c r="AU190" i="1"/>
  <c r="AV190" i="1"/>
  <c r="AK191" i="1"/>
  <c r="AL191" i="1"/>
  <c r="AM191" i="1"/>
  <c r="AN191" i="1"/>
  <c r="AO191" i="1"/>
  <c r="AP191" i="1"/>
  <c r="AQ191" i="1"/>
  <c r="AR191" i="1"/>
  <c r="AS191" i="1"/>
  <c r="AT191" i="1"/>
  <c r="AU191" i="1"/>
  <c r="AV191" i="1"/>
  <c r="AK192" i="1"/>
  <c r="AW192" i="1" s="1"/>
  <c r="AL192" i="1"/>
  <c r="AM192" i="1"/>
  <c r="AN192" i="1"/>
  <c r="AO192" i="1"/>
  <c r="AP192" i="1"/>
  <c r="AQ192" i="1"/>
  <c r="AR192" i="1"/>
  <c r="AS192" i="1"/>
  <c r="AT192" i="1"/>
  <c r="AU192" i="1"/>
  <c r="AV192" i="1"/>
  <c r="AK193" i="1"/>
  <c r="AL193" i="1"/>
  <c r="AM193" i="1"/>
  <c r="AN193" i="1"/>
  <c r="AO193" i="1"/>
  <c r="AP193" i="1"/>
  <c r="AQ193" i="1"/>
  <c r="AR193" i="1"/>
  <c r="AS193" i="1"/>
  <c r="AT193" i="1"/>
  <c r="AU193" i="1"/>
  <c r="AV193" i="1"/>
  <c r="AK194" i="1"/>
  <c r="AW194" i="1" s="1"/>
  <c r="AL194" i="1"/>
  <c r="AM194" i="1"/>
  <c r="AN194" i="1"/>
  <c r="AO194" i="1"/>
  <c r="AP194" i="1"/>
  <c r="AQ194" i="1"/>
  <c r="AR194" i="1"/>
  <c r="AS194" i="1"/>
  <c r="AT194" i="1"/>
  <c r="AU194" i="1"/>
  <c r="AV194" i="1"/>
  <c r="AK195" i="1"/>
  <c r="AW195" i="1" s="1"/>
  <c r="AL195" i="1"/>
  <c r="AM195" i="1"/>
  <c r="AN195" i="1"/>
  <c r="AO195" i="1"/>
  <c r="AP195" i="1"/>
  <c r="AQ195" i="1"/>
  <c r="AR195" i="1"/>
  <c r="AS195" i="1"/>
  <c r="AT195" i="1"/>
  <c r="AU195" i="1"/>
  <c r="AV195" i="1"/>
  <c r="AK196" i="1"/>
  <c r="AL196" i="1"/>
  <c r="AM196" i="1"/>
  <c r="AN196" i="1"/>
  <c r="AO196" i="1"/>
  <c r="AP196" i="1"/>
  <c r="AQ196" i="1"/>
  <c r="AR196" i="1"/>
  <c r="AS196" i="1"/>
  <c r="AT196" i="1"/>
  <c r="AU196" i="1"/>
  <c r="AV196" i="1"/>
  <c r="AK197" i="1"/>
  <c r="AW197" i="1" s="1"/>
  <c r="AL197" i="1"/>
  <c r="AM197" i="1"/>
  <c r="AN197" i="1"/>
  <c r="AO197" i="1"/>
  <c r="AP197" i="1"/>
  <c r="AQ197" i="1"/>
  <c r="AR197" i="1"/>
  <c r="AS197" i="1"/>
  <c r="AT197" i="1"/>
  <c r="AU197" i="1"/>
  <c r="AV197" i="1"/>
  <c r="AK198" i="1"/>
  <c r="AL198" i="1"/>
  <c r="AM198" i="1"/>
  <c r="AN198" i="1"/>
  <c r="AO198" i="1"/>
  <c r="AP198" i="1"/>
  <c r="AQ198" i="1"/>
  <c r="AR198" i="1"/>
  <c r="AS198" i="1"/>
  <c r="AT198" i="1"/>
  <c r="AU198" i="1"/>
  <c r="AV198" i="1"/>
  <c r="AK199" i="1"/>
  <c r="AL199" i="1"/>
  <c r="AM199" i="1"/>
  <c r="AN199" i="1"/>
  <c r="AO199" i="1"/>
  <c r="AP199" i="1"/>
  <c r="AQ199" i="1"/>
  <c r="AR199" i="1"/>
  <c r="AS199" i="1"/>
  <c r="AT199" i="1"/>
  <c r="AU199" i="1"/>
  <c r="AV199" i="1"/>
  <c r="AK200" i="1"/>
  <c r="AL200" i="1"/>
  <c r="AM200" i="1"/>
  <c r="AN200" i="1"/>
  <c r="AO200" i="1"/>
  <c r="AP200" i="1"/>
  <c r="AQ200" i="1"/>
  <c r="AR200" i="1"/>
  <c r="AS200" i="1"/>
  <c r="AT200" i="1"/>
  <c r="AU200" i="1"/>
  <c r="AV200" i="1"/>
  <c r="AK201" i="1"/>
  <c r="AL201" i="1"/>
  <c r="AM201" i="1"/>
  <c r="AN201" i="1"/>
  <c r="AO201" i="1"/>
  <c r="AP201" i="1"/>
  <c r="AQ201" i="1"/>
  <c r="AR201" i="1"/>
  <c r="AS201" i="1"/>
  <c r="AT201" i="1"/>
  <c r="AU201" i="1"/>
  <c r="AV201" i="1"/>
  <c r="AK202" i="1"/>
  <c r="AL202" i="1"/>
  <c r="AM202" i="1"/>
  <c r="AN202" i="1"/>
  <c r="AO202" i="1"/>
  <c r="AP202" i="1"/>
  <c r="AQ202" i="1"/>
  <c r="AR202" i="1"/>
  <c r="AS202" i="1"/>
  <c r="AT202" i="1"/>
  <c r="AU202" i="1"/>
  <c r="AV202" i="1"/>
  <c r="AK203" i="1"/>
  <c r="AL203" i="1"/>
  <c r="AM203" i="1"/>
  <c r="AN203" i="1"/>
  <c r="AO203" i="1"/>
  <c r="AP203" i="1"/>
  <c r="AQ203" i="1"/>
  <c r="AR203" i="1"/>
  <c r="AS203" i="1"/>
  <c r="AT203" i="1"/>
  <c r="AU203" i="1"/>
  <c r="AV203" i="1"/>
  <c r="AK204" i="1"/>
  <c r="AL204" i="1"/>
  <c r="AM204" i="1"/>
  <c r="AN204" i="1"/>
  <c r="AO204" i="1"/>
  <c r="AP204" i="1"/>
  <c r="AQ204" i="1"/>
  <c r="AR204" i="1"/>
  <c r="AS204" i="1"/>
  <c r="AT204" i="1"/>
  <c r="AU204" i="1"/>
  <c r="AV204" i="1"/>
  <c r="AK205" i="1"/>
  <c r="AL205" i="1"/>
  <c r="AM205" i="1"/>
  <c r="AN205" i="1"/>
  <c r="AO205" i="1"/>
  <c r="AP205" i="1"/>
  <c r="AQ205" i="1"/>
  <c r="AR205" i="1"/>
  <c r="AS205" i="1"/>
  <c r="AT205" i="1"/>
  <c r="AU205" i="1"/>
  <c r="AV205" i="1"/>
  <c r="AK206" i="1"/>
  <c r="AL206" i="1"/>
  <c r="AM206" i="1"/>
  <c r="AN206" i="1"/>
  <c r="AO206" i="1"/>
  <c r="AP206" i="1"/>
  <c r="AQ206" i="1"/>
  <c r="AR206" i="1"/>
  <c r="AS206" i="1"/>
  <c r="AT206" i="1"/>
  <c r="AU206" i="1"/>
  <c r="AV206" i="1"/>
  <c r="AK207" i="1"/>
  <c r="AL207" i="1"/>
  <c r="AM207" i="1"/>
  <c r="AN207" i="1"/>
  <c r="AO207" i="1"/>
  <c r="AP207" i="1"/>
  <c r="AQ207" i="1"/>
  <c r="AR207" i="1"/>
  <c r="AS207" i="1"/>
  <c r="AT207" i="1"/>
  <c r="AU207" i="1"/>
  <c r="AV207" i="1"/>
  <c r="AK208" i="1"/>
  <c r="AW208" i="1" s="1"/>
  <c r="AL208" i="1"/>
  <c r="AM208" i="1"/>
  <c r="AN208" i="1"/>
  <c r="AO208" i="1"/>
  <c r="AP208" i="1"/>
  <c r="AQ208" i="1"/>
  <c r="AR208" i="1"/>
  <c r="AS208" i="1"/>
  <c r="AT208" i="1"/>
  <c r="AU208" i="1"/>
  <c r="AV208" i="1"/>
  <c r="AK209" i="1"/>
  <c r="AL209" i="1"/>
  <c r="AM209" i="1"/>
  <c r="AN209" i="1"/>
  <c r="AO209" i="1"/>
  <c r="AP209" i="1"/>
  <c r="AQ209" i="1"/>
  <c r="AR209" i="1"/>
  <c r="AS209" i="1"/>
  <c r="AT209" i="1"/>
  <c r="AU209" i="1"/>
  <c r="AV209" i="1"/>
  <c r="AK210" i="1"/>
  <c r="AL210" i="1"/>
  <c r="AM210" i="1"/>
  <c r="AN210" i="1"/>
  <c r="AO210" i="1"/>
  <c r="AP210" i="1"/>
  <c r="AQ210" i="1"/>
  <c r="AR210" i="1"/>
  <c r="AS210" i="1"/>
  <c r="AT210" i="1"/>
  <c r="AU210" i="1"/>
  <c r="AV210" i="1"/>
  <c r="AK211" i="1"/>
  <c r="AL211" i="1"/>
  <c r="AM211" i="1"/>
  <c r="AN211" i="1"/>
  <c r="AO211" i="1"/>
  <c r="AP211" i="1"/>
  <c r="AQ211" i="1"/>
  <c r="AR211" i="1"/>
  <c r="AS211" i="1"/>
  <c r="AT211" i="1"/>
  <c r="AU211" i="1"/>
  <c r="AV211" i="1"/>
  <c r="AK212" i="1"/>
  <c r="AL212" i="1"/>
  <c r="AM212" i="1"/>
  <c r="AN212" i="1"/>
  <c r="AO212" i="1"/>
  <c r="AP212" i="1"/>
  <c r="AQ212" i="1"/>
  <c r="AR212" i="1"/>
  <c r="AS212" i="1"/>
  <c r="AT212" i="1"/>
  <c r="AU212" i="1"/>
  <c r="AV212" i="1"/>
  <c r="AK213" i="1"/>
  <c r="AL213" i="1"/>
  <c r="AM213" i="1"/>
  <c r="AN213" i="1"/>
  <c r="AO213" i="1"/>
  <c r="AP213" i="1"/>
  <c r="AQ213" i="1"/>
  <c r="AR213" i="1"/>
  <c r="AS213" i="1"/>
  <c r="AT213" i="1"/>
  <c r="AU213" i="1"/>
  <c r="AV213" i="1"/>
  <c r="AK214" i="1"/>
  <c r="AL214" i="1"/>
  <c r="AM214" i="1"/>
  <c r="AN214" i="1"/>
  <c r="AO214" i="1"/>
  <c r="AP214" i="1"/>
  <c r="AQ214" i="1"/>
  <c r="AR214" i="1"/>
  <c r="AS214" i="1"/>
  <c r="AT214" i="1"/>
  <c r="AU214" i="1"/>
  <c r="AV214" i="1"/>
  <c r="AK215" i="1"/>
  <c r="AL215" i="1"/>
  <c r="AM215" i="1"/>
  <c r="AN215" i="1"/>
  <c r="AO215" i="1"/>
  <c r="AP215" i="1"/>
  <c r="AQ215" i="1"/>
  <c r="AR215" i="1"/>
  <c r="AS215" i="1"/>
  <c r="AT215" i="1"/>
  <c r="AU215" i="1"/>
  <c r="AV215" i="1"/>
  <c r="AK216" i="1"/>
  <c r="AL216" i="1"/>
  <c r="AM216" i="1"/>
  <c r="AN216" i="1"/>
  <c r="AO216" i="1"/>
  <c r="AP216" i="1"/>
  <c r="AQ216" i="1"/>
  <c r="AR216" i="1"/>
  <c r="AS216" i="1"/>
  <c r="AT216" i="1"/>
  <c r="AU216" i="1"/>
  <c r="AV216" i="1"/>
  <c r="AK217" i="1"/>
  <c r="AL217" i="1"/>
  <c r="AM217" i="1"/>
  <c r="AN217" i="1"/>
  <c r="AO217" i="1"/>
  <c r="AP217" i="1"/>
  <c r="AQ217" i="1"/>
  <c r="AR217" i="1"/>
  <c r="AS217" i="1"/>
  <c r="AT217" i="1"/>
  <c r="AU217" i="1"/>
  <c r="AV217" i="1"/>
  <c r="AK218" i="1"/>
  <c r="AL218" i="1"/>
  <c r="AM218" i="1"/>
  <c r="AN218" i="1"/>
  <c r="AO218" i="1"/>
  <c r="AP218" i="1"/>
  <c r="AQ218" i="1"/>
  <c r="AR218" i="1"/>
  <c r="AS218" i="1"/>
  <c r="AT218" i="1"/>
  <c r="AU218" i="1"/>
  <c r="AV218" i="1"/>
  <c r="AK219" i="1"/>
  <c r="AL219" i="1"/>
  <c r="AM219" i="1"/>
  <c r="AN219" i="1"/>
  <c r="AO219" i="1"/>
  <c r="AP219" i="1"/>
  <c r="AQ219" i="1"/>
  <c r="AR219" i="1"/>
  <c r="AS219" i="1"/>
  <c r="AT219" i="1"/>
  <c r="AU219" i="1"/>
  <c r="AV219" i="1"/>
  <c r="AK220" i="1"/>
  <c r="AL220" i="1"/>
  <c r="AM220" i="1"/>
  <c r="AN220" i="1"/>
  <c r="AO220" i="1"/>
  <c r="AP220" i="1"/>
  <c r="AQ220" i="1"/>
  <c r="AR220" i="1"/>
  <c r="AS220" i="1"/>
  <c r="AT220" i="1"/>
  <c r="AU220" i="1"/>
  <c r="AV220" i="1"/>
  <c r="AK221" i="1"/>
  <c r="AL221" i="1"/>
  <c r="AM221" i="1"/>
  <c r="AN221" i="1"/>
  <c r="AO221" i="1"/>
  <c r="AP221" i="1"/>
  <c r="AQ221" i="1"/>
  <c r="AR221" i="1"/>
  <c r="AS221" i="1"/>
  <c r="AT221" i="1"/>
  <c r="AU221" i="1"/>
  <c r="AV221" i="1"/>
  <c r="AK222" i="1"/>
  <c r="AL222" i="1"/>
  <c r="AM222" i="1"/>
  <c r="AN222" i="1"/>
  <c r="AO222" i="1"/>
  <c r="AP222" i="1"/>
  <c r="AQ222" i="1"/>
  <c r="AR222" i="1"/>
  <c r="AS222" i="1"/>
  <c r="AT222" i="1"/>
  <c r="AU222" i="1"/>
  <c r="AV222" i="1"/>
  <c r="AK223" i="1"/>
  <c r="AL223" i="1"/>
  <c r="AM223" i="1"/>
  <c r="AN223" i="1"/>
  <c r="AO223" i="1"/>
  <c r="AP223" i="1"/>
  <c r="AQ223" i="1"/>
  <c r="AR223" i="1"/>
  <c r="AS223" i="1"/>
  <c r="AT223" i="1"/>
  <c r="AU223" i="1"/>
  <c r="AV223" i="1"/>
  <c r="AK224" i="1"/>
  <c r="AL224" i="1"/>
  <c r="AM224" i="1"/>
  <c r="AN224" i="1"/>
  <c r="AO224" i="1"/>
  <c r="AP224" i="1"/>
  <c r="AQ224" i="1"/>
  <c r="AR224" i="1"/>
  <c r="AS224" i="1"/>
  <c r="AT224" i="1"/>
  <c r="AU224" i="1"/>
  <c r="AV224" i="1"/>
  <c r="AK225" i="1"/>
  <c r="AW225" i="1" s="1"/>
  <c r="AL225" i="1"/>
  <c r="AM225" i="1"/>
  <c r="AN225" i="1"/>
  <c r="AO225" i="1"/>
  <c r="AP225" i="1"/>
  <c r="AQ225" i="1"/>
  <c r="AR225" i="1"/>
  <c r="AS225" i="1"/>
  <c r="AT225" i="1"/>
  <c r="AU225" i="1"/>
  <c r="AV225" i="1"/>
  <c r="AK226" i="1"/>
  <c r="AL226" i="1"/>
  <c r="AM226" i="1"/>
  <c r="AN226" i="1"/>
  <c r="AO226" i="1"/>
  <c r="AP226" i="1"/>
  <c r="AQ226" i="1"/>
  <c r="AR226" i="1"/>
  <c r="AS226" i="1"/>
  <c r="AT226" i="1"/>
  <c r="AU226" i="1"/>
  <c r="AV226" i="1"/>
  <c r="AK227" i="1"/>
  <c r="AL227" i="1"/>
  <c r="AM227" i="1"/>
  <c r="AN227" i="1"/>
  <c r="AO227" i="1"/>
  <c r="AP227" i="1"/>
  <c r="AQ227" i="1"/>
  <c r="AR227" i="1"/>
  <c r="AS227" i="1"/>
  <c r="AT227" i="1"/>
  <c r="AU227" i="1"/>
  <c r="AV227" i="1"/>
  <c r="AK228" i="1"/>
  <c r="AL228" i="1"/>
  <c r="AM228" i="1"/>
  <c r="AN228" i="1"/>
  <c r="AO228" i="1"/>
  <c r="AP228" i="1"/>
  <c r="AQ228" i="1"/>
  <c r="AR228" i="1"/>
  <c r="AS228" i="1"/>
  <c r="AT228" i="1"/>
  <c r="AU228" i="1"/>
  <c r="AV228" i="1"/>
  <c r="AK229" i="1"/>
  <c r="AL229" i="1"/>
  <c r="AM229" i="1"/>
  <c r="AN229" i="1"/>
  <c r="AO229" i="1"/>
  <c r="AP229" i="1"/>
  <c r="AQ229" i="1"/>
  <c r="AR229" i="1"/>
  <c r="AS229" i="1"/>
  <c r="AT229" i="1"/>
  <c r="AU229" i="1"/>
  <c r="AV229" i="1"/>
  <c r="AK230" i="1"/>
  <c r="AL230" i="1"/>
  <c r="AM230" i="1"/>
  <c r="AN230" i="1"/>
  <c r="AO230" i="1"/>
  <c r="AP230" i="1"/>
  <c r="AQ230" i="1"/>
  <c r="AR230" i="1"/>
  <c r="AS230" i="1"/>
  <c r="AT230" i="1"/>
  <c r="AU230" i="1"/>
  <c r="AV230" i="1"/>
  <c r="AK231" i="1"/>
  <c r="AL231" i="1"/>
  <c r="AM231" i="1"/>
  <c r="AN231" i="1"/>
  <c r="AO231" i="1"/>
  <c r="AP231" i="1"/>
  <c r="AQ231" i="1"/>
  <c r="AR231" i="1"/>
  <c r="AS231" i="1"/>
  <c r="AT231" i="1"/>
  <c r="AU231" i="1"/>
  <c r="AV231" i="1"/>
  <c r="AK232" i="1"/>
  <c r="AL232" i="1"/>
  <c r="AM232" i="1"/>
  <c r="AN232" i="1"/>
  <c r="AO232" i="1"/>
  <c r="AP232" i="1"/>
  <c r="AQ232" i="1"/>
  <c r="AR232" i="1"/>
  <c r="AS232" i="1"/>
  <c r="AT232" i="1"/>
  <c r="AU232" i="1"/>
  <c r="AV232" i="1"/>
  <c r="AK233" i="1"/>
  <c r="AL233" i="1"/>
  <c r="AM233" i="1"/>
  <c r="AN233" i="1"/>
  <c r="AO233" i="1"/>
  <c r="AP233" i="1"/>
  <c r="AQ233" i="1"/>
  <c r="AR233" i="1"/>
  <c r="AS233" i="1"/>
  <c r="AT233" i="1"/>
  <c r="AU233" i="1"/>
  <c r="AV233" i="1"/>
  <c r="AK234" i="1"/>
  <c r="AL234" i="1"/>
  <c r="AM234" i="1"/>
  <c r="AN234" i="1"/>
  <c r="AO234" i="1"/>
  <c r="AP234" i="1"/>
  <c r="AQ234" i="1"/>
  <c r="AR234" i="1"/>
  <c r="AS234" i="1"/>
  <c r="AT234" i="1"/>
  <c r="AU234" i="1"/>
  <c r="AV234" i="1"/>
  <c r="AK235" i="1"/>
  <c r="AL235" i="1"/>
  <c r="AM235" i="1"/>
  <c r="AN235" i="1"/>
  <c r="AO235" i="1"/>
  <c r="AP235" i="1"/>
  <c r="AQ235" i="1"/>
  <c r="AR235" i="1"/>
  <c r="AS235" i="1"/>
  <c r="AT235" i="1"/>
  <c r="AU235" i="1"/>
  <c r="AV235" i="1"/>
  <c r="AK236" i="1"/>
  <c r="AL236" i="1"/>
  <c r="AM236" i="1"/>
  <c r="AN236" i="1"/>
  <c r="AO236" i="1"/>
  <c r="AP236" i="1"/>
  <c r="AQ236" i="1"/>
  <c r="AR236" i="1"/>
  <c r="AS236" i="1"/>
  <c r="AT236" i="1"/>
  <c r="AU236" i="1"/>
  <c r="AV236" i="1"/>
  <c r="AK237" i="1"/>
  <c r="AL237" i="1"/>
  <c r="AM237" i="1"/>
  <c r="AN237" i="1"/>
  <c r="AO237" i="1"/>
  <c r="AP237" i="1"/>
  <c r="AQ237" i="1"/>
  <c r="AR237" i="1"/>
  <c r="AS237" i="1"/>
  <c r="AT237" i="1"/>
  <c r="AU237" i="1"/>
  <c r="AV237" i="1"/>
  <c r="AK238" i="1"/>
  <c r="AW238" i="1" s="1"/>
  <c r="AL238" i="1"/>
  <c r="AM238" i="1"/>
  <c r="AN238" i="1"/>
  <c r="AO238" i="1"/>
  <c r="AP238" i="1"/>
  <c r="AQ238" i="1"/>
  <c r="AR238" i="1"/>
  <c r="AS238" i="1"/>
  <c r="AT238" i="1"/>
  <c r="AU238" i="1"/>
  <c r="AV238" i="1"/>
  <c r="AK239" i="1"/>
  <c r="AL239" i="1"/>
  <c r="AM239" i="1"/>
  <c r="AN239" i="1"/>
  <c r="AO239" i="1"/>
  <c r="AP239" i="1"/>
  <c r="AQ239" i="1"/>
  <c r="AR239" i="1"/>
  <c r="AS239" i="1"/>
  <c r="AT239" i="1"/>
  <c r="AU239" i="1"/>
  <c r="AV239" i="1"/>
  <c r="AK240" i="1"/>
  <c r="AL240" i="1"/>
  <c r="AM240" i="1"/>
  <c r="AN240" i="1"/>
  <c r="AO240" i="1"/>
  <c r="AP240" i="1"/>
  <c r="AQ240" i="1"/>
  <c r="AR240" i="1"/>
  <c r="AS240" i="1"/>
  <c r="AT240" i="1"/>
  <c r="AU240" i="1"/>
  <c r="AV240" i="1"/>
  <c r="AK241" i="1"/>
  <c r="AL241" i="1"/>
  <c r="AM241" i="1"/>
  <c r="AN241" i="1"/>
  <c r="AO241" i="1"/>
  <c r="AP241" i="1"/>
  <c r="AQ241" i="1"/>
  <c r="AR241" i="1"/>
  <c r="AS241" i="1"/>
  <c r="AT241" i="1"/>
  <c r="AU241" i="1"/>
  <c r="AV241" i="1"/>
  <c r="AK242" i="1"/>
  <c r="AL242" i="1"/>
  <c r="AM242" i="1"/>
  <c r="AN242" i="1"/>
  <c r="AO242" i="1"/>
  <c r="AP242" i="1"/>
  <c r="AQ242" i="1"/>
  <c r="AR242" i="1"/>
  <c r="AS242" i="1"/>
  <c r="AT242" i="1"/>
  <c r="AU242" i="1"/>
  <c r="AV242" i="1"/>
  <c r="AK243" i="1"/>
  <c r="AL243" i="1"/>
  <c r="AM243" i="1"/>
  <c r="AN243" i="1"/>
  <c r="AO243" i="1"/>
  <c r="AP243" i="1"/>
  <c r="AQ243" i="1"/>
  <c r="AR243" i="1"/>
  <c r="AS243" i="1"/>
  <c r="AT243" i="1"/>
  <c r="AU243" i="1"/>
  <c r="AV243" i="1"/>
  <c r="AK244" i="1"/>
  <c r="AL244" i="1"/>
  <c r="AM244" i="1"/>
  <c r="AN244" i="1"/>
  <c r="AO244" i="1"/>
  <c r="AP244" i="1"/>
  <c r="AQ244" i="1"/>
  <c r="AR244" i="1"/>
  <c r="AS244" i="1"/>
  <c r="AT244" i="1"/>
  <c r="AU244" i="1"/>
  <c r="AV244" i="1"/>
  <c r="AK245" i="1"/>
  <c r="AL245" i="1"/>
  <c r="AM245" i="1"/>
  <c r="AN245" i="1"/>
  <c r="AO245" i="1"/>
  <c r="AP245" i="1"/>
  <c r="AQ245" i="1"/>
  <c r="AR245" i="1"/>
  <c r="AS245" i="1"/>
  <c r="AT245" i="1"/>
  <c r="AU245" i="1"/>
  <c r="AV245" i="1"/>
  <c r="AK246" i="1"/>
  <c r="AL246" i="1"/>
  <c r="AM246" i="1"/>
  <c r="AN246" i="1"/>
  <c r="AO246" i="1"/>
  <c r="AP246" i="1"/>
  <c r="AQ246" i="1"/>
  <c r="AR246" i="1"/>
  <c r="AS246" i="1"/>
  <c r="AT246" i="1"/>
  <c r="AU246" i="1"/>
  <c r="AV246" i="1"/>
  <c r="AK247" i="1"/>
  <c r="AL247" i="1"/>
  <c r="AM247" i="1"/>
  <c r="AN247" i="1"/>
  <c r="AO247" i="1"/>
  <c r="AP247" i="1"/>
  <c r="AQ247" i="1"/>
  <c r="AR247" i="1"/>
  <c r="AS247" i="1"/>
  <c r="AT247" i="1"/>
  <c r="AU247" i="1"/>
  <c r="AV247" i="1"/>
  <c r="AK248" i="1"/>
  <c r="AL248" i="1"/>
  <c r="AM248" i="1"/>
  <c r="AN248" i="1"/>
  <c r="AO248" i="1"/>
  <c r="AP248" i="1"/>
  <c r="AQ248" i="1"/>
  <c r="AR248" i="1"/>
  <c r="AS248" i="1"/>
  <c r="AT248" i="1"/>
  <c r="AU248" i="1"/>
  <c r="AV248" i="1"/>
  <c r="AK249" i="1"/>
  <c r="AL249" i="1"/>
  <c r="AM249" i="1"/>
  <c r="AN249" i="1"/>
  <c r="AO249" i="1"/>
  <c r="AP249" i="1"/>
  <c r="AQ249" i="1"/>
  <c r="AR249" i="1"/>
  <c r="AS249" i="1"/>
  <c r="AT249" i="1"/>
  <c r="AU249" i="1"/>
  <c r="AV249" i="1"/>
  <c r="AK250" i="1"/>
  <c r="AL250" i="1"/>
  <c r="AM250" i="1"/>
  <c r="AN250" i="1"/>
  <c r="AO250" i="1"/>
  <c r="AP250" i="1"/>
  <c r="AQ250" i="1"/>
  <c r="AR250" i="1"/>
  <c r="AS250" i="1"/>
  <c r="AT250" i="1"/>
  <c r="AU250" i="1"/>
  <c r="AV250" i="1"/>
  <c r="AK251" i="1"/>
  <c r="AL251" i="1"/>
  <c r="AM251" i="1"/>
  <c r="AN251" i="1"/>
  <c r="AO251" i="1"/>
  <c r="AP251" i="1"/>
  <c r="AQ251" i="1"/>
  <c r="AR251" i="1"/>
  <c r="AS251" i="1"/>
  <c r="AT251" i="1"/>
  <c r="AU251" i="1"/>
  <c r="AV251" i="1"/>
  <c r="AK252" i="1"/>
  <c r="AW252" i="1" s="1"/>
  <c r="AL252" i="1"/>
  <c r="AM252" i="1"/>
  <c r="AN252" i="1"/>
  <c r="AO252" i="1"/>
  <c r="AP252" i="1"/>
  <c r="AQ252" i="1"/>
  <c r="AR252" i="1"/>
  <c r="AS252" i="1"/>
  <c r="AT252" i="1"/>
  <c r="AU252" i="1"/>
  <c r="AV252" i="1"/>
  <c r="AK253" i="1"/>
  <c r="AL253" i="1"/>
  <c r="AM253" i="1"/>
  <c r="AN253" i="1"/>
  <c r="AO253" i="1"/>
  <c r="AP253" i="1"/>
  <c r="AQ253" i="1"/>
  <c r="AR253" i="1"/>
  <c r="AS253" i="1"/>
  <c r="AT253" i="1"/>
  <c r="AU253" i="1"/>
  <c r="AV253" i="1"/>
  <c r="AK254" i="1"/>
  <c r="AL254" i="1"/>
  <c r="AM254" i="1"/>
  <c r="AN254" i="1"/>
  <c r="AO254" i="1"/>
  <c r="AP254" i="1"/>
  <c r="AQ254" i="1"/>
  <c r="AR254" i="1"/>
  <c r="AS254" i="1"/>
  <c r="AT254" i="1"/>
  <c r="AU254" i="1"/>
  <c r="AV254" i="1"/>
  <c r="AK255" i="1"/>
  <c r="AL255" i="1"/>
  <c r="AM255" i="1"/>
  <c r="AN255" i="1"/>
  <c r="AO255" i="1"/>
  <c r="AP255" i="1"/>
  <c r="AQ255" i="1"/>
  <c r="AR255" i="1"/>
  <c r="AS255" i="1"/>
  <c r="AT255" i="1"/>
  <c r="AU255" i="1"/>
  <c r="AV255" i="1"/>
  <c r="AK256" i="1"/>
  <c r="AL256" i="1"/>
  <c r="AM256" i="1"/>
  <c r="AN256" i="1"/>
  <c r="AO256" i="1"/>
  <c r="AP256" i="1"/>
  <c r="AQ256" i="1"/>
  <c r="AR256" i="1"/>
  <c r="AS256" i="1"/>
  <c r="AT256" i="1"/>
  <c r="AU256" i="1"/>
  <c r="AV256" i="1"/>
  <c r="AK257" i="1"/>
  <c r="AL257" i="1"/>
  <c r="AM257" i="1"/>
  <c r="AN257" i="1"/>
  <c r="AO257" i="1"/>
  <c r="AP257" i="1"/>
  <c r="AQ257" i="1"/>
  <c r="AR257" i="1"/>
  <c r="AS257" i="1"/>
  <c r="AT257" i="1"/>
  <c r="AU257" i="1"/>
  <c r="AV257" i="1"/>
  <c r="AK258" i="1"/>
  <c r="AL258" i="1"/>
  <c r="AM258" i="1"/>
  <c r="AN258" i="1"/>
  <c r="AO258" i="1"/>
  <c r="AP258" i="1"/>
  <c r="AQ258" i="1"/>
  <c r="AR258" i="1"/>
  <c r="AS258" i="1"/>
  <c r="AT258" i="1"/>
  <c r="AU258" i="1"/>
  <c r="AV258" i="1"/>
  <c r="AK259" i="1"/>
  <c r="AL259" i="1"/>
  <c r="AM259" i="1"/>
  <c r="AN259" i="1"/>
  <c r="AO259" i="1"/>
  <c r="AP259" i="1"/>
  <c r="AQ259" i="1"/>
  <c r="AR259" i="1"/>
  <c r="AS259" i="1"/>
  <c r="AT259" i="1"/>
  <c r="AU259" i="1"/>
  <c r="AV259" i="1"/>
  <c r="AK260" i="1"/>
  <c r="AL260" i="1"/>
  <c r="AM260" i="1"/>
  <c r="AN260" i="1"/>
  <c r="AO260" i="1"/>
  <c r="AP260" i="1"/>
  <c r="AQ260" i="1"/>
  <c r="AR260" i="1"/>
  <c r="AS260" i="1"/>
  <c r="AT260" i="1"/>
  <c r="AU260" i="1"/>
  <c r="AV260" i="1"/>
  <c r="AK261" i="1"/>
  <c r="AL261" i="1"/>
  <c r="AM261" i="1"/>
  <c r="AN261" i="1"/>
  <c r="AO261" i="1"/>
  <c r="AP261" i="1"/>
  <c r="AQ261" i="1"/>
  <c r="AR261" i="1"/>
  <c r="AS261" i="1"/>
  <c r="AT261" i="1"/>
  <c r="AU261" i="1"/>
  <c r="AV261" i="1"/>
  <c r="AK262" i="1"/>
  <c r="AL262" i="1"/>
  <c r="AM262" i="1"/>
  <c r="AN262" i="1"/>
  <c r="AO262" i="1"/>
  <c r="AP262" i="1"/>
  <c r="AQ262" i="1"/>
  <c r="AR262" i="1"/>
  <c r="AS262" i="1"/>
  <c r="AT262" i="1"/>
  <c r="AU262" i="1"/>
  <c r="AV262" i="1"/>
  <c r="AK263" i="1"/>
  <c r="AL263" i="1"/>
  <c r="AM263" i="1"/>
  <c r="AN263" i="1"/>
  <c r="AO263" i="1"/>
  <c r="AP263" i="1"/>
  <c r="AQ263" i="1"/>
  <c r="AR263" i="1"/>
  <c r="AS263" i="1"/>
  <c r="AT263" i="1"/>
  <c r="AU263" i="1"/>
  <c r="AV263" i="1"/>
  <c r="AK264" i="1"/>
  <c r="AW264" i="1" s="1"/>
  <c r="AL264" i="1"/>
  <c r="AM264" i="1"/>
  <c r="AN264" i="1"/>
  <c r="AO264" i="1"/>
  <c r="AP264" i="1"/>
  <c r="AQ264" i="1"/>
  <c r="AR264" i="1"/>
  <c r="AS264" i="1"/>
  <c r="AT264" i="1"/>
  <c r="AU264" i="1"/>
  <c r="AV264" i="1"/>
  <c r="AK265" i="1"/>
  <c r="AL265" i="1"/>
  <c r="AM265" i="1"/>
  <c r="AN265" i="1"/>
  <c r="AO265" i="1"/>
  <c r="AP265" i="1"/>
  <c r="AQ265" i="1"/>
  <c r="AR265" i="1"/>
  <c r="AS265" i="1"/>
  <c r="AT265" i="1"/>
  <c r="AU265" i="1"/>
  <c r="AV265" i="1"/>
  <c r="AK266" i="1"/>
  <c r="AL266" i="1"/>
  <c r="AM266" i="1"/>
  <c r="AN266" i="1"/>
  <c r="AO266" i="1"/>
  <c r="AP266" i="1"/>
  <c r="AQ266" i="1"/>
  <c r="AR266" i="1"/>
  <c r="AS266" i="1"/>
  <c r="AT266" i="1"/>
  <c r="AU266" i="1"/>
  <c r="AV266" i="1"/>
  <c r="AK267" i="1"/>
  <c r="AL267" i="1"/>
  <c r="AM267" i="1"/>
  <c r="AN267" i="1"/>
  <c r="AO267" i="1"/>
  <c r="AP267" i="1"/>
  <c r="AQ267" i="1"/>
  <c r="AR267" i="1"/>
  <c r="AS267" i="1"/>
  <c r="AT267" i="1"/>
  <c r="AU267" i="1"/>
  <c r="AV267" i="1"/>
  <c r="AK268" i="1"/>
  <c r="AL268" i="1"/>
  <c r="AM268" i="1"/>
  <c r="AN268" i="1"/>
  <c r="AO268" i="1"/>
  <c r="AP268" i="1"/>
  <c r="AQ268" i="1"/>
  <c r="AR268" i="1"/>
  <c r="AS268" i="1"/>
  <c r="AT268" i="1"/>
  <c r="AU268" i="1"/>
  <c r="AV268" i="1"/>
  <c r="AK269" i="1"/>
  <c r="AL269" i="1"/>
  <c r="AM269" i="1"/>
  <c r="AN269" i="1"/>
  <c r="AO269" i="1"/>
  <c r="AP269" i="1"/>
  <c r="AQ269" i="1"/>
  <c r="AR269" i="1"/>
  <c r="AS269" i="1"/>
  <c r="AT269" i="1"/>
  <c r="AU269" i="1"/>
  <c r="AV269" i="1"/>
  <c r="AK270" i="1"/>
  <c r="AL270" i="1"/>
  <c r="AM270" i="1"/>
  <c r="AN270" i="1"/>
  <c r="AO270" i="1"/>
  <c r="AP270" i="1"/>
  <c r="AQ270" i="1"/>
  <c r="AR270" i="1"/>
  <c r="AS270" i="1"/>
  <c r="AT270" i="1"/>
  <c r="AU270" i="1"/>
  <c r="AV270" i="1"/>
  <c r="AK271" i="1"/>
  <c r="AL271" i="1"/>
  <c r="AM271" i="1"/>
  <c r="AN271" i="1"/>
  <c r="AO271" i="1"/>
  <c r="AP271" i="1"/>
  <c r="AQ271" i="1"/>
  <c r="AR271" i="1"/>
  <c r="AS271" i="1"/>
  <c r="AT271" i="1"/>
  <c r="AU271" i="1"/>
  <c r="AV271" i="1"/>
  <c r="AK272" i="1"/>
  <c r="AL272" i="1"/>
  <c r="AM272" i="1"/>
  <c r="AN272" i="1"/>
  <c r="AO272" i="1"/>
  <c r="AP272" i="1"/>
  <c r="AQ272" i="1"/>
  <c r="AR272" i="1"/>
  <c r="AS272" i="1"/>
  <c r="AT272" i="1"/>
  <c r="AU272" i="1"/>
  <c r="AV272" i="1"/>
  <c r="AK273" i="1"/>
  <c r="AL273" i="1"/>
  <c r="AM273" i="1"/>
  <c r="AN273" i="1"/>
  <c r="AO273" i="1"/>
  <c r="AP273" i="1"/>
  <c r="AQ273" i="1"/>
  <c r="AR273" i="1"/>
  <c r="AS273" i="1"/>
  <c r="AT273" i="1"/>
  <c r="AU273" i="1"/>
  <c r="AV273" i="1"/>
  <c r="AK274" i="1"/>
  <c r="AL274" i="1"/>
  <c r="AM274" i="1"/>
  <c r="AN274" i="1"/>
  <c r="AO274" i="1"/>
  <c r="AP274" i="1"/>
  <c r="AQ274" i="1"/>
  <c r="AR274" i="1"/>
  <c r="AS274" i="1"/>
  <c r="AT274" i="1"/>
  <c r="AU274" i="1"/>
  <c r="AV274" i="1"/>
  <c r="AK275" i="1"/>
  <c r="AL275" i="1"/>
  <c r="AM275" i="1"/>
  <c r="AN275" i="1"/>
  <c r="AO275" i="1"/>
  <c r="AP275" i="1"/>
  <c r="AQ275" i="1"/>
  <c r="AR275" i="1"/>
  <c r="AS275" i="1"/>
  <c r="AT275" i="1"/>
  <c r="AU275" i="1"/>
  <c r="AV275" i="1"/>
  <c r="AK276" i="1"/>
  <c r="AW276" i="1" s="1"/>
  <c r="AL276" i="1"/>
  <c r="AM276" i="1"/>
  <c r="AN276" i="1"/>
  <c r="AO276" i="1"/>
  <c r="AP276" i="1"/>
  <c r="AQ276" i="1"/>
  <c r="AR276" i="1"/>
  <c r="AS276" i="1"/>
  <c r="AT276" i="1"/>
  <c r="AU276" i="1"/>
  <c r="AV276" i="1"/>
  <c r="AK277" i="1"/>
  <c r="AL277" i="1"/>
  <c r="AM277" i="1"/>
  <c r="AN277" i="1"/>
  <c r="AO277" i="1"/>
  <c r="AP277" i="1"/>
  <c r="AQ277" i="1"/>
  <c r="AR277" i="1"/>
  <c r="AS277" i="1"/>
  <c r="AT277" i="1"/>
  <c r="AU277" i="1"/>
  <c r="AV277" i="1"/>
  <c r="AK278" i="1"/>
  <c r="AL278" i="1"/>
  <c r="AM278" i="1"/>
  <c r="AN278" i="1"/>
  <c r="AO278" i="1"/>
  <c r="AP278" i="1"/>
  <c r="AQ278" i="1"/>
  <c r="AR278" i="1"/>
  <c r="AS278" i="1"/>
  <c r="AT278" i="1"/>
  <c r="AU278" i="1"/>
  <c r="AV278" i="1"/>
  <c r="AK279" i="1"/>
  <c r="AL279" i="1"/>
  <c r="AM279" i="1"/>
  <c r="AN279" i="1"/>
  <c r="AO279" i="1"/>
  <c r="AP279" i="1"/>
  <c r="AQ279" i="1"/>
  <c r="AR279" i="1"/>
  <c r="AS279" i="1"/>
  <c r="AT279" i="1"/>
  <c r="AU279" i="1"/>
  <c r="AV279" i="1"/>
  <c r="AK280" i="1"/>
  <c r="AL280" i="1"/>
  <c r="AM280" i="1"/>
  <c r="AN280" i="1"/>
  <c r="AO280" i="1"/>
  <c r="AP280" i="1"/>
  <c r="AQ280" i="1"/>
  <c r="AR280" i="1"/>
  <c r="AS280" i="1"/>
  <c r="AT280" i="1"/>
  <c r="AU280" i="1"/>
  <c r="AV280" i="1"/>
  <c r="AK281" i="1"/>
  <c r="AW281" i="1" s="1"/>
  <c r="AL281" i="1"/>
  <c r="AM281" i="1"/>
  <c r="AN281" i="1"/>
  <c r="AO281" i="1"/>
  <c r="AP281" i="1"/>
  <c r="AQ281" i="1"/>
  <c r="AR281" i="1"/>
  <c r="AS281" i="1"/>
  <c r="AT281" i="1"/>
  <c r="AU281" i="1"/>
  <c r="AV281" i="1"/>
  <c r="AK282" i="1"/>
  <c r="AL282" i="1"/>
  <c r="AM282" i="1"/>
  <c r="AN282" i="1"/>
  <c r="AO282" i="1"/>
  <c r="AP282" i="1"/>
  <c r="AQ282" i="1"/>
  <c r="AR282" i="1"/>
  <c r="AS282" i="1"/>
  <c r="AT282" i="1"/>
  <c r="AU282" i="1"/>
  <c r="AV282" i="1"/>
  <c r="AK283" i="1"/>
  <c r="AL283" i="1"/>
  <c r="AM283" i="1"/>
  <c r="AN283" i="1"/>
  <c r="AO283" i="1"/>
  <c r="AP283" i="1"/>
  <c r="AQ283" i="1"/>
  <c r="AR283" i="1"/>
  <c r="AS283" i="1"/>
  <c r="AT283" i="1"/>
  <c r="AU283" i="1"/>
  <c r="AV283" i="1"/>
  <c r="AK284" i="1"/>
  <c r="AL284" i="1"/>
  <c r="AM284" i="1"/>
  <c r="AN284" i="1"/>
  <c r="AO284" i="1"/>
  <c r="AP284" i="1"/>
  <c r="AQ284" i="1"/>
  <c r="AR284" i="1"/>
  <c r="AS284" i="1"/>
  <c r="AT284" i="1"/>
  <c r="AU284" i="1"/>
  <c r="AV284" i="1"/>
  <c r="AK285" i="1"/>
  <c r="AL285" i="1"/>
  <c r="AM285" i="1"/>
  <c r="AN285" i="1"/>
  <c r="AO285" i="1"/>
  <c r="AP285" i="1"/>
  <c r="AQ285" i="1"/>
  <c r="AR285" i="1"/>
  <c r="AS285" i="1"/>
  <c r="AT285" i="1"/>
  <c r="AU285" i="1"/>
  <c r="AV285" i="1"/>
  <c r="AK286" i="1"/>
  <c r="AL286" i="1"/>
  <c r="AM286" i="1"/>
  <c r="AN286" i="1"/>
  <c r="AO286" i="1"/>
  <c r="AP286" i="1"/>
  <c r="AQ286" i="1"/>
  <c r="AR286" i="1"/>
  <c r="AS286" i="1"/>
  <c r="AT286" i="1"/>
  <c r="AU286" i="1"/>
  <c r="AV286" i="1"/>
  <c r="AK287" i="1"/>
  <c r="AL287" i="1"/>
  <c r="AM287" i="1"/>
  <c r="AN287" i="1"/>
  <c r="AO287" i="1"/>
  <c r="AP287" i="1"/>
  <c r="AQ287" i="1"/>
  <c r="AR287" i="1"/>
  <c r="AS287" i="1"/>
  <c r="AT287" i="1"/>
  <c r="AU287" i="1"/>
  <c r="AV287" i="1"/>
  <c r="AK288" i="1"/>
  <c r="AL288" i="1"/>
  <c r="AM288" i="1"/>
  <c r="AN288" i="1"/>
  <c r="AO288" i="1"/>
  <c r="AP288" i="1"/>
  <c r="AQ288" i="1"/>
  <c r="AR288" i="1"/>
  <c r="AS288" i="1"/>
  <c r="AT288" i="1"/>
  <c r="AU288" i="1"/>
  <c r="AV288" i="1"/>
  <c r="AK289" i="1"/>
  <c r="AL289" i="1"/>
  <c r="AM289" i="1"/>
  <c r="AN289" i="1"/>
  <c r="AO289" i="1"/>
  <c r="AP289" i="1"/>
  <c r="AQ289" i="1"/>
  <c r="AR289" i="1"/>
  <c r="AS289" i="1"/>
  <c r="AT289" i="1"/>
  <c r="AU289" i="1"/>
  <c r="AV289" i="1"/>
  <c r="AK290" i="1"/>
  <c r="AL290" i="1"/>
  <c r="AM290" i="1"/>
  <c r="AN290" i="1"/>
  <c r="AO290" i="1"/>
  <c r="AP290" i="1"/>
  <c r="AQ290" i="1"/>
  <c r="AR290" i="1"/>
  <c r="AS290" i="1"/>
  <c r="AT290" i="1"/>
  <c r="AU290" i="1"/>
  <c r="AV290" i="1"/>
  <c r="AK291" i="1"/>
  <c r="AL291" i="1"/>
  <c r="AM291" i="1"/>
  <c r="AN291" i="1"/>
  <c r="AO291" i="1"/>
  <c r="AP291" i="1"/>
  <c r="AQ291" i="1"/>
  <c r="AR291" i="1"/>
  <c r="AS291" i="1"/>
  <c r="AT291" i="1"/>
  <c r="AU291" i="1"/>
  <c r="AV291" i="1"/>
  <c r="AK292" i="1"/>
  <c r="AL292" i="1"/>
  <c r="AM292" i="1"/>
  <c r="AN292" i="1"/>
  <c r="AO292" i="1"/>
  <c r="AP292" i="1"/>
  <c r="AQ292" i="1"/>
  <c r="AR292" i="1"/>
  <c r="AS292" i="1"/>
  <c r="AT292" i="1"/>
  <c r="AU292" i="1"/>
  <c r="AV292" i="1"/>
  <c r="AK293" i="1"/>
  <c r="AL293" i="1"/>
  <c r="AM293" i="1"/>
  <c r="AN293" i="1"/>
  <c r="AO293" i="1"/>
  <c r="AP293" i="1"/>
  <c r="AQ293" i="1"/>
  <c r="AR293" i="1"/>
  <c r="AS293" i="1"/>
  <c r="AT293" i="1"/>
  <c r="AU293" i="1"/>
  <c r="AV293" i="1"/>
  <c r="AK294" i="1"/>
  <c r="AL294" i="1"/>
  <c r="AM294" i="1"/>
  <c r="AN294" i="1"/>
  <c r="AO294" i="1"/>
  <c r="AP294" i="1"/>
  <c r="AQ294" i="1"/>
  <c r="AR294" i="1"/>
  <c r="AS294" i="1"/>
  <c r="AT294" i="1"/>
  <c r="AU294" i="1"/>
  <c r="AV294" i="1"/>
  <c r="AK295" i="1"/>
  <c r="AW295" i="1" s="1"/>
  <c r="AL295" i="1"/>
  <c r="AM295" i="1"/>
  <c r="AN295" i="1"/>
  <c r="AO295" i="1"/>
  <c r="AP295" i="1"/>
  <c r="AQ295" i="1"/>
  <c r="AR295" i="1"/>
  <c r="AS295" i="1"/>
  <c r="AT295" i="1"/>
  <c r="AU295" i="1"/>
  <c r="AV295" i="1"/>
  <c r="AK296" i="1"/>
  <c r="AL296" i="1"/>
  <c r="AM296" i="1"/>
  <c r="AN296" i="1"/>
  <c r="AO296" i="1"/>
  <c r="AP296" i="1"/>
  <c r="AQ296" i="1"/>
  <c r="AR296" i="1"/>
  <c r="AS296" i="1"/>
  <c r="AT296" i="1"/>
  <c r="AU296" i="1"/>
  <c r="AV296" i="1"/>
  <c r="AK297" i="1"/>
  <c r="AL297" i="1"/>
  <c r="AM297" i="1"/>
  <c r="AN297" i="1"/>
  <c r="AO297" i="1"/>
  <c r="AP297" i="1"/>
  <c r="AQ297" i="1"/>
  <c r="AR297" i="1"/>
  <c r="AS297" i="1"/>
  <c r="AT297" i="1"/>
  <c r="AU297" i="1"/>
  <c r="AV297" i="1"/>
  <c r="AK298" i="1"/>
  <c r="AL298" i="1"/>
  <c r="AM298" i="1"/>
  <c r="AN298" i="1"/>
  <c r="AO298" i="1"/>
  <c r="AP298" i="1"/>
  <c r="AQ298" i="1"/>
  <c r="AR298" i="1"/>
  <c r="AS298" i="1"/>
  <c r="AT298" i="1"/>
  <c r="AU298" i="1"/>
  <c r="AV298" i="1"/>
  <c r="AK299" i="1"/>
  <c r="AL299" i="1"/>
  <c r="AM299" i="1"/>
  <c r="AN299" i="1"/>
  <c r="AO299" i="1"/>
  <c r="AP299" i="1"/>
  <c r="AQ299" i="1"/>
  <c r="AR299" i="1"/>
  <c r="AS299" i="1"/>
  <c r="AT299" i="1"/>
  <c r="AU299" i="1"/>
  <c r="AV299" i="1"/>
  <c r="AK300" i="1"/>
  <c r="AL300" i="1"/>
  <c r="AM300" i="1"/>
  <c r="AN300" i="1"/>
  <c r="AO300" i="1"/>
  <c r="AP300" i="1"/>
  <c r="AQ300" i="1"/>
  <c r="AR300" i="1"/>
  <c r="AS300" i="1"/>
  <c r="AT300" i="1"/>
  <c r="AU300" i="1"/>
  <c r="AV300" i="1"/>
  <c r="AK301" i="1"/>
  <c r="AL301" i="1"/>
  <c r="AM301" i="1"/>
  <c r="AN301" i="1"/>
  <c r="AO301" i="1"/>
  <c r="AP301" i="1"/>
  <c r="AQ301" i="1"/>
  <c r="AR301" i="1"/>
  <c r="AS301" i="1"/>
  <c r="AT301" i="1"/>
  <c r="AU301" i="1"/>
  <c r="AV301" i="1"/>
  <c r="AK302" i="1"/>
  <c r="AL302" i="1"/>
  <c r="AM302" i="1"/>
  <c r="AN302" i="1"/>
  <c r="AO302" i="1"/>
  <c r="AP302" i="1"/>
  <c r="AQ302" i="1"/>
  <c r="AR302" i="1"/>
  <c r="AS302" i="1"/>
  <c r="AT302" i="1"/>
  <c r="AU302" i="1"/>
  <c r="AV302" i="1"/>
  <c r="AK303" i="1"/>
  <c r="AL303" i="1"/>
  <c r="AM303" i="1"/>
  <c r="AN303" i="1"/>
  <c r="AO303" i="1"/>
  <c r="AP303" i="1"/>
  <c r="AQ303" i="1"/>
  <c r="AR303" i="1"/>
  <c r="AS303" i="1"/>
  <c r="AT303" i="1"/>
  <c r="AU303" i="1"/>
  <c r="AV303" i="1"/>
  <c r="AK304" i="1"/>
  <c r="AL304" i="1"/>
  <c r="AM304" i="1"/>
  <c r="AN304" i="1"/>
  <c r="AO304" i="1"/>
  <c r="AP304" i="1"/>
  <c r="AQ304" i="1"/>
  <c r="AR304" i="1"/>
  <c r="AS304" i="1"/>
  <c r="AT304" i="1"/>
  <c r="AU304" i="1"/>
  <c r="AV304" i="1"/>
  <c r="AK305" i="1"/>
  <c r="AL305" i="1"/>
  <c r="AM305" i="1"/>
  <c r="AN305" i="1"/>
  <c r="AO305" i="1"/>
  <c r="AP305" i="1"/>
  <c r="AQ305" i="1"/>
  <c r="AR305" i="1"/>
  <c r="AS305" i="1"/>
  <c r="AT305" i="1"/>
  <c r="AU305" i="1"/>
  <c r="AV305" i="1"/>
  <c r="AK306" i="1"/>
  <c r="AW306" i="1" s="1"/>
  <c r="AL306" i="1"/>
  <c r="AM306" i="1"/>
  <c r="AN306" i="1"/>
  <c r="AO306" i="1"/>
  <c r="AP306" i="1"/>
  <c r="AQ306" i="1"/>
  <c r="AR306" i="1"/>
  <c r="AS306" i="1"/>
  <c r="AT306" i="1"/>
  <c r="AU306" i="1"/>
  <c r="AV306" i="1"/>
  <c r="AK307" i="1"/>
  <c r="AL307" i="1"/>
  <c r="AM307" i="1"/>
  <c r="AN307" i="1"/>
  <c r="AO307" i="1"/>
  <c r="AP307" i="1"/>
  <c r="AQ307" i="1"/>
  <c r="AR307" i="1"/>
  <c r="AS307" i="1"/>
  <c r="AT307" i="1"/>
  <c r="AU307" i="1"/>
  <c r="AV307" i="1"/>
  <c r="AK308" i="1"/>
  <c r="AL308" i="1"/>
  <c r="AM308" i="1"/>
  <c r="AN308" i="1"/>
  <c r="AO308" i="1"/>
  <c r="AP308" i="1"/>
  <c r="AQ308" i="1"/>
  <c r="AR308" i="1"/>
  <c r="AS308" i="1"/>
  <c r="AT308" i="1"/>
  <c r="AU308" i="1"/>
  <c r="AV308" i="1"/>
  <c r="AK309" i="1"/>
  <c r="AW309" i="1" s="1"/>
  <c r="AL309" i="1"/>
  <c r="AM309" i="1"/>
  <c r="AN309" i="1"/>
  <c r="AO309" i="1"/>
  <c r="AP309" i="1"/>
  <c r="AQ309" i="1"/>
  <c r="AR309" i="1"/>
  <c r="AS309" i="1"/>
  <c r="AT309" i="1"/>
  <c r="AU309" i="1"/>
  <c r="AV309" i="1"/>
  <c r="AK310" i="1"/>
  <c r="AL310" i="1"/>
  <c r="AM310" i="1"/>
  <c r="AN310" i="1"/>
  <c r="AO310" i="1"/>
  <c r="AP310" i="1"/>
  <c r="AQ310" i="1"/>
  <c r="AR310" i="1"/>
  <c r="AS310" i="1"/>
  <c r="AT310" i="1"/>
  <c r="AU310" i="1"/>
  <c r="AV310" i="1"/>
  <c r="AK311" i="1"/>
  <c r="AL311" i="1"/>
  <c r="AM311" i="1"/>
  <c r="AN311" i="1"/>
  <c r="AO311" i="1"/>
  <c r="AP311" i="1"/>
  <c r="AQ311" i="1"/>
  <c r="AR311" i="1"/>
  <c r="AS311" i="1"/>
  <c r="AT311" i="1"/>
  <c r="AU311" i="1"/>
  <c r="AV311" i="1"/>
  <c r="AK312" i="1"/>
  <c r="AW312" i="1" s="1"/>
  <c r="AL312" i="1"/>
  <c r="AM312" i="1"/>
  <c r="AN312" i="1"/>
  <c r="AO312" i="1"/>
  <c r="AP312" i="1"/>
  <c r="AQ312" i="1"/>
  <c r="AR312" i="1"/>
  <c r="AS312" i="1"/>
  <c r="AT312" i="1"/>
  <c r="AU312" i="1"/>
  <c r="AV312" i="1"/>
  <c r="AK313" i="1"/>
  <c r="AL313" i="1"/>
  <c r="AM313" i="1"/>
  <c r="AN313" i="1"/>
  <c r="AO313" i="1"/>
  <c r="AP313" i="1"/>
  <c r="AQ313" i="1"/>
  <c r="AR313" i="1"/>
  <c r="AS313" i="1"/>
  <c r="AT313" i="1"/>
  <c r="AU313" i="1"/>
  <c r="AV313" i="1"/>
  <c r="AK314" i="1"/>
  <c r="AL314" i="1"/>
  <c r="AM314" i="1"/>
  <c r="AN314" i="1"/>
  <c r="AO314" i="1"/>
  <c r="AP314" i="1"/>
  <c r="AQ314" i="1"/>
  <c r="AR314" i="1"/>
  <c r="AS314" i="1"/>
  <c r="AT314" i="1"/>
  <c r="AU314" i="1"/>
  <c r="AV314" i="1"/>
  <c r="AK315" i="1"/>
  <c r="AW315" i="1" s="1"/>
  <c r="AL315" i="1"/>
  <c r="AM315" i="1"/>
  <c r="AN315" i="1"/>
  <c r="AO315" i="1"/>
  <c r="AP315" i="1"/>
  <c r="AQ315" i="1"/>
  <c r="AR315" i="1"/>
  <c r="AS315" i="1"/>
  <c r="AT315" i="1"/>
  <c r="AU315" i="1"/>
  <c r="AV315" i="1"/>
  <c r="AK316" i="1"/>
  <c r="AL316" i="1"/>
  <c r="AM316" i="1"/>
  <c r="AN316" i="1"/>
  <c r="AO316" i="1"/>
  <c r="AP316" i="1"/>
  <c r="AQ316" i="1"/>
  <c r="AR316" i="1"/>
  <c r="AS316" i="1"/>
  <c r="AT316" i="1"/>
  <c r="AU316" i="1"/>
  <c r="AV316" i="1"/>
  <c r="AK317" i="1"/>
  <c r="AW317" i="1" s="1"/>
  <c r="AL317" i="1"/>
  <c r="AM317" i="1"/>
  <c r="AN317" i="1"/>
  <c r="AO317" i="1"/>
  <c r="AP317" i="1"/>
  <c r="AQ317" i="1"/>
  <c r="AR317" i="1"/>
  <c r="AS317" i="1"/>
  <c r="AT317" i="1"/>
  <c r="AU317" i="1"/>
  <c r="AV317" i="1"/>
  <c r="AK318" i="1"/>
  <c r="AL318" i="1"/>
  <c r="AM318" i="1"/>
  <c r="AN318" i="1"/>
  <c r="AO318" i="1"/>
  <c r="AP318" i="1"/>
  <c r="AQ318" i="1"/>
  <c r="AR318" i="1"/>
  <c r="AS318" i="1"/>
  <c r="AT318" i="1"/>
  <c r="AU318" i="1"/>
  <c r="AV318" i="1"/>
  <c r="AK319" i="1"/>
  <c r="AL319" i="1"/>
  <c r="AM319" i="1"/>
  <c r="AN319" i="1"/>
  <c r="AO319" i="1"/>
  <c r="AP319" i="1"/>
  <c r="AQ319" i="1"/>
  <c r="AR319" i="1"/>
  <c r="AS319" i="1"/>
  <c r="AT319" i="1"/>
  <c r="AU319" i="1"/>
  <c r="AV319" i="1"/>
  <c r="AK320" i="1"/>
  <c r="AL320" i="1"/>
  <c r="AM320" i="1"/>
  <c r="AN320" i="1"/>
  <c r="AO320" i="1"/>
  <c r="AP320" i="1"/>
  <c r="AQ320" i="1"/>
  <c r="AR320" i="1"/>
  <c r="AS320" i="1"/>
  <c r="AT320" i="1"/>
  <c r="AU320" i="1"/>
  <c r="AV320" i="1"/>
  <c r="AK321" i="1"/>
  <c r="AL321" i="1"/>
  <c r="AM321" i="1"/>
  <c r="AN321" i="1"/>
  <c r="AO321" i="1"/>
  <c r="AP321" i="1"/>
  <c r="AQ321" i="1"/>
  <c r="AR321" i="1"/>
  <c r="AS321" i="1"/>
  <c r="AT321" i="1"/>
  <c r="AU321" i="1"/>
  <c r="AV321" i="1"/>
  <c r="AK322" i="1"/>
  <c r="AL322" i="1"/>
  <c r="AM322" i="1"/>
  <c r="AN322" i="1"/>
  <c r="AO322" i="1"/>
  <c r="AP322" i="1"/>
  <c r="AQ322" i="1"/>
  <c r="AR322" i="1"/>
  <c r="AS322" i="1"/>
  <c r="AT322" i="1"/>
  <c r="AU322" i="1"/>
  <c r="AV322" i="1"/>
  <c r="AK323" i="1"/>
  <c r="AL323" i="1"/>
  <c r="AM323" i="1"/>
  <c r="AN323" i="1"/>
  <c r="AO323" i="1"/>
  <c r="AP323" i="1"/>
  <c r="AQ323" i="1"/>
  <c r="AR323" i="1"/>
  <c r="AS323" i="1"/>
  <c r="AT323" i="1"/>
  <c r="AU323" i="1"/>
  <c r="AV323" i="1"/>
  <c r="AK324" i="1"/>
  <c r="AL324" i="1"/>
  <c r="AM324" i="1"/>
  <c r="AN324" i="1"/>
  <c r="AO324" i="1"/>
  <c r="AP324" i="1"/>
  <c r="AQ324" i="1"/>
  <c r="AR324" i="1"/>
  <c r="AS324" i="1"/>
  <c r="AT324" i="1"/>
  <c r="AU324" i="1"/>
  <c r="AV324" i="1"/>
  <c r="AK325" i="1"/>
  <c r="AL325" i="1"/>
  <c r="AM325" i="1"/>
  <c r="AN325" i="1"/>
  <c r="AO325" i="1"/>
  <c r="AP325" i="1"/>
  <c r="AQ325" i="1"/>
  <c r="AR325" i="1"/>
  <c r="AS325" i="1"/>
  <c r="AT325" i="1"/>
  <c r="AU325" i="1"/>
  <c r="AV325" i="1"/>
  <c r="AK326" i="1"/>
  <c r="AL326" i="1"/>
  <c r="AM326" i="1"/>
  <c r="AN326" i="1"/>
  <c r="AO326" i="1"/>
  <c r="AP326" i="1"/>
  <c r="AQ326" i="1"/>
  <c r="AR326" i="1"/>
  <c r="AS326" i="1"/>
  <c r="AT326" i="1"/>
  <c r="AU326" i="1"/>
  <c r="AV326" i="1"/>
  <c r="AK327" i="1"/>
  <c r="AL327" i="1"/>
  <c r="AM327" i="1"/>
  <c r="AN327" i="1"/>
  <c r="AO327" i="1"/>
  <c r="AP327" i="1"/>
  <c r="AQ327" i="1"/>
  <c r="AR327" i="1"/>
  <c r="AS327" i="1"/>
  <c r="AT327" i="1"/>
  <c r="AU327" i="1"/>
  <c r="AV327" i="1"/>
  <c r="AK328" i="1"/>
  <c r="AL328" i="1"/>
  <c r="AM328" i="1"/>
  <c r="AN328" i="1"/>
  <c r="AO328" i="1"/>
  <c r="AP328" i="1"/>
  <c r="AQ328" i="1"/>
  <c r="AR328" i="1"/>
  <c r="AS328" i="1"/>
  <c r="AT328" i="1"/>
  <c r="AU328" i="1"/>
  <c r="AV328" i="1"/>
  <c r="AK329" i="1"/>
  <c r="AL329" i="1"/>
  <c r="AM329" i="1"/>
  <c r="AN329" i="1"/>
  <c r="AO329" i="1"/>
  <c r="AP329" i="1"/>
  <c r="AQ329" i="1"/>
  <c r="AR329" i="1"/>
  <c r="AS329" i="1"/>
  <c r="AT329" i="1"/>
  <c r="AU329" i="1"/>
  <c r="AV329" i="1"/>
  <c r="AK330" i="1"/>
  <c r="AL330" i="1"/>
  <c r="AM330" i="1"/>
  <c r="AN330" i="1"/>
  <c r="AO330" i="1"/>
  <c r="AP330" i="1"/>
  <c r="AQ330" i="1"/>
  <c r="AR330" i="1"/>
  <c r="AS330" i="1"/>
  <c r="AT330" i="1"/>
  <c r="AU330" i="1"/>
  <c r="AV330" i="1"/>
  <c r="AK331" i="1"/>
  <c r="AW331" i="1" s="1"/>
  <c r="AL331" i="1"/>
  <c r="AM331" i="1"/>
  <c r="AN331" i="1"/>
  <c r="AO331" i="1"/>
  <c r="AP331" i="1"/>
  <c r="AQ331" i="1"/>
  <c r="AR331" i="1"/>
  <c r="AS331" i="1"/>
  <c r="AT331" i="1"/>
  <c r="AU331" i="1"/>
  <c r="AV331" i="1"/>
  <c r="AK332" i="1"/>
  <c r="AL332" i="1"/>
  <c r="AM332" i="1"/>
  <c r="AN332" i="1"/>
  <c r="AO332" i="1"/>
  <c r="AP332" i="1"/>
  <c r="AQ332" i="1"/>
  <c r="AR332" i="1"/>
  <c r="AS332" i="1"/>
  <c r="AT332" i="1"/>
  <c r="AU332" i="1"/>
  <c r="AV332" i="1"/>
  <c r="AK333" i="1"/>
  <c r="AL333" i="1"/>
  <c r="AM333" i="1"/>
  <c r="AN333" i="1"/>
  <c r="AO333" i="1"/>
  <c r="AP333" i="1"/>
  <c r="AQ333" i="1"/>
  <c r="AR333" i="1"/>
  <c r="AS333" i="1"/>
  <c r="AT333" i="1"/>
  <c r="AU333" i="1"/>
  <c r="AV333" i="1"/>
  <c r="AK334" i="1"/>
  <c r="AL334" i="1"/>
  <c r="AM334" i="1"/>
  <c r="AN334" i="1"/>
  <c r="AO334" i="1"/>
  <c r="AP334" i="1"/>
  <c r="AQ334" i="1"/>
  <c r="AR334" i="1"/>
  <c r="AS334" i="1"/>
  <c r="AT334" i="1"/>
  <c r="AU334" i="1"/>
  <c r="AV334" i="1"/>
  <c r="AK335" i="1"/>
  <c r="AL335" i="1"/>
  <c r="AM335" i="1"/>
  <c r="AN335" i="1"/>
  <c r="AO335" i="1"/>
  <c r="AP335" i="1"/>
  <c r="AQ335" i="1"/>
  <c r="AR335" i="1"/>
  <c r="AS335" i="1"/>
  <c r="AT335" i="1"/>
  <c r="AU335" i="1"/>
  <c r="AV335" i="1"/>
  <c r="AK336" i="1"/>
  <c r="AL336" i="1"/>
  <c r="AM336" i="1"/>
  <c r="AN336" i="1"/>
  <c r="AO336" i="1"/>
  <c r="AP336" i="1"/>
  <c r="AQ336" i="1"/>
  <c r="AR336" i="1"/>
  <c r="AS336" i="1"/>
  <c r="AT336" i="1"/>
  <c r="AU336" i="1"/>
  <c r="AV336" i="1"/>
  <c r="AK337" i="1"/>
  <c r="AL337" i="1"/>
  <c r="AM337" i="1"/>
  <c r="AN337" i="1"/>
  <c r="AO337" i="1"/>
  <c r="AP337" i="1"/>
  <c r="AQ337" i="1"/>
  <c r="AR337" i="1"/>
  <c r="AS337" i="1"/>
  <c r="AT337" i="1"/>
  <c r="AU337" i="1"/>
  <c r="AV337" i="1"/>
  <c r="AK338" i="1"/>
  <c r="AL338" i="1"/>
  <c r="AM338" i="1"/>
  <c r="AN338" i="1"/>
  <c r="AO338" i="1"/>
  <c r="AP338" i="1"/>
  <c r="AQ338" i="1"/>
  <c r="AR338" i="1"/>
  <c r="AS338" i="1"/>
  <c r="AT338" i="1"/>
  <c r="AU338" i="1"/>
  <c r="AV338" i="1"/>
  <c r="AK339" i="1"/>
  <c r="AL339" i="1"/>
  <c r="AM339" i="1"/>
  <c r="AN339" i="1"/>
  <c r="AO339" i="1"/>
  <c r="AP339" i="1"/>
  <c r="AQ339" i="1"/>
  <c r="AR339" i="1"/>
  <c r="AS339" i="1"/>
  <c r="AT339" i="1"/>
  <c r="AU339" i="1"/>
  <c r="AV339" i="1"/>
  <c r="AK340" i="1"/>
  <c r="AW340" i="1" s="1"/>
  <c r="AL340" i="1"/>
  <c r="AM340" i="1"/>
  <c r="AN340" i="1"/>
  <c r="AO340" i="1"/>
  <c r="AP340" i="1"/>
  <c r="AQ340" i="1"/>
  <c r="AR340" i="1"/>
  <c r="AS340" i="1"/>
  <c r="AT340" i="1"/>
  <c r="AU340" i="1"/>
  <c r="AV340" i="1"/>
  <c r="AK341" i="1"/>
  <c r="AL341" i="1"/>
  <c r="AM341" i="1"/>
  <c r="AN341" i="1"/>
  <c r="AO341" i="1"/>
  <c r="AP341" i="1"/>
  <c r="AQ341" i="1"/>
  <c r="AR341" i="1"/>
  <c r="AS341" i="1"/>
  <c r="AT341" i="1"/>
  <c r="AU341" i="1"/>
  <c r="AV341" i="1"/>
  <c r="AK342" i="1"/>
  <c r="AL342" i="1"/>
  <c r="AM342" i="1"/>
  <c r="AN342" i="1"/>
  <c r="AO342" i="1"/>
  <c r="AP342" i="1"/>
  <c r="AQ342" i="1"/>
  <c r="AR342" i="1"/>
  <c r="AS342" i="1"/>
  <c r="AT342" i="1"/>
  <c r="AU342" i="1"/>
  <c r="AV342" i="1"/>
  <c r="AK343" i="1"/>
  <c r="AL343" i="1"/>
  <c r="AM343" i="1"/>
  <c r="AN343" i="1"/>
  <c r="AO343" i="1"/>
  <c r="AP343" i="1"/>
  <c r="AQ343" i="1"/>
  <c r="AR343" i="1"/>
  <c r="AS343" i="1"/>
  <c r="AT343" i="1"/>
  <c r="AU343" i="1"/>
  <c r="AV343" i="1"/>
  <c r="AK344" i="1"/>
  <c r="AL344" i="1"/>
  <c r="AM344" i="1"/>
  <c r="AN344" i="1"/>
  <c r="AO344" i="1"/>
  <c r="AP344" i="1"/>
  <c r="AQ344" i="1"/>
  <c r="AR344" i="1"/>
  <c r="AS344" i="1"/>
  <c r="AT344" i="1"/>
  <c r="AU344" i="1"/>
  <c r="AV344" i="1"/>
  <c r="AK345" i="1"/>
  <c r="AL345" i="1"/>
  <c r="AM345" i="1"/>
  <c r="AN345" i="1"/>
  <c r="AO345" i="1"/>
  <c r="AP345" i="1"/>
  <c r="AQ345" i="1"/>
  <c r="AR345" i="1"/>
  <c r="AS345" i="1"/>
  <c r="AT345" i="1"/>
  <c r="AU345" i="1"/>
  <c r="AV345" i="1"/>
  <c r="AK346" i="1"/>
  <c r="AL346" i="1"/>
  <c r="AM346" i="1"/>
  <c r="AN346" i="1"/>
  <c r="AO346" i="1"/>
  <c r="AP346" i="1"/>
  <c r="AQ346" i="1"/>
  <c r="AR346" i="1"/>
  <c r="AS346" i="1"/>
  <c r="AT346" i="1"/>
  <c r="AU346" i="1"/>
  <c r="AV346" i="1"/>
  <c r="AK347" i="1"/>
  <c r="AL347" i="1"/>
  <c r="AM347" i="1"/>
  <c r="AN347" i="1"/>
  <c r="AO347" i="1"/>
  <c r="AP347" i="1"/>
  <c r="AQ347" i="1"/>
  <c r="AR347" i="1"/>
  <c r="AS347" i="1"/>
  <c r="AT347" i="1"/>
  <c r="AU347" i="1"/>
  <c r="AV347" i="1"/>
  <c r="AK348" i="1"/>
  <c r="AL348" i="1"/>
  <c r="AM348" i="1"/>
  <c r="AN348" i="1"/>
  <c r="AO348" i="1"/>
  <c r="AP348" i="1"/>
  <c r="AQ348" i="1"/>
  <c r="AR348" i="1"/>
  <c r="AS348" i="1"/>
  <c r="AT348" i="1"/>
  <c r="AU348" i="1"/>
  <c r="AV348" i="1"/>
  <c r="AK349" i="1"/>
  <c r="AL349" i="1"/>
  <c r="AM349" i="1"/>
  <c r="AN349" i="1"/>
  <c r="AO349" i="1"/>
  <c r="AP349" i="1"/>
  <c r="AQ349" i="1"/>
  <c r="AR349" i="1"/>
  <c r="AS349" i="1"/>
  <c r="AT349" i="1"/>
  <c r="AU349" i="1"/>
  <c r="AV349" i="1"/>
  <c r="AK350" i="1"/>
  <c r="AW350" i="1" s="1"/>
  <c r="AL350" i="1"/>
  <c r="AM350" i="1"/>
  <c r="AN350" i="1"/>
  <c r="AO350" i="1"/>
  <c r="AP350" i="1"/>
  <c r="AQ350" i="1"/>
  <c r="AR350" i="1"/>
  <c r="AS350" i="1"/>
  <c r="AT350" i="1"/>
  <c r="AU350" i="1"/>
  <c r="AV350" i="1"/>
  <c r="AK351" i="1"/>
  <c r="AL351" i="1"/>
  <c r="AM351" i="1"/>
  <c r="AN351" i="1"/>
  <c r="AO351" i="1"/>
  <c r="AP351" i="1"/>
  <c r="AQ351" i="1"/>
  <c r="AR351" i="1"/>
  <c r="AS351" i="1"/>
  <c r="AT351" i="1"/>
  <c r="AU351" i="1"/>
  <c r="AV351" i="1"/>
  <c r="AK352" i="1"/>
  <c r="AL352" i="1"/>
  <c r="AM352" i="1"/>
  <c r="AN352" i="1"/>
  <c r="AO352" i="1"/>
  <c r="AP352" i="1"/>
  <c r="AQ352" i="1"/>
  <c r="AR352" i="1"/>
  <c r="AS352" i="1"/>
  <c r="AT352" i="1"/>
  <c r="AU352" i="1"/>
  <c r="AV352" i="1"/>
  <c r="AK353" i="1"/>
  <c r="AW353" i="1" s="1"/>
  <c r="AL353" i="1"/>
  <c r="AM353" i="1"/>
  <c r="AN353" i="1"/>
  <c r="AO353" i="1"/>
  <c r="AP353" i="1"/>
  <c r="AQ353" i="1"/>
  <c r="AR353" i="1"/>
  <c r="AS353" i="1"/>
  <c r="AT353" i="1"/>
  <c r="AU353" i="1"/>
  <c r="AV353" i="1"/>
  <c r="AK354" i="1"/>
  <c r="AL354" i="1"/>
  <c r="AM354" i="1"/>
  <c r="AN354" i="1"/>
  <c r="AO354" i="1"/>
  <c r="AP354" i="1"/>
  <c r="AQ354" i="1"/>
  <c r="AR354" i="1"/>
  <c r="AS354" i="1"/>
  <c r="AT354" i="1"/>
  <c r="AU354" i="1"/>
  <c r="AV354" i="1"/>
  <c r="AK355" i="1"/>
  <c r="AW355" i="1" s="1"/>
  <c r="AL355" i="1"/>
  <c r="AM355" i="1"/>
  <c r="AN355" i="1"/>
  <c r="AO355" i="1"/>
  <c r="AP355" i="1"/>
  <c r="AQ355" i="1"/>
  <c r="AR355" i="1"/>
  <c r="AS355" i="1"/>
  <c r="AT355" i="1"/>
  <c r="AU355" i="1"/>
  <c r="AV355" i="1"/>
  <c r="AK356" i="1"/>
  <c r="AL356" i="1"/>
  <c r="AM356" i="1"/>
  <c r="AN356" i="1"/>
  <c r="AO356" i="1"/>
  <c r="AP356" i="1"/>
  <c r="AQ356" i="1"/>
  <c r="AR356" i="1"/>
  <c r="AS356" i="1"/>
  <c r="AT356" i="1"/>
  <c r="AU356" i="1"/>
  <c r="AV356" i="1"/>
  <c r="AK357" i="1"/>
  <c r="AL357" i="1"/>
  <c r="AM357" i="1"/>
  <c r="AN357" i="1"/>
  <c r="AO357" i="1"/>
  <c r="AP357" i="1"/>
  <c r="AQ357" i="1"/>
  <c r="AR357" i="1"/>
  <c r="AS357" i="1"/>
  <c r="AT357" i="1"/>
  <c r="AU357" i="1"/>
  <c r="AV357" i="1"/>
  <c r="AK358" i="1"/>
  <c r="AL358" i="1"/>
  <c r="AM358" i="1"/>
  <c r="AN358" i="1"/>
  <c r="AO358" i="1"/>
  <c r="AP358" i="1"/>
  <c r="AQ358" i="1"/>
  <c r="AR358" i="1"/>
  <c r="AS358" i="1"/>
  <c r="AT358" i="1"/>
  <c r="AU358" i="1"/>
  <c r="AV358" i="1"/>
  <c r="AK359" i="1"/>
  <c r="AL359" i="1"/>
  <c r="AM359" i="1"/>
  <c r="AN359" i="1"/>
  <c r="AO359" i="1"/>
  <c r="AP359" i="1"/>
  <c r="AQ359" i="1"/>
  <c r="AR359" i="1"/>
  <c r="AS359" i="1"/>
  <c r="AT359" i="1"/>
  <c r="AU359" i="1"/>
  <c r="AV359" i="1"/>
  <c r="AK360" i="1"/>
  <c r="AL360" i="1"/>
  <c r="AM360" i="1"/>
  <c r="AN360" i="1"/>
  <c r="AO360" i="1"/>
  <c r="AP360" i="1"/>
  <c r="AQ360" i="1"/>
  <c r="AR360" i="1"/>
  <c r="AS360" i="1"/>
  <c r="AT360" i="1"/>
  <c r="AU360" i="1"/>
  <c r="AV360" i="1"/>
  <c r="AK361" i="1"/>
  <c r="AL361" i="1"/>
  <c r="AM361" i="1"/>
  <c r="AN361" i="1"/>
  <c r="AO361" i="1"/>
  <c r="AP361" i="1"/>
  <c r="AQ361" i="1"/>
  <c r="AR361" i="1"/>
  <c r="AS361" i="1"/>
  <c r="AT361" i="1"/>
  <c r="AU361" i="1"/>
  <c r="AV361" i="1"/>
  <c r="AK362" i="1"/>
  <c r="AL362" i="1"/>
  <c r="AM362" i="1"/>
  <c r="AN362" i="1"/>
  <c r="AO362" i="1"/>
  <c r="AP362" i="1"/>
  <c r="AQ362" i="1"/>
  <c r="AR362" i="1"/>
  <c r="AS362" i="1"/>
  <c r="AT362" i="1"/>
  <c r="AU362" i="1"/>
  <c r="AV362" i="1"/>
  <c r="AK363" i="1"/>
  <c r="AL363" i="1"/>
  <c r="AM363" i="1"/>
  <c r="AN363" i="1"/>
  <c r="AO363" i="1"/>
  <c r="AP363" i="1"/>
  <c r="AQ363" i="1"/>
  <c r="AR363" i="1"/>
  <c r="AS363" i="1"/>
  <c r="AT363" i="1"/>
  <c r="AU363" i="1"/>
  <c r="AV363" i="1"/>
  <c r="AK364" i="1"/>
  <c r="AL364" i="1"/>
  <c r="AM364" i="1"/>
  <c r="AN364" i="1"/>
  <c r="AO364" i="1"/>
  <c r="AP364" i="1"/>
  <c r="AQ364" i="1"/>
  <c r="AR364" i="1"/>
  <c r="AS364" i="1"/>
  <c r="AT364" i="1"/>
  <c r="AU364" i="1"/>
  <c r="AV364" i="1"/>
  <c r="AK365" i="1"/>
  <c r="AL365" i="1"/>
  <c r="AM365" i="1"/>
  <c r="AN365" i="1"/>
  <c r="AO365" i="1"/>
  <c r="AP365" i="1"/>
  <c r="AQ365" i="1"/>
  <c r="AR365" i="1"/>
  <c r="AS365" i="1"/>
  <c r="AT365" i="1"/>
  <c r="AU365" i="1"/>
  <c r="AV365" i="1"/>
  <c r="AK366" i="1"/>
  <c r="AL366" i="1"/>
  <c r="AM366" i="1"/>
  <c r="AN366" i="1"/>
  <c r="AO366" i="1"/>
  <c r="AP366" i="1"/>
  <c r="AQ366" i="1"/>
  <c r="AR366" i="1"/>
  <c r="AS366" i="1"/>
  <c r="AT366" i="1"/>
  <c r="AU366" i="1"/>
  <c r="AV366" i="1"/>
  <c r="AK367" i="1"/>
  <c r="AW367" i="1" s="1"/>
  <c r="AL367" i="1"/>
  <c r="AM367" i="1"/>
  <c r="AN367" i="1"/>
  <c r="AO367" i="1"/>
  <c r="AP367" i="1"/>
  <c r="AQ367" i="1"/>
  <c r="AR367" i="1"/>
  <c r="AS367" i="1"/>
  <c r="AT367" i="1"/>
  <c r="AU367" i="1"/>
  <c r="AV367" i="1"/>
  <c r="AK368" i="1"/>
  <c r="AL368" i="1"/>
  <c r="AM368" i="1"/>
  <c r="AN368" i="1"/>
  <c r="AO368" i="1"/>
  <c r="AP368" i="1"/>
  <c r="AQ368" i="1"/>
  <c r="AR368" i="1"/>
  <c r="AS368" i="1"/>
  <c r="AT368" i="1"/>
  <c r="AU368" i="1"/>
  <c r="AV368" i="1"/>
  <c r="AK369" i="1"/>
  <c r="AL369" i="1"/>
  <c r="AM369" i="1"/>
  <c r="AN369" i="1"/>
  <c r="AO369" i="1"/>
  <c r="AP369" i="1"/>
  <c r="AQ369" i="1"/>
  <c r="AR369" i="1"/>
  <c r="AS369" i="1"/>
  <c r="AT369" i="1"/>
  <c r="AU369" i="1"/>
  <c r="AV369" i="1"/>
  <c r="AK370" i="1"/>
  <c r="AL370" i="1"/>
  <c r="AM370" i="1"/>
  <c r="AN370" i="1"/>
  <c r="AO370" i="1"/>
  <c r="AP370" i="1"/>
  <c r="AQ370" i="1"/>
  <c r="AR370" i="1"/>
  <c r="AS370" i="1"/>
  <c r="AT370" i="1"/>
  <c r="AU370" i="1"/>
  <c r="AV370" i="1"/>
  <c r="AK371" i="1"/>
  <c r="AL371" i="1"/>
  <c r="AM371" i="1"/>
  <c r="AN371" i="1"/>
  <c r="AO371" i="1"/>
  <c r="AP371" i="1"/>
  <c r="AQ371" i="1"/>
  <c r="AR371" i="1"/>
  <c r="AS371" i="1"/>
  <c r="AT371" i="1"/>
  <c r="AU371" i="1"/>
  <c r="AV371" i="1"/>
  <c r="AK372" i="1"/>
  <c r="AL372" i="1"/>
  <c r="AM372" i="1"/>
  <c r="AN372" i="1"/>
  <c r="AO372" i="1"/>
  <c r="AP372" i="1"/>
  <c r="AQ372" i="1"/>
  <c r="AR372" i="1"/>
  <c r="AS372" i="1"/>
  <c r="AT372" i="1"/>
  <c r="AU372" i="1"/>
  <c r="AV372" i="1"/>
  <c r="AK373" i="1"/>
  <c r="AL373" i="1"/>
  <c r="AM373" i="1"/>
  <c r="AN373" i="1"/>
  <c r="AO373" i="1"/>
  <c r="AP373" i="1"/>
  <c r="AQ373" i="1"/>
  <c r="AR373" i="1"/>
  <c r="AS373" i="1"/>
  <c r="AT373" i="1"/>
  <c r="AU373" i="1"/>
  <c r="AV373" i="1"/>
  <c r="AK374" i="1"/>
  <c r="AL374" i="1"/>
  <c r="AM374" i="1"/>
  <c r="AN374" i="1"/>
  <c r="AO374" i="1"/>
  <c r="AP374" i="1"/>
  <c r="AQ374" i="1"/>
  <c r="AR374" i="1"/>
  <c r="AS374" i="1"/>
  <c r="AT374" i="1"/>
  <c r="AU374" i="1"/>
  <c r="AV374" i="1"/>
  <c r="AK375" i="1"/>
  <c r="AW375" i="1" s="1"/>
  <c r="AL375" i="1"/>
  <c r="AM375" i="1"/>
  <c r="AN375" i="1"/>
  <c r="AO375" i="1"/>
  <c r="AP375" i="1"/>
  <c r="AQ375" i="1"/>
  <c r="AR375" i="1"/>
  <c r="AS375" i="1"/>
  <c r="AT375" i="1"/>
  <c r="AU375" i="1"/>
  <c r="AV375" i="1"/>
  <c r="AK376" i="1"/>
  <c r="AL376" i="1"/>
  <c r="AM376" i="1"/>
  <c r="AN376" i="1"/>
  <c r="AO376" i="1"/>
  <c r="AP376" i="1"/>
  <c r="AQ376" i="1"/>
  <c r="AR376" i="1"/>
  <c r="AS376" i="1"/>
  <c r="AT376" i="1"/>
  <c r="AU376" i="1"/>
  <c r="AV376" i="1"/>
  <c r="AK377" i="1"/>
  <c r="AL377" i="1"/>
  <c r="AM377" i="1"/>
  <c r="AN377" i="1"/>
  <c r="AO377" i="1"/>
  <c r="AP377" i="1"/>
  <c r="AQ377" i="1"/>
  <c r="AR377" i="1"/>
  <c r="AS377" i="1"/>
  <c r="AT377" i="1"/>
  <c r="AU377" i="1"/>
  <c r="AV377" i="1"/>
  <c r="AK378" i="1"/>
  <c r="AL378" i="1"/>
  <c r="AM378" i="1"/>
  <c r="AN378" i="1"/>
  <c r="AO378" i="1"/>
  <c r="AP378" i="1"/>
  <c r="AQ378" i="1"/>
  <c r="AR378" i="1"/>
  <c r="AS378" i="1"/>
  <c r="AT378" i="1"/>
  <c r="AU378" i="1"/>
  <c r="AV378" i="1"/>
  <c r="AK379" i="1"/>
  <c r="AL379" i="1"/>
  <c r="AM379" i="1"/>
  <c r="AN379" i="1"/>
  <c r="AO379" i="1"/>
  <c r="AP379" i="1"/>
  <c r="AQ379" i="1"/>
  <c r="AR379" i="1"/>
  <c r="AS379" i="1"/>
  <c r="AT379" i="1"/>
  <c r="AU379" i="1"/>
  <c r="AV379" i="1"/>
  <c r="AK380" i="1"/>
  <c r="AL380" i="1"/>
  <c r="AM380" i="1"/>
  <c r="AN380" i="1"/>
  <c r="AO380" i="1"/>
  <c r="AP380" i="1"/>
  <c r="AQ380" i="1"/>
  <c r="AR380" i="1"/>
  <c r="AS380" i="1"/>
  <c r="AT380" i="1"/>
  <c r="AU380" i="1"/>
  <c r="AV380" i="1"/>
  <c r="AK381" i="1"/>
  <c r="AL381" i="1"/>
  <c r="AM381" i="1"/>
  <c r="AN381" i="1"/>
  <c r="AO381" i="1"/>
  <c r="AP381" i="1"/>
  <c r="AQ381" i="1"/>
  <c r="AR381" i="1"/>
  <c r="AS381" i="1"/>
  <c r="AT381" i="1"/>
  <c r="AU381" i="1"/>
  <c r="AV381" i="1"/>
  <c r="AK382" i="1"/>
  <c r="AL382" i="1"/>
  <c r="AM382" i="1"/>
  <c r="AN382" i="1"/>
  <c r="AO382" i="1"/>
  <c r="AP382" i="1"/>
  <c r="AQ382" i="1"/>
  <c r="AR382" i="1"/>
  <c r="AS382" i="1"/>
  <c r="AT382" i="1"/>
  <c r="AU382" i="1"/>
  <c r="AV382" i="1"/>
  <c r="AK383" i="1"/>
  <c r="AW383" i="1" s="1"/>
  <c r="AL383" i="1"/>
  <c r="AM383" i="1"/>
  <c r="AN383" i="1"/>
  <c r="AO383" i="1"/>
  <c r="AP383" i="1"/>
  <c r="AQ383" i="1"/>
  <c r="AR383" i="1"/>
  <c r="AS383" i="1"/>
  <c r="AT383" i="1"/>
  <c r="AU383" i="1"/>
  <c r="AV383" i="1"/>
  <c r="AK384" i="1"/>
  <c r="AL384" i="1"/>
  <c r="AM384" i="1"/>
  <c r="AN384" i="1"/>
  <c r="AO384" i="1"/>
  <c r="AP384" i="1"/>
  <c r="AQ384" i="1"/>
  <c r="AR384" i="1"/>
  <c r="AS384" i="1"/>
  <c r="AT384" i="1"/>
  <c r="AU384" i="1"/>
  <c r="AV384" i="1"/>
  <c r="AK385" i="1"/>
  <c r="AL385" i="1"/>
  <c r="AM385" i="1"/>
  <c r="AN385" i="1"/>
  <c r="AO385" i="1"/>
  <c r="AP385" i="1"/>
  <c r="AQ385" i="1"/>
  <c r="AR385" i="1"/>
  <c r="AS385" i="1"/>
  <c r="AT385" i="1"/>
  <c r="AU385" i="1"/>
  <c r="AV385" i="1"/>
  <c r="AK386" i="1"/>
  <c r="AL386" i="1"/>
  <c r="AM386" i="1"/>
  <c r="AN386" i="1"/>
  <c r="AO386" i="1"/>
  <c r="AP386" i="1"/>
  <c r="AQ386" i="1"/>
  <c r="AR386" i="1"/>
  <c r="AS386" i="1"/>
  <c r="AT386" i="1"/>
  <c r="AU386" i="1"/>
  <c r="AV386" i="1"/>
  <c r="AK387" i="1"/>
  <c r="AW387" i="1" s="1"/>
  <c r="AL387" i="1"/>
  <c r="AM387" i="1"/>
  <c r="AN387" i="1"/>
  <c r="AO387" i="1"/>
  <c r="AP387" i="1"/>
  <c r="AQ387" i="1"/>
  <c r="AR387" i="1"/>
  <c r="AS387" i="1"/>
  <c r="AT387" i="1"/>
  <c r="AU387" i="1"/>
  <c r="AV387" i="1"/>
  <c r="AK388" i="1"/>
  <c r="AL388" i="1"/>
  <c r="AM388" i="1"/>
  <c r="AN388" i="1"/>
  <c r="AO388" i="1"/>
  <c r="AP388" i="1"/>
  <c r="AQ388" i="1"/>
  <c r="AR388" i="1"/>
  <c r="AS388" i="1"/>
  <c r="AT388" i="1"/>
  <c r="AU388" i="1"/>
  <c r="AV388" i="1"/>
  <c r="AK389" i="1"/>
  <c r="AL389" i="1"/>
  <c r="AM389" i="1"/>
  <c r="AN389" i="1"/>
  <c r="AO389" i="1"/>
  <c r="AP389" i="1"/>
  <c r="AQ389" i="1"/>
  <c r="AR389" i="1"/>
  <c r="AS389" i="1"/>
  <c r="AT389" i="1"/>
  <c r="AU389" i="1"/>
  <c r="AV389" i="1"/>
  <c r="AK390" i="1"/>
  <c r="AL390" i="1"/>
  <c r="AM390" i="1"/>
  <c r="AN390" i="1"/>
  <c r="AO390" i="1"/>
  <c r="AP390" i="1"/>
  <c r="AQ390" i="1"/>
  <c r="AR390" i="1"/>
  <c r="AS390" i="1"/>
  <c r="AT390" i="1"/>
  <c r="AU390" i="1"/>
  <c r="AV390" i="1"/>
  <c r="AK391" i="1"/>
  <c r="AL391" i="1"/>
  <c r="AM391" i="1"/>
  <c r="AN391" i="1"/>
  <c r="AO391" i="1"/>
  <c r="AP391" i="1"/>
  <c r="AQ391" i="1"/>
  <c r="AR391" i="1"/>
  <c r="AS391" i="1"/>
  <c r="AT391" i="1"/>
  <c r="AU391" i="1"/>
  <c r="AV391" i="1"/>
  <c r="AK392" i="1"/>
  <c r="AL392" i="1"/>
  <c r="AM392" i="1"/>
  <c r="AN392" i="1"/>
  <c r="AO392" i="1"/>
  <c r="AP392" i="1"/>
  <c r="AQ392" i="1"/>
  <c r="AR392" i="1"/>
  <c r="AS392" i="1"/>
  <c r="AT392" i="1"/>
  <c r="AU392" i="1"/>
  <c r="AV392" i="1"/>
  <c r="AK393" i="1"/>
  <c r="AL393" i="1"/>
  <c r="AM393" i="1"/>
  <c r="AN393" i="1"/>
  <c r="AO393" i="1"/>
  <c r="AP393" i="1"/>
  <c r="AQ393" i="1"/>
  <c r="AR393" i="1"/>
  <c r="AS393" i="1"/>
  <c r="AT393" i="1"/>
  <c r="AU393" i="1"/>
  <c r="AV393" i="1"/>
  <c r="AK394" i="1"/>
  <c r="AW394" i="1" s="1"/>
  <c r="AL394" i="1"/>
  <c r="AM394" i="1"/>
  <c r="AN394" i="1"/>
  <c r="AO394" i="1"/>
  <c r="AP394" i="1"/>
  <c r="AQ394" i="1"/>
  <c r="AR394" i="1"/>
  <c r="AS394" i="1"/>
  <c r="AT394" i="1"/>
  <c r="AU394" i="1"/>
  <c r="AV394" i="1"/>
  <c r="AK395" i="1"/>
  <c r="AL395" i="1"/>
  <c r="AM395" i="1"/>
  <c r="AN395" i="1"/>
  <c r="AO395" i="1"/>
  <c r="AP395" i="1"/>
  <c r="AQ395" i="1"/>
  <c r="AR395" i="1"/>
  <c r="AS395" i="1"/>
  <c r="AT395" i="1"/>
  <c r="AU395" i="1"/>
  <c r="AV395" i="1"/>
  <c r="AK396" i="1"/>
  <c r="AL396" i="1"/>
  <c r="AM396" i="1"/>
  <c r="AN396" i="1"/>
  <c r="AO396" i="1"/>
  <c r="AP396" i="1"/>
  <c r="AQ396" i="1"/>
  <c r="AR396" i="1"/>
  <c r="AS396" i="1"/>
  <c r="AT396" i="1"/>
  <c r="AU396" i="1"/>
  <c r="AV396" i="1"/>
  <c r="AK397" i="1"/>
  <c r="AL397" i="1"/>
  <c r="AM397" i="1"/>
  <c r="AN397" i="1"/>
  <c r="AO397" i="1"/>
  <c r="AP397" i="1"/>
  <c r="AQ397" i="1"/>
  <c r="AR397" i="1"/>
  <c r="AS397" i="1"/>
  <c r="AT397" i="1"/>
  <c r="AU397" i="1"/>
  <c r="AV397" i="1"/>
  <c r="AL2" i="1"/>
  <c r="AM2" i="1"/>
  <c r="AN2" i="1"/>
  <c r="AO2" i="1"/>
  <c r="AP2" i="1"/>
  <c r="AQ2" i="1"/>
  <c r="AR2" i="1"/>
  <c r="AS2" i="1"/>
  <c r="AT2" i="1"/>
  <c r="AU2" i="1"/>
  <c r="AV2" i="1"/>
  <c r="AK2" i="1"/>
  <c r="W3" i="1"/>
  <c r="X3" i="1"/>
  <c r="Y3" i="1"/>
  <c r="Z3" i="1"/>
  <c r="AA3" i="1"/>
  <c r="AB3" i="1"/>
  <c r="AC3" i="1"/>
  <c r="AD3" i="1"/>
  <c r="AE3" i="1"/>
  <c r="AF3" i="1"/>
  <c r="AG3" i="1"/>
  <c r="AH3" i="1"/>
  <c r="W4" i="1"/>
  <c r="X4" i="1"/>
  <c r="Y4" i="1"/>
  <c r="Z4" i="1"/>
  <c r="AA4" i="1"/>
  <c r="AB4" i="1"/>
  <c r="AC4" i="1"/>
  <c r="AD4" i="1"/>
  <c r="AE4" i="1"/>
  <c r="AF4" i="1"/>
  <c r="AG4" i="1"/>
  <c r="AH4" i="1"/>
  <c r="W5" i="1"/>
  <c r="X5" i="1"/>
  <c r="Y5" i="1"/>
  <c r="Z5" i="1"/>
  <c r="AA5" i="1"/>
  <c r="AB5" i="1"/>
  <c r="AC5" i="1"/>
  <c r="AD5" i="1"/>
  <c r="AE5" i="1"/>
  <c r="AF5" i="1"/>
  <c r="AG5" i="1"/>
  <c r="AH5" i="1"/>
  <c r="W6" i="1"/>
  <c r="X6" i="1"/>
  <c r="Y6" i="1"/>
  <c r="Z6" i="1"/>
  <c r="AA6" i="1"/>
  <c r="AB6" i="1"/>
  <c r="AC6" i="1"/>
  <c r="AD6" i="1"/>
  <c r="AE6" i="1"/>
  <c r="AF6" i="1"/>
  <c r="AG6" i="1"/>
  <c r="AH6" i="1"/>
  <c r="W7" i="1"/>
  <c r="X7" i="1"/>
  <c r="Y7" i="1"/>
  <c r="Z7" i="1"/>
  <c r="AA7" i="1"/>
  <c r="AB7" i="1"/>
  <c r="AC7" i="1"/>
  <c r="AD7" i="1"/>
  <c r="AE7" i="1"/>
  <c r="AF7" i="1"/>
  <c r="AG7" i="1"/>
  <c r="AH7" i="1"/>
  <c r="W8" i="1"/>
  <c r="X8" i="1"/>
  <c r="Y8" i="1"/>
  <c r="Z8" i="1"/>
  <c r="AA8" i="1"/>
  <c r="AB8" i="1"/>
  <c r="AC8" i="1"/>
  <c r="AD8" i="1"/>
  <c r="AE8" i="1"/>
  <c r="AF8" i="1"/>
  <c r="AG8" i="1"/>
  <c r="AH8" i="1"/>
  <c r="W9" i="1"/>
  <c r="X9" i="1"/>
  <c r="Y9" i="1"/>
  <c r="Z9" i="1"/>
  <c r="AA9" i="1"/>
  <c r="AB9" i="1"/>
  <c r="AC9" i="1"/>
  <c r="AD9" i="1"/>
  <c r="AE9" i="1"/>
  <c r="AF9" i="1"/>
  <c r="AG9" i="1"/>
  <c r="AH9" i="1"/>
  <c r="W10" i="1"/>
  <c r="X10" i="1"/>
  <c r="Y10" i="1"/>
  <c r="Z10" i="1"/>
  <c r="AA10" i="1"/>
  <c r="AB10" i="1"/>
  <c r="AC10" i="1"/>
  <c r="AD10" i="1"/>
  <c r="AE10" i="1"/>
  <c r="AF10" i="1"/>
  <c r="AG10" i="1"/>
  <c r="AH10" i="1"/>
  <c r="W11" i="1"/>
  <c r="X11" i="1"/>
  <c r="Y11" i="1"/>
  <c r="Z11" i="1"/>
  <c r="AA11" i="1"/>
  <c r="AB11" i="1"/>
  <c r="AC11" i="1"/>
  <c r="AD11" i="1"/>
  <c r="AE11" i="1"/>
  <c r="AF11" i="1"/>
  <c r="AG11" i="1"/>
  <c r="AH11" i="1"/>
  <c r="W12" i="1"/>
  <c r="X12" i="1"/>
  <c r="Y12" i="1"/>
  <c r="Z12" i="1"/>
  <c r="AA12" i="1"/>
  <c r="AB12" i="1"/>
  <c r="AC12" i="1"/>
  <c r="AD12" i="1"/>
  <c r="AE12" i="1"/>
  <c r="AF12" i="1"/>
  <c r="AG12" i="1"/>
  <c r="AH12" i="1"/>
  <c r="W13" i="1"/>
  <c r="X13" i="1"/>
  <c r="Y13" i="1"/>
  <c r="Z13" i="1"/>
  <c r="AA13" i="1"/>
  <c r="AB13" i="1"/>
  <c r="AC13" i="1"/>
  <c r="AD13" i="1"/>
  <c r="AE13" i="1"/>
  <c r="AF13" i="1"/>
  <c r="AG13" i="1"/>
  <c r="AH13" i="1"/>
  <c r="W14" i="1"/>
  <c r="X14" i="1"/>
  <c r="Y14" i="1"/>
  <c r="Z14" i="1"/>
  <c r="AA14" i="1"/>
  <c r="AB14" i="1"/>
  <c r="AC14" i="1"/>
  <c r="AD14" i="1"/>
  <c r="AE14" i="1"/>
  <c r="AF14" i="1"/>
  <c r="AG14" i="1"/>
  <c r="AH14" i="1"/>
  <c r="W15" i="1"/>
  <c r="X15" i="1"/>
  <c r="Y15" i="1"/>
  <c r="Z15" i="1"/>
  <c r="AA15" i="1"/>
  <c r="AB15" i="1"/>
  <c r="AC15" i="1"/>
  <c r="AD15" i="1"/>
  <c r="AE15" i="1"/>
  <c r="AF15" i="1"/>
  <c r="AG15" i="1"/>
  <c r="AH15" i="1"/>
  <c r="W16" i="1"/>
  <c r="X16" i="1"/>
  <c r="Y16" i="1"/>
  <c r="Z16" i="1"/>
  <c r="AA16" i="1"/>
  <c r="AB16" i="1"/>
  <c r="AC16" i="1"/>
  <c r="AD16" i="1"/>
  <c r="AE16" i="1"/>
  <c r="AF16" i="1"/>
  <c r="AG16" i="1"/>
  <c r="AH16" i="1"/>
  <c r="W17" i="1"/>
  <c r="X17" i="1"/>
  <c r="Y17" i="1"/>
  <c r="Z17" i="1"/>
  <c r="AA17" i="1"/>
  <c r="AB17" i="1"/>
  <c r="AC17" i="1"/>
  <c r="AD17" i="1"/>
  <c r="AE17" i="1"/>
  <c r="AF17" i="1"/>
  <c r="AG17" i="1"/>
  <c r="AH17" i="1"/>
  <c r="W18" i="1"/>
  <c r="X18" i="1"/>
  <c r="Y18" i="1"/>
  <c r="Z18" i="1"/>
  <c r="AA18" i="1"/>
  <c r="AB18" i="1"/>
  <c r="AC18" i="1"/>
  <c r="AD18" i="1"/>
  <c r="AE18" i="1"/>
  <c r="AF18" i="1"/>
  <c r="AG18" i="1"/>
  <c r="AH18" i="1"/>
  <c r="W19" i="1"/>
  <c r="X19" i="1"/>
  <c r="Y19" i="1"/>
  <c r="Z19" i="1"/>
  <c r="AA19" i="1"/>
  <c r="AB19" i="1"/>
  <c r="AC19" i="1"/>
  <c r="AD19" i="1"/>
  <c r="AE19" i="1"/>
  <c r="AF19" i="1"/>
  <c r="AG19" i="1"/>
  <c r="AH19" i="1"/>
  <c r="W20" i="1"/>
  <c r="X20" i="1"/>
  <c r="Y20" i="1"/>
  <c r="Z20" i="1"/>
  <c r="AA20" i="1"/>
  <c r="AB20" i="1"/>
  <c r="AC20" i="1"/>
  <c r="AD20" i="1"/>
  <c r="AE20" i="1"/>
  <c r="AF20" i="1"/>
  <c r="AG20" i="1"/>
  <c r="AH20" i="1"/>
  <c r="W21" i="1"/>
  <c r="X21" i="1"/>
  <c r="Y21" i="1"/>
  <c r="Z21" i="1"/>
  <c r="AA21" i="1"/>
  <c r="AB21" i="1"/>
  <c r="AC21" i="1"/>
  <c r="AD21" i="1"/>
  <c r="AE21" i="1"/>
  <c r="AF21" i="1"/>
  <c r="AG21" i="1"/>
  <c r="AH21" i="1"/>
  <c r="W22" i="1"/>
  <c r="X22" i="1"/>
  <c r="Y22" i="1"/>
  <c r="Z22" i="1"/>
  <c r="AA22" i="1"/>
  <c r="AB22" i="1"/>
  <c r="AC22" i="1"/>
  <c r="AD22" i="1"/>
  <c r="AE22" i="1"/>
  <c r="AF22" i="1"/>
  <c r="AG22" i="1"/>
  <c r="AH22" i="1"/>
  <c r="W23" i="1"/>
  <c r="X23" i="1"/>
  <c r="Y23" i="1"/>
  <c r="Z23" i="1"/>
  <c r="AA23" i="1"/>
  <c r="AB23" i="1"/>
  <c r="AC23" i="1"/>
  <c r="AD23" i="1"/>
  <c r="AE23" i="1"/>
  <c r="AF23" i="1"/>
  <c r="AG23" i="1"/>
  <c r="AH23" i="1"/>
  <c r="W24" i="1"/>
  <c r="X24" i="1"/>
  <c r="Y24" i="1"/>
  <c r="Z24" i="1"/>
  <c r="AA24" i="1"/>
  <c r="AB24" i="1"/>
  <c r="AC24" i="1"/>
  <c r="AD24" i="1"/>
  <c r="AE24" i="1"/>
  <c r="AF24" i="1"/>
  <c r="AG24" i="1"/>
  <c r="AH24" i="1"/>
  <c r="W25" i="1"/>
  <c r="X25" i="1"/>
  <c r="Y25" i="1"/>
  <c r="Z25" i="1"/>
  <c r="AA25" i="1"/>
  <c r="AB25" i="1"/>
  <c r="AC25" i="1"/>
  <c r="AD25" i="1"/>
  <c r="AE25" i="1"/>
  <c r="AF25" i="1"/>
  <c r="AG25" i="1"/>
  <c r="AH25" i="1"/>
  <c r="W26" i="1"/>
  <c r="X26" i="1"/>
  <c r="Y26" i="1"/>
  <c r="Z26" i="1"/>
  <c r="AA26" i="1"/>
  <c r="AB26" i="1"/>
  <c r="AC26" i="1"/>
  <c r="AD26" i="1"/>
  <c r="AE26" i="1"/>
  <c r="AF26" i="1"/>
  <c r="AG26" i="1"/>
  <c r="AH26" i="1"/>
  <c r="W27" i="1"/>
  <c r="X27" i="1"/>
  <c r="Y27" i="1"/>
  <c r="Z27" i="1"/>
  <c r="AA27" i="1"/>
  <c r="AB27" i="1"/>
  <c r="AC27" i="1"/>
  <c r="AD27" i="1"/>
  <c r="AE27" i="1"/>
  <c r="AF27" i="1"/>
  <c r="AG27" i="1"/>
  <c r="AH27" i="1"/>
  <c r="W28" i="1"/>
  <c r="X28" i="1"/>
  <c r="Y28" i="1"/>
  <c r="Z28" i="1"/>
  <c r="AA28" i="1"/>
  <c r="AB28" i="1"/>
  <c r="AC28" i="1"/>
  <c r="AD28" i="1"/>
  <c r="AE28" i="1"/>
  <c r="AF28" i="1"/>
  <c r="AG28" i="1"/>
  <c r="AH28" i="1"/>
  <c r="W29" i="1"/>
  <c r="X29" i="1"/>
  <c r="Y29" i="1"/>
  <c r="Z29" i="1"/>
  <c r="AA29" i="1"/>
  <c r="AB29" i="1"/>
  <c r="AC29" i="1"/>
  <c r="AD29" i="1"/>
  <c r="AE29" i="1"/>
  <c r="AF29" i="1"/>
  <c r="AG29" i="1"/>
  <c r="AH29" i="1"/>
  <c r="W30" i="1"/>
  <c r="X30" i="1"/>
  <c r="Y30" i="1"/>
  <c r="Z30" i="1"/>
  <c r="AA30" i="1"/>
  <c r="AB30" i="1"/>
  <c r="AC30" i="1"/>
  <c r="AD30" i="1"/>
  <c r="AE30" i="1"/>
  <c r="AF30" i="1"/>
  <c r="AG30" i="1"/>
  <c r="AH30" i="1"/>
  <c r="W31" i="1"/>
  <c r="X31" i="1"/>
  <c r="Y31" i="1"/>
  <c r="Z31" i="1"/>
  <c r="AA31" i="1"/>
  <c r="AB31" i="1"/>
  <c r="AC31" i="1"/>
  <c r="AD31" i="1"/>
  <c r="AE31" i="1"/>
  <c r="AF31" i="1"/>
  <c r="AG31" i="1"/>
  <c r="AH31" i="1"/>
  <c r="W32" i="1"/>
  <c r="X32" i="1"/>
  <c r="Y32" i="1"/>
  <c r="Z32" i="1"/>
  <c r="AA32" i="1"/>
  <c r="AB32" i="1"/>
  <c r="AC32" i="1"/>
  <c r="AD32" i="1"/>
  <c r="AE32" i="1"/>
  <c r="AF32" i="1"/>
  <c r="AG32" i="1"/>
  <c r="AH32" i="1"/>
  <c r="W33" i="1"/>
  <c r="X33" i="1"/>
  <c r="Y33" i="1"/>
  <c r="Z33" i="1"/>
  <c r="AA33" i="1"/>
  <c r="AB33" i="1"/>
  <c r="AC33" i="1"/>
  <c r="AD33" i="1"/>
  <c r="AE33" i="1"/>
  <c r="AF33" i="1"/>
  <c r="AG33" i="1"/>
  <c r="AH33" i="1"/>
  <c r="W34" i="1"/>
  <c r="X34" i="1"/>
  <c r="Y34" i="1"/>
  <c r="Z34" i="1"/>
  <c r="AA34" i="1"/>
  <c r="AB34" i="1"/>
  <c r="AC34" i="1"/>
  <c r="AD34" i="1"/>
  <c r="AE34" i="1"/>
  <c r="AF34" i="1"/>
  <c r="AG34" i="1"/>
  <c r="AH34" i="1"/>
  <c r="W35" i="1"/>
  <c r="X35" i="1"/>
  <c r="Y35" i="1"/>
  <c r="Z35" i="1"/>
  <c r="AA35" i="1"/>
  <c r="AB35" i="1"/>
  <c r="AC35" i="1"/>
  <c r="AD35" i="1"/>
  <c r="AE35" i="1"/>
  <c r="AF35" i="1"/>
  <c r="AG35" i="1"/>
  <c r="AH35" i="1"/>
  <c r="W36" i="1"/>
  <c r="X36" i="1"/>
  <c r="Y36" i="1"/>
  <c r="Z36" i="1"/>
  <c r="AA36" i="1"/>
  <c r="AB36" i="1"/>
  <c r="AC36" i="1"/>
  <c r="AD36" i="1"/>
  <c r="AE36" i="1"/>
  <c r="AF36" i="1"/>
  <c r="AG36" i="1"/>
  <c r="AH36" i="1"/>
  <c r="W37" i="1"/>
  <c r="X37" i="1"/>
  <c r="Y37" i="1"/>
  <c r="Z37" i="1"/>
  <c r="AA37" i="1"/>
  <c r="AB37" i="1"/>
  <c r="AC37" i="1"/>
  <c r="AD37" i="1"/>
  <c r="AE37" i="1"/>
  <c r="AF37" i="1"/>
  <c r="AG37" i="1"/>
  <c r="AH37" i="1"/>
  <c r="W38" i="1"/>
  <c r="X38" i="1"/>
  <c r="Y38" i="1"/>
  <c r="Z38" i="1"/>
  <c r="AA38" i="1"/>
  <c r="AB38" i="1"/>
  <c r="AC38" i="1"/>
  <c r="AD38" i="1"/>
  <c r="AE38" i="1"/>
  <c r="AF38" i="1"/>
  <c r="AG38" i="1"/>
  <c r="AH38" i="1"/>
  <c r="W39" i="1"/>
  <c r="X39" i="1"/>
  <c r="Y39" i="1"/>
  <c r="Z39" i="1"/>
  <c r="AA39" i="1"/>
  <c r="AB39" i="1"/>
  <c r="AC39" i="1"/>
  <c r="AD39" i="1"/>
  <c r="AE39" i="1"/>
  <c r="AF39" i="1"/>
  <c r="AG39" i="1"/>
  <c r="AH39" i="1"/>
  <c r="W40" i="1"/>
  <c r="X40" i="1"/>
  <c r="Y40" i="1"/>
  <c r="Z40" i="1"/>
  <c r="AA40" i="1"/>
  <c r="AB40" i="1"/>
  <c r="AC40" i="1"/>
  <c r="AD40" i="1"/>
  <c r="AE40" i="1"/>
  <c r="AF40" i="1"/>
  <c r="AG40" i="1"/>
  <c r="AH40" i="1"/>
  <c r="W41" i="1"/>
  <c r="X41" i="1"/>
  <c r="Y41" i="1"/>
  <c r="Z41" i="1"/>
  <c r="AA41" i="1"/>
  <c r="AB41" i="1"/>
  <c r="AC41" i="1"/>
  <c r="AD41" i="1"/>
  <c r="AE41" i="1"/>
  <c r="AF41" i="1"/>
  <c r="AG41" i="1"/>
  <c r="AH41" i="1"/>
  <c r="W42" i="1"/>
  <c r="X42" i="1"/>
  <c r="Y42" i="1"/>
  <c r="Z42" i="1"/>
  <c r="AA42" i="1"/>
  <c r="AB42" i="1"/>
  <c r="AC42" i="1"/>
  <c r="AD42" i="1"/>
  <c r="AE42" i="1"/>
  <c r="AF42" i="1"/>
  <c r="AG42" i="1"/>
  <c r="AH42" i="1"/>
  <c r="W43" i="1"/>
  <c r="X43" i="1"/>
  <c r="Y43" i="1"/>
  <c r="Z43" i="1"/>
  <c r="AA43" i="1"/>
  <c r="AB43" i="1"/>
  <c r="AC43" i="1"/>
  <c r="AD43" i="1"/>
  <c r="AE43" i="1"/>
  <c r="AF43" i="1"/>
  <c r="AG43" i="1"/>
  <c r="AH43" i="1"/>
  <c r="W44" i="1"/>
  <c r="X44" i="1"/>
  <c r="Y44" i="1"/>
  <c r="Z44" i="1"/>
  <c r="AA44" i="1"/>
  <c r="AB44" i="1"/>
  <c r="AC44" i="1"/>
  <c r="AD44" i="1"/>
  <c r="AE44" i="1"/>
  <c r="AF44" i="1"/>
  <c r="AG44" i="1"/>
  <c r="AH44" i="1"/>
  <c r="W45" i="1"/>
  <c r="X45" i="1"/>
  <c r="Y45" i="1"/>
  <c r="Z45" i="1"/>
  <c r="AA45" i="1"/>
  <c r="AB45" i="1"/>
  <c r="AC45" i="1"/>
  <c r="AD45" i="1"/>
  <c r="AE45" i="1"/>
  <c r="AF45" i="1"/>
  <c r="AG45" i="1"/>
  <c r="AH45" i="1"/>
  <c r="W46" i="1"/>
  <c r="X46" i="1"/>
  <c r="Y46" i="1"/>
  <c r="Z46" i="1"/>
  <c r="AA46" i="1"/>
  <c r="AB46" i="1"/>
  <c r="AC46" i="1"/>
  <c r="AD46" i="1"/>
  <c r="AE46" i="1"/>
  <c r="AF46" i="1"/>
  <c r="AG46" i="1"/>
  <c r="AH46" i="1"/>
  <c r="W47" i="1"/>
  <c r="X47" i="1"/>
  <c r="Y47" i="1"/>
  <c r="Z47" i="1"/>
  <c r="AA47" i="1"/>
  <c r="AB47" i="1"/>
  <c r="AC47" i="1"/>
  <c r="AD47" i="1"/>
  <c r="AE47" i="1"/>
  <c r="AF47" i="1"/>
  <c r="AG47" i="1"/>
  <c r="AH47" i="1"/>
  <c r="W48" i="1"/>
  <c r="X48" i="1"/>
  <c r="Y48" i="1"/>
  <c r="Z48" i="1"/>
  <c r="AA48" i="1"/>
  <c r="AB48" i="1"/>
  <c r="AC48" i="1"/>
  <c r="AD48" i="1"/>
  <c r="AE48" i="1"/>
  <c r="AF48" i="1"/>
  <c r="AG48" i="1"/>
  <c r="AH48" i="1"/>
  <c r="W49" i="1"/>
  <c r="X49" i="1"/>
  <c r="Y49" i="1"/>
  <c r="Z49" i="1"/>
  <c r="AA49" i="1"/>
  <c r="AB49" i="1"/>
  <c r="AC49" i="1"/>
  <c r="AD49" i="1"/>
  <c r="AE49" i="1"/>
  <c r="AF49" i="1"/>
  <c r="AG49" i="1"/>
  <c r="AH49" i="1"/>
  <c r="W50" i="1"/>
  <c r="X50" i="1"/>
  <c r="Y50" i="1"/>
  <c r="Z50" i="1"/>
  <c r="AA50" i="1"/>
  <c r="AB50" i="1"/>
  <c r="AC50" i="1"/>
  <c r="AD50" i="1"/>
  <c r="AE50" i="1"/>
  <c r="AF50" i="1"/>
  <c r="AG50" i="1"/>
  <c r="AH50" i="1"/>
  <c r="W51" i="1"/>
  <c r="X51" i="1"/>
  <c r="Y51" i="1"/>
  <c r="Z51" i="1"/>
  <c r="AA51" i="1"/>
  <c r="AB51" i="1"/>
  <c r="AC51" i="1"/>
  <c r="AD51" i="1"/>
  <c r="AE51" i="1"/>
  <c r="AF51" i="1"/>
  <c r="AG51" i="1"/>
  <c r="AH51" i="1"/>
  <c r="W52" i="1"/>
  <c r="X52" i="1"/>
  <c r="Y52" i="1"/>
  <c r="Z52" i="1"/>
  <c r="AA52" i="1"/>
  <c r="AB52" i="1"/>
  <c r="AC52" i="1"/>
  <c r="AD52" i="1"/>
  <c r="AE52" i="1"/>
  <c r="AF52" i="1"/>
  <c r="AG52" i="1"/>
  <c r="AH52" i="1"/>
  <c r="W53" i="1"/>
  <c r="X53" i="1"/>
  <c r="Y53" i="1"/>
  <c r="Z53" i="1"/>
  <c r="AA53" i="1"/>
  <c r="AB53" i="1"/>
  <c r="AC53" i="1"/>
  <c r="AD53" i="1"/>
  <c r="AE53" i="1"/>
  <c r="AF53" i="1"/>
  <c r="AG53" i="1"/>
  <c r="AH53" i="1"/>
  <c r="W54" i="1"/>
  <c r="X54" i="1"/>
  <c r="Y54" i="1"/>
  <c r="Z54" i="1"/>
  <c r="AA54" i="1"/>
  <c r="AB54" i="1"/>
  <c r="AC54" i="1"/>
  <c r="AD54" i="1"/>
  <c r="AE54" i="1"/>
  <c r="AF54" i="1"/>
  <c r="AG54" i="1"/>
  <c r="AH54" i="1"/>
  <c r="W55" i="1"/>
  <c r="X55" i="1"/>
  <c r="Y55" i="1"/>
  <c r="Z55" i="1"/>
  <c r="AA55" i="1"/>
  <c r="AB55" i="1"/>
  <c r="AC55" i="1"/>
  <c r="AD55" i="1"/>
  <c r="AE55" i="1"/>
  <c r="AF55" i="1"/>
  <c r="AG55" i="1"/>
  <c r="AH55" i="1"/>
  <c r="W56" i="1"/>
  <c r="X56" i="1"/>
  <c r="Y56" i="1"/>
  <c r="Z56" i="1"/>
  <c r="AA56" i="1"/>
  <c r="AB56" i="1"/>
  <c r="AC56" i="1"/>
  <c r="AD56" i="1"/>
  <c r="AE56" i="1"/>
  <c r="AF56" i="1"/>
  <c r="AG56" i="1"/>
  <c r="AH56" i="1"/>
  <c r="W57" i="1"/>
  <c r="X57" i="1"/>
  <c r="Y57" i="1"/>
  <c r="Z57" i="1"/>
  <c r="AA57" i="1"/>
  <c r="AB57" i="1"/>
  <c r="AC57" i="1"/>
  <c r="AD57" i="1"/>
  <c r="AE57" i="1"/>
  <c r="AF57" i="1"/>
  <c r="AG57" i="1"/>
  <c r="AH57" i="1"/>
  <c r="W58" i="1"/>
  <c r="X58" i="1"/>
  <c r="Y58" i="1"/>
  <c r="Z58" i="1"/>
  <c r="AA58" i="1"/>
  <c r="AB58" i="1"/>
  <c r="AC58" i="1"/>
  <c r="AD58" i="1"/>
  <c r="AE58" i="1"/>
  <c r="AF58" i="1"/>
  <c r="AG58" i="1"/>
  <c r="AH58" i="1"/>
  <c r="W59" i="1"/>
  <c r="X59" i="1"/>
  <c r="Y59" i="1"/>
  <c r="Z59" i="1"/>
  <c r="AA59" i="1"/>
  <c r="AB59" i="1"/>
  <c r="AC59" i="1"/>
  <c r="AD59" i="1"/>
  <c r="AE59" i="1"/>
  <c r="AF59" i="1"/>
  <c r="AG59" i="1"/>
  <c r="AH59" i="1"/>
  <c r="W60" i="1"/>
  <c r="X60" i="1"/>
  <c r="Y60" i="1"/>
  <c r="Z60" i="1"/>
  <c r="AA60" i="1"/>
  <c r="AB60" i="1"/>
  <c r="AC60" i="1"/>
  <c r="AD60" i="1"/>
  <c r="AE60" i="1"/>
  <c r="AF60" i="1"/>
  <c r="AG60" i="1"/>
  <c r="AH60" i="1"/>
  <c r="W61" i="1"/>
  <c r="X61" i="1"/>
  <c r="Y61" i="1"/>
  <c r="Z61" i="1"/>
  <c r="AA61" i="1"/>
  <c r="AB61" i="1"/>
  <c r="AC61" i="1"/>
  <c r="AD61" i="1"/>
  <c r="AE61" i="1"/>
  <c r="AF61" i="1"/>
  <c r="AG61" i="1"/>
  <c r="AH61" i="1"/>
  <c r="W62" i="1"/>
  <c r="X62" i="1"/>
  <c r="Y62" i="1"/>
  <c r="Z62" i="1"/>
  <c r="AA62" i="1"/>
  <c r="AB62" i="1"/>
  <c r="AC62" i="1"/>
  <c r="AD62" i="1"/>
  <c r="AE62" i="1"/>
  <c r="AF62" i="1"/>
  <c r="AG62" i="1"/>
  <c r="AH62" i="1"/>
  <c r="W63" i="1"/>
  <c r="X63" i="1"/>
  <c r="Y63" i="1"/>
  <c r="Z63" i="1"/>
  <c r="AA63" i="1"/>
  <c r="AB63" i="1"/>
  <c r="AC63" i="1"/>
  <c r="AD63" i="1"/>
  <c r="AE63" i="1"/>
  <c r="AF63" i="1"/>
  <c r="AG63" i="1"/>
  <c r="AH63" i="1"/>
  <c r="W64" i="1"/>
  <c r="X64" i="1"/>
  <c r="Y64" i="1"/>
  <c r="Z64" i="1"/>
  <c r="AA64" i="1"/>
  <c r="AB64" i="1"/>
  <c r="AC64" i="1"/>
  <c r="AD64" i="1"/>
  <c r="AE64" i="1"/>
  <c r="AF64" i="1"/>
  <c r="AG64" i="1"/>
  <c r="AH64" i="1"/>
  <c r="W65" i="1"/>
  <c r="X65" i="1"/>
  <c r="Y65" i="1"/>
  <c r="Z65" i="1"/>
  <c r="AA65" i="1"/>
  <c r="AB65" i="1"/>
  <c r="AC65" i="1"/>
  <c r="AD65" i="1"/>
  <c r="AE65" i="1"/>
  <c r="AF65" i="1"/>
  <c r="AG65" i="1"/>
  <c r="AH65" i="1"/>
  <c r="W66" i="1"/>
  <c r="X66" i="1"/>
  <c r="Y66" i="1"/>
  <c r="Z66" i="1"/>
  <c r="AA66" i="1"/>
  <c r="AB66" i="1"/>
  <c r="AC66" i="1"/>
  <c r="AD66" i="1"/>
  <c r="AE66" i="1"/>
  <c r="AF66" i="1"/>
  <c r="AG66" i="1"/>
  <c r="AH66" i="1"/>
  <c r="W67" i="1"/>
  <c r="X67" i="1"/>
  <c r="Y67" i="1"/>
  <c r="Z67" i="1"/>
  <c r="AA67" i="1"/>
  <c r="AB67" i="1"/>
  <c r="AC67" i="1"/>
  <c r="AD67" i="1"/>
  <c r="AE67" i="1"/>
  <c r="AF67" i="1"/>
  <c r="AG67" i="1"/>
  <c r="AH67" i="1"/>
  <c r="W68" i="1"/>
  <c r="X68" i="1"/>
  <c r="Y68" i="1"/>
  <c r="Z68" i="1"/>
  <c r="AA68" i="1"/>
  <c r="AB68" i="1"/>
  <c r="AC68" i="1"/>
  <c r="AD68" i="1"/>
  <c r="AE68" i="1"/>
  <c r="AF68" i="1"/>
  <c r="AG68" i="1"/>
  <c r="AH68" i="1"/>
  <c r="W69" i="1"/>
  <c r="X69" i="1"/>
  <c r="Y69" i="1"/>
  <c r="Z69" i="1"/>
  <c r="AA69" i="1"/>
  <c r="AB69" i="1"/>
  <c r="AC69" i="1"/>
  <c r="AD69" i="1"/>
  <c r="AE69" i="1"/>
  <c r="AF69" i="1"/>
  <c r="AG69" i="1"/>
  <c r="AH69" i="1"/>
  <c r="W70" i="1"/>
  <c r="X70" i="1"/>
  <c r="Y70" i="1"/>
  <c r="Z70" i="1"/>
  <c r="AA70" i="1"/>
  <c r="AB70" i="1"/>
  <c r="AC70" i="1"/>
  <c r="AD70" i="1"/>
  <c r="AE70" i="1"/>
  <c r="AF70" i="1"/>
  <c r="AG70" i="1"/>
  <c r="AH70" i="1"/>
  <c r="W71" i="1"/>
  <c r="X71" i="1"/>
  <c r="Y71" i="1"/>
  <c r="Z71" i="1"/>
  <c r="AA71" i="1"/>
  <c r="AB71" i="1"/>
  <c r="AC71" i="1"/>
  <c r="AD71" i="1"/>
  <c r="AE71" i="1"/>
  <c r="AF71" i="1"/>
  <c r="AG71" i="1"/>
  <c r="AH71" i="1"/>
  <c r="W72" i="1"/>
  <c r="X72" i="1"/>
  <c r="Y72" i="1"/>
  <c r="Z72" i="1"/>
  <c r="AA72" i="1"/>
  <c r="AB72" i="1"/>
  <c r="AC72" i="1"/>
  <c r="AD72" i="1"/>
  <c r="AE72" i="1"/>
  <c r="AF72" i="1"/>
  <c r="AG72" i="1"/>
  <c r="AH72" i="1"/>
  <c r="W73" i="1"/>
  <c r="X73" i="1"/>
  <c r="Y73" i="1"/>
  <c r="Z73" i="1"/>
  <c r="AA73" i="1"/>
  <c r="AB73" i="1"/>
  <c r="AC73" i="1"/>
  <c r="AD73" i="1"/>
  <c r="AE73" i="1"/>
  <c r="AF73" i="1"/>
  <c r="AG73" i="1"/>
  <c r="AH73" i="1"/>
  <c r="W74" i="1"/>
  <c r="X74" i="1"/>
  <c r="Y74" i="1"/>
  <c r="Z74" i="1"/>
  <c r="AA74" i="1"/>
  <c r="AB74" i="1"/>
  <c r="AC74" i="1"/>
  <c r="AD74" i="1"/>
  <c r="AE74" i="1"/>
  <c r="AF74" i="1"/>
  <c r="AG74" i="1"/>
  <c r="AH74" i="1"/>
  <c r="W75" i="1"/>
  <c r="X75" i="1"/>
  <c r="Y75" i="1"/>
  <c r="Z75" i="1"/>
  <c r="AA75" i="1"/>
  <c r="AB75" i="1"/>
  <c r="AC75" i="1"/>
  <c r="AD75" i="1"/>
  <c r="AE75" i="1"/>
  <c r="AF75" i="1"/>
  <c r="AG75" i="1"/>
  <c r="AH75" i="1"/>
  <c r="W76" i="1"/>
  <c r="X76" i="1"/>
  <c r="Y76" i="1"/>
  <c r="Z76" i="1"/>
  <c r="AA76" i="1"/>
  <c r="AB76" i="1"/>
  <c r="AC76" i="1"/>
  <c r="AD76" i="1"/>
  <c r="AE76" i="1"/>
  <c r="AF76" i="1"/>
  <c r="AG76" i="1"/>
  <c r="AH76" i="1"/>
  <c r="W77" i="1"/>
  <c r="X77" i="1"/>
  <c r="Y77" i="1"/>
  <c r="Z77" i="1"/>
  <c r="AA77" i="1"/>
  <c r="AB77" i="1"/>
  <c r="AC77" i="1"/>
  <c r="AD77" i="1"/>
  <c r="AE77" i="1"/>
  <c r="AF77" i="1"/>
  <c r="AG77" i="1"/>
  <c r="AH77" i="1"/>
  <c r="W78" i="1"/>
  <c r="X78" i="1"/>
  <c r="Y78" i="1"/>
  <c r="Z78" i="1"/>
  <c r="AA78" i="1"/>
  <c r="AB78" i="1"/>
  <c r="AC78" i="1"/>
  <c r="AD78" i="1"/>
  <c r="AE78" i="1"/>
  <c r="AF78" i="1"/>
  <c r="AG78" i="1"/>
  <c r="AH78" i="1"/>
  <c r="W79" i="1"/>
  <c r="X79" i="1"/>
  <c r="Y79" i="1"/>
  <c r="Z79" i="1"/>
  <c r="AA79" i="1"/>
  <c r="AB79" i="1"/>
  <c r="AC79" i="1"/>
  <c r="AD79" i="1"/>
  <c r="AE79" i="1"/>
  <c r="AF79" i="1"/>
  <c r="AG79" i="1"/>
  <c r="AH79" i="1"/>
  <c r="W80" i="1"/>
  <c r="X80" i="1"/>
  <c r="Y80" i="1"/>
  <c r="Z80" i="1"/>
  <c r="AA80" i="1"/>
  <c r="AB80" i="1"/>
  <c r="AC80" i="1"/>
  <c r="AD80" i="1"/>
  <c r="AE80" i="1"/>
  <c r="AF80" i="1"/>
  <c r="AG80" i="1"/>
  <c r="AH80" i="1"/>
  <c r="W81" i="1"/>
  <c r="X81" i="1"/>
  <c r="Y81" i="1"/>
  <c r="Z81" i="1"/>
  <c r="AA81" i="1"/>
  <c r="AB81" i="1"/>
  <c r="AC81" i="1"/>
  <c r="AD81" i="1"/>
  <c r="AE81" i="1"/>
  <c r="AF81" i="1"/>
  <c r="AG81" i="1"/>
  <c r="AH81" i="1"/>
  <c r="W82" i="1"/>
  <c r="X82" i="1"/>
  <c r="Y82" i="1"/>
  <c r="Z82" i="1"/>
  <c r="AA82" i="1"/>
  <c r="AB82" i="1"/>
  <c r="AC82" i="1"/>
  <c r="AD82" i="1"/>
  <c r="AE82" i="1"/>
  <c r="AF82" i="1"/>
  <c r="AG82" i="1"/>
  <c r="AH82" i="1"/>
  <c r="W83" i="1"/>
  <c r="X83" i="1"/>
  <c r="Y83" i="1"/>
  <c r="Z83" i="1"/>
  <c r="AA83" i="1"/>
  <c r="AB83" i="1"/>
  <c r="AC83" i="1"/>
  <c r="AD83" i="1"/>
  <c r="AE83" i="1"/>
  <c r="AF83" i="1"/>
  <c r="AG83" i="1"/>
  <c r="AH83" i="1"/>
  <c r="W84" i="1"/>
  <c r="X84" i="1"/>
  <c r="Y84" i="1"/>
  <c r="Z84" i="1"/>
  <c r="AA84" i="1"/>
  <c r="AB84" i="1"/>
  <c r="AC84" i="1"/>
  <c r="AD84" i="1"/>
  <c r="AE84" i="1"/>
  <c r="AF84" i="1"/>
  <c r="AG84" i="1"/>
  <c r="AH84" i="1"/>
  <c r="W85" i="1"/>
  <c r="X85" i="1"/>
  <c r="Y85" i="1"/>
  <c r="Z85" i="1"/>
  <c r="AA85" i="1"/>
  <c r="AB85" i="1"/>
  <c r="AC85" i="1"/>
  <c r="AD85" i="1"/>
  <c r="AE85" i="1"/>
  <c r="AF85" i="1"/>
  <c r="AG85" i="1"/>
  <c r="AH85" i="1"/>
  <c r="W86" i="1"/>
  <c r="X86" i="1"/>
  <c r="Y86" i="1"/>
  <c r="Z86" i="1"/>
  <c r="AA86" i="1"/>
  <c r="AB86" i="1"/>
  <c r="AC86" i="1"/>
  <c r="AD86" i="1"/>
  <c r="AE86" i="1"/>
  <c r="AF86" i="1"/>
  <c r="AG86" i="1"/>
  <c r="AH86" i="1"/>
  <c r="W87" i="1"/>
  <c r="X87" i="1"/>
  <c r="Y87" i="1"/>
  <c r="Z87" i="1"/>
  <c r="AA87" i="1"/>
  <c r="AB87" i="1"/>
  <c r="AC87" i="1"/>
  <c r="AD87" i="1"/>
  <c r="AE87" i="1"/>
  <c r="AF87" i="1"/>
  <c r="AG87" i="1"/>
  <c r="AH87" i="1"/>
  <c r="W88" i="1"/>
  <c r="X88" i="1"/>
  <c r="Y88" i="1"/>
  <c r="Z88" i="1"/>
  <c r="AA88" i="1"/>
  <c r="AB88" i="1"/>
  <c r="AC88" i="1"/>
  <c r="AD88" i="1"/>
  <c r="AE88" i="1"/>
  <c r="AF88" i="1"/>
  <c r="AG88" i="1"/>
  <c r="AH88" i="1"/>
  <c r="W89" i="1"/>
  <c r="X89" i="1"/>
  <c r="Y89" i="1"/>
  <c r="Z89" i="1"/>
  <c r="AA89" i="1"/>
  <c r="AB89" i="1"/>
  <c r="AC89" i="1"/>
  <c r="AD89" i="1"/>
  <c r="AE89" i="1"/>
  <c r="AF89" i="1"/>
  <c r="AG89" i="1"/>
  <c r="AH89" i="1"/>
  <c r="W90" i="1"/>
  <c r="X90" i="1"/>
  <c r="Y90" i="1"/>
  <c r="Z90" i="1"/>
  <c r="AA90" i="1"/>
  <c r="AB90" i="1"/>
  <c r="AC90" i="1"/>
  <c r="AD90" i="1"/>
  <c r="AE90" i="1"/>
  <c r="AF90" i="1"/>
  <c r="AG90" i="1"/>
  <c r="AH90" i="1"/>
  <c r="W91" i="1"/>
  <c r="X91" i="1"/>
  <c r="Y91" i="1"/>
  <c r="Z91" i="1"/>
  <c r="AA91" i="1"/>
  <c r="AB91" i="1"/>
  <c r="AC91" i="1"/>
  <c r="AD91" i="1"/>
  <c r="AE91" i="1"/>
  <c r="AF91" i="1"/>
  <c r="AG91" i="1"/>
  <c r="AH91" i="1"/>
  <c r="W92" i="1"/>
  <c r="X92" i="1"/>
  <c r="Y92" i="1"/>
  <c r="Z92" i="1"/>
  <c r="AA92" i="1"/>
  <c r="AB92" i="1"/>
  <c r="AC92" i="1"/>
  <c r="AD92" i="1"/>
  <c r="AE92" i="1"/>
  <c r="AF92" i="1"/>
  <c r="AG92" i="1"/>
  <c r="AH92" i="1"/>
  <c r="W93" i="1"/>
  <c r="X93" i="1"/>
  <c r="Y93" i="1"/>
  <c r="Z93" i="1"/>
  <c r="AA93" i="1"/>
  <c r="AB93" i="1"/>
  <c r="AC93" i="1"/>
  <c r="AD93" i="1"/>
  <c r="AE93" i="1"/>
  <c r="AF93" i="1"/>
  <c r="AG93" i="1"/>
  <c r="AH93" i="1"/>
  <c r="W94" i="1"/>
  <c r="X94" i="1"/>
  <c r="Y94" i="1"/>
  <c r="Z94" i="1"/>
  <c r="AA94" i="1"/>
  <c r="AB94" i="1"/>
  <c r="AC94" i="1"/>
  <c r="AD94" i="1"/>
  <c r="AE94" i="1"/>
  <c r="AF94" i="1"/>
  <c r="AG94" i="1"/>
  <c r="AH94" i="1"/>
  <c r="W95" i="1"/>
  <c r="X95" i="1"/>
  <c r="Y95" i="1"/>
  <c r="Z95" i="1"/>
  <c r="AA95" i="1"/>
  <c r="AB95" i="1"/>
  <c r="AC95" i="1"/>
  <c r="AD95" i="1"/>
  <c r="AE95" i="1"/>
  <c r="AF95" i="1"/>
  <c r="AG95" i="1"/>
  <c r="AH95" i="1"/>
  <c r="W96" i="1"/>
  <c r="X96" i="1"/>
  <c r="Y96" i="1"/>
  <c r="Z96" i="1"/>
  <c r="AA96" i="1"/>
  <c r="AB96" i="1"/>
  <c r="AC96" i="1"/>
  <c r="AD96" i="1"/>
  <c r="AE96" i="1"/>
  <c r="AF96" i="1"/>
  <c r="AG96" i="1"/>
  <c r="AH96" i="1"/>
  <c r="W97" i="1"/>
  <c r="X97" i="1"/>
  <c r="Y97" i="1"/>
  <c r="Z97" i="1"/>
  <c r="AA97" i="1"/>
  <c r="AB97" i="1"/>
  <c r="AC97" i="1"/>
  <c r="AD97" i="1"/>
  <c r="AE97" i="1"/>
  <c r="AF97" i="1"/>
  <c r="AG97" i="1"/>
  <c r="AH97" i="1"/>
  <c r="W98" i="1"/>
  <c r="X98" i="1"/>
  <c r="Y98" i="1"/>
  <c r="Z98" i="1"/>
  <c r="AA98" i="1"/>
  <c r="AB98" i="1"/>
  <c r="AC98" i="1"/>
  <c r="AD98" i="1"/>
  <c r="AE98" i="1"/>
  <c r="AF98" i="1"/>
  <c r="AG98" i="1"/>
  <c r="AH98" i="1"/>
  <c r="W99" i="1"/>
  <c r="X99" i="1"/>
  <c r="Y99" i="1"/>
  <c r="Z99" i="1"/>
  <c r="AA99" i="1"/>
  <c r="AB99" i="1"/>
  <c r="AC99" i="1"/>
  <c r="AD99" i="1"/>
  <c r="AE99" i="1"/>
  <c r="AF99" i="1"/>
  <c r="AG99" i="1"/>
  <c r="AH99" i="1"/>
  <c r="W100" i="1"/>
  <c r="X100" i="1"/>
  <c r="Y100" i="1"/>
  <c r="Z100" i="1"/>
  <c r="AA100" i="1"/>
  <c r="AB100" i="1"/>
  <c r="AC100" i="1"/>
  <c r="AD100" i="1"/>
  <c r="AE100" i="1"/>
  <c r="AF100" i="1"/>
  <c r="AG100" i="1"/>
  <c r="AH100" i="1"/>
  <c r="W101" i="1"/>
  <c r="X101" i="1"/>
  <c r="Y101" i="1"/>
  <c r="Z101" i="1"/>
  <c r="AA101" i="1"/>
  <c r="AB101" i="1"/>
  <c r="AC101" i="1"/>
  <c r="AD101" i="1"/>
  <c r="AE101" i="1"/>
  <c r="AF101" i="1"/>
  <c r="AG101" i="1"/>
  <c r="AH101" i="1"/>
  <c r="W102" i="1"/>
  <c r="X102" i="1"/>
  <c r="Y102" i="1"/>
  <c r="Z102" i="1"/>
  <c r="AA102" i="1"/>
  <c r="AB102" i="1"/>
  <c r="AC102" i="1"/>
  <c r="AD102" i="1"/>
  <c r="AE102" i="1"/>
  <c r="AF102" i="1"/>
  <c r="AG102" i="1"/>
  <c r="AH102" i="1"/>
  <c r="W103" i="1"/>
  <c r="X103" i="1"/>
  <c r="Y103" i="1"/>
  <c r="Z103" i="1"/>
  <c r="AA103" i="1"/>
  <c r="AB103" i="1"/>
  <c r="AC103" i="1"/>
  <c r="AD103" i="1"/>
  <c r="AE103" i="1"/>
  <c r="AF103" i="1"/>
  <c r="AG103" i="1"/>
  <c r="AH103" i="1"/>
  <c r="W104" i="1"/>
  <c r="X104" i="1"/>
  <c r="Y104" i="1"/>
  <c r="Z104" i="1"/>
  <c r="AA104" i="1"/>
  <c r="AB104" i="1"/>
  <c r="AC104" i="1"/>
  <c r="AD104" i="1"/>
  <c r="AE104" i="1"/>
  <c r="AF104" i="1"/>
  <c r="AG104" i="1"/>
  <c r="AH104" i="1"/>
  <c r="W105" i="1"/>
  <c r="X105" i="1"/>
  <c r="Y105" i="1"/>
  <c r="Z105" i="1"/>
  <c r="AA105" i="1"/>
  <c r="AB105" i="1"/>
  <c r="AC105" i="1"/>
  <c r="AD105" i="1"/>
  <c r="AE105" i="1"/>
  <c r="AF105" i="1"/>
  <c r="AG105" i="1"/>
  <c r="AH105" i="1"/>
  <c r="W106" i="1"/>
  <c r="X106" i="1"/>
  <c r="Y106" i="1"/>
  <c r="Z106" i="1"/>
  <c r="AA106" i="1"/>
  <c r="AB106" i="1"/>
  <c r="AC106" i="1"/>
  <c r="AD106" i="1"/>
  <c r="AE106" i="1"/>
  <c r="AF106" i="1"/>
  <c r="AG106" i="1"/>
  <c r="AH106" i="1"/>
  <c r="W107" i="1"/>
  <c r="X107" i="1"/>
  <c r="Y107" i="1"/>
  <c r="Z107" i="1"/>
  <c r="AA107" i="1"/>
  <c r="AB107" i="1"/>
  <c r="AC107" i="1"/>
  <c r="AD107" i="1"/>
  <c r="AE107" i="1"/>
  <c r="AF107" i="1"/>
  <c r="AG107" i="1"/>
  <c r="AH107" i="1"/>
  <c r="W108" i="1"/>
  <c r="X108" i="1"/>
  <c r="Y108" i="1"/>
  <c r="Z108" i="1"/>
  <c r="AA108" i="1"/>
  <c r="AB108" i="1"/>
  <c r="AC108" i="1"/>
  <c r="AD108" i="1"/>
  <c r="AE108" i="1"/>
  <c r="AF108" i="1"/>
  <c r="AG108" i="1"/>
  <c r="AH108" i="1"/>
  <c r="W109" i="1"/>
  <c r="X109" i="1"/>
  <c r="Y109" i="1"/>
  <c r="Z109" i="1"/>
  <c r="AA109" i="1"/>
  <c r="AB109" i="1"/>
  <c r="AC109" i="1"/>
  <c r="AD109" i="1"/>
  <c r="AE109" i="1"/>
  <c r="AF109" i="1"/>
  <c r="AG109" i="1"/>
  <c r="AH109" i="1"/>
  <c r="W110" i="1"/>
  <c r="X110" i="1"/>
  <c r="Y110" i="1"/>
  <c r="Z110" i="1"/>
  <c r="AA110" i="1"/>
  <c r="AB110" i="1"/>
  <c r="AC110" i="1"/>
  <c r="AD110" i="1"/>
  <c r="AE110" i="1"/>
  <c r="AF110" i="1"/>
  <c r="AG110" i="1"/>
  <c r="AH110" i="1"/>
  <c r="W111" i="1"/>
  <c r="X111" i="1"/>
  <c r="Y111" i="1"/>
  <c r="Z111" i="1"/>
  <c r="AA111" i="1"/>
  <c r="AB111" i="1"/>
  <c r="AC111" i="1"/>
  <c r="AD111" i="1"/>
  <c r="AE111" i="1"/>
  <c r="AF111" i="1"/>
  <c r="AG111" i="1"/>
  <c r="AH111" i="1"/>
  <c r="W112" i="1"/>
  <c r="X112" i="1"/>
  <c r="Y112" i="1"/>
  <c r="Z112" i="1"/>
  <c r="AA112" i="1"/>
  <c r="AB112" i="1"/>
  <c r="AC112" i="1"/>
  <c r="AD112" i="1"/>
  <c r="AE112" i="1"/>
  <c r="AF112" i="1"/>
  <c r="AG112" i="1"/>
  <c r="AH112" i="1"/>
  <c r="W113" i="1"/>
  <c r="X113" i="1"/>
  <c r="Y113" i="1"/>
  <c r="Z113" i="1"/>
  <c r="AA113" i="1"/>
  <c r="AB113" i="1"/>
  <c r="AC113" i="1"/>
  <c r="AD113" i="1"/>
  <c r="AE113" i="1"/>
  <c r="AF113" i="1"/>
  <c r="AG113" i="1"/>
  <c r="AH113" i="1"/>
  <c r="W114" i="1"/>
  <c r="X114" i="1"/>
  <c r="Y114" i="1"/>
  <c r="Z114" i="1"/>
  <c r="AA114" i="1"/>
  <c r="AB114" i="1"/>
  <c r="AC114" i="1"/>
  <c r="AD114" i="1"/>
  <c r="AE114" i="1"/>
  <c r="AF114" i="1"/>
  <c r="AG114" i="1"/>
  <c r="AH114" i="1"/>
  <c r="W115" i="1"/>
  <c r="X115" i="1"/>
  <c r="Y115" i="1"/>
  <c r="Z115" i="1"/>
  <c r="AA115" i="1"/>
  <c r="AB115" i="1"/>
  <c r="AC115" i="1"/>
  <c r="AD115" i="1"/>
  <c r="AE115" i="1"/>
  <c r="AF115" i="1"/>
  <c r="AG115" i="1"/>
  <c r="AH115" i="1"/>
  <c r="W116" i="1"/>
  <c r="X116" i="1"/>
  <c r="Y116" i="1"/>
  <c r="Z116" i="1"/>
  <c r="AA116" i="1"/>
  <c r="AB116" i="1"/>
  <c r="AC116" i="1"/>
  <c r="AD116" i="1"/>
  <c r="AE116" i="1"/>
  <c r="AF116" i="1"/>
  <c r="AG116" i="1"/>
  <c r="AH116" i="1"/>
  <c r="W117" i="1"/>
  <c r="X117" i="1"/>
  <c r="Y117" i="1"/>
  <c r="Z117" i="1"/>
  <c r="AA117" i="1"/>
  <c r="AB117" i="1"/>
  <c r="AC117" i="1"/>
  <c r="AD117" i="1"/>
  <c r="AE117" i="1"/>
  <c r="AF117" i="1"/>
  <c r="AG117" i="1"/>
  <c r="AH117" i="1"/>
  <c r="W118" i="1"/>
  <c r="X118" i="1"/>
  <c r="Y118" i="1"/>
  <c r="Z118" i="1"/>
  <c r="AA118" i="1"/>
  <c r="AB118" i="1"/>
  <c r="AC118" i="1"/>
  <c r="AD118" i="1"/>
  <c r="AE118" i="1"/>
  <c r="AF118" i="1"/>
  <c r="AG118" i="1"/>
  <c r="AH118" i="1"/>
  <c r="W119" i="1"/>
  <c r="X119" i="1"/>
  <c r="Y119" i="1"/>
  <c r="Z119" i="1"/>
  <c r="AA119" i="1"/>
  <c r="AB119" i="1"/>
  <c r="AC119" i="1"/>
  <c r="AD119" i="1"/>
  <c r="AE119" i="1"/>
  <c r="AF119" i="1"/>
  <c r="AG119" i="1"/>
  <c r="AH119" i="1"/>
  <c r="W120" i="1"/>
  <c r="X120" i="1"/>
  <c r="Y120" i="1"/>
  <c r="Z120" i="1"/>
  <c r="AA120" i="1"/>
  <c r="AB120" i="1"/>
  <c r="AC120" i="1"/>
  <c r="AD120" i="1"/>
  <c r="AE120" i="1"/>
  <c r="AF120" i="1"/>
  <c r="AG120" i="1"/>
  <c r="AH120" i="1"/>
  <c r="W121" i="1"/>
  <c r="X121" i="1"/>
  <c r="Y121" i="1"/>
  <c r="Z121" i="1"/>
  <c r="AA121" i="1"/>
  <c r="AB121" i="1"/>
  <c r="AC121" i="1"/>
  <c r="AD121" i="1"/>
  <c r="AE121" i="1"/>
  <c r="AF121" i="1"/>
  <c r="AG121" i="1"/>
  <c r="AH121" i="1"/>
  <c r="W122" i="1"/>
  <c r="X122" i="1"/>
  <c r="Y122" i="1"/>
  <c r="Z122" i="1"/>
  <c r="AA122" i="1"/>
  <c r="AB122" i="1"/>
  <c r="AC122" i="1"/>
  <c r="AD122" i="1"/>
  <c r="AE122" i="1"/>
  <c r="AF122" i="1"/>
  <c r="AG122" i="1"/>
  <c r="AH122" i="1"/>
  <c r="W123" i="1"/>
  <c r="X123" i="1"/>
  <c r="Y123" i="1"/>
  <c r="Z123" i="1"/>
  <c r="AA123" i="1"/>
  <c r="AB123" i="1"/>
  <c r="AC123" i="1"/>
  <c r="AD123" i="1"/>
  <c r="AE123" i="1"/>
  <c r="AF123" i="1"/>
  <c r="AG123" i="1"/>
  <c r="AH123" i="1"/>
  <c r="W124" i="1"/>
  <c r="X124" i="1"/>
  <c r="Y124" i="1"/>
  <c r="Z124" i="1"/>
  <c r="AA124" i="1"/>
  <c r="AB124" i="1"/>
  <c r="AC124" i="1"/>
  <c r="AD124" i="1"/>
  <c r="AE124" i="1"/>
  <c r="AF124" i="1"/>
  <c r="AG124" i="1"/>
  <c r="AH124" i="1"/>
  <c r="W125" i="1"/>
  <c r="X125" i="1"/>
  <c r="Y125" i="1"/>
  <c r="Z125" i="1"/>
  <c r="AA125" i="1"/>
  <c r="AB125" i="1"/>
  <c r="AC125" i="1"/>
  <c r="AD125" i="1"/>
  <c r="AE125" i="1"/>
  <c r="AF125" i="1"/>
  <c r="AG125" i="1"/>
  <c r="AH125" i="1"/>
  <c r="W126" i="1"/>
  <c r="X126" i="1"/>
  <c r="Y126" i="1"/>
  <c r="Z126" i="1"/>
  <c r="AA126" i="1"/>
  <c r="AB126" i="1"/>
  <c r="AC126" i="1"/>
  <c r="AD126" i="1"/>
  <c r="AE126" i="1"/>
  <c r="AF126" i="1"/>
  <c r="AG126" i="1"/>
  <c r="AH126" i="1"/>
  <c r="W127" i="1"/>
  <c r="X127" i="1"/>
  <c r="Y127" i="1"/>
  <c r="Z127" i="1"/>
  <c r="AA127" i="1"/>
  <c r="AB127" i="1"/>
  <c r="AC127" i="1"/>
  <c r="AD127" i="1"/>
  <c r="AE127" i="1"/>
  <c r="AF127" i="1"/>
  <c r="AG127" i="1"/>
  <c r="AH127" i="1"/>
  <c r="W128" i="1"/>
  <c r="X128" i="1"/>
  <c r="Y128" i="1"/>
  <c r="Z128" i="1"/>
  <c r="AA128" i="1"/>
  <c r="AB128" i="1"/>
  <c r="AC128" i="1"/>
  <c r="AD128" i="1"/>
  <c r="AE128" i="1"/>
  <c r="AF128" i="1"/>
  <c r="AG128" i="1"/>
  <c r="AH128" i="1"/>
  <c r="W129" i="1"/>
  <c r="X129" i="1"/>
  <c r="Y129" i="1"/>
  <c r="Z129" i="1"/>
  <c r="AA129" i="1"/>
  <c r="AB129" i="1"/>
  <c r="AC129" i="1"/>
  <c r="AD129" i="1"/>
  <c r="AE129" i="1"/>
  <c r="AF129" i="1"/>
  <c r="AG129" i="1"/>
  <c r="AH129" i="1"/>
  <c r="W130" i="1"/>
  <c r="X130" i="1"/>
  <c r="Y130" i="1"/>
  <c r="Z130" i="1"/>
  <c r="AA130" i="1"/>
  <c r="AB130" i="1"/>
  <c r="AC130" i="1"/>
  <c r="AD130" i="1"/>
  <c r="AE130" i="1"/>
  <c r="AF130" i="1"/>
  <c r="AG130" i="1"/>
  <c r="AH130" i="1"/>
  <c r="W131" i="1"/>
  <c r="X131" i="1"/>
  <c r="Y131" i="1"/>
  <c r="Z131" i="1"/>
  <c r="AA131" i="1"/>
  <c r="AB131" i="1"/>
  <c r="AC131" i="1"/>
  <c r="AD131" i="1"/>
  <c r="AE131" i="1"/>
  <c r="AF131" i="1"/>
  <c r="AG131" i="1"/>
  <c r="AH131" i="1"/>
  <c r="W132" i="1"/>
  <c r="X132" i="1"/>
  <c r="Y132" i="1"/>
  <c r="Z132" i="1"/>
  <c r="AA132" i="1"/>
  <c r="AB132" i="1"/>
  <c r="AC132" i="1"/>
  <c r="AD132" i="1"/>
  <c r="AE132" i="1"/>
  <c r="AF132" i="1"/>
  <c r="AG132" i="1"/>
  <c r="AH132" i="1"/>
  <c r="W133" i="1"/>
  <c r="X133" i="1"/>
  <c r="Y133" i="1"/>
  <c r="Z133" i="1"/>
  <c r="AA133" i="1"/>
  <c r="AB133" i="1"/>
  <c r="AC133" i="1"/>
  <c r="AD133" i="1"/>
  <c r="AE133" i="1"/>
  <c r="AF133" i="1"/>
  <c r="AG133" i="1"/>
  <c r="AH133" i="1"/>
  <c r="W134" i="1"/>
  <c r="X134" i="1"/>
  <c r="Y134" i="1"/>
  <c r="Z134" i="1"/>
  <c r="AA134" i="1"/>
  <c r="AB134" i="1"/>
  <c r="AC134" i="1"/>
  <c r="AD134" i="1"/>
  <c r="AE134" i="1"/>
  <c r="AF134" i="1"/>
  <c r="AG134" i="1"/>
  <c r="AH134" i="1"/>
  <c r="W135" i="1"/>
  <c r="X135" i="1"/>
  <c r="Y135" i="1"/>
  <c r="Z135" i="1"/>
  <c r="AA135" i="1"/>
  <c r="AB135" i="1"/>
  <c r="AC135" i="1"/>
  <c r="AD135" i="1"/>
  <c r="AE135" i="1"/>
  <c r="AF135" i="1"/>
  <c r="AG135" i="1"/>
  <c r="AH135" i="1"/>
  <c r="W136" i="1"/>
  <c r="X136" i="1"/>
  <c r="Y136" i="1"/>
  <c r="Z136" i="1"/>
  <c r="AA136" i="1"/>
  <c r="AB136" i="1"/>
  <c r="AC136" i="1"/>
  <c r="AD136" i="1"/>
  <c r="AE136" i="1"/>
  <c r="AF136" i="1"/>
  <c r="AG136" i="1"/>
  <c r="AH136" i="1"/>
  <c r="W137" i="1"/>
  <c r="X137" i="1"/>
  <c r="Y137" i="1"/>
  <c r="Z137" i="1"/>
  <c r="AA137" i="1"/>
  <c r="AB137" i="1"/>
  <c r="AC137" i="1"/>
  <c r="AD137" i="1"/>
  <c r="AE137" i="1"/>
  <c r="AF137" i="1"/>
  <c r="AG137" i="1"/>
  <c r="AH137" i="1"/>
  <c r="W138" i="1"/>
  <c r="X138" i="1"/>
  <c r="Y138" i="1"/>
  <c r="Z138" i="1"/>
  <c r="AA138" i="1"/>
  <c r="AB138" i="1"/>
  <c r="AC138" i="1"/>
  <c r="AD138" i="1"/>
  <c r="AE138" i="1"/>
  <c r="AF138" i="1"/>
  <c r="AG138" i="1"/>
  <c r="AH138" i="1"/>
  <c r="W139" i="1"/>
  <c r="X139" i="1"/>
  <c r="Y139" i="1"/>
  <c r="Z139" i="1"/>
  <c r="AA139" i="1"/>
  <c r="AB139" i="1"/>
  <c r="AC139" i="1"/>
  <c r="AD139" i="1"/>
  <c r="AE139" i="1"/>
  <c r="AF139" i="1"/>
  <c r="AG139" i="1"/>
  <c r="AH139" i="1"/>
  <c r="W140" i="1"/>
  <c r="X140" i="1"/>
  <c r="Y140" i="1"/>
  <c r="Z140" i="1"/>
  <c r="AA140" i="1"/>
  <c r="AB140" i="1"/>
  <c r="AC140" i="1"/>
  <c r="AD140" i="1"/>
  <c r="AE140" i="1"/>
  <c r="AF140" i="1"/>
  <c r="AG140" i="1"/>
  <c r="AH140" i="1"/>
  <c r="W141" i="1"/>
  <c r="X141" i="1"/>
  <c r="Y141" i="1"/>
  <c r="Z141" i="1"/>
  <c r="AA141" i="1"/>
  <c r="AB141" i="1"/>
  <c r="AC141" i="1"/>
  <c r="AD141" i="1"/>
  <c r="AE141" i="1"/>
  <c r="AF141" i="1"/>
  <c r="AG141" i="1"/>
  <c r="AH141" i="1"/>
  <c r="W142" i="1"/>
  <c r="X142" i="1"/>
  <c r="Y142" i="1"/>
  <c r="Z142" i="1"/>
  <c r="AA142" i="1"/>
  <c r="AB142" i="1"/>
  <c r="AC142" i="1"/>
  <c r="AD142" i="1"/>
  <c r="AE142" i="1"/>
  <c r="AF142" i="1"/>
  <c r="AG142" i="1"/>
  <c r="AH142" i="1"/>
  <c r="W143" i="1"/>
  <c r="X143" i="1"/>
  <c r="Y143" i="1"/>
  <c r="Z143" i="1"/>
  <c r="AA143" i="1"/>
  <c r="AB143" i="1"/>
  <c r="AC143" i="1"/>
  <c r="AD143" i="1"/>
  <c r="AE143" i="1"/>
  <c r="AF143" i="1"/>
  <c r="AG143" i="1"/>
  <c r="AH143" i="1"/>
  <c r="W144" i="1"/>
  <c r="X144" i="1"/>
  <c r="Y144" i="1"/>
  <c r="Z144" i="1"/>
  <c r="AA144" i="1"/>
  <c r="AB144" i="1"/>
  <c r="AC144" i="1"/>
  <c r="AD144" i="1"/>
  <c r="AE144" i="1"/>
  <c r="AF144" i="1"/>
  <c r="AG144" i="1"/>
  <c r="AH144" i="1"/>
  <c r="W145" i="1"/>
  <c r="X145" i="1"/>
  <c r="Y145" i="1"/>
  <c r="Z145" i="1"/>
  <c r="AA145" i="1"/>
  <c r="AB145" i="1"/>
  <c r="AC145" i="1"/>
  <c r="AD145" i="1"/>
  <c r="AE145" i="1"/>
  <c r="AF145" i="1"/>
  <c r="AG145" i="1"/>
  <c r="AH145" i="1"/>
  <c r="W146" i="1"/>
  <c r="X146" i="1"/>
  <c r="Y146" i="1"/>
  <c r="Z146" i="1"/>
  <c r="AA146" i="1"/>
  <c r="AB146" i="1"/>
  <c r="AC146" i="1"/>
  <c r="AD146" i="1"/>
  <c r="AE146" i="1"/>
  <c r="AF146" i="1"/>
  <c r="AG146" i="1"/>
  <c r="AH146" i="1"/>
  <c r="W147" i="1"/>
  <c r="X147" i="1"/>
  <c r="Y147" i="1"/>
  <c r="Z147" i="1"/>
  <c r="AA147" i="1"/>
  <c r="AB147" i="1"/>
  <c r="AC147" i="1"/>
  <c r="AD147" i="1"/>
  <c r="AE147" i="1"/>
  <c r="AF147" i="1"/>
  <c r="AG147" i="1"/>
  <c r="AH147" i="1"/>
  <c r="W148" i="1"/>
  <c r="X148" i="1"/>
  <c r="Y148" i="1"/>
  <c r="Z148" i="1"/>
  <c r="AA148" i="1"/>
  <c r="AB148" i="1"/>
  <c r="AC148" i="1"/>
  <c r="AD148" i="1"/>
  <c r="AE148" i="1"/>
  <c r="AF148" i="1"/>
  <c r="AG148" i="1"/>
  <c r="AH148" i="1"/>
  <c r="W149" i="1"/>
  <c r="X149" i="1"/>
  <c r="Y149" i="1"/>
  <c r="Z149" i="1"/>
  <c r="AA149" i="1"/>
  <c r="AB149" i="1"/>
  <c r="AC149" i="1"/>
  <c r="AD149" i="1"/>
  <c r="AE149" i="1"/>
  <c r="AF149" i="1"/>
  <c r="AG149" i="1"/>
  <c r="AH149" i="1"/>
  <c r="W150" i="1"/>
  <c r="X150" i="1"/>
  <c r="Y150" i="1"/>
  <c r="Z150" i="1"/>
  <c r="AA150" i="1"/>
  <c r="AB150" i="1"/>
  <c r="AC150" i="1"/>
  <c r="AD150" i="1"/>
  <c r="AE150" i="1"/>
  <c r="AF150" i="1"/>
  <c r="AG150" i="1"/>
  <c r="AH150" i="1"/>
  <c r="W151" i="1"/>
  <c r="X151" i="1"/>
  <c r="Y151" i="1"/>
  <c r="Z151" i="1"/>
  <c r="AA151" i="1"/>
  <c r="AB151" i="1"/>
  <c r="AC151" i="1"/>
  <c r="AD151" i="1"/>
  <c r="AE151" i="1"/>
  <c r="AF151" i="1"/>
  <c r="AG151" i="1"/>
  <c r="AH151" i="1"/>
  <c r="W152" i="1"/>
  <c r="X152" i="1"/>
  <c r="Y152" i="1"/>
  <c r="Z152" i="1"/>
  <c r="AA152" i="1"/>
  <c r="AB152" i="1"/>
  <c r="AC152" i="1"/>
  <c r="AD152" i="1"/>
  <c r="AE152" i="1"/>
  <c r="AF152" i="1"/>
  <c r="AG152" i="1"/>
  <c r="AH152" i="1"/>
  <c r="W153" i="1"/>
  <c r="X153" i="1"/>
  <c r="Y153" i="1"/>
  <c r="Z153" i="1"/>
  <c r="AA153" i="1"/>
  <c r="AB153" i="1"/>
  <c r="AC153" i="1"/>
  <c r="AD153" i="1"/>
  <c r="AE153" i="1"/>
  <c r="AF153" i="1"/>
  <c r="AG153" i="1"/>
  <c r="AH153" i="1"/>
  <c r="W154" i="1"/>
  <c r="X154" i="1"/>
  <c r="Y154" i="1"/>
  <c r="Z154" i="1"/>
  <c r="AA154" i="1"/>
  <c r="AB154" i="1"/>
  <c r="AC154" i="1"/>
  <c r="AD154" i="1"/>
  <c r="AE154" i="1"/>
  <c r="AF154" i="1"/>
  <c r="AG154" i="1"/>
  <c r="AH154" i="1"/>
  <c r="W155" i="1"/>
  <c r="X155" i="1"/>
  <c r="Y155" i="1"/>
  <c r="Z155" i="1"/>
  <c r="AA155" i="1"/>
  <c r="AB155" i="1"/>
  <c r="AC155" i="1"/>
  <c r="AD155" i="1"/>
  <c r="AE155" i="1"/>
  <c r="AF155" i="1"/>
  <c r="AG155" i="1"/>
  <c r="AH155" i="1"/>
  <c r="W156" i="1"/>
  <c r="X156" i="1"/>
  <c r="Y156" i="1"/>
  <c r="Z156" i="1"/>
  <c r="AA156" i="1"/>
  <c r="AB156" i="1"/>
  <c r="AC156" i="1"/>
  <c r="AD156" i="1"/>
  <c r="AE156" i="1"/>
  <c r="AF156" i="1"/>
  <c r="AG156" i="1"/>
  <c r="AH156" i="1"/>
  <c r="W157" i="1"/>
  <c r="X157" i="1"/>
  <c r="Y157" i="1"/>
  <c r="Z157" i="1"/>
  <c r="AA157" i="1"/>
  <c r="AB157" i="1"/>
  <c r="AC157" i="1"/>
  <c r="AD157" i="1"/>
  <c r="AE157" i="1"/>
  <c r="AF157" i="1"/>
  <c r="AG157" i="1"/>
  <c r="AH157" i="1"/>
  <c r="W158" i="1"/>
  <c r="X158" i="1"/>
  <c r="Y158" i="1"/>
  <c r="Z158" i="1"/>
  <c r="AA158" i="1"/>
  <c r="AB158" i="1"/>
  <c r="AC158" i="1"/>
  <c r="AD158" i="1"/>
  <c r="AE158" i="1"/>
  <c r="AF158" i="1"/>
  <c r="AG158" i="1"/>
  <c r="AH158" i="1"/>
  <c r="W159" i="1"/>
  <c r="X159" i="1"/>
  <c r="Y159" i="1"/>
  <c r="Z159" i="1"/>
  <c r="AA159" i="1"/>
  <c r="AB159" i="1"/>
  <c r="AC159" i="1"/>
  <c r="AD159" i="1"/>
  <c r="AE159" i="1"/>
  <c r="AF159" i="1"/>
  <c r="AG159" i="1"/>
  <c r="AH159" i="1"/>
  <c r="W160" i="1"/>
  <c r="X160" i="1"/>
  <c r="Y160" i="1"/>
  <c r="Z160" i="1"/>
  <c r="AA160" i="1"/>
  <c r="AB160" i="1"/>
  <c r="AC160" i="1"/>
  <c r="AD160" i="1"/>
  <c r="AE160" i="1"/>
  <c r="AF160" i="1"/>
  <c r="AG160" i="1"/>
  <c r="AH160" i="1"/>
  <c r="W161" i="1"/>
  <c r="X161" i="1"/>
  <c r="Y161" i="1"/>
  <c r="Z161" i="1"/>
  <c r="AA161" i="1"/>
  <c r="AB161" i="1"/>
  <c r="AC161" i="1"/>
  <c r="AD161" i="1"/>
  <c r="AE161" i="1"/>
  <c r="AF161" i="1"/>
  <c r="AG161" i="1"/>
  <c r="AH161" i="1"/>
  <c r="W162" i="1"/>
  <c r="X162" i="1"/>
  <c r="Y162" i="1"/>
  <c r="Z162" i="1"/>
  <c r="AA162" i="1"/>
  <c r="AB162" i="1"/>
  <c r="AC162" i="1"/>
  <c r="AD162" i="1"/>
  <c r="AE162" i="1"/>
  <c r="AF162" i="1"/>
  <c r="AG162" i="1"/>
  <c r="AH162" i="1"/>
  <c r="W163" i="1"/>
  <c r="X163" i="1"/>
  <c r="Y163" i="1"/>
  <c r="Z163" i="1"/>
  <c r="AA163" i="1"/>
  <c r="AB163" i="1"/>
  <c r="AC163" i="1"/>
  <c r="AD163" i="1"/>
  <c r="AE163" i="1"/>
  <c r="AF163" i="1"/>
  <c r="AG163" i="1"/>
  <c r="AH163" i="1"/>
  <c r="W164" i="1"/>
  <c r="X164" i="1"/>
  <c r="Y164" i="1"/>
  <c r="Z164" i="1"/>
  <c r="AA164" i="1"/>
  <c r="AB164" i="1"/>
  <c r="AC164" i="1"/>
  <c r="AD164" i="1"/>
  <c r="AE164" i="1"/>
  <c r="AF164" i="1"/>
  <c r="AG164" i="1"/>
  <c r="AH164" i="1"/>
  <c r="W165" i="1"/>
  <c r="X165" i="1"/>
  <c r="Y165" i="1"/>
  <c r="Z165" i="1"/>
  <c r="AA165" i="1"/>
  <c r="AB165" i="1"/>
  <c r="AC165" i="1"/>
  <c r="AD165" i="1"/>
  <c r="AE165" i="1"/>
  <c r="AF165" i="1"/>
  <c r="AG165" i="1"/>
  <c r="AH165" i="1"/>
  <c r="W166" i="1"/>
  <c r="X166" i="1"/>
  <c r="Y166" i="1"/>
  <c r="Z166" i="1"/>
  <c r="AA166" i="1"/>
  <c r="AB166" i="1"/>
  <c r="AC166" i="1"/>
  <c r="AD166" i="1"/>
  <c r="AE166" i="1"/>
  <c r="AF166" i="1"/>
  <c r="AG166" i="1"/>
  <c r="AH166" i="1"/>
  <c r="W167" i="1"/>
  <c r="X167" i="1"/>
  <c r="Y167" i="1"/>
  <c r="Z167" i="1"/>
  <c r="AA167" i="1"/>
  <c r="AB167" i="1"/>
  <c r="AC167" i="1"/>
  <c r="AD167" i="1"/>
  <c r="AE167" i="1"/>
  <c r="AF167" i="1"/>
  <c r="AG167" i="1"/>
  <c r="AH167" i="1"/>
  <c r="W168" i="1"/>
  <c r="X168" i="1"/>
  <c r="Y168" i="1"/>
  <c r="Z168" i="1"/>
  <c r="AA168" i="1"/>
  <c r="AB168" i="1"/>
  <c r="AC168" i="1"/>
  <c r="AD168" i="1"/>
  <c r="AE168" i="1"/>
  <c r="AF168" i="1"/>
  <c r="AG168" i="1"/>
  <c r="AH168" i="1"/>
  <c r="W169" i="1"/>
  <c r="X169" i="1"/>
  <c r="Y169" i="1"/>
  <c r="Z169" i="1"/>
  <c r="AA169" i="1"/>
  <c r="AB169" i="1"/>
  <c r="AC169" i="1"/>
  <c r="AD169" i="1"/>
  <c r="AE169" i="1"/>
  <c r="AF169" i="1"/>
  <c r="AG169" i="1"/>
  <c r="AH169" i="1"/>
  <c r="W170" i="1"/>
  <c r="X170" i="1"/>
  <c r="Y170" i="1"/>
  <c r="Z170" i="1"/>
  <c r="AA170" i="1"/>
  <c r="AB170" i="1"/>
  <c r="AC170" i="1"/>
  <c r="AD170" i="1"/>
  <c r="AE170" i="1"/>
  <c r="AF170" i="1"/>
  <c r="AG170" i="1"/>
  <c r="AH170" i="1"/>
  <c r="W171" i="1"/>
  <c r="X171" i="1"/>
  <c r="Y171" i="1"/>
  <c r="Z171" i="1"/>
  <c r="AA171" i="1"/>
  <c r="AB171" i="1"/>
  <c r="AC171" i="1"/>
  <c r="AD171" i="1"/>
  <c r="AE171" i="1"/>
  <c r="AF171" i="1"/>
  <c r="AG171" i="1"/>
  <c r="AH171" i="1"/>
  <c r="W172" i="1"/>
  <c r="X172" i="1"/>
  <c r="Y172" i="1"/>
  <c r="Z172" i="1"/>
  <c r="AA172" i="1"/>
  <c r="AB172" i="1"/>
  <c r="AC172" i="1"/>
  <c r="AD172" i="1"/>
  <c r="AE172" i="1"/>
  <c r="AF172" i="1"/>
  <c r="AG172" i="1"/>
  <c r="AH172" i="1"/>
  <c r="W173" i="1"/>
  <c r="X173" i="1"/>
  <c r="Y173" i="1"/>
  <c r="Z173" i="1"/>
  <c r="AA173" i="1"/>
  <c r="AB173" i="1"/>
  <c r="AC173" i="1"/>
  <c r="AD173" i="1"/>
  <c r="AE173" i="1"/>
  <c r="AF173" i="1"/>
  <c r="AG173" i="1"/>
  <c r="AH173" i="1"/>
  <c r="W174" i="1"/>
  <c r="X174" i="1"/>
  <c r="Y174" i="1"/>
  <c r="Z174" i="1"/>
  <c r="AA174" i="1"/>
  <c r="AB174" i="1"/>
  <c r="AC174" i="1"/>
  <c r="AD174" i="1"/>
  <c r="AE174" i="1"/>
  <c r="AF174" i="1"/>
  <c r="AG174" i="1"/>
  <c r="AH174" i="1"/>
  <c r="W175" i="1"/>
  <c r="X175" i="1"/>
  <c r="Y175" i="1"/>
  <c r="Z175" i="1"/>
  <c r="AA175" i="1"/>
  <c r="AB175" i="1"/>
  <c r="AC175" i="1"/>
  <c r="AD175" i="1"/>
  <c r="AE175" i="1"/>
  <c r="AF175" i="1"/>
  <c r="AG175" i="1"/>
  <c r="AH175" i="1"/>
  <c r="W176" i="1"/>
  <c r="X176" i="1"/>
  <c r="Y176" i="1"/>
  <c r="Z176" i="1"/>
  <c r="AA176" i="1"/>
  <c r="AB176" i="1"/>
  <c r="AC176" i="1"/>
  <c r="AD176" i="1"/>
  <c r="AE176" i="1"/>
  <c r="AF176" i="1"/>
  <c r="AG176" i="1"/>
  <c r="AH176" i="1"/>
  <c r="W177" i="1"/>
  <c r="X177" i="1"/>
  <c r="Y177" i="1"/>
  <c r="Z177" i="1"/>
  <c r="AA177" i="1"/>
  <c r="AB177" i="1"/>
  <c r="AC177" i="1"/>
  <c r="AD177" i="1"/>
  <c r="AE177" i="1"/>
  <c r="AF177" i="1"/>
  <c r="AG177" i="1"/>
  <c r="AH177" i="1"/>
  <c r="W178" i="1"/>
  <c r="X178" i="1"/>
  <c r="Y178" i="1"/>
  <c r="Z178" i="1"/>
  <c r="AA178" i="1"/>
  <c r="AB178" i="1"/>
  <c r="AC178" i="1"/>
  <c r="AD178" i="1"/>
  <c r="AE178" i="1"/>
  <c r="AF178" i="1"/>
  <c r="AG178" i="1"/>
  <c r="AH178" i="1"/>
  <c r="W179" i="1"/>
  <c r="X179" i="1"/>
  <c r="Y179" i="1"/>
  <c r="Z179" i="1"/>
  <c r="AA179" i="1"/>
  <c r="AB179" i="1"/>
  <c r="AC179" i="1"/>
  <c r="AD179" i="1"/>
  <c r="AE179" i="1"/>
  <c r="AF179" i="1"/>
  <c r="AG179" i="1"/>
  <c r="AH179" i="1"/>
  <c r="W180" i="1"/>
  <c r="X180" i="1"/>
  <c r="Y180" i="1"/>
  <c r="Z180" i="1"/>
  <c r="AA180" i="1"/>
  <c r="AB180" i="1"/>
  <c r="AC180" i="1"/>
  <c r="AD180" i="1"/>
  <c r="AE180" i="1"/>
  <c r="AF180" i="1"/>
  <c r="AG180" i="1"/>
  <c r="AH180" i="1"/>
  <c r="W181" i="1"/>
  <c r="X181" i="1"/>
  <c r="Y181" i="1"/>
  <c r="Z181" i="1"/>
  <c r="AA181" i="1"/>
  <c r="AB181" i="1"/>
  <c r="AC181" i="1"/>
  <c r="AD181" i="1"/>
  <c r="AE181" i="1"/>
  <c r="AF181" i="1"/>
  <c r="AG181" i="1"/>
  <c r="AH181" i="1"/>
  <c r="W182" i="1"/>
  <c r="X182" i="1"/>
  <c r="Y182" i="1"/>
  <c r="Z182" i="1"/>
  <c r="AA182" i="1"/>
  <c r="AB182" i="1"/>
  <c r="AC182" i="1"/>
  <c r="AD182" i="1"/>
  <c r="AE182" i="1"/>
  <c r="AF182" i="1"/>
  <c r="AG182" i="1"/>
  <c r="AH182" i="1"/>
  <c r="W183" i="1"/>
  <c r="X183" i="1"/>
  <c r="Y183" i="1"/>
  <c r="Z183" i="1"/>
  <c r="AA183" i="1"/>
  <c r="AB183" i="1"/>
  <c r="AC183" i="1"/>
  <c r="AD183" i="1"/>
  <c r="AE183" i="1"/>
  <c r="AF183" i="1"/>
  <c r="AG183" i="1"/>
  <c r="AH183" i="1"/>
  <c r="W184" i="1"/>
  <c r="X184" i="1"/>
  <c r="Y184" i="1"/>
  <c r="Z184" i="1"/>
  <c r="AA184" i="1"/>
  <c r="AB184" i="1"/>
  <c r="AC184" i="1"/>
  <c r="AD184" i="1"/>
  <c r="AE184" i="1"/>
  <c r="AF184" i="1"/>
  <c r="AG184" i="1"/>
  <c r="AH184" i="1"/>
  <c r="W185" i="1"/>
  <c r="X185" i="1"/>
  <c r="Y185" i="1"/>
  <c r="Z185" i="1"/>
  <c r="AA185" i="1"/>
  <c r="AB185" i="1"/>
  <c r="AC185" i="1"/>
  <c r="AD185" i="1"/>
  <c r="AE185" i="1"/>
  <c r="AF185" i="1"/>
  <c r="AG185" i="1"/>
  <c r="AH185" i="1"/>
  <c r="W186" i="1"/>
  <c r="X186" i="1"/>
  <c r="Y186" i="1"/>
  <c r="Z186" i="1"/>
  <c r="AA186" i="1"/>
  <c r="AB186" i="1"/>
  <c r="AC186" i="1"/>
  <c r="AD186" i="1"/>
  <c r="AE186" i="1"/>
  <c r="AF186" i="1"/>
  <c r="AG186" i="1"/>
  <c r="AH186" i="1"/>
  <c r="W187" i="1"/>
  <c r="X187" i="1"/>
  <c r="Y187" i="1"/>
  <c r="Z187" i="1"/>
  <c r="AA187" i="1"/>
  <c r="AB187" i="1"/>
  <c r="AC187" i="1"/>
  <c r="AD187" i="1"/>
  <c r="AE187" i="1"/>
  <c r="AF187" i="1"/>
  <c r="AG187" i="1"/>
  <c r="AH187" i="1"/>
  <c r="W188" i="1"/>
  <c r="X188" i="1"/>
  <c r="Y188" i="1"/>
  <c r="Z188" i="1"/>
  <c r="AA188" i="1"/>
  <c r="AB188" i="1"/>
  <c r="AC188" i="1"/>
  <c r="AD188" i="1"/>
  <c r="AE188" i="1"/>
  <c r="AF188" i="1"/>
  <c r="AG188" i="1"/>
  <c r="AH188" i="1"/>
  <c r="W189" i="1"/>
  <c r="X189" i="1"/>
  <c r="Y189" i="1"/>
  <c r="Z189" i="1"/>
  <c r="AA189" i="1"/>
  <c r="AB189" i="1"/>
  <c r="AC189" i="1"/>
  <c r="AD189" i="1"/>
  <c r="AE189" i="1"/>
  <c r="AF189" i="1"/>
  <c r="AG189" i="1"/>
  <c r="AH189" i="1"/>
  <c r="W190" i="1"/>
  <c r="X190" i="1"/>
  <c r="Y190" i="1"/>
  <c r="Z190" i="1"/>
  <c r="AA190" i="1"/>
  <c r="AB190" i="1"/>
  <c r="AC190" i="1"/>
  <c r="AD190" i="1"/>
  <c r="AE190" i="1"/>
  <c r="AF190" i="1"/>
  <c r="AG190" i="1"/>
  <c r="AH190" i="1"/>
  <c r="W191" i="1"/>
  <c r="X191" i="1"/>
  <c r="Y191" i="1"/>
  <c r="Z191" i="1"/>
  <c r="AA191" i="1"/>
  <c r="AB191" i="1"/>
  <c r="AC191" i="1"/>
  <c r="AD191" i="1"/>
  <c r="AE191" i="1"/>
  <c r="AF191" i="1"/>
  <c r="AG191" i="1"/>
  <c r="AH191" i="1"/>
  <c r="W192" i="1"/>
  <c r="X192" i="1"/>
  <c r="Y192" i="1"/>
  <c r="Z192" i="1"/>
  <c r="AA192" i="1"/>
  <c r="AB192" i="1"/>
  <c r="AC192" i="1"/>
  <c r="AD192" i="1"/>
  <c r="AE192" i="1"/>
  <c r="AF192" i="1"/>
  <c r="AG192" i="1"/>
  <c r="AH192" i="1"/>
  <c r="W193" i="1"/>
  <c r="X193" i="1"/>
  <c r="Y193" i="1"/>
  <c r="Z193" i="1"/>
  <c r="AA193" i="1"/>
  <c r="AB193" i="1"/>
  <c r="AC193" i="1"/>
  <c r="AD193" i="1"/>
  <c r="AE193" i="1"/>
  <c r="AF193" i="1"/>
  <c r="AG193" i="1"/>
  <c r="AH193" i="1"/>
  <c r="W194" i="1"/>
  <c r="X194" i="1"/>
  <c r="Y194" i="1"/>
  <c r="Z194" i="1"/>
  <c r="AA194" i="1"/>
  <c r="AB194" i="1"/>
  <c r="AC194" i="1"/>
  <c r="AD194" i="1"/>
  <c r="AE194" i="1"/>
  <c r="AF194" i="1"/>
  <c r="AG194" i="1"/>
  <c r="AH194" i="1"/>
  <c r="W195" i="1"/>
  <c r="X195" i="1"/>
  <c r="Y195" i="1"/>
  <c r="Z195" i="1"/>
  <c r="AA195" i="1"/>
  <c r="AB195" i="1"/>
  <c r="AC195" i="1"/>
  <c r="AD195" i="1"/>
  <c r="AE195" i="1"/>
  <c r="AF195" i="1"/>
  <c r="AG195" i="1"/>
  <c r="AH195" i="1"/>
  <c r="W196" i="1"/>
  <c r="X196" i="1"/>
  <c r="Y196" i="1"/>
  <c r="Z196" i="1"/>
  <c r="AA196" i="1"/>
  <c r="AB196" i="1"/>
  <c r="AC196" i="1"/>
  <c r="AD196" i="1"/>
  <c r="AE196" i="1"/>
  <c r="AF196" i="1"/>
  <c r="AG196" i="1"/>
  <c r="AH196" i="1"/>
  <c r="W197" i="1"/>
  <c r="X197" i="1"/>
  <c r="Y197" i="1"/>
  <c r="Z197" i="1"/>
  <c r="AA197" i="1"/>
  <c r="AB197" i="1"/>
  <c r="AC197" i="1"/>
  <c r="AD197" i="1"/>
  <c r="AE197" i="1"/>
  <c r="AF197" i="1"/>
  <c r="AG197" i="1"/>
  <c r="AH197" i="1"/>
  <c r="W198" i="1"/>
  <c r="X198" i="1"/>
  <c r="Y198" i="1"/>
  <c r="Z198" i="1"/>
  <c r="AA198" i="1"/>
  <c r="AB198" i="1"/>
  <c r="AC198" i="1"/>
  <c r="AD198" i="1"/>
  <c r="AE198" i="1"/>
  <c r="AF198" i="1"/>
  <c r="AG198" i="1"/>
  <c r="AH198" i="1"/>
  <c r="W199" i="1"/>
  <c r="X199" i="1"/>
  <c r="Y199" i="1"/>
  <c r="Z199" i="1"/>
  <c r="AA199" i="1"/>
  <c r="AB199" i="1"/>
  <c r="AC199" i="1"/>
  <c r="AD199" i="1"/>
  <c r="AE199" i="1"/>
  <c r="AF199" i="1"/>
  <c r="AG199" i="1"/>
  <c r="AH199" i="1"/>
  <c r="W200" i="1"/>
  <c r="X200" i="1"/>
  <c r="Y200" i="1"/>
  <c r="Z200" i="1"/>
  <c r="AA200" i="1"/>
  <c r="AB200" i="1"/>
  <c r="AC200" i="1"/>
  <c r="AD200" i="1"/>
  <c r="AE200" i="1"/>
  <c r="AF200" i="1"/>
  <c r="AG200" i="1"/>
  <c r="AH200" i="1"/>
  <c r="W201" i="1"/>
  <c r="X201" i="1"/>
  <c r="Y201" i="1"/>
  <c r="Z201" i="1"/>
  <c r="AA201" i="1"/>
  <c r="AB201" i="1"/>
  <c r="AC201" i="1"/>
  <c r="AD201" i="1"/>
  <c r="AE201" i="1"/>
  <c r="AF201" i="1"/>
  <c r="AG201" i="1"/>
  <c r="AH201" i="1"/>
  <c r="W202" i="1"/>
  <c r="X202" i="1"/>
  <c r="Y202" i="1"/>
  <c r="Z202" i="1"/>
  <c r="AA202" i="1"/>
  <c r="AB202" i="1"/>
  <c r="AC202" i="1"/>
  <c r="AD202" i="1"/>
  <c r="AE202" i="1"/>
  <c r="AF202" i="1"/>
  <c r="AG202" i="1"/>
  <c r="AH202" i="1"/>
  <c r="W203" i="1"/>
  <c r="X203" i="1"/>
  <c r="Y203" i="1"/>
  <c r="Z203" i="1"/>
  <c r="AA203" i="1"/>
  <c r="AB203" i="1"/>
  <c r="AC203" i="1"/>
  <c r="AD203" i="1"/>
  <c r="AE203" i="1"/>
  <c r="AF203" i="1"/>
  <c r="AG203" i="1"/>
  <c r="AH203" i="1"/>
  <c r="W204" i="1"/>
  <c r="X204" i="1"/>
  <c r="Y204" i="1"/>
  <c r="Z204" i="1"/>
  <c r="AA204" i="1"/>
  <c r="AB204" i="1"/>
  <c r="AC204" i="1"/>
  <c r="AD204" i="1"/>
  <c r="AE204" i="1"/>
  <c r="AF204" i="1"/>
  <c r="AG204" i="1"/>
  <c r="AH204" i="1"/>
  <c r="W205" i="1"/>
  <c r="X205" i="1"/>
  <c r="Y205" i="1"/>
  <c r="Z205" i="1"/>
  <c r="AA205" i="1"/>
  <c r="AB205" i="1"/>
  <c r="AC205" i="1"/>
  <c r="AD205" i="1"/>
  <c r="AE205" i="1"/>
  <c r="AF205" i="1"/>
  <c r="AG205" i="1"/>
  <c r="AH205" i="1"/>
  <c r="W206" i="1"/>
  <c r="X206" i="1"/>
  <c r="Y206" i="1"/>
  <c r="Z206" i="1"/>
  <c r="AA206" i="1"/>
  <c r="AB206" i="1"/>
  <c r="AC206" i="1"/>
  <c r="AD206" i="1"/>
  <c r="AE206" i="1"/>
  <c r="AF206" i="1"/>
  <c r="AG206" i="1"/>
  <c r="AH206" i="1"/>
  <c r="W207" i="1"/>
  <c r="X207" i="1"/>
  <c r="Y207" i="1"/>
  <c r="Z207" i="1"/>
  <c r="AA207" i="1"/>
  <c r="AB207" i="1"/>
  <c r="AC207" i="1"/>
  <c r="AD207" i="1"/>
  <c r="AE207" i="1"/>
  <c r="AF207" i="1"/>
  <c r="AG207" i="1"/>
  <c r="AH207" i="1"/>
  <c r="W208" i="1"/>
  <c r="X208" i="1"/>
  <c r="Y208" i="1"/>
  <c r="Z208" i="1"/>
  <c r="AA208" i="1"/>
  <c r="AB208" i="1"/>
  <c r="AC208" i="1"/>
  <c r="AD208" i="1"/>
  <c r="AE208" i="1"/>
  <c r="AF208" i="1"/>
  <c r="AG208" i="1"/>
  <c r="AH208" i="1"/>
  <c r="W209" i="1"/>
  <c r="X209" i="1"/>
  <c r="Y209" i="1"/>
  <c r="Z209" i="1"/>
  <c r="AA209" i="1"/>
  <c r="AB209" i="1"/>
  <c r="AC209" i="1"/>
  <c r="AD209" i="1"/>
  <c r="AE209" i="1"/>
  <c r="AF209" i="1"/>
  <c r="AG209" i="1"/>
  <c r="AH209" i="1"/>
  <c r="W210" i="1"/>
  <c r="X210" i="1"/>
  <c r="Y210" i="1"/>
  <c r="Z210" i="1"/>
  <c r="AA210" i="1"/>
  <c r="AB210" i="1"/>
  <c r="AC210" i="1"/>
  <c r="AD210" i="1"/>
  <c r="AE210" i="1"/>
  <c r="AF210" i="1"/>
  <c r="AG210" i="1"/>
  <c r="AH210" i="1"/>
  <c r="W211" i="1"/>
  <c r="X211" i="1"/>
  <c r="Y211" i="1"/>
  <c r="Z211" i="1"/>
  <c r="AA211" i="1"/>
  <c r="AB211" i="1"/>
  <c r="AC211" i="1"/>
  <c r="AD211" i="1"/>
  <c r="AE211" i="1"/>
  <c r="AF211" i="1"/>
  <c r="AG211" i="1"/>
  <c r="AH211" i="1"/>
  <c r="W212" i="1"/>
  <c r="X212" i="1"/>
  <c r="Y212" i="1"/>
  <c r="Z212" i="1"/>
  <c r="AA212" i="1"/>
  <c r="AB212" i="1"/>
  <c r="AC212" i="1"/>
  <c r="AD212" i="1"/>
  <c r="AE212" i="1"/>
  <c r="AF212" i="1"/>
  <c r="AG212" i="1"/>
  <c r="AH212" i="1"/>
  <c r="W213" i="1"/>
  <c r="X213" i="1"/>
  <c r="Y213" i="1"/>
  <c r="Z213" i="1"/>
  <c r="AA213" i="1"/>
  <c r="AB213" i="1"/>
  <c r="AC213" i="1"/>
  <c r="AD213" i="1"/>
  <c r="AE213" i="1"/>
  <c r="AF213" i="1"/>
  <c r="AG213" i="1"/>
  <c r="AH213" i="1"/>
  <c r="W214" i="1"/>
  <c r="X214" i="1"/>
  <c r="Y214" i="1"/>
  <c r="Z214" i="1"/>
  <c r="AA214" i="1"/>
  <c r="AB214" i="1"/>
  <c r="AC214" i="1"/>
  <c r="AD214" i="1"/>
  <c r="AE214" i="1"/>
  <c r="AF214" i="1"/>
  <c r="AG214" i="1"/>
  <c r="AH214" i="1"/>
  <c r="W215" i="1"/>
  <c r="X215" i="1"/>
  <c r="Y215" i="1"/>
  <c r="Z215" i="1"/>
  <c r="AA215" i="1"/>
  <c r="AB215" i="1"/>
  <c r="AC215" i="1"/>
  <c r="AD215" i="1"/>
  <c r="AE215" i="1"/>
  <c r="AF215" i="1"/>
  <c r="AG215" i="1"/>
  <c r="AH215" i="1"/>
  <c r="W216" i="1"/>
  <c r="X216" i="1"/>
  <c r="Y216" i="1"/>
  <c r="Z216" i="1"/>
  <c r="AA216" i="1"/>
  <c r="AB216" i="1"/>
  <c r="AC216" i="1"/>
  <c r="AD216" i="1"/>
  <c r="AE216" i="1"/>
  <c r="AF216" i="1"/>
  <c r="AG216" i="1"/>
  <c r="AH216" i="1"/>
  <c r="W217" i="1"/>
  <c r="X217" i="1"/>
  <c r="Y217" i="1"/>
  <c r="Z217" i="1"/>
  <c r="AA217" i="1"/>
  <c r="AB217" i="1"/>
  <c r="AC217" i="1"/>
  <c r="AD217" i="1"/>
  <c r="AE217" i="1"/>
  <c r="AF217" i="1"/>
  <c r="AG217" i="1"/>
  <c r="AH217" i="1"/>
  <c r="W218" i="1"/>
  <c r="X218" i="1"/>
  <c r="Y218" i="1"/>
  <c r="Z218" i="1"/>
  <c r="AA218" i="1"/>
  <c r="AB218" i="1"/>
  <c r="AC218" i="1"/>
  <c r="AD218" i="1"/>
  <c r="AE218" i="1"/>
  <c r="AF218" i="1"/>
  <c r="AG218" i="1"/>
  <c r="AH218" i="1"/>
  <c r="W219" i="1"/>
  <c r="X219" i="1"/>
  <c r="Y219" i="1"/>
  <c r="Z219" i="1"/>
  <c r="AA219" i="1"/>
  <c r="AB219" i="1"/>
  <c r="AC219" i="1"/>
  <c r="AD219" i="1"/>
  <c r="AE219" i="1"/>
  <c r="AF219" i="1"/>
  <c r="AG219" i="1"/>
  <c r="AH219" i="1"/>
  <c r="W220" i="1"/>
  <c r="X220" i="1"/>
  <c r="Y220" i="1"/>
  <c r="Z220" i="1"/>
  <c r="AA220" i="1"/>
  <c r="AB220" i="1"/>
  <c r="AC220" i="1"/>
  <c r="AD220" i="1"/>
  <c r="AE220" i="1"/>
  <c r="AF220" i="1"/>
  <c r="AG220" i="1"/>
  <c r="AH220" i="1"/>
  <c r="W221" i="1"/>
  <c r="X221" i="1"/>
  <c r="Y221" i="1"/>
  <c r="Z221" i="1"/>
  <c r="AA221" i="1"/>
  <c r="AB221" i="1"/>
  <c r="AC221" i="1"/>
  <c r="AD221" i="1"/>
  <c r="AE221" i="1"/>
  <c r="AF221" i="1"/>
  <c r="AG221" i="1"/>
  <c r="AH221" i="1"/>
  <c r="W222" i="1"/>
  <c r="X222" i="1"/>
  <c r="Y222" i="1"/>
  <c r="Z222" i="1"/>
  <c r="AA222" i="1"/>
  <c r="AB222" i="1"/>
  <c r="AC222" i="1"/>
  <c r="AD222" i="1"/>
  <c r="AE222" i="1"/>
  <c r="AF222" i="1"/>
  <c r="AG222" i="1"/>
  <c r="AH222" i="1"/>
  <c r="W223" i="1"/>
  <c r="X223" i="1"/>
  <c r="Y223" i="1"/>
  <c r="Z223" i="1"/>
  <c r="AA223" i="1"/>
  <c r="AB223" i="1"/>
  <c r="AC223" i="1"/>
  <c r="AD223" i="1"/>
  <c r="AE223" i="1"/>
  <c r="AF223" i="1"/>
  <c r="AG223" i="1"/>
  <c r="AH223" i="1"/>
  <c r="W224" i="1"/>
  <c r="X224" i="1"/>
  <c r="Y224" i="1"/>
  <c r="Z224" i="1"/>
  <c r="AA224" i="1"/>
  <c r="AB224" i="1"/>
  <c r="AC224" i="1"/>
  <c r="AD224" i="1"/>
  <c r="AE224" i="1"/>
  <c r="AF224" i="1"/>
  <c r="AG224" i="1"/>
  <c r="AH224" i="1"/>
  <c r="W225" i="1"/>
  <c r="X225" i="1"/>
  <c r="Y225" i="1"/>
  <c r="Z225" i="1"/>
  <c r="AA225" i="1"/>
  <c r="AB225" i="1"/>
  <c r="AC225" i="1"/>
  <c r="AD225" i="1"/>
  <c r="AE225" i="1"/>
  <c r="AF225" i="1"/>
  <c r="AG225" i="1"/>
  <c r="AH225" i="1"/>
  <c r="W226" i="1"/>
  <c r="X226" i="1"/>
  <c r="Y226" i="1"/>
  <c r="Z226" i="1"/>
  <c r="AA226" i="1"/>
  <c r="AB226" i="1"/>
  <c r="AC226" i="1"/>
  <c r="AD226" i="1"/>
  <c r="AE226" i="1"/>
  <c r="AF226" i="1"/>
  <c r="AG226" i="1"/>
  <c r="AH226" i="1"/>
  <c r="W227" i="1"/>
  <c r="X227" i="1"/>
  <c r="Y227" i="1"/>
  <c r="Z227" i="1"/>
  <c r="AA227" i="1"/>
  <c r="AB227" i="1"/>
  <c r="AC227" i="1"/>
  <c r="AD227" i="1"/>
  <c r="AE227" i="1"/>
  <c r="AF227" i="1"/>
  <c r="AG227" i="1"/>
  <c r="AH227" i="1"/>
  <c r="W228" i="1"/>
  <c r="X228" i="1"/>
  <c r="Y228" i="1"/>
  <c r="Z228" i="1"/>
  <c r="AA228" i="1"/>
  <c r="AB228" i="1"/>
  <c r="AC228" i="1"/>
  <c r="AD228" i="1"/>
  <c r="AE228" i="1"/>
  <c r="AF228" i="1"/>
  <c r="AG228" i="1"/>
  <c r="AH228" i="1"/>
  <c r="W229" i="1"/>
  <c r="X229" i="1"/>
  <c r="Y229" i="1"/>
  <c r="Z229" i="1"/>
  <c r="AA229" i="1"/>
  <c r="AB229" i="1"/>
  <c r="AC229" i="1"/>
  <c r="AD229" i="1"/>
  <c r="AE229" i="1"/>
  <c r="AF229" i="1"/>
  <c r="AG229" i="1"/>
  <c r="AH229" i="1"/>
  <c r="W230" i="1"/>
  <c r="X230" i="1"/>
  <c r="Y230" i="1"/>
  <c r="Z230" i="1"/>
  <c r="AA230" i="1"/>
  <c r="AB230" i="1"/>
  <c r="AC230" i="1"/>
  <c r="AD230" i="1"/>
  <c r="AE230" i="1"/>
  <c r="AF230" i="1"/>
  <c r="AG230" i="1"/>
  <c r="AH230" i="1"/>
  <c r="W231" i="1"/>
  <c r="X231" i="1"/>
  <c r="Y231" i="1"/>
  <c r="Z231" i="1"/>
  <c r="AA231" i="1"/>
  <c r="AB231" i="1"/>
  <c r="AC231" i="1"/>
  <c r="AD231" i="1"/>
  <c r="AE231" i="1"/>
  <c r="AF231" i="1"/>
  <c r="AG231" i="1"/>
  <c r="AH231" i="1"/>
  <c r="W232" i="1"/>
  <c r="X232" i="1"/>
  <c r="Y232" i="1"/>
  <c r="Z232" i="1"/>
  <c r="AA232" i="1"/>
  <c r="AB232" i="1"/>
  <c r="AC232" i="1"/>
  <c r="AD232" i="1"/>
  <c r="AE232" i="1"/>
  <c r="AF232" i="1"/>
  <c r="AG232" i="1"/>
  <c r="AH232" i="1"/>
  <c r="W233" i="1"/>
  <c r="X233" i="1"/>
  <c r="Y233" i="1"/>
  <c r="Z233" i="1"/>
  <c r="AA233" i="1"/>
  <c r="AB233" i="1"/>
  <c r="AC233" i="1"/>
  <c r="AD233" i="1"/>
  <c r="AE233" i="1"/>
  <c r="AF233" i="1"/>
  <c r="AG233" i="1"/>
  <c r="AH233" i="1"/>
  <c r="W234" i="1"/>
  <c r="X234" i="1"/>
  <c r="Y234" i="1"/>
  <c r="Z234" i="1"/>
  <c r="AA234" i="1"/>
  <c r="AB234" i="1"/>
  <c r="AC234" i="1"/>
  <c r="AD234" i="1"/>
  <c r="AE234" i="1"/>
  <c r="AF234" i="1"/>
  <c r="AG234" i="1"/>
  <c r="AH234" i="1"/>
  <c r="W235" i="1"/>
  <c r="X235" i="1"/>
  <c r="Y235" i="1"/>
  <c r="Z235" i="1"/>
  <c r="AA235" i="1"/>
  <c r="AB235" i="1"/>
  <c r="AC235" i="1"/>
  <c r="AD235" i="1"/>
  <c r="AE235" i="1"/>
  <c r="AF235" i="1"/>
  <c r="AG235" i="1"/>
  <c r="AH235" i="1"/>
  <c r="W236" i="1"/>
  <c r="X236" i="1"/>
  <c r="Y236" i="1"/>
  <c r="Z236" i="1"/>
  <c r="AA236" i="1"/>
  <c r="AB236" i="1"/>
  <c r="AC236" i="1"/>
  <c r="AD236" i="1"/>
  <c r="AE236" i="1"/>
  <c r="AF236" i="1"/>
  <c r="AG236" i="1"/>
  <c r="AH236" i="1"/>
  <c r="W237" i="1"/>
  <c r="X237" i="1"/>
  <c r="Y237" i="1"/>
  <c r="Z237" i="1"/>
  <c r="AA237" i="1"/>
  <c r="AB237" i="1"/>
  <c r="AC237" i="1"/>
  <c r="AD237" i="1"/>
  <c r="AE237" i="1"/>
  <c r="AF237" i="1"/>
  <c r="AG237" i="1"/>
  <c r="AH237" i="1"/>
  <c r="W238" i="1"/>
  <c r="X238" i="1"/>
  <c r="Y238" i="1"/>
  <c r="Z238" i="1"/>
  <c r="AA238" i="1"/>
  <c r="AB238" i="1"/>
  <c r="AC238" i="1"/>
  <c r="AD238" i="1"/>
  <c r="AE238" i="1"/>
  <c r="AF238" i="1"/>
  <c r="AG238" i="1"/>
  <c r="AH238" i="1"/>
  <c r="W239" i="1"/>
  <c r="X239" i="1"/>
  <c r="Y239" i="1"/>
  <c r="Z239" i="1"/>
  <c r="AA239" i="1"/>
  <c r="AB239" i="1"/>
  <c r="AC239" i="1"/>
  <c r="AD239" i="1"/>
  <c r="AE239" i="1"/>
  <c r="AF239" i="1"/>
  <c r="AG239" i="1"/>
  <c r="AH239" i="1"/>
  <c r="W240" i="1"/>
  <c r="X240" i="1"/>
  <c r="Y240" i="1"/>
  <c r="Z240" i="1"/>
  <c r="AA240" i="1"/>
  <c r="AB240" i="1"/>
  <c r="AC240" i="1"/>
  <c r="AD240" i="1"/>
  <c r="AE240" i="1"/>
  <c r="AF240" i="1"/>
  <c r="AG240" i="1"/>
  <c r="AH240" i="1"/>
  <c r="W241" i="1"/>
  <c r="X241" i="1"/>
  <c r="Y241" i="1"/>
  <c r="Z241" i="1"/>
  <c r="AA241" i="1"/>
  <c r="AB241" i="1"/>
  <c r="AC241" i="1"/>
  <c r="AD241" i="1"/>
  <c r="AE241" i="1"/>
  <c r="AF241" i="1"/>
  <c r="AG241" i="1"/>
  <c r="AH241" i="1"/>
  <c r="W242" i="1"/>
  <c r="X242" i="1"/>
  <c r="Y242" i="1"/>
  <c r="Z242" i="1"/>
  <c r="AA242" i="1"/>
  <c r="AB242" i="1"/>
  <c r="AC242" i="1"/>
  <c r="AD242" i="1"/>
  <c r="AE242" i="1"/>
  <c r="AF242" i="1"/>
  <c r="AG242" i="1"/>
  <c r="AH242" i="1"/>
  <c r="W243" i="1"/>
  <c r="X243" i="1"/>
  <c r="Y243" i="1"/>
  <c r="Z243" i="1"/>
  <c r="AA243" i="1"/>
  <c r="AB243" i="1"/>
  <c r="AC243" i="1"/>
  <c r="AD243" i="1"/>
  <c r="AE243" i="1"/>
  <c r="AF243" i="1"/>
  <c r="AG243" i="1"/>
  <c r="AH243" i="1"/>
  <c r="W244" i="1"/>
  <c r="X244" i="1"/>
  <c r="Y244" i="1"/>
  <c r="Z244" i="1"/>
  <c r="AA244" i="1"/>
  <c r="AB244" i="1"/>
  <c r="AC244" i="1"/>
  <c r="AD244" i="1"/>
  <c r="AE244" i="1"/>
  <c r="AF244" i="1"/>
  <c r="AG244" i="1"/>
  <c r="AH244" i="1"/>
  <c r="W245" i="1"/>
  <c r="X245" i="1"/>
  <c r="Y245" i="1"/>
  <c r="Z245" i="1"/>
  <c r="AA245" i="1"/>
  <c r="AB245" i="1"/>
  <c r="AC245" i="1"/>
  <c r="AD245" i="1"/>
  <c r="AE245" i="1"/>
  <c r="AF245" i="1"/>
  <c r="AG245" i="1"/>
  <c r="AH245" i="1"/>
  <c r="W246" i="1"/>
  <c r="X246" i="1"/>
  <c r="Y246" i="1"/>
  <c r="Z246" i="1"/>
  <c r="AA246" i="1"/>
  <c r="AB246" i="1"/>
  <c r="AC246" i="1"/>
  <c r="AD246" i="1"/>
  <c r="AE246" i="1"/>
  <c r="AF246" i="1"/>
  <c r="AG246" i="1"/>
  <c r="AH246" i="1"/>
  <c r="W247" i="1"/>
  <c r="X247" i="1"/>
  <c r="Y247" i="1"/>
  <c r="Z247" i="1"/>
  <c r="AA247" i="1"/>
  <c r="AB247" i="1"/>
  <c r="AC247" i="1"/>
  <c r="AD247" i="1"/>
  <c r="AE247" i="1"/>
  <c r="AF247" i="1"/>
  <c r="AG247" i="1"/>
  <c r="AH247" i="1"/>
  <c r="W248" i="1"/>
  <c r="X248" i="1"/>
  <c r="Y248" i="1"/>
  <c r="Z248" i="1"/>
  <c r="AA248" i="1"/>
  <c r="AB248" i="1"/>
  <c r="AC248" i="1"/>
  <c r="AD248" i="1"/>
  <c r="AE248" i="1"/>
  <c r="AF248" i="1"/>
  <c r="AG248" i="1"/>
  <c r="AH248" i="1"/>
  <c r="W249" i="1"/>
  <c r="X249" i="1"/>
  <c r="Y249" i="1"/>
  <c r="Z249" i="1"/>
  <c r="AA249" i="1"/>
  <c r="AB249" i="1"/>
  <c r="AC249" i="1"/>
  <c r="AD249" i="1"/>
  <c r="AE249" i="1"/>
  <c r="AF249" i="1"/>
  <c r="AG249" i="1"/>
  <c r="AH249" i="1"/>
  <c r="W250" i="1"/>
  <c r="X250" i="1"/>
  <c r="Y250" i="1"/>
  <c r="Z250" i="1"/>
  <c r="AA250" i="1"/>
  <c r="AB250" i="1"/>
  <c r="AC250" i="1"/>
  <c r="AD250" i="1"/>
  <c r="AE250" i="1"/>
  <c r="AF250" i="1"/>
  <c r="AG250" i="1"/>
  <c r="AH250" i="1"/>
  <c r="W251" i="1"/>
  <c r="X251" i="1"/>
  <c r="Y251" i="1"/>
  <c r="Z251" i="1"/>
  <c r="AA251" i="1"/>
  <c r="AB251" i="1"/>
  <c r="AC251" i="1"/>
  <c r="AD251" i="1"/>
  <c r="AE251" i="1"/>
  <c r="AF251" i="1"/>
  <c r="AG251" i="1"/>
  <c r="AH251" i="1"/>
  <c r="W252" i="1"/>
  <c r="X252" i="1"/>
  <c r="Y252" i="1"/>
  <c r="Z252" i="1"/>
  <c r="AA252" i="1"/>
  <c r="AB252" i="1"/>
  <c r="AC252" i="1"/>
  <c r="AD252" i="1"/>
  <c r="AE252" i="1"/>
  <c r="AF252" i="1"/>
  <c r="AG252" i="1"/>
  <c r="AH252" i="1"/>
  <c r="W253" i="1"/>
  <c r="X253" i="1"/>
  <c r="Y253" i="1"/>
  <c r="Z253" i="1"/>
  <c r="AA253" i="1"/>
  <c r="AB253" i="1"/>
  <c r="AC253" i="1"/>
  <c r="AD253" i="1"/>
  <c r="AE253" i="1"/>
  <c r="AF253" i="1"/>
  <c r="AG253" i="1"/>
  <c r="AH253" i="1"/>
  <c r="W254" i="1"/>
  <c r="X254" i="1"/>
  <c r="Y254" i="1"/>
  <c r="Z254" i="1"/>
  <c r="AA254" i="1"/>
  <c r="AB254" i="1"/>
  <c r="AC254" i="1"/>
  <c r="AD254" i="1"/>
  <c r="AE254" i="1"/>
  <c r="AF254" i="1"/>
  <c r="AG254" i="1"/>
  <c r="AH254" i="1"/>
  <c r="W255" i="1"/>
  <c r="X255" i="1"/>
  <c r="Y255" i="1"/>
  <c r="Z255" i="1"/>
  <c r="AA255" i="1"/>
  <c r="AB255" i="1"/>
  <c r="AC255" i="1"/>
  <c r="AD255" i="1"/>
  <c r="AE255" i="1"/>
  <c r="AF255" i="1"/>
  <c r="AG255" i="1"/>
  <c r="AH255" i="1"/>
  <c r="W256" i="1"/>
  <c r="X256" i="1"/>
  <c r="Y256" i="1"/>
  <c r="Z256" i="1"/>
  <c r="AA256" i="1"/>
  <c r="AB256" i="1"/>
  <c r="AC256" i="1"/>
  <c r="AD256" i="1"/>
  <c r="AE256" i="1"/>
  <c r="AF256" i="1"/>
  <c r="AG256" i="1"/>
  <c r="AH256" i="1"/>
  <c r="W257" i="1"/>
  <c r="X257" i="1"/>
  <c r="Y257" i="1"/>
  <c r="Z257" i="1"/>
  <c r="AA257" i="1"/>
  <c r="AB257" i="1"/>
  <c r="AC257" i="1"/>
  <c r="AD257" i="1"/>
  <c r="AE257" i="1"/>
  <c r="AF257" i="1"/>
  <c r="AG257" i="1"/>
  <c r="AH257" i="1"/>
  <c r="W258" i="1"/>
  <c r="X258" i="1"/>
  <c r="Y258" i="1"/>
  <c r="Z258" i="1"/>
  <c r="AA258" i="1"/>
  <c r="AB258" i="1"/>
  <c r="AC258" i="1"/>
  <c r="AD258" i="1"/>
  <c r="AE258" i="1"/>
  <c r="AF258" i="1"/>
  <c r="AG258" i="1"/>
  <c r="AH258" i="1"/>
  <c r="W259" i="1"/>
  <c r="X259" i="1"/>
  <c r="Y259" i="1"/>
  <c r="Z259" i="1"/>
  <c r="AA259" i="1"/>
  <c r="AB259" i="1"/>
  <c r="AC259" i="1"/>
  <c r="AD259" i="1"/>
  <c r="AE259" i="1"/>
  <c r="AF259" i="1"/>
  <c r="AG259" i="1"/>
  <c r="AH259" i="1"/>
  <c r="W260" i="1"/>
  <c r="X260" i="1"/>
  <c r="Y260" i="1"/>
  <c r="Z260" i="1"/>
  <c r="AA260" i="1"/>
  <c r="AB260" i="1"/>
  <c r="AC260" i="1"/>
  <c r="AD260" i="1"/>
  <c r="AE260" i="1"/>
  <c r="AF260" i="1"/>
  <c r="AG260" i="1"/>
  <c r="AH260" i="1"/>
  <c r="W261" i="1"/>
  <c r="X261" i="1"/>
  <c r="Y261" i="1"/>
  <c r="Z261" i="1"/>
  <c r="AA261" i="1"/>
  <c r="AB261" i="1"/>
  <c r="AC261" i="1"/>
  <c r="AD261" i="1"/>
  <c r="AE261" i="1"/>
  <c r="AF261" i="1"/>
  <c r="AG261" i="1"/>
  <c r="AH261" i="1"/>
  <c r="W262" i="1"/>
  <c r="X262" i="1"/>
  <c r="Y262" i="1"/>
  <c r="Z262" i="1"/>
  <c r="AA262" i="1"/>
  <c r="AB262" i="1"/>
  <c r="AC262" i="1"/>
  <c r="AD262" i="1"/>
  <c r="AE262" i="1"/>
  <c r="AF262" i="1"/>
  <c r="AG262" i="1"/>
  <c r="AH262" i="1"/>
  <c r="W263" i="1"/>
  <c r="X263" i="1"/>
  <c r="Y263" i="1"/>
  <c r="Z263" i="1"/>
  <c r="AA263" i="1"/>
  <c r="AB263" i="1"/>
  <c r="AC263" i="1"/>
  <c r="AD263" i="1"/>
  <c r="AE263" i="1"/>
  <c r="AF263" i="1"/>
  <c r="AG263" i="1"/>
  <c r="AH263" i="1"/>
  <c r="W264" i="1"/>
  <c r="X264" i="1"/>
  <c r="Y264" i="1"/>
  <c r="Z264" i="1"/>
  <c r="AA264" i="1"/>
  <c r="AB264" i="1"/>
  <c r="AC264" i="1"/>
  <c r="AD264" i="1"/>
  <c r="AE264" i="1"/>
  <c r="AF264" i="1"/>
  <c r="AG264" i="1"/>
  <c r="AH264" i="1"/>
  <c r="W265" i="1"/>
  <c r="X265" i="1"/>
  <c r="Y265" i="1"/>
  <c r="Z265" i="1"/>
  <c r="AA265" i="1"/>
  <c r="AB265" i="1"/>
  <c r="AC265" i="1"/>
  <c r="AD265" i="1"/>
  <c r="AE265" i="1"/>
  <c r="AF265" i="1"/>
  <c r="AG265" i="1"/>
  <c r="AH265" i="1"/>
  <c r="W266" i="1"/>
  <c r="X266" i="1"/>
  <c r="Y266" i="1"/>
  <c r="Z266" i="1"/>
  <c r="AA266" i="1"/>
  <c r="AB266" i="1"/>
  <c r="AC266" i="1"/>
  <c r="AD266" i="1"/>
  <c r="AE266" i="1"/>
  <c r="AF266" i="1"/>
  <c r="AG266" i="1"/>
  <c r="AH266" i="1"/>
  <c r="W267" i="1"/>
  <c r="X267" i="1"/>
  <c r="Y267" i="1"/>
  <c r="Z267" i="1"/>
  <c r="AA267" i="1"/>
  <c r="AB267" i="1"/>
  <c r="AC267" i="1"/>
  <c r="AD267" i="1"/>
  <c r="AE267" i="1"/>
  <c r="AF267" i="1"/>
  <c r="AG267" i="1"/>
  <c r="AH267" i="1"/>
  <c r="W268" i="1"/>
  <c r="X268" i="1"/>
  <c r="Y268" i="1"/>
  <c r="Z268" i="1"/>
  <c r="AA268" i="1"/>
  <c r="AB268" i="1"/>
  <c r="AC268" i="1"/>
  <c r="AD268" i="1"/>
  <c r="AE268" i="1"/>
  <c r="AF268" i="1"/>
  <c r="AG268" i="1"/>
  <c r="AH268" i="1"/>
  <c r="W269" i="1"/>
  <c r="X269" i="1"/>
  <c r="Y269" i="1"/>
  <c r="Z269" i="1"/>
  <c r="AA269" i="1"/>
  <c r="AB269" i="1"/>
  <c r="AC269" i="1"/>
  <c r="AD269" i="1"/>
  <c r="AE269" i="1"/>
  <c r="AF269" i="1"/>
  <c r="AG269" i="1"/>
  <c r="AH269" i="1"/>
  <c r="W270" i="1"/>
  <c r="X270" i="1"/>
  <c r="Y270" i="1"/>
  <c r="Z270" i="1"/>
  <c r="AA270" i="1"/>
  <c r="AB270" i="1"/>
  <c r="AC270" i="1"/>
  <c r="AD270" i="1"/>
  <c r="AE270" i="1"/>
  <c r="AF270" i="1"/>
  <c r="AG270" i="1"/>
  <c r="AH270" i="1"/>
  <c r="W271" i="1"/>
  <c r="X271" i="1"/>
  <c r="Y271" i="1"/>
  <c r="Z271" i="1"/>
  <c r="AA271" i="1"/>
  <c r="AB271" i="1"/>
  <c r="AC271" i="1"/>
  <c r="AD271" i="1"/>
  <c r="AE271" i="1"/>
  <c r="AF271" i="1"/>
  <c r="AG271" i="1"/>
  <c r="AH271" i="1"/>
  <c r="W272" i="1"/>
  <c r="X272" i="1"/>
  <c r="Y272" i="1"/>
  <c r="Z272" i="1"/>
  <c r="AA272" i="1"/>
  <c r="AB272" i="1"/>
  <c r="AC272" i="1"/>
  <c r="AD272" i="1"/>
  <c r="AE272" i="1"/>
  <c r="AF272" i="1"/>
  <c r="AG272" i="1"/>
  <c r="AH272" i="1"/>
  <c r="W273" i="1"/>
  <c r="X273" i="1"/>
  <c r="Y273" i="1"/>
  <c r="Z273" i="1"/>
  <c r="AA273" i="1"/>
  <c r="AB273" i="1"/>
  <c r="AC273" i="1"/>
  <c r="AD273" i="1"/>
  <c r="AE273" i="1"/>
  <c r="AF273" i="1"/>
  <c r="AG273" i="1"/>
  <c r="AH273" i="1"/>
  <c r="W274" i="1"/>
  <c r="X274" i="1"/>
  <c r="Y274" i="1"/>
  <c r="Z274" i="1"/>
  <c r="AA274" i="1"/>
  <c r="AB274" i="1"/>
  <c r="AC274" i="1"/>
  <c r="AD274" i="1"/>
  <c r="AE274" i="1"/>
  <c r="AF274" i="1"/>
  <c r="AG274" i="1"/>
  <c r="AH274" i="1"/>
  <c r="W275" i="1"/>
  <c r="X275" i="1"/>
  <c r="Y275" i="1"/>
  <c r="Z275" i="1"/>
  <c r="AA275" i="1"/>
  <c r="AB275" i="1"/>
  <c r="AC275" i="1"/>
  <c r="AD275" i="1"/>
  <c r="AE275" i="1"/>
  <c r="AF275" i="1"/>
  <c r="AG275" i="1"/>
  <c r="AH275" i="1"/>
  <c r="W276" i="1"/>
  <c r="X276" i="1"/>
  <c r="Y276" i="1"/>
  <c r="Z276" i="1"/>
  <c r="AA276" i="1"/>
  <c r="AB276" i="1"/>
  <c r="AC276" i="1"/>
  <c r="AD276" i="1"/>
  <c r="AE276" i="1"/>
  <c r="AF276" i="1"/>
  <c r="AG276" i="1"/>
  <c r="AH276" i="1"/>
  <c r="W277" i="1"/>
  <c r="X277" i="1"/>
  <c r="Y277" i="1"/>
  <c r="Z277" i="1"/>
  <c r="AA277" i="1"/>
  <c r="AB277" i="1"/>
  <c r="AC277" i="1"/>
  <c r="AD277" i="1"/>
  <c r="AE277" i="1"/>
  <c r="AF277" i="1"/>
  <c r="AG277" i="1"/>
  <c r="AH277" i="1"/>
  <c r="W278" i="1"/>
  <c r="X278" i="1"/>
  <c r="Y278" i="1"/>
  <c r="Z278" i="1"/>
  <c r="AA278" i="1"/>
  <c r="AB278" i="1"/>
  <c r="AC278" i="1"/>
  <c r="AD278" i="1"/>
  <c r="AE278" i="1"/>
  <c r="AF278" i="1"/>
  <c r="AG278" i="1"/>
  <c r="AH278" i="1"/>
  <c r="W279" i="1"/>
  <c r="X279" i="1"/>
  <c r="Y279" i="1"/>
  <c r="Z279" i="1"/>
  <c r="AA279" i="1"/>
  <c r="AB279" i="1"/>
  <c r="AC279" i="1"/>
  <c r="AD279" i="1"/>
  <c r="AE279" i="1"/>
  <c r="AF279" i="1"/>
  <c r="AG279" i="1"/>
  <c r="AH279" i="1"/>
  <c r="W280" i="1"/>
  <c r="X280" i="1"/>
  <c r="Y280" i="1"/>
  <c r="Z280" i="1"/>
  <c r="AA280" i="1"/>
  <c r="AB280" i="1"/>
  <c r="AC280" i="1"/>
  <c r="AD280" i="1"/>
  <c r="AE280" i="1"/>
  <c r="AF280" i="1"/>
  <c r="AG280" i="1"/>
  <c r="AH280" i="1"/>
  <c r="W281" i="1"/>
  <c r="X281" i="1"/>
  <c r="Y281" i="1"/>
  <c r="Z281" i="1"/>
  <c r="AA281" i="1"/>
  <c r="AB281" i="1"/>
  <c r="AC281" i="1"/>
  <c r="AD281" i="1"/>
  <c r="AE281" i="1"/>
  <c r="AF281" i="1"/>
  <c r="AG281" i="1"/>
  <c r="AH281" i="1"/>
  <c r="W282" i="1"/>
  <c r="X282" i="1"/>
  <c r="Y282" i="1"/>
  <c r="Z282" i="1"/>
  <c r="AA282" i="1"/>
  <c r="AB282" i="1"/>
  <c r="AC282" i="1"/>
  <c r="AD282" i="1"/>
  <c r="AE282" i="1"/>
  <c r="AF282" i="1"/>
  <c r="AG282" i="1"/>
  <c r="AH282" i="1"/>
  <c r="W283" i="1"/>
  <c r="X283" i="1"/>
  <c r="Y283" i="1"/>
  <c r="Z283" i="1"/>
  <c r="AA283" i="1"/>
  <c r="AB283" i="1"/>
  <c r="AC283" i="1"/>
  <c r="AD283" i="1"/>
  <c r="AE283" i="1"/>
  <c r="AF283" i="1"/>
  <c r="AG283" i="1"/>
  <c r="AH283" i="1"/>
  <c r="W284" i="1"/>
  <c r="X284" i="1"/>
  <c r="Y284" i="1"/>
  <c r="Z284" i="1"/>
  <c r="AA284" i="1"/>
  <c r="AB284" i="1"/>
  <c r="AC284" i="1"/>
  <c r="AD284" i="1"/>
  <c r="AE284" i="1"/>
  <c r="AF284" i="1"/>
  <c r="AG284" i="1"/>
  <c r="AH284" i="1"/>
  <c r="W285" i="1"/>
  <c r="X285" i="1"/>
  <c r="Y285" i="1"/>
  <c r="Z285" i="1"/>
  <c r="AA285" i="1"/>
  <c r="AB285" i="1"/>
  <c r="AC285" i="1"/>
  <c r="AD285" i="1"/>
  <c r="AE285" i="1"/>
  <c r="AF285" i="1"/>
  <c r="AG285" i="1"/>
  <c r="AH285" i="1"/>
  <c r="W286" i="1"/>
  <c r="X286" i="1"/>
  <c r="Y286" i="1"/>
  <c r="Z286" i="1"/>
  <c r="AA286" i="1"/>
  <c r="AB286" i="1"/>
  <c r="AC286" i="1"/>
  <c r="AD286" i="1"/>
  <c r="AE286" i="1"/>
  <c r="AF286" i="1"/>
  <c r="AG286" i="1"/>
  <c r="AH286" i="1"/>
  <c r="W287" i="1"/>
  <c r="X287" i="1"/>
  <c r="Y287" i="1"/>
  <c r="Z287" i="1"/>
  <c r="AA287" i="1"/>
  <c r="AB287" i="1"/>
  <c r="AC287" i="1"/>
  <c r="AD287" i="1"/>
  <c r="AE287" i="1"/>
  <c r="AF287" i="1"/>
  <c r="AG287" i="1"/>
  <c r="AH287" i="1"/>
  <c r="W288" i="1"/>
  <c r="X288" i="1"/>
  <c r="Y288" i="1"/>
  <c r="Z288" i="1"/>
  <c r="AA288" i="1"/>
  <c r="AB288" i="1"/>
  <c r="AC288" i="1"/>
  <c r="AD288" i="1"/>
  <c r="AE288" i="1"/>
  <c r="AF288" i="1"/>
  <c r="AG288" i="1"/>
  <c r="AH288" i="1"/>
  <c r="W289" i="1"/>
  <c r="X289" i="1"/>
  <c r="Y289" i="1"/>
  <c r="Z289" i="1"/>
  <c r="AA289" i="1"/>
  <c r="AB289" i="1"/>
  <c r="AC289" i="1"/>
  <c r="AD289" i="1"/>
  <c r="AE289" i="1"/>
  <c r="AF289" i="1"/>
  <c r="AG289" i="1"/>
  <c r="AH289" i="1"/>
  <c r="W290" i="1"/>
  <c r="X290" i="1"/>
  <c r="Y290" i="1"/>
  <c r="Z290" i="1"/>
  <c r="AA290" i="1"/>
  <c r="AB290" i="1"/>
  <c r="AC290" i="1"/>
  <c r="AD290" i="1"/>
  <c r="AE290" i="1"/>
  <c r="AF290" i="1"/>
  <c r="AG290" i="1"/>
  <c r="AH290" i="1"/>
  <c r="W291" i="1"/>
  <c r="X291" i="1"/>
  <c r="Y291" i="1"/>
  <c r="Z291" i="1"/>
  <c r="AA291" i="1"/>
  <c r="AB291" i="1"/>
  <c r="AC291" i="1"/>
  <c r="AD291" i="1"/>
  <c r="AE291" i="1"/>
  <c r="AF291" i="1"/>
  <c r="AG291" i="1"/>
  <c r="AH291" i="1"/>
  <c r="W292" i="1"/>
  <c r="X292" i="1"/>
  <c r="Y292" i="1"/>
  <c r="Z292" i="1"/>
  <c r="AA292" i="1"/>
  <c r="AB292" i="1"/>
  <c r="AC292" i="1"/>
  <c r="AD292" i="1"/>
  <c r="AE292" i="1"/>
  <c r="AF292" i="1"/>
  <c r="AG292" i="1"/>
  <c r="AH292" i="1"/>
  <c r="W293" i="1"/>
  <c r="X293" i="1"/>
  <c r="Y293" i="1"/>
  <c r="Z293" i="1"/>
  <c r="AA293" i="1"/>
  <c r="AB293" i="1"/>
  <c r="AC293" i="1"/>
  <c r="AD293" i="1"/>
  <c r="AE293" i="1"/>
  <c r="AF293" i="1"/>
  <c r="AG293" i="1"/>
  <c r="AH293" i="1"/>
  <c r="W294" i="1"/>
  <c r="X294" i="1"/>
  <c r="Y294" i="1"/>
  <c r="Z294" i="1"/>
  <c r="AA294" i="1"/>
  <c r="AB294" i="1"/>
  <c r="AC294" i="1"/>
  <c r="AD294" i="1"/>
  <c r="AE294" i="1"/>
  <c r="AF294" i="1"/>
  <c r="AG294" i="1"/>
  <c r="AH294" i="1"/>
  <c r="W295" i="1"/>
  <c r="X295" i="1"/>
  <c r="Y295" i="1"/>
  <c r="Z295" i="1"/>
  <c r="AA295" i="1"/>
  <c r="AB295" i="1"/>
  <c r="AC295" i="1"/>
  <c r="AD295" i="1"/>
  <c r="AE295" i="1"/>
  <c r="AF295" i="1"/>
  <c r="AG295" i="1"/>
  <c r="AH295" i="1"/>
  <c r="W296" i="1"/>
  <c r="X296" i="1"/>
  <c r="Y296" i="1"/>
  <c r="Z296" i="1"/>
  <c r="AA296" i="1"/>
  <c r="AB296" i="1"/>
  <c r="AC296" i="1"/>
  <c r="AD296" i="1"/>
  <c r="AE296" i="1"/>
  <c r="AF296" i="1"/>
  <c r="AG296" i="1"/>
  <c r="AH296" i="1"/>
  <c r="W297" i="1"/>
  <c r="X297" i="1"/>
  <c r="Y297" i="1"/>
  <c r="Z297" i="1"/>
  <c r="AA297" i="1"/>
  <c r="AB297" i="1"/>
  <c r="AC297" i="1"/>
  <c r="AD297" i="1"/>
  <c r="AE297" i="1"/>
  <c r="AF297" i="1"/>
  <c r="AG297" i="1"/>
  <c r="AH297" i="1"/>
  <c r="W298" i="1"/>
  <c r="X298" i="1"/>
  <c r="Y298" i="1"/>
  <c r="Z298" i="1"/>
  <c r="AA298" i="1"/>
  <c r="AB298" i="1"/>
  <c r="AC298" i="1"/>
  <c r="AD298" i="1"/>
  <c r="AE298" i="1"/>
  <c r="AF298" i="1"/>
  <c r="AG298" i="1"/>
  <c r="AH298" i="1"/>
  <c r="W299" i="1"/>
  <c r="X299" i="1"/>
  <c r="Y299" i="1"/>
  <c r="Z299" i="1"/>
  <c r="AA299" i="1"/>
  <c r="AB299" i="1"/>
  <c r="AC299" i="1"/>
  <c r="AD299" i="1"/>
  <c r="AE299" i="1"/>
  <c r="AF299" i="1"/>
  <c r="AG299" i="1"/>
  <c r="AH299" i="1"/>
  <c r="W300" i="1"/>
  <c r="X300" i="1"/>
  <c r="Y300" i="1"/>
  <c r="Z300" i="1"/>
  <c r="AA300" i="1"/>
  <c r="AB300" i="1"/>
  <c r="AC300" i="1"/>
  <c r="AD300" i="1"/>
  <c r="AE300" i="1"/>
  <c r="AF300" i="1"/>
  <c r="AG300" i="1"/>
  <c r="AH300" i="1"/>
  <c r="W301" i="1"/>
  <c r="X301" i="1"/>
  <c r="Y301" i="1"/>
  <c r="Z301" i="1"/>
  <c r="AA301" i="1"/>
  <c r="AB301" i="1"/>
  <c r="AC301" i="1"/>
  <c r="AD301" i="1"/>
  <c r="AE301" i="1"/>
  <c r="AF301" i="1"/>
  <c r="AG301" i="1"/>
  <c r="AH301" i="1"/>
  <c r="W302" i="1"/>
  <c r="X302" i="1"/>
  <c r="Y302" i="1"/>
  <c r="Z302" i="1"/>
  <c r="AA302" i="1"/>
  <c r="AB302" i="1"/>
  <c r="AC302" i="1"/>
  <c r="AD302" i="1"/>
  <c r="AE302" i="1"/>
  <c r="AF302" i="1"/>
  <c r="AG302" i="1"/>
  <c r="AH302" i="1"/>
  <c r="W303" i="1"/>
  <c r="X303" i="1"/>
  <c r="Y303" i="1"/>
  <c r="Z303" i="1"/>
  <c r="AA303" i="1"/>
  <c r="AB303" i="1"/>
  <c r="AC303" i="1"/>
  <c r="AD303" i="1"/>
  <c r="AE303" i="1"/>
  <c r="AF303" i="1"/>
  <c r="AG303" i="1"/>
  <c r="AH303" i="1"/>
  <c r="W304" i="1"/>
  <c r="X304" i="1"/>
  <c r="Y304" i="1"/>
  <c r="Z304" i="1"/>
  <c r="AA304" i="1"/>
  <c r="AB304" i="1"/>
  <c r="AC304" i="1"/>
  <c r="AD304" i="1"/>
  <c r="AE304" i="1"/>
  <c r="AF304" i="1"/>
  <c r="AG304" i="1"/>
  <c r="AH304" i="1"/>
  <c r="W305" i="1"/>
  <c r="X305" i="1"/>
  <c r="Y305" i="1"/>
  <c r="Z305" i="1"/>
  <c r="AA305" i="1"/>
  <c r="AB305" i="1"/>
  <c r="AC305" i="1"/>
  <c r="AD305" i="1"/>
  <c r="AE305" i="1"/>
  <c r="AF305" i="1"/>
  <c r="AG305" i="1"/>
  <c r="AH305" i="1"/>
  <c r="W306" i="1"/>
  <c r="X306" i="1"/>
  <c r="Y306" i="1"/>
  <c r="Z306" i="1"/>
  <c r="AA306" i="1"/>
  <c r="AB306" i="1"/>
  <c r="AC306" i="1"/>
  <c r="AD306" i="1"/>
  <c r="AE306" i="1"/>
  <c r="AF306" i="1"/>
  <c r="AG306" i="1"/>
  <c r="AH306" i="1"/>
  <c r="W307" i="1"/>
  <c r="X307" i="1"/>
  <c r="Y307" i="1"/>
  <c r="Z307" i="1"/>
  <c r="AA307" i="1"/>
  <c r="AB307" i="1"/>
  <c r="AC307" i="1"/>
  <c r="AD307" i="1"/>
  <c r="AE307" i="1"/>
  <c r="AF307" i="1"/>
  <c r="AG307" i="1"/>
  <c r="AH307" i="1"/>
  <c r="W308" i="1"/>
  <c r="X308" i="1"/>
  <c r="Y308" i="1"/>
  <c r="Z308" i="1"/>
  <c r="AA308" i="1"/>
  <c r="AB308" i="1"/>
  <c r="AC308" i="1"/>
  <c r="AD308" i="1"/>
  <c r="AE308" i="1"/>
  <c r="AF308" i="1"/>
  <c r="AG308" i="1"/>
  <c r="AH308" i="1"/>
  <c r="W309" i="1"/>
  <c r="X309" i="1"/>
  <c r="Y309" i="1"/>
  <c r="Z309" i="1"/>
  <c r="AA309" i="1"/>
  <c r="AB309" i="1"/>
  <c r="AC309" i="1"/>
  <c r="AD309" i="1"/>
  <c r="AE309" i="1"/>
  <c r="AF309" i="1"/>
  <c r="AG309" i="1"/>
  <c r="AH309" i="1"/>
  <c r="W310" i="1"/>
  <c r="X310" i="1"/>
  <c r="Y310" i="1"/>
  <c r="Z310" i="1"/>
  <c r="AA310" i="1"/>
  <c r="AB310" i="1"/>
  <c r="AC310" i="1"/>
  <c r="AD310" i="1"/>
  <c r="AE310" i="1"/>
  <c r="AF310" i="1"/>
  <c r="AG310" i="1"/>
  <c r="AH310" i="1"/>
  <c r="W311" i="1"/>
  <c r="X311" i="1"/>
  <c r="Y311" i="1"/>
  <c r="Z311" i="1"/>
  <c r="AA311" i="1"/>
  <c r="AB311" i="1"/>
  <c r="AC311" i="1"/>
  <c r="AD311" i="1"/>
  <c r="AE311" i="1"/>
  <c r="AF311" i="1"/>
  <c r="AG311" i="1"/>
  <c r="AH311" i="1"/>
  <c r="W312" i="1"/>
  <c r="X312" i="1"/>
  <c r="Y312" i="1"/>
  <c r="Z312" i="1"/>
  <c r="AA312" i="1"/>
  <c r="AB312" i="1"/>
  <c r="AC312" i="1"/>
  <c r="AD312" i="1"/>
  <c r="AE312" i="1"/>
  <c r="AF312" i="1"/>
  <c r="AG312" i="1"/>
  <c r="AH312" i="1"/>
  <c r="W313" i="1"/>
  <c r="X313" i="1"/>
  <c r="Y313" i="1"/>
  <c r="Z313" i="1"/>
  <c r="AA313" i="1"/>
  <c r="AB313" i="1"/>
  <c r="AC313" i="1"/>
  <c r="AD313" i="1"/>
  <c r="AE313" i="1"/>
  <c r="AF313" i="1"/>
  <c r="AG313" i="1"/>
  <c r="AH313" i="1"/>
  <c r="W314" i="1"/>
  <c r="X314" i="1"/>
  <c r="Y314" i="1"/>
  <c r="Z314" i="1"/>
  <c r="AA314" i="1"/>
  <c r="AB314" i="1"/>
  <c r="AC314" i="1"/>
  <c r="AD314" i="1"/>
  <c r="AE314" i="1"/>
  <c r="AF314" i="1"/>
  <c r="AG314" i="1"/>
  <c r="AH314" i="1"/>
  <c r="W315" i="1"/>
  <c r="X315" i="1"/>
  <c r="Y315" i="1"/>
  <c r="Z315" i="1"/>
  <c r="AA315" i="1"/>
  <c r="AB315" i="1"/>
  <c r="AC315" i="1"/>
  <c r="AD315" i="1"/>
  <c r="AE315" i="1"/>
  <c r="AF315" i="1"/>
  <c r="AG315" i="1"/>
  <c r="AH315" i="1"/>
  <c r="W316" i="1"/>
  <c r="X316" i="1"/>
  <c r="Y316" i="1"/>
  <c r="Z316" i="1"/>
  <c r="AA316" i="1"/>
  <c r="AB316" i="1"/>
  <c r="AC316" i="1"/>
  <c r="AD316" i="1"/>
  <c r="AE316" i="1"/>
  <c r="AF316" i="1"/>
  <c r="AG316" i="1"/>
  <c r="AH316" i="1"/>
  <c r="W317" i="1"/>
  <c r="X317" i="1"/>
  <c r="Y317" i="1"/>
  <c r="Z317" i="1"/>
  <c r="AA317" i="1"/>
  <c r="AB317" i="1"/>
  <c r="AC317" i="1"/>
  <c r="AD317" i="1"/>
  <c r="AE317" i="1"/>
  <c r="AF317" i="1"/>
  <c r="AG317" i="1"/>
  <c r="AH317" i="1"/>
  <c r="W318" i="1"/>
  <c r="X318" i="1"/>
  <c r="Y318" i="1"/>
  <c r="Z318" i="1"/>
  <c r="AA318" i="1"/>
  <c r="AB318" i="1"/>
  <c r="AC318" i="1"/>
  <c r="AD318" i="1"/>
  <c r="AE318" i="1"/>
  <c r="AF318" i="1"/>
  <c r="AG318" i="1"/>
  <c r="AH318" i="1"/>
  <c r="W319" i="1"/>
  <c r="X319" i="1"/>
  <c r="Y319" i="1"/>
  <c r="Z319" i="1"/>
  <c r="AA319" i="1"/>
  <c r="AB319" i="1"/>
  <c r="AC319" i="1"/>
  <c r="AD319" i="1"/>
  <c r="AE319" i="1"/>
  <c r="AF319" i="1"/>
  <c r="AG319" i="1"/>
  <c r="AH319" i="1"/>
  <c r="W320" i="1"/>
  <c r="X320" i="1"/>
  <c r="Y320" i="1"/>
  <c r="Z320" i="1"/>
  <c r="AA320" i="1"/>
  <c r="AB320" i="1"/>
  <c r="AC320" i="1"/>
  <c r="AD320" i="1"/>
  <c r="AE320" i="1"/>
  <c r="AF320" i="1"/>
  <c r="AG320" i="1"/>
  <c r="AH320" i="1"/>
  <c r="W321" i="1"/>
  <c r="X321" i="1"/>
  <c r="Y321" i="1"/>
  <c r="Z321" i="1"/>
  <c r="AA321" i="1"/>
  <c r="AB321" i="1"/>
  <c r="AC321" i="1"/>
  <c r="AD321" i="1"/>
  <c r="AE321" i="1"/>
  <c r="AF321" i="1"/>
  <c r="AG321" i="1"/>
  <c r="AH321" i="1"/>
  <c r="W322" i="1"/>
  <c r="X322" i="1"/>
  <c r="Y322" i="1"/>
  <c r="Z322" i="1"/>
  <c r="AA322" i="1"/>
  <c r="AB322" i="1"/>
  <c r="AC322" i="1"/>
  <c r="AD322" i="1"/>
  <c r="AE322" i="1"/>
  <c r="AF322" i="1"/>
  <c r="AG322" i="1"/>
  <c r="AH322" i="1"/>
  <c r="W323" i="1"/>
  <c r="X323" i="1"/>
  <c r="Y323" i="1"/>
  <c r="Z323" i="1"/>
  <c r="AA323" i="1"/>
  <c r="AB323" i="1"/>
  <c r="AC323" i="1"/>
  <c r="AD323" i="1"/>
  <c r="AE323" i="1"/>
  <c r="AF323" i="1"/>
  <c r="AG323" i="1"/>
  <c r="AH323" i="1"/>
  <c r="W324" i="1"/>
  <c r="X324" i="1"/>
  <c r="Y324" i="1"/>
  <c r="Z324" i="1"/>
  <c r="AA324" i="1"/>
  <c r="AB324" i="1"/>
  <c r="AC324" i="1"/>
  <c r="AD324" i="1"/>
  <c r="AE324" i="1"/>
  <c r="AF324" i="1"/>
  <c r="AG324" i="1"/>
  <c r="AH324" i="1"/>
  <c r="W325" i="1"/>
  <c r="X325" i="1"/>
  <c r="Y325" i="1"/>
  <c r="Z325" i="1"/>
  <c r="AA325" i="1"/>
  <c r="AB325" i="1"/>
  <c r="AC325" i="1"/>
  <c r="AD325" i="1"/>
  <c r="AE325" i="1"/>
  <c r="AF325" i="1"/>
  <c r="AG325" i="1"/>
  <c r="AH325" i="1"/>
  <c r="W326" i="1"/>
  <c r="X326" i="1"/>
  <c r="Y326" i="1"/>
  <c r="Z326" i="1"/>
  <c r="AA326" i="1"/>
  <c r="AB326" i="1"/>
  <c r="AC326" i="1"/>
  <c r="AD326" i="1"/>
  <c r="AE326" i="1"/>
  <c r="AF326" i="1"/>
  <c r="AG326" i="1"/>
  <c r="AH326" i="1"/>
  <c r="W327" i="1"/>
  <c r="X327" i="1"/>
  <c r="Y327" i="1"/>
  <c r="Z327" i="1"/>
  <c r="AA327" i="1"/>
  <c r="AB327" i="1"/>
  <c r="AC327" i="1"/>
  <c r="AD327" i="1"/>
  <c r="AE327" i="1"/>
  <c r="AF327" i="1"/>
  <c r="AG327" i="1"/>
  <c r="AH327" i="1"/>
  <c r="W328" i="1"/>
  <c r="X328" i="1"/>
  <c r="Y328" i="1"/>
  <c r="Z328" i="1"/>
  <c r="AA328" i="1"/>
  <c r="AB328" i="1"/>
  <c r="AC328" i="1"/>
  <c r="AD328" i="1"/>
  <c r="AE328" i="1"/>
  <c r="AF328" i="1"/>
  <c r="AG328" i="1"/>
  <c r="AH328" i="1"/>
  <c r="W329" i="1"/>
  <c r="X329" i="1"/>
  <c r="Y329" i="1"/>
  <c r="Z329" i="1"/>
  <c r="AA329" i="1"/>
  <c r="AB329" i="1"/>
  <c r="AC329" i="1"/>
  <c r="AD329" i="1"/>
  <c r="AE329" i="1"/>
  <c r="AF329" i="1"/>
  <c r="AG329" i="1"/>
  <c r="AH329" i="1"/>
  <c r="W330" i="1"/>
  <c r="X330" i="1"/>
  <c r="Y330" i="1"/>
  <c r="Z330" i="1"/>
  <c r="AA330" i="1"/>
  <c r="AB330" i="1"/>
  <c r="AC330" i="1"/>
  <c r="AD330" i="1"/>
  <c r="AE330" i="1"/>
  <c r="AF330" i="1"/>
  <c r="AG330" i="1"/>
  <c r="AH330" i="1"/>
  <c r="W331" i="1"/>
  <c r="X331" i="1"/>
  <c r="Y331" i="1"/>
  <c r="Z331" i="1"/>
  <c r="AA331" i="1"/>
  <c r="AB331" i="1"/>
  <c r="AC331" i="1"/>
  <c r="AD331" i="1"/>
  <c r="AE331" i="1"/>
  <c r="AF331" i="1"/>
  <c r="AG331" i="1"/>
  <c r="AH331" i="1"/>
  <c r="W332" i="1"/>
  <c r="X332" i="1"/>
  <c r="Y332" i="1"/>
  <c r="Z332" i="1"/>
  <c r="AA332" i="1"/>
  <c r="AB332" i="1"/>
  <c r="AC332" i="1"/>
  <c r="AD332" i="1"/>
  <c r="AE332" i="1"/>
  <c r="AF332" i="1"/>
  <c r="AG332" i="1"/>
  <c r="AH332" i="1"/>
  <c r="W333" i="1"/>
  <c r="X333" i="1"/>
  <c r="Y333" i="1"/>
  <c r="Z333" i="1"/>
  <c r="AA333" i="1"/>
  <c r="AB333" i="1"/>
  <c r="AC333" i="1"/>
  <c r="AD333" i="1"/>
  <c r="AE333" i="1"/>
  <c r="AF333" i="1"/>
  <c r="AG333" i="1"/>
  <c r="AH333" i="1"/>
  <c r="W334" i="1"/>
  <c r="X334" i="1"/>
  <c r="Y334" i="1"/>
  <c r="Z334" i="1"/>
  <c r="AA334" i="1"/>
  <c r="AB334" i="1"/>
  <c r="AC334" i="1"/>
  <c r="AD334" i="1"/>
  <c r="AE334" i="1"/>
  <c r="AF334" i="1"/>
  <c r="AG334" i="1"/>
  <c r="AH334" i="1"/>
  <c r="W335" i="1"/>
  <c r="X335" i="1"/>
  <c r="Y335" i="1"/>
  <c r="Z335" i="1"/>
  <c r="AA335" i="1"/>
  <c r="AB335" i="1"/>
  <c r="AC335" i="1"/>
  <c r="AD335" i="1"/>
  <c r="AE335" i="1"/>
  <c r="AF335" i="1"/>
  <c r="AG335" i="1"/>
  <c r="AH335" i="1"/>
  <c r="W336" i="1"/>
  <c r="X336" i="1"/>
  <c r="Y336" i="1"/>
  <c r="Z336" i="1"/>
  <c r="AA336" i="1"/>
  <c r="AB336" i="1"/>
  <c r="AC336" i="1"/>
  <c r="AD336" i="1"/>
  <c r="AE336" i="1"/>
  <c r="AF336" i="1"/>
  <c r="AG336" i="1"/>
  <c r="AH336" i="1"/>
  <c r="W337" i="1"/>
  <c r="X337" i="1"/>
  <c r="Y337" i="1"/>
  <c r="Z337" i="1"/>
  <c r="AA337" i="1"/>
  <c r="AB337" i="1"/>
  <c r="AC337" i="1"/>
  <c r="AD337" i="1"/>
  <c r="AE337" i="1"/>
  <c r="AF337" i="1"/>
  <c r="AG337" i="1"/>
  <c r="AH337" i="1"/>
  <c r="W338" i="1"/>
  <c r="X338" i="1"/>
  <c r="Y338" i="1"/>
  <c r="Z338" i="1"/>
  <c r="AA338" i="1"/>
  <c r="AB338" i="1"/>
  <c r="AC338" i="1"/>
  <c r="AD338" i="1"/>
  <c r="AE338" i="1"/>
  <c r="AF338" i="1"/>
  <c r="AG338" i="1"/>
  <c r="AH338" i="1"/>
  <c r="W339" i="1"/>
  <c r="X339" i="1"/>
  <c r="Y339" i="1"/>
  <c r="Z339" i="1"/>
  <c r="AA339" i="1"/>
  <c r="AB339" i="1"/>
  <c r="AC339" i="1"/>
  <c r="AD339" i="1"/>
  <c r="AE339" i="1"/>
  <c r="AF339" i="1"/>
  <c r="AG339" i="1"/>
  <c r="AH339" i="1"/>
  <c r="W340" i="1"/>
  <c r="X340" i="1"/>
  <c r="Y340" i="1"/>
  <c r="Z340" i="1"/>
  <c r="AA340" i="1"/>
  <c r="AB340" i="1"/>
  <c r="AC340" i="1"/>
  <c r="AD340" i="1"/>
  <c r="AE340" i="1"/>
  <c r="AF340" i="1"/>
  <c r="AG340" i="1"/>
  <c r="AH340" i="1"/>
  <c r="W341" i="1"/>
  <c r="X341" i="1"/>
  <c r="Y341" i="1"/>
  <c r="Z341" i="1"/>
  <c r="AA341" i="1"/>
  <c r="AB341" i="1"/>
  <c r="AC341" i="1"/>
  <c r="AD341" i="1"/>
  <c r="AE341" i="1"/>
  <c r="AF341" i="1"/>
  <c r="AG341" i="1"/>
  <c r="AH341" i="1"/>
  <c r="W342" i="1"/>
  <c r="X342" i="1"/>
  <c r="Y342" i="1"/>
  <c r="Z342" i="1"/>
  <c r="AA342" i="1"/>
  <c r="AB342" i="1"/>
  <c r="AC342" i="1"/>
  <c r="AD342" i="1"/>
  <c r="AE342" i="1"/>
  <c r="AF342" i="1"/>
  <c r="AG342" i="1"/>
  <c r="AH342" i="1"/>
  <c r="W343" i="1"/>
  <c r="X343" i="1"/>
  <c r="Y343" i="1"/>
  <c r="Z343" i="1"/>
  <c r="AA343" i="1"/>
  <c r="AB343" i="1"/>
  <c r="AC343" i="1"/>
  <c r="AD343" i="1"/>
  <c r="AE343" i="1"/>
  <c r="AF343" i="1"/>
  <c r="AG343" i="1"/>
  <c r="AH343" i="1"/>
  <c r="W344" i="1"/>
  <c r="X344" i="1"/>
  <c r="Y344" i="1"/>
  <c r="Z344" i="1"/>
  <c r="AA344" i="1"/>
  <c r="AB344" i="1"/>
  <c r="AC344" i="1"/>
  <c r="AD344" i="1"/>
  <c r="AE344" i="1"/>
  <c r="AF344" i="1"/>
  <c r="AG344" i="1"/>
  <c r="AH344" i="1"/>
  <c r="W345" i="1"/>
  <c r="X345" i="1"/>
  <c r="Y345" i="1"/>
  <c r="Z345" i="1"/>
  <c r="AA345" i="1"/>
  <c r="AB345" i="1"/>
  <c r="AC345" i="1"/>
  <c r="AD345" i="1"/>
  <c r="AE345" i="1"/>
  <c r="AF345" i="1"/>
  <c r="AG345" i="1"/>
  <c r="AH345" i="1"/>
  <c r="W346" i="1"/>
  <c r="X346" i="1"/>
  <c r="Y346" i="1"/>
  <c r="Z346" i="1"/>
  <c r="AA346" i="1"/>
  <c r="AB346" i="1"/>
  <c r="AC346" i="1"/>
  <c r="AD346" i="1"/>
  <c r="AE346" i="1"/>
  <c r="AF346" i="1"/>
  <c r="AG346" i="1"/>
  <c r="AH346" i="1"/>
  <c r="W347" i="1"/>
  <c r="X347" i="1"/>
  <c r="Y347" i="1"/>
  <c r="Z347" i="1"/>
  <c r="AA347" i="1"/>
  <c r="AB347" i="1"/>
  <c r="AC347" i="1"/>
  <c r="AD347" i="1"/>
  <c r="AE347" i="1"/>
  <c r="AF347" i="1"/>
  <c r="AG347" i="1"/>
  <c r="AH347" i="1"/>
  <c r="W348" i="1"/>
  <c r="X348" i="1"/>
  <c r="Y348" i="1"/>
  <c r="Z348" i="1"/>
  <c r="AA348" i="1"/>
  <c r="AB348" i="1"/>
  <c r="AC348" i="1"/>
  <c r="AD348" i="1"/>
  <c r="AE348" i="1"/>
  <c r="AF348" i="1"/>
  <c r="AG348" i="1"/>
  <c r="AH348" i="1"/>
  <c r="W349" i="1"/>
  <c r="X349" i="1"/>
  <c r="Y349" i="1"/>
  <c r="Z349" i="1"/>
  <c r="AA349" i="1"/>
  <c r="AB349" i="1"/>
  <c r="AC349" i="1"/>
  <c r="AD349" i="1"/>
  <c r="AE349" i="1"/>
  <c r="AF349" i="1"/>
  <c r="AG349" i="1"/>
  <c r="AH349" i="1"/>
  <c r="W350" i="1"/>
  <c r="X350" i="1"/>
  <c r="Y350" i="1"/>
  <c r="Z350" i="1"/>
  <c r="AA350" i="1"/>
  <c r="AB350" i="1"/>
  <c r="AC350" i="1"/>
  <c r="AD350" i="1"/>
  <c r="AE350" i="1"/>
  <c r="AF350" i="1"/>
  <c r="AG350" i="1"/>
  <c r="AH350" i="1"/>
  <c r="W351" i="1"/>
  <c r="X351" i="1"/>
  <c r="Y351" i="1"/>
  <c r="Z351" i="1"/>
  <c r="AA351" i="1"/>
  <c r="AB351" i="1"/>
  <c r="AC351" i="1"/>
  <c r="AD351" i="1"/>
  <c r="AE351" i="1"/>
  <c r="AF351" i="1"/>
  <c r="AG351" i="1"/>
  <c r="AH351" i="1"/>
  <c r="W352" i="1"/>
  <c r="X352" i="1"/>
  <c r="Y352" i="1"/>
  <c r="Z352" i="1"/>
  <c r="AA352" i="1"/>
  <c r="AB352" i="1"/>
  <c r="AC352" i="1"/>
  <c r="AD352" i="1"/>
  <c r="AE352" i="1"/>
  <c r="AF352" i="1"/>
  <c r="AG352" i="1"/>
  <c r="AH352" i="1"/>
  <c r="W353" i="1"/>
  <c r="X353" i="1"/>
  <c r="Y353" i="1"/>
  <c r="Z353" i="1"/>
  <c r="AA353" i="1"/>
  <c r="AB353" i="1"/>
  <c r="AC353" i="1"/>
  <c r="AD353" i="1"/>
  <c r="AE353" i="1"/>
  <c r="AF353" i="1"/>
  <c r="AG353" i="1"/>
  <c r="AH353" i="1"/>
  <c r="W354" i="1"/>
  <c r="X354" i="1"/>
  <c r="Y354" i="1"/>
  <c r="Z354" i="1"/>
  <c r="AA354" i="1"/>
  <c r="AB354" i="1"/>
  <c r="AC354" i="1"/>
  <c r="AD354" i="1"/>
  <c r="AE354" i="1"/>
  <c r="AF354" i="1"/>
  <c r="AG354" i="1"/>
  <c r="AH354" i="1"/>
  <c r="W355" i="1"/>
  <c r="X355" i="1"/>
  <c r="Y355" i="1"/>
  <c r="Z355" i="1"/>
  <c r="AA355" i="1"/>
  <c r="AB355" i="1"/>
  <c r="AC355" i="1"/>
  <c r="AD355" i="1"/>
  <c r="AE355" i="1"/>
  <c r="AF355" i="1"/>
  <c r="AG355" i="1"/>
  <c r="AH355" i="1"/>
  <c r="W356" i="1"/>
  <c r="X356" i="1"/>
  <c r="Y356" i="1"/>
  <c r="Z356" i="1"/>
  <c r="AA356" i="1"/>
  <c r="AB356" i="1"/>
  <c r="AC356" i="1"/>
  <c r="AD356" i="1"/>
  <c r="AE356" i="1"/>
  <c r="AF356" i="1"/>
  <c r="AG356" i="1"/>
  <c r="AH356" i="1"/>
  <c r="W357" i="1"/>
  <c r="X357" i="1"/>
  <c r="Y357" i="1"/>
  <c r="Z357" i="1"/>
  <c r="AA357" i="1"/>
  <c r="AB357" i="1"/>
  <c r="AC357" i="1"/>
  <c r="AD357" i="1"/>
  <c r="AE357" i="1"/>
  <c r="AF357" i="1"/>
  <c r="AG357" i="1"/>
  <c r="AH357" i="1"/>
  <c r="W358" i="1"/>
  <c r="X358" i="1"/>
  <c r="Y358" i="1"/>
  <c r="Z358" i="1"/>
  <c r="AA358" i="1"/>
  <c r="AB358" i="1"/>
  <c r="AC358" i="1"/>
  <c r="AD358" i="1"/>
  <c r="AE358" i="1"/>
  <c r="AF358" i="1"/>
  <c r="AG358" i="1"/>
  <c r="AH358" i="1"/>
  <c r="W359" i="1"/>
  <c r="X359" i="1"/>
  <c r="Y359" i="1"/>
  <c r="Z359" i="1"/>
  <c r="AA359" i="1"/>
  <c r="AB359" i="1"/>
  <c r="AC359" i="1"/>
  <c r="AD359" i="1"/>
  <c r="AE359" i="1"/>
  <c r="AF359" i="1"/>
  <c r="AG359" i="1"/>
  <c r="AH359" i="1"/>
  <c r="W360" i="1"/>
  <c r="X360" i="1"/>
  <c r="Y360" i="1"/>
  <c r="Z360" i="1"/>
  <c r="AA360" i="1"/>
  <c r="AB360" i="1"/>
  <c r="AC360" i="1"/>
  <c r="AD360" i="1"/>
  <c r="AE360" i="1"/>
  <c r="AF360" i="1"/>
  <c r="AG360" i="1"/>
  <c r="AH360" i="1"/>
  <c r="W361" i="1"/>
  <c r="X361" i="1"/>
  <c r="Y361" i="1"/>
  <c r="Z361" i="1"/>
  <c r="AA361" i="1"/>
  <c r="AB361" i="1"/>
  <c r="AC361" i="1"/>
  <c r="AD361" i="1"/>
  <c r="AE361" i="1"/>
  <c r="AF361" i="1"/>
  <c r="AG361" i="1"/>
  <c r="AH361" i="1"/>
  <c r="W362" i="1"/>
  <c r="X362" i="1"/>
  <c r="Y362" i="1"/>
  <c r="Z362" i="1"/>
  <c r="AA362" i="1"/>
  <c r="AB362" i="1"/>
  <c r="AC362" i="1"/>
  <c r="AD362" i="1"/>
  <c r="AE362" i="1"/>
  <c r="AF362" i="1"/>
  <c r="AG362" i="1"/>
  <c r="AH362" i="1"/>
  <c r="W363" i="1"/>
  <c r="X363" i="1"/>
  <c r="Y363" i="1"/>
  <c r="Z363" i="1"/>
  <c r="AA363" i="1"/>
  <c r="AB363" i="1"/>
  <c r="AC363" i="1"/>
  <c r="AD363" i="1"/>
  <c r="AE363" i="1"/>
  <c r="AF363" i="1"/>
  <c r="AG363" i="1"/>
  <c r="AH363" i="1"/>
  <c r="W364" i="1"/>
  <c r="X364" i="1"/>
  <c r="Y364" i="1"/>
  <c r="Z364" i="1"/>
  <c r="AA364" i="1"/>
  <c r="AB364" i="1"/>
  <c r="AC364" i="1"/>
  <c r="AD364" i="1"/>
  <c r="AE364" i="1"/>
  <c r="AF364" i="1"/>
  <c r="AG364" i="1"/>
  <c r="AH364" i="1"/>
  <c r="W365" i="1"/>
  <c r="X365" i="1"/>
  <c r="Y365" i="1"/>
  <c r="Z365" i="1"/>
  <c r="AA365" i="1"/>
  <c r="AB365" i="1"/>
  <c r="AC365" i="1"/>
  <c r="AD365" i="1"/>
  <c r="AE365" i="1"/>
  <c r="AF365" i="1"/>
  <c r="AG365" i="1"/>
  <c r="AH365" i="1"/>
  <c r="W366" i="1"/>
  <c r="X366" i="1"/>
  <c r="Y366" i="1"/>
  <c r="Z366" i="1"/>
  <c r="AA366" i="1"/>
  <c r="AB366" i="1"/>
  <c r="AC366" i="1"/>
  <c r="AD366" i="1"/>
  <c r="AE366" i="1"/>
  <c r="AF366" i="1"/>
  <c r="AG366" i="1"/>
  <c r="AH366" i="1"/>
  <c r="W367" i="1"/>
  <c r="X367" i="1"/>
  <c r="Y367" i="1"/>
  <c r="Z367" i="1"/>
  <c r="AA367" i="1"/>
  <c r="AB367" i="1"/>
  <c r="AC367" i="1"/>
  <c r="AD367" i="1"/>
  <c r="AE367" i="1"/>
  <c r="AF367" i="1"/>
  <c r="AG367" i="1"/>
  <c r="AH367" i="1"/>
  <c r="W368" i="1"/>
  <c r="X368" i="1"/>
  <c r="Y368" i="1"/>
  <c r="Z368" i="1"/>
  <c r="AA368" i="1"/>
  <c r="AB368" i="1"/>
  <c r="AC368" i="1"/>
  <c r="AD368" i="1"/>
  <c r="AE368" i="1"/>
  <c r="AF368" i="1"/>
  <c r="AG368" i="1"/>
  <c r="AH368" i="1"/>
  <c r="W369" i="1"/>
  <c r="X369" i="1"/>
  <c r="Y369" i="1"/>
  <c r="Z369" i="1"/>
  <c r="AA369" i="1"/>
  <c r="AB369" i="1"/>
  <c r="AC369" i="1"/>
  <c r="AD369" i="1"/>
  <c r="AE369" i="1"/>
  <c r="AF369" i="1"/>
  <c r="AG369" i="1"/>
  <c r="AH369" i="1"/>
  <c r="W370" i="1"/>
  <c r="X370" i="1"/>
  <c r="Y370" i="1"/>
  <c r="Z370" i="1"/>
  <c r="AA370" i="1"/>
  <c r="AB370" i="1"/>
  <c r="AC370" i="1"/>
  <c r="AD370" i="1"/>
  <c r="AE370" i="1"/>
  <c r="AF370" i="1"/>
  <c r="AG370" i="1"/>
  <c r="AH370" i="1"/>
  <c r="W371" i="1"/>
  <c r="X371" i="1"/>
  <c r="Y371" i="1"/>
  <c r="Z371" i="1"/>
  <c r="AA371" i="1"/>
  <c r="AB371" i="1"/>
  <c r="AC371" i="1"/>
  <c r="AD371" i="1"/>
  <c r="AE371" i="1"/>
  <c r="AF371" i="1"/>
  <c r="AG371" i="1"/>
  <c r="AH371" i="1"/>
  <c r="W372" i="1"/>
  <c r="X372" i="1"/>
  <c r="Y372" i="1"/>
  <c r="Z372" i="1"/>
  <c r="AA372" i="1"/>
  <c r="AB372" i="1"/>
  <c r="AC372" i="1"/>
  <c r="AD372" i="1"/>
  <c r="AE372" i="1"/>
  <c r="AF372" i="1"/>
  <c r="AG372" i="1"/>
  <c r="AH372" i="1"/>
  <c r="W373" i="1"/>
  <c r="X373" i="1"/>
  <c r="Y373" i="1"/>
  <c r="Z373" i="1"/>
  <c r="AA373" i="1"/>
  <c r="AB373" i="1"/>
  <c r="AC373" i="1"/>
  <c r="AD373" i="1"/>
  <c r="AE373" i="1"/>
  <c r="AF373" i="1"/>
  <c r="AG373" i="1"/>
  <c r="AH373" i="1"/>
  <c r="W374" i="1"/>
  <c r="X374" i="1"/>
  <c r="Y374" i="1"/>
  <c r="Z374" i="1"/>
  <c r="AA374" i="1"/>
  <c r="AB374" i="1"/>
  <c r="AC374" i="1"/>
  <c r="AD374" i="1"/>
  <c r="AE374" i="1"/>
  <c r="AF374" i="1"/>
  <c r="AG374" i="1"/>
  <c r="AH374" i="1"/>
  <c r="W375" i="1"/>
  <c r="X375" i="1"/>
  <c r="Y375" i="1"/>
  <c r="Z375" i="1"/>
  <c r="AA375" i="1"/>
  <c r="AB375" i="1"/>
  <c r="AC375" i="1"/>
  <c r="AD375" i="1"/>
  <c r="AE375" i="1"/>
  <c r="AF375" i="1"/>
  <c r="AG375" i="1"/>
  <c r="AH375" i="1"/>
  <c r="W376" i="1"/>
  <c r="X376" i="1"/>
  <c r="Y376" i="1"/>
  <c r="Z376" i="1"/>
  <c r="AA376" i="1"/>
  <c r="AB376" i="1"/>
  <c r="AC376" i="1"/>
  <c r="AD376" i="1"/>
  <c r="AE376" i="1"/>
  <c r="AF376" i="1"/>
  <c r="AG376" i="1"/>
  <c r="AH376" i="1"/>
  <c r="W377" i="1"/>
  <c r="X377" i="1"/>
  <c r="Y377" i="1"/>
  <c r="Z377" i="1"/>
  <c r="AA377" i="1"/>
  <c r="AB377" i="1"/>
  <c r="AC377" i="1"/>
  <c r="AD377" i="1"/>
  <c r="AE377" i="1"/>
  <c r="AF377" i="1"/>
  <c r="AG377" i="1"/>
  <c r="AH377" i="1"/>
  <c r="W378" i="1"/>
  <c r="X378" i="1"/>
  <c r="Y378" i="1"/>
  <c r="Z378" i="1"/>
  <c r="AA378" i="1"/>
  <c r="AB378" i="1"/>
  <c r="AC378" i="1"/>
  <c r="AD378" i="1"/>
  <c r="AE378" i="1"/>
  <c r="AF378" i="1"/>
  <c r="AG378" i="1"/>
  <c r="AH378" i="1"/>
  <c r="W379" i="1"/>
  <c r="X379" i="1"/>
  <c r="Y379" i="1"/>
  <c r="Z379" i="1"/>
  <c r="AA379" i="1"/>
  <c r="AB379" i="1"/>
  <c r="AC379" i="1"/>
  <c r="AD379" i="1"/>
  <c r="AE379" i="1"/>
  <c r="AF379" i="1"/>
  <c r="AG379" i="1"/>
  <c r="AH379" i="1"/>
  <c r="W380" i="1"/>
  <c r="X380" i="1"/>
  <c r="Y380" i="1"/>
  <c r="Z380" i="1"/>
  <c r="AA380" i="1"/>
  <c r="AB380" i="1"/>
  <c r="AC380" i="1"/>
  <c r="AD380" i="1"/>
  <c r="AE380" i="1"/>
  <c r="AF380" i="1"/>
  <c r="AG380" i="1"/>
  <c r="AH380" i="1"/>
  <c r="W381" i="1"/>
  <c r="X381" i="1"/>
  <c r="Y381" i="1"/>
  <c r="Z381" i="1"/>
  <c r="AA381" i="1"/>
  <c r="AB381" i="1"/>
  <c r="AC381" i="1"/>
  <c r="AD381" i="1"/>
  <c r="AE381" i="1"/>
  <c r="AF381" i="1"/>
  <c r="AG381" i="1"/>
  <c r="AH381" i="1"/>
  <c r="W382" i="1"/>
  <c r="X382" i="1"/>
  <c r="Y382" i="1"/>
  <c r="Z382" i="1"/>
  <c r="AA382" i="1"/>
  <c r="AB382" i="1"/>
  <c r="AC382" i="1"/>
  <c r="AD382" i="1"/>
  <c r="AE382" i="1"/>
  <c r="AF382" i="1"/>
  <c r="AG382" i="1"/>
  <c r="AH382" i="1"/>
  <c r="W383" i="1"/>
  <c r="X383" i="1"/>
  <c r="Y383" i="1"/>
  <c r="Z383" i="1"/>
  <c r="AA383" i="1"/>
  <c r="AB383" i="1"/>
  <c r="AC383" i="1"/>
  <c r="AD383" i="1"/>
  <c r="AE383" i="1"/>
  <c r="AF383" i="1"/>
  <c r="AG383" i="1"/>
  <c r="AH383" i="1"/>
  <c r="W384" i="1"/>
  <c r="X384" i="1"/>
  <c r="Y384" i="1"/>
  <c r="Z384" i="1"/>
  <c r="AA384" i="1"/>
  <c r="AB384" i="1"/>
  <c r="AC384" i="1"/>
  <c r="AD384" i="1"/>
  <c r="AE384" i="1"/>
  <c r="AF384" i="1"/>
  <c r="AG384" i="1"/>
  <c r="AH384" i="1"/>
  <c r="W385" i="1"/>
  <c r="X385" i="1"/>
  <c r="Y385" i="1"/>
  <c r="Z385" i="1"/>
  <c r="AA385" i="1"/>
  <c r="AB385" i="1"/>
  <c r="AC385" i="1"/>
  <c r="AD385" i="1"/>
  <c r="AE385" i="1"/>
  <c r="AF385" i="1"/>
  <c r="AG385" i="1"/>
  <c r="AH385" i="1"/>
  <c r="W386" i="1"/>
  <c r="X386" i="1"/>
  <c r="Y386" i="1"/>
  <c r="Z386" i="1"/>
  <c r="AA386" i="1"/>
  <c r="AB386" i="1"/>
  <c r="AC386" i="1"/>
  <c r="AD386" i="1"/>
  <c r="AE386" i="1"/>
  <c r="AF386" i="1"/>
  <c r="AG386" i="1"/>
  <c r="AH386" i="1"/>
  <c r="W387" i="1"/>
  <c r="X387" i="1"/>
  <c r="Y387" i="1"/>
  <c r="Z387" i="1"/>
  <c r="AA387" i="1"/>
  <c r="AB387" i="1"/>
  <c r="AC387" i="1"/>
  <c r="AD387" i="1"/>
  <c r="AE387" i="1"/>
  <c r="AF387" i="1"/>
  <c r="AG387" i="1"/>
  <c r="AH387" i="1"/>
  <c r="W388" i="1"/>
  <c r="X388" i="1"/>
  <c r="Y388" i="1"/>
  <c r="Z388" i="1"/>
  <c r="AA388" i="1"/>
  <c r="AB388" i="1"/>
  <c r="AC388" i="1"/>
  <c r="AD388" i="1"/>
  <c r="AE388" i="1"/>
  <c r="AF388" i="1"/>
  <c r="AG388" i="1"/>
  <c r="AH388" i="1"/>
  <c r="W389" i="1"/>
  <c r="X389" i="1"/>
  <c r="Y389" i="1"/>
  <c r="Z389" i="1"/>
  <c r="AA389" i="1"/>
  <c r="AB389" i="1"/>
  <c r="AC389" i="1"/>
  <c r="AD389" i="1"/>
  <c r="AE389" i="1"/>
  <c r="AF389" i="1"/>
  <c r="AG389" i="1"/>
  <c r="AH389" i="1"/>
  <c r="W390" i="1"/>
  <c r="X390" i="1"/>
  <c r="Y390" i="1"/>
  <c r="Z390" i="1"/>
  <c r="AA390" i="1"/>
  <c r="AB390" i="1"/>
  <c r="AC390" i="1"/>
  <c r="AD390" i="1"/>
  <c r="AE390" i="1"/>
  <c r="AF390" i="1"/>
  <c r="AG390" i="1"/>
  <c r="AH390" i="1"/>
  <c r="W391" i="1"/>
  <c r="X391" i="1"/>
  <c r="Y391" i="1"/>
  <c r="Z391" i="1"/>
  <c r="AA391" i="1"/>
  <c r="AB391" i="1"/>
  <c r="AC391" i="1"/>
  <c r="AD391" i="1"/>
  <c r="AE391" i="1"/>
  <c r="AF391" i="1"/>
  <c r="AG391" i="1"/>
  <c r="AH391" i="1"/>
  <c r="W392" i="1"/>
  <c r="X392" i="1"/>
  <c r="Y392" i="1"/>
  <c r="Z392" i="1"/>
  <c r="AA392" i="1"/>
  <c r="AB392" i="1"/>
  <c r="AC392" i="1"/>
  <c r="AD392" i="1"/>
  <c r="AE392" i="1"/>
  <c r="AF392" i="1"/>
  <c r="AG392" i="1"/>
  <c r="AH392" i="1"/>
  <c r="W393" i="1"/>
  <c r="X393" i="1"/>
  <c r="Y393" i="1"/>
  <c r="Z393" i="1"/>
  <c r="AA393" i="1"/>
  <c r="AB393" i="1"/>
  <c r="AC393" i="1"/>
  <c r="AD393" i="1"/>
  <c r="AE393" i="1"/>
  <c r="AF393" i="1"/>
  <c r="AG393" i="1"/>
  <c r="AH393" i="1"/>
  <c r="W394" i="1"/>
  <c r="X394" i="1"/>
  <c r="Y394" i="1"/>
  <c r="Z394" i="1"/>
  <c r="AA394" i="1"/>
  <c r="AB394" i="1"/>
  <c r="AC394" i="1"/>
  <c r="AD394" i="1"/>
  <c r="AE394" i="1"/>
  <c r="AF394" i="1"/>
  <c r="AG394" i="1"/>
  <c r="AH394" i="1"/>
  <c r="W395" i="1"/>
  <c r="X395" i="1"/>
  <c r="Y395" i="1"/>
  <c r="Z395" i="1"/>
  <c r="AA395" i="1"/>
  <c r="AB395" i="1"/>
  <c r="AC395" i="1"/>
  <c r="AD395" i="1"/>
  <c r="AE395" i="1"/>
  <c r="AF395" i="1"/>
  <c r="AG395" i="1"/>
  <c r="AH395" i="1"/>
  <c r="W396" i="1"/>
  <c r="X396" i="1"/>
  <c r="Y396" i="1"/>
  <c r="Z396" i="1"/>
  <c r="AA396" i="1"/>
  <c r="AB396" i="1"/>
  <c r="AC396" i="1"/>
  <c r="AD396" i="1"/>
  <c r="AE396" i="1"/>
  <c r="AF396" i="1"/>
  <c r="AG396" i="1"/>
  <c r="AH396" i="1"/>
  <c r="W397" i="1"/>
  <c r="X397" i="1"/>
  <c r="Y397" i="1"/>
  <c r="Z397" i="1"/>
  <c r="AA397" i="1"/>
  <c r="AB397" i="1"/>
  <c r="AC397" i="1"/>
  <c r="AD397" i="1"/>
  <c r="AE397" i="1"/>
  <c r="AF397" i="1"/>
  <c r="AG397" i="1"/>
  <c r="AH397" i="1"/>
  <c r="X2" i="1"/>
  <c r="Y2" i="1"/>
  <c r="Z2" i="1"/>
  <c r="AA2" i="1"/>
  <c r="AB2" i="1"/>
  <c r="AC2" i="1"/>
  <c r="AD2" i="1"/>
  <c r="AE2" i="1"/>
  <c r="AF2" i="1"/>
  <c r="AG2" i="1"/>
  <c r="AH2" i="1"/>
  <c r="W2" i="1"/>
  <c r="I3" i="4"/>
  <c r="I4" i="4"/>
  <c r="K5" i="4"/>
  <c r="K4" i="4"/>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2" i="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 i="3"/>
  <c r="I5" i="4" l="1"/>
  <c r="AW242" i="1"/>
  <c r="AJ395" i="1"/>
  <c r="AJ392" i="1"/>
  <c r="AJ384" i="1"/>
  <c r="AW397" i="1"/>
  <c r="AW396" i="1"/>
  <c r="AW395" i="1"/>
  <c r="AW393" i="1"/>
  <c r="AW392" i="1"/>
  <c r="AW391" i="1"/>
  <c r="AW388" i="1"/>
  <c r="AW386" i="1"/>
  <c r="AW385" i="1"/>
  <c r="AW384" i="1"/>
  <c r="AW381" i="1"/>
  <c r="AW380" i="1"/>
  <c r="AW379" i="1"/>
  <c r="AW377" i="1"/>
  <c r="AW376" i="1"/>
  <c r="AW374" i="1"/>
  <c r="AW370" i="1"/>
  <c r="AW369" i="1"/>
  <c r="AW368" i="1"/>
  <c r="AW365" i="1"/>
  <c r="AW364" i="1"/>
  <c r="AW358" i="1"/>
  <c r="AW357" i="1"/>
  <c r="AW356" i="1"/>
  <c r="AW354" i="1"/>
  <c r="AW349" i="1"/>
  <c r="AW348" i="1"/>
  <c r="AW346" i="1"/>
  <c r="AW341" i="1"/>
  <c r="AW339" i="1"/>
  <c r="AW338" i="1"/>
  <c r="AW336" i="1"/>
  <c r="AW335" i="1"/>
  <c r="AW334" i="1"/>
  <c r="AW333" i="1"/>
  <c r="AW332" i="1"/>
  <c r="AW330" i="1"/>
  <c r="AW329" i="1"/>
  <c r="AW328" i="1"/>
  <c r="AW327" i="1"/>
  <c r="AW326" i="1"/>
  <c r="AW325" i="1"/>
  <c r="AW324" i="1"/>
  <c r="AW323" i="1"/>
  <c r="AW322" i="1"/>
  <c r="AW321" i="1"/>
  <c r="AW320" i="1"/>
  <c r="AW316" i="1"/>
  <c r="AW314" i="1"/>
  <c r="AW313" i="1"/>
  <c r="AW311" i="1"/>
  <c r="AW308" i="1"/>
  <c r="AW307" i="1"/>
  <c r="AW303" i="1"/>
  <c r="AW302" i="1"/>
  <c r="AW301" i="1"/>
  <c r="AW300" i="1"/>
  <c r="AW299" i="1"/>
  <c r="AW298" i="1"/>
  <c r="AW297" i="1"/>
  <c r="AW296" i="1"/>
  <c r="AW294" i="1"/>
  <c r="AW290" i="1"/>
  <c r="AW289" i="1"/>
  <c r="AW288" i="1"/>
  <c r="AW287" i="1"/>
  <c r="AW286" i="1"/>
  <c r="AW284" i="1"/>
  <c r="AW282" i="1"/>
  <c r="AW278" i="1"/>
  <c r="AW277" i="1"/>
  <c r="AW275" i="1"/>
  <c r="AW273" i="1"/>
  <c r="AW271" i="1"/>
  <c r="AW269" i="1"/>
  <c r="AW268" i="1"/>
  <c r="AW265" i="1"/>
  <c r="AW263" i="1"/>
  <c r="AW261" i="1"/>
  <c r="AW260" i="1"/>
  <c r="AW259" i="1"/>
  <c r="AW258" i="1"/>
  <c r="AW257" i="1"/>
  <c r="AW254" i="1"/>
  <c r="AW250" i="1"/>
  <c r="AW249" i="1"/>
  <c r="AW248" i="1"/>
  <c r="AW246" i="1"/>
  <c r="AW245" i="1"/>
  <c r="AJ379" i="1"/>
  <c r="AW390" i="1"/>
  <c r="AW389" i="1"/>
  <c r="AW382" i="1"/>
  <c r="AW378" i="1"/>
  <c r="AW373" i="1"/>
  <c r="AW372" i="1"/>
  <c r="AW371" i="1"/>
  <c r="AW366" i="1"/>
  <c r="AW363" i="1"/>
  <c r="AW362" i="1"/>
  <c r="AW361" i="1"/>
  <c r="AW360" i="1"/>
  <c r="AW359" i="1"/>
  <c r="AW352" i="1"/>
  <c r="AW351" i="1"/>
  <c r="AW347" i="1"/>
  <c r="AW345" i="1"/>
  <c r="AW344" i="1"/>
  <c r="AW343" i="1"/>
  <c r="AW342" i="1"/>
  <c r="AW337" i="1"/>
  <c r="AW319" i="1"/>
  <c r="AW318" i="1"/>
  <c r="AW310" i="1"/>
  <c r="AW305" i="1"/>
  <c r="AW304" i="1"/>
  <c r="AW293" i="1"/>
  <c r="AW292" i="1"/>
  <c r="AW291" i="1"/>
  <c r="AW285" i="1"/>
  <c r="AW283" i="1"/>
  <c r="AW280" i="1"/>
  <c r="AW279" i="1"/>
  <c r="AW274" i="1"/>
  <c r="AW272" i="1"/>
  <c r="AW270" i="1"/>
  <c r="AW267" i="1"/>
  <c r="AW266" i="1"/>
  <c r="AW262" i="1"/>
  <c r="AW256" i="1"/>
  <c r="AW255" i="1"/>
  <c r="AW253" i="1"/>
  <c r="AW251" i="1"/>
  <c r="AW247" i="1"/>
  <c r="AW244" i="1"/>
  <c r="AW243" i="1"/>
  <c r="AW237" i="1"/>
  <c r="AW236" i="1"/>
  <c r="AW235" i="1"/>
  <c r="AW234" i="1"/>
  <c r="AW233" i="1"/>
  <c r="AW232" i="1"/>
  <c r="AW224" i="1"/>
  <c r="AW221" i="1"/>
  <c r="AW220" i="1"/>
  <c r="AW219" i="1"/>
  <c r="AW217" i="1"/>
  <c r="AW216" i="1"/>
  <c r="AW213" i="1"/>
  <c r="AW211" i="1"/>
  <c r="AW201" i="1"/>
  <c r="AW200" i="1"/>
  <c r="AW196" i="1"/>
  <c r="AW193" i="1"/>
  <c r="AW190" i="1"/>
  <c r="AW2" i="1"/>
  <c r="AW241" i="1"/>
  <c r="AW240" i="1"/>
  <c r="AW239" i="1"/>
  <c r="AW231" i="1"/>
  <c r="AW230" i="1"/>
  <c r="AW229" i="1"/>
  <c r="AW228" i="1"/>
  <c r="AW227" i="1"/>
  <c r="AW226" i="1"/>
  <c r="AW223" i="1"/>
  <c r="AW222" i="1"/>
  <c r="AW218" i="1"/>
  <c r="AW215" i="1"/>
  <c r="AW214" i="1"/>
  <c r="AW212" i="1"/>
  <c r="AW210" i="1"/>
  <c r="AW209" i="1"/>
  <c r="AW207" i="1"/>
  <c r="AW206" i="1"/>
  <c r="AW205" i="1"/>
  <c r="AW204" i="1"/>
  <c r="AW203" i="1"/>
  <c r="AW202" i="1"/>
  <c r="AW199" i="1"/>
  <c r="AW198" i="1"/>
  <c r="AW191" i="1"/>
  <c r="AW189" i="1"/>
  <c r="AW188" i="1"/>
  <c r="AW187" i="1"/>
  <c r="AW186" i="1"/>
  <c r="AW185" i="1"/>
  <c r="AW184" i="1"/>
  <c r="AW183" i="1"/>
  <c r="AW182" i="1"/>
  <c r="AW181" i="1"/>
  <c r="AW180" i="1"/>
  <c r="AW179" i="1"/>
  <c r="AW178" i="1"/>
  <c r="AW177" i="1"/>
  <c r="AW176" i="1"/>
  <c r="AW175" i="1"/>
  <c r="AW174" i="1"/>
  <c r="AW173" i="1"/>
  <c r="AW172" i="1"/>
  <c r="AW171" i="1"/>
  <c r="AW170" i="1"/>
  <c r="AW169" i="1"/>
  <c r="AW168" i="1"/>
  <c r="AW167" i="1"/>
  <c r="AW166" i="1"/>
  <c r="AW165" i="1"/>
  <c r="AW164" i="1"/>
  <c r="AW163" i="1"/>
  <c r="AW162" i="1"/>
  <c r="AW161" i="1"/>
  <c r="AW160" i="1"/>
  <c r="AW159" i="1"/>
  <c r="AW158" i="1"/>
  <c r="AW157" i="1"/>
  <c r="AW156" i="1"/>
  <c r="AW155" i="1"/>
  <c r="AW154" i="1"/>
  <c r="AW153" i="1"/>
  <c r="AW152" i="1"/>
  <c r="AW151" i="1"/>
  <c r="AW150" i="1"/>
  <c r="AW149" i="1"/>
  <c r="AW148" i="1"/>
  <c r="AW147" i="1"/>
  <c r="AW146" i="1"/>
  <c r="AW145" i="1"/>
  <c r="AW144" i="1"/>
  <c r="AW143" i="1"/>
  <c r="AW142" i="1"/>
  <c r="AW141" i="1"/>
  <c r="AW140" i="1"/>
  <c r="AW139" i="1"/>
  <c r="AW138" i="1"/>
  <c r="AW137" i="1"/>
  <c r="AW136" i="1"/>
  <c r="AW135" i="1"/>
  <c r="AW134" i="1"/>
  <c r="AW133" i="1"/>
  <c r="AW132" i="1"/>
  <c r="AW131" i="1"/>
  <c r="AW130" i="1"/>
  <c r="AW129" i="1"/>
  <c r="AW128" i="1"/>
  <c r="AW127" i="1"/>
  <c r="AW126" i="1"/>
  <c r="AW125" i="1"/>
  <c r="AW124" i="1"/>
  <c r="AW123" i="1"/>
  <c r="AW122" i="1"/>
  <c r="AW121" i="1"/>
  <c r="AW120" i="1"/>
  <c r="AW119" i="1"/>
  <c r="AW118" i="1"/>
  <c r="AW117" i="1"/>
  <c r="AW116" i="1"/>
  <c r="AW115" i="1"/>
  <c r="AW114" i="1"/>
  <c r="AW113" i="1"/>
  <c r="AW112" i="1"/>
  <c r="AW111" i="1"/>
  <c r="AW110" i="1"/>
  <c r="AW109" i="1"/>
  <c r="AW108" i="1"/>
  <c r="AW107" i="1"/>
  <c r="AW106" i="1"/>
  <c r="AW105" i="1"/>
  <c r="AW104" i="1"/>
  <c r="AW103" i="1"/>
  <c r="AW102" i="1"/>
  <c r="AW101" i="1"/>
  <c r="AW100" i="1"/>
  <c r="AW99" i="1"/>
  <c r="AW98" i="1"/>
  <c r="AW97" i="1"/>
  <c r="AW96" i="1"/>
  <c r="AW95" i="1"/>
  <c r="AW94" i="1"/>
  <c r="AW93" i="1"/>
  <c r="AW92" i="1"/>
  <c r="AW91" i="1"/>
  <c r="AW90" i="1"/>
  <c r="AW89" i="1"/>
  <c r="AW88" i="1"/>
  <c r="AW87" i="1"/>
  <c r="AW86" i="1"/>
  <c r="AW85" i="1"/>
  <c r="AW84" i="1"/>
  <c r="AW83" i="1"/>
  <c r="AW82" i="1"/>
  <c r="AW81" i="1"/>
  <c r="AW80" i="1"/>
  <c r="AW79" i="1"/>
  <c r="AW78" i="1"/>
  <c r="AW77" i="1"/>
  <c r="AW76" i="1"/>
  <c r="AW75" i="1"/>
  <c r="AW74" i="1"/>
  <c r="AW73" i="1"/>
  <c r="AW72" i="1"/>
  <c r="AW71" i="1"/>
  <c r="AW70" i="1"/>
  <c r="AW69" i="1"/>
  <c r="AW68" i="1"/>
  <c r="AW67" i="1"/>
  <c r="AW66" i="1"/>
  <c r="AW65" i="1"/>
  <c r="AW64" i="1"/>
  <c r="AW63" i="1"/>
  <c r="AW62" i="1"/>
  <c r="AW61" i="1"/>
  <c r="AW60" i="1"/>
  <c r="AW59" i="1"/>
  <c r="AW58" i="1"/>
  <c r="AW57" i="1"/>
  <c r="AW56" i="1"/>
  <c r="AW55" i="1"/>
  <c r="AW54" i="1"/>
  <c r="AW53" i="1"/>
  <c r="AW52" i="1"/>
  <c r="AW51" i="1"/>
  <c r="AW50" i="1"/>
  <c r="AW49" i="1"/>
  <c r="AW48" i="1"/>
  <c r="AW47" i="1"/>
  <c r="AW46" i="1"/>
  <c r="AW45" i="1"/>
  <c r="AW43" i="1"/>
  <c r="AW37" i="1"/>
  <c r="AW31" i="1"/>
  <c r="AW28" i="1"/>
  <c r="AW19" i="1"/>
  <c r="AW17" i="1"/>
  <c r="AW16" i="1"/>
  <c r="AW9" i="1"/>
  <c r="AW8" i="1"/>
  <c r="AW5" i="1"/>
  <c r="AW44" i="1"/>
  <c r="AW41" i="1"/>
  <c r="AW40" i="1"/>
  <c r="AW39" i="1"/>
  <c r="AW35" i="1"/>
  <c r="AW33" i="1"/>
  <c r="AW32" i="1"/>
  <c r="AW29" i="1"/>
  <c r="AW25" i="1"/>
  <c r="AW23" i="1"/>
  <c r="AW21" i="1"/>
  <c r="AW20" i="1"/>
  <c r="AW15" i="1"/>
  <c r="AW12" i="1"/>
  <c r="AW7" i="1"/>
  <c r="AW4" i="1"/>
  <c r="AJ387" i="1"/>
  <c r="AJ376" i="1"/>
  <c r="AJ371" i="1"/>
  <c r="AJ368" i="1"/>
  <c r="AJ363" i="1"/>
  <c r="AJ360" i="1"/>
  <c r="AJ355" i="1"/>
  <c r="AJ352" i="1"/>
  <c r="AJ347" i="1"/>
  <c r="AJ344" i="1"/>
  <c r="AJ338" i="1"/>
  <c r="AJ334" i="1"/>
  <c r="AJ328" i="1"/>
  <c r="AJ324" i="1"/>
  <c r="AJ317" i="1"/>
  <c r="AJ313" i="1"/>
  <c r="AJ306" i="1"/>
  <c r="AJ302" i="1"/>
  <c r="AJ296" i="1"/>
  <c r="AJ292" i="1"/>
  <c r="AJ285" i="1"/>
  <c r="AJ281" i="1"/>
  <c r="AJ274" i="1"/>
  <c r="AJ270" i="1"/>
  <c r="AJ264" i="1"/>
  <c r="AJ260" i="1"/>
  <c r="AJ253" i="1"/>
  <c r="AJ249" i="1"/>
  <c r="AJ242" i="1"/>
  <c r="AJ238" i="1"/>
  <c r="AJ232" i="1"/>
  <c r="AJ228" i="1"/>
  <c r="AJ221" i="1"/>
  <c r="AJ217" i="1"/>
  <c r="AJ210" i="1"/>
  <c r="AJ206" i="1"/>
  <c r="AJ200" i="1"/>
  <c r="AJ196" i="1"/>
  <c r="AJ189" i="1"/>
  <c r="AJ185" i="1"/>
  <c r="AJ178" i="1"/>
  <c r="AJ174" i="1"/>
  <c r="AJ168" i="1"/>
  <c r="AJ164" i="1"/>
  <c r="AJ157" i="1"/>
  <c r="AJ153" i="1"/>
  <c r="AJ146" i="1"/>
  <c r="AJ142" i="1"/>
  <c r="AJ136" i="1"/>
  <c r="AJ132" i="1"/>
  <c r="AJ125" i="1"/>
  <c r="AJ121" i="1"/>
  <c r="AJ114" i="1"/>
  <c r="AJ110" i="1"/>
  <c r="AJ104" i="1"/>
  <c r="AJ100" i="1"/>
  <c r="AJ93" i="1"/>
  <c r="AJ89" i="1"/>
  <c r="AJ82" i="1"/>
  <c r="AJ78" i="1"/>
  <c r="AJ72" i="1"/>
  <c r="AJ68" i="1"/>
  <c r="AJ57" i="1"/>
  <c r="AJ52" i="1"/>
  <c r="AJ34" i="1"/>
  <c r="AJ26" i="1"/>
  <c r="AJ394" i="1"/>
  <c r="AJ393" i="1"/>
  <c r="AJ391" i="1"/>
  <c r="AJ388" i="1"/>
  <c r="AJ386" i="1"/>
  <c r="AJ383" i="1"/>
  <c r="AJ382" i="1"/>
  <c r="AJ381" i="1"/>
  <c r="AJ378" i="1"/>
  <c r="AJ375" i="1"/>
  <c r="AJ372" i="1"/>
  <c r="AJ364" i="1"/>
  <c r="AJ356" i="1"/>
  <c r="AJ348" i="1"/>
  <c r="AJ343" i="1"/>
  <c r="AJ333" i="1"/>
  <c r="AJ322" i="1"/>
  <c r="AJ318" i="1"/>
  <c r="AJ308" i="1"/>
  <c r="AJ297" i="1"/>
  <c r="AJ290" i="1"/>
  <c r="AJ280" i="1"/>
  <c r="AJ276" i="1"/>
  <c r="AJ269" i="1"/>
  <c r="AJ265" i="1"/>
  <c r="AJ258" i="1"/>
  <c r="AJ254" i="1"/>
  <c r="AJ248" i="1"/>
  <c r="AJ244" i="1"/>
  <c r="AJ237" i="1"/>
  <c r="AJ233" i="1"/>
  <c r="AJ226" i="1"/>
  <c r="AJ222" i="1"/>
  <c r="AJ216" i="1"/>
  <c r="AJ212" i="1"/>
  <c r="AJ205" i="1"/>
  <c r="AJ201" i="1"/>
  <c r="AJ194" i="1"/>
  <c r="AJ190" i="1"/>
  <c r="AJ184" i="1"/>
  <c r="AJ180" i="1"/>
  <c r="AJ173" i="1"/>
  <c r="AJ169" i="1"/>
  <c r="AJ162" i="1"/>
  <c r="AJ158" i="1"/>
  <c r="AJ152" i="1"/>
  <c r="AJ148" i="1"/>
  <c r="AJ141" i="1"/>
  <c r="AJ137" i="1"/>
  <c r="AJ130" i="1"/>
  <c r="AJ126" i="1"/>
  <c r="AJ120" i="1"/>
  <c r="AJ116" i="1"/>
  <c r="AJ109" i="1"/>
  <c r="AJ105" i="1"/>
  <c r="AJ98" i="1"/>
  <c r="AJ94" i="1"/>
  <c r="AJ88" i="1"/>
  <c r="AJ84" i="1"/>
  <c r="AJ77" i="1"/>
  <c r="AJ73" i="1"/>
  <c r="AJ66" i="1"/>
  <c r="AJ62" i="1"/>
  <c r="AJ46" i="1"/>
  <c r="AJ41" i="1"/>
  <c r="AJ18" i="1"/>
  <c r="AJ10" i="1"/>
  <c r="AJ397" i="1"/>
  <c r="AJ396" i="1"/>
  <c r="AJ390" i="1"/>
  <c r="AJ389" i="1"/>
  <c r="AJ385" i="1"/>
  <c r="AJ380" i="1"/>
  <c r="AJ367" i="1"/>
  <c r="AJ359" i="1"/>
  <c r="AJ351" i="1"/>
  <c r="AJ340" i="1"/>
  <c r="AJ329" i="1"/>
  <c r="AJ312" i="1"/>
  <c r="AJ301" i="1"/>
  <c r="AJ286" i="1"/>
  <c r="AJ377" i="1"/>
  <c r="AJ374" i="1"/>
  <c r="AJ373" i="1"/>
  <c r="AJ366" i="1"/>
  <c r="AJ361" i="1"/>
  <c r="AJ354" i="1"/>
  <c r="AJ353" i="1"/>
  <c r="AJ349" i="1"/>
  <c r="AJ346" i="1"/>
  <c r="AJ345" i="1"/>
  <c r="AJ342" i="1"/>
  <c r="AJ341" i="1"/>
  <c r="AJ336" i="1"/>
  <c r="AJ335" i="1"/>
  <c r="AJ331" i="1"/>
  <c r="AJ330" i="1"/>
  <c r="AJ327" i="1"/>
  <c r="AJ325" i="1"/>
  <c r="AJ323" i="1"/>
  <c r="AJ316" i="1"/>
  <c r="AJ315" i="1"/>
  <c r="AJ314" i="1"/>
  <c r="AJ311" i="1"/>
  <c r="AJ310" i="1"/>
  <c r="AJ305" i="1"/>
  <c r="AJ303" i="1"/>
  <c r="AJ300" i="1"/>
  <c r="AJ298" i="1"/>
  <c r="AJ294" i="1"/>
  <c r="AJ289" i="1"/>
  <c r="AJ288" i="1"/>
  <c r="AJ287" i="1"/>
  <c r="AJ284" i="1"/>
  <c r="AJ282" i="1"/>
  <c r="AJ279" i="1"/>
  <c r="AJ275" i="1"/>
  <c r="AJ273" i="1"/>
  <c r="AJ271" i="1"/>
  <c r="AJ268" i="1"/>
  <c r="AJ263" i="1"/>
  <c r="AJ262" i="1"/>
  <c r="AJ259" i="1"/>
  <c r="AJ257" i="1"/>
  <c r="AJ252" i="1"/>
  <c r="AJ251" i="1"/>
  <c r="AJ250" i="1"/>
  <c r="AJ243" i="1"/>
  <c r="AJ241" i="1"/>
  <c r="AJ240" i="1"/>
  <c r="AJ239" i="1"/>
  <c r="AJ236" i="1"/>
  <c r="AJ235" i="1"/>
  <c r="AJ225" i="1"/>
  <c r="AJ224" i="1"/>
  <c r="AJ220" i="1"/>
  <c r="AJ219" i="1"/>
  <c r="AJ214" i="1"/>
  <c r="AJ209" i="1"/>
  <c r="AJ203" i="1"/>
  <c r="AJ202" i="1"/>
  <c r="AJ199" i="1"/>
  <c r="AJ198" i="1"/>
  <c r="AJ195" i="1"/>
  <c r="AJ192" i="1"/>
  <c r="AJ191" i="1"/>
  <c r="AJ188" i="1"/>
  <c r="AJ183" i="1"/>
  <c r="AJ182" i="1"/>
  <c r="AJ175" i="1"/>
  <c r="AJ172" i="1"/>
  <c r="AJ171" i="1"/>
  <c r="AJ170" i="1"/>
  <c r="AJ167" i="1"/>
  <c r="AJ166" i="1"/>
  <c r="AJ163" i="1"/>
  <c r="AJ161" i="1"/>
  <c r="AJ160" i="1"/>
  <c r="AJ159" i="1"/>
  <c r="AJ154" i="1"/>
  <c r="AJ150" i="1"/>
  <c r="AJ149" i="1"/>
  <c r="AJ147" i="1"/>
  <c r="AJ145" i="1"/>
  <c r="AJ144" i="1"/>
  <c r="AJ143" i="1"/>
  <c r="AJ140" i="1"/>
  <c r="AJ138" i="1"/>
  <c r="AJ135" i="1"/>
  <c r="AJ134" i="1"/>
  <c r="AJ131" i="1"/>
  <c r="AJ123" i="1"/>
  <c r="AJ119" i="1"/>
  <c r="AJ118" i="1"/>
  <c r="AJ117" i="1"/>
  <c r="AJ111" i="1"/>
  <c r="AJ103" i="1"/>
  <c r="AJ101" i="1"/>
  <c r="AJ97" i="1"/>
  <c r="AJ95" i="1"/>
  <c r="AJ92" i="1"/>
  <c r="AJ91" i="1"/>
  <c r="AJ90" i="1"/>
  <c r="AJ87" i="1"/>
  <c r="AJ86" i="1"/>
  <c r="AJ83" i="1"/>
  <c r="AJ81" i="1"/>
  <c r="AJ76" i="1"/>
  <c r="AJ74" i="1"/>
  <c r="AJ65" i="1"/>
  <c r="AJ64" i="1"/>
  <c r="AJ63" i="1"/>
  <c r="AJ59" i="1"/>
  <c r="AJ58" i="1"/>
  <c r="AJ55" i="1"/>
  <c r="AJ54" i="1"/>
  <c r="AJ51" i="1"/>
  <c r="AJ48" i="1"/>
  <c r="AJ45" i="1"/>
  <c r="AJ44" i="1"/>
  <c r="AJ42" i="1"/>
  <c r="AJ32" i="1"/>
  <c r="AJ30" i="1"/>
  <c r="AJ27" i="1"/>
  <c r="AJ24" i="1"/>
  <c r="AJ23" i="1"/>
  <c r="AJ22" i="1"/>
  <c r="AJ21" i="1"/>
  <c r="AJ19" i="1"/>
  <c r="AJ13" i="1"/>
  <c r="AJ12" i="1"/>
  <c r="AJ9" i="1"/>
  <c r="AJ7" i="1"/>
  <c r="AJ6" i="1"/>
  <c r="AJ5" i="1"/>
  <c r="AJ3" i="1"/>
  <c r="AJ370" i="1"/>
  <c r="AJ369" i="1"/>
  <c r="AJ365" i="1"/>
  <c r="AJ362" i="1"/>
  <c r="AJ358" i="1"/>
  <c r="AJ357" i="1"/>
  <c r="AJ350" i="1"/>
  <c r="AJ339" i="1"/>
  <c r="AJ337" i="1"/>
  <c r="AJ332" i="1"/>
  <c r="AJ326" i="1"/>
  <c r="AJ321" i="1"/>
  <c r="AJ320" i="1"/>
  <c r="AJ319" i="1"/>
  <c r="AJ309" i="1"/>
  <c r="AJ307" i="1"/>
  <c r="AJ304" i="1"/>
  <c r="AJ299" i="1"/>
  <c r="AJ295" i="1"/>
  <c r="AJ293" i="1"/>
  <c r="AJ291" i="1"/>
  <c r="AJ283" i="1"/>
  <c r="AJ278" i="1"/>
  <c r="AJ277" i="1"/>
  <c r="AJ272" i="1"/>
  <c r="AJ267" i="1"/>
  <c r="AJ266" i="1"/>
  <c r="AJ261" i="1"/>
  <c r="AJ256" i="1"/>
  <c r="AJ255" i="1"/>
  <c r="AJ247" i="1"/>
  <c r="AJ246" i="1"/>
  <c r="AJ245" i="1"/>
  <c r="AJ234" i="1"/>
  <c r="AJ231" i="1"/>
  <c r="AJ230" i="1"/>
  <c r="AJ229" i="1"/>
  <c r="AJ227" i="1"/>
  <c r="AJ223" i="1"/>
  <c r="AJ218" i="1"/>
  <c r="AJ215" i="1"/>
  <c r="AJ213" i="1"/>
  <c r="AJ211" i="1"/>
  <c r="AJ208" i="1"/>
  <c r="AJ207" i="1"/>
  <c r="AJ204" i="1"/>
  <c r="AJ197" i="1"/>
  <c r="AJ193" i="1"/>
  <c r="AJ187" i="1"/>
  <c r="AJ186" i="1"/>
  <c r="AJ181" i="1"/>
  <c r="AJ179" i="1"/>
  <c r="AJ177" i="1"/>
  <c r="AJ176" i="1"/>
  <c r="AJ165" i="1"/>
  <c r="AJ156" i="1"/>
  <c r="AJ155" i="1"/>
  <c r="AJ151" i="1"/>
  <c r="AJ139" i="1"/>
  <c r="AJ133" i="1"/>
  <c r="AJ129" i="1"/>
  <c r="AJ128" i="1"/>
  <c r="AJ127" i="1"/>
  <c r="AJ124" i="1"/>
  <c r="AJ122" i="1"/>
  <c r="AJ115" i="1"/>
  <c r="AJ113" i="1"/>
  <c r="AJ112" i="1"/>
  <c r="AJ108" i="1"/>
  <c r="AJ107" i="1"/>
  <c r="AJ106" i="1"/>
  <c r="AJ102" i="1"/>
  <c r="AJ99" i="1"/>
  <c r="AJ96" i="1"/>
  <c r="AJ85" i="1"/>
  <c r="AJ80" i="1"/>
  <c r="AJ79" i="1"/>
  <c r="AJ75" i="1"/>
  <c r="AJ71" i="1"/>
  <c r="AJ70" i="1"/>
  <c r="AJ69" i="1"/>
  <c r="AJ67" i="1"/>
  <c r="AJ61" i="1"/>
  <c r="AJ60" i="1"/>
  <c r="AJ56" i="1"/>
  <c r="AJ53" i="1"/>
  <c r="AJ50" i="1"/>
  <c r="AJ49" i="1"/>
  <c r="AJ47" i="1"/>
  <c r="AJ43" i="1"/>
  <c r="AJ40" i="1"/>
  <c r="AJ39" i="1"/>
  <c r="AJ38" i="1"/>
  <c r="AJ37" i="1"/>
  <c r="AJ36" i="1"/>
  <c r="AJ35" i="1"/>
  <c r="AJ33" i="1"/>
  <c r="AJ31" i="1"/>
  <c r="AJ29" i="1"/>
  <c r="AJ28" i="1"/>
  <c r="AJ25" i="1"/>
  <c r="AJ20" i="1"/>
  <c r="AJ17" i="1"/>
  <c r="AJ16" i="1"/>
  <c r="AJ15" i="1"/>
  <c r="AJ14" i="1"/>
  <c r="AJ11" i="1"/>
  <c r="AJ8" i="1"/>
  <c r="AJ4" i="1"/>
  <c r="AJ2" i="1"/>
</calcChain>
</file>

<file path=xl/sharedStrings.xml><?xml version="1.0" encoding="utf-8"?>
<sst xmlns="http://schemas.openxmlformats.org/spreadsheetml/2006/main" count="3068" uniqueCount="103">
  <si>
    <t>Month</t>
  </si>
  <si>
    <t>Store</t>
  </si>
  <si>
    <t>Inventory</t>
  </si>
  <si>
    <t>Make</t>
  </si>
  <si>
    <t>Model</t>
  </si>
  <si>
    <t>Salesperson</t>
  </si>
  <si>
    <t>Buyer</t>
  </si>
  <si>
    <t>Buyer's Age</t>
  </si>
  <si>
    <t>Base Sales Price $</t>
  </si>
  <si>
    <t>Base Cost</t>
  </si>
  <si>
    <t>Rust-proofing</t>
  </si>
  <si>
    <t>Fabric Protection</t>
  </si>
  <si>
    <t>Paint Protection</t>
  </si>
  <si>
    <t>VIN Etching</t>
  </si>
  <si>
    <t>3 Year Extended Warranty</t>
  </si>
  <si>
    <t>5 Year Extended Warranty</t>
  </si>
  <si>
    <t>Nitrogen fill for tires</t>
  </si>
  <si>
    <t>Door Edge Protection</t>
  </si>
  <si>
    <t>Exhaust Tip</t>
  </si>
  <si>
    <t>Wheel Locks</t>
  </si>
  <si>
    <t>Chrome Wheels</t>
  </si>
  <si>
    <t>Entertainment Package</t>
  </si>
  <si>
    <t>January</t>
  </si>
  <si>
    <t>Idaho Falls</t>
  </si>
  <si>
    <t>New</t>
  </si>
  <si>
    <t>Ford</t>
  </si>
  <si>
    <t>Escape</t>
  </si>
  <si>
    <t>Bob</t>
  </si>
  <si>
    <t>Female</t>
  </si>
  <si>
    <t>Explorer</t>
  </si>
  <si>
    <t>Male</t>
  </si>
  <si>
    <t>Honda</t>
  </si>
  <si>
    <t>Civic</t>
  </si>
  <si>
    <t>Joe</t>
  </si>
  <si>
    <t>Sally</t>
  </si>
  <si>
    <t>CR-V</t>
  </si>
  <si>
    <t>Odyssey</t>
  </si>
  <si>
    <t>Toyota</t>
  </si>
  <si>
    <t>Avalon</t>
  </si>
  <si>
    <t>Mary</t>
  </si>
  <si>
    <t>Camry</t>
  </si>
  <si>
    <t>Used</t>
  </si>
  <si>
    <t>Rexburg</t>
  </si>
  <si>
    <t>Bill</t>
  </si>
  <si>
    <t>Richard</t>
  </si>
  <si>
    <t>Sarah</t>
  </si>
  <si>
    <t>Ann</t>
  </si>
  <si>
    <t>Joann</t>
  </si>
  <si>
    <t>Larry</t>
  </si>
  <si>
    <t>Rigby</t>
  </si>
  <si>
    <t>Debbie</t>
  </si>
  <si>
    <t>Lou</t>
  </si>
  <si>
    <t>Jill</t>
  </si>
  <si>
    <t>Tina</t>
  </si>
  <si>
    <t>February</t>
  </si>
  <si>
    <t>March</t>
  </si>
  <si>
    <t>April</t>
  </si>
  <si>
    <t>May</t>
  </si>
  <si>
    <t>June</t>
  </si>
  <si>
    <t>July</t>
  </si>
  <si>
    <t>August</t>
  </si>
  <si>
    <t>September</t>
  </si>
  <si>
    <t>October</t>
  </si>
  <si>
    <t>November</t>
  </si>
  <si>
    <t>December</t>
  </si>
  <si>
    <t>PRICES</t>
  </si>
  <si>
    <t>COSTS</t>
  </si>
  <si>
    <t>Ubong</t>
  </si>
  <si>
    <t>Pathway Number</t>
  </si>
  <si>
    <t>Base Cost Rounded</t>
  </si>
  <si>
    <t>Add On</t>
  </si>
  <si>
    <t>Add on Option Profitability</t>
  </si>
  <si>
    <t>Vehicle Model</t>
  </si>
  <si>
    <t>Add-on Option</t>
  </si>
  <si>
    <t>Price</t>
  </si>
  <si>
    <t>Cost</t>
  </si>
  <si>
    <t>Gross Profit</t>
  </si>
  <si>
    <t>Discount %</t>
  </si>
  <si>
    <t>Total Add-on Price</t>
  </si>
  <si>
    <t>Total Add-on Cost</t>
  </si>
  <si>
    <t>GRAND TOTAL PRICE</t>
  </si>
  <si>
    <t>GRAND TOTAL COST</t>
  </si>
  <si>
    <t>MARGIN</t>
  </si>
  <si>
    <t>Total Units Sold</t>
  </si>
  <si>
    <t>Total Sales</t>
  </si>
  <si>
    <t>Total Cost</t>
  </si>
  <si>
    <t>Margin</t>
  </si>
  <si>
    <t>Sales Person</t>
  </si>
  <si>
    <t>Grand Total</t>
  </si>
  <si>
    <t>Sum of GRAND TOTAL PRICE</t>
  </si>
  <si>
    <t>Salesperson/Model</t>
  </si>
  <si>
    <t>Gender</t>
  </si>
  <si>
    <t>Idaho Falls Total</t>
  </si>
  <si>
    <t>Rexburg Total</t>
  </si>
  <si>
    <t>Rigby Total</t>
  </si>
  <si>
    <t>Make/Model</t>
  </si>
  <si>
    <t>22-31</t>
  </si>
  <si>
    <t>32-41</t>
  </si>
  <si>
    <t>42-51</t>
  </si>
  <si>
    <t>52-61</t>
  </si>
  <si>
    <t>62-71</t>
  </si>
  <si>
    <t>72-81</t>
  </si>
  <si>
    <t>Sales Person Key Performance Indicators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</si>
</sst>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_(* #,##0.00_);_(* \(#,##0.00\);_(* &quot;-&quot;??_);_(@_)"/>
    <numFmt numFmtId="166" formatCode="&quot;$&quot;#,##0"/>
    <numFmt numFmtId="167" formatCode="_(&quot;$&quot;* #,##0_);_(&quot;$&quot;* \(#,##0\);_(&quot;$&quot;* &quot;-&quot;??_);_(@_)"/>
    <numFmt numFmtId="168" formatCode="&quot;$&quot;#,##0.00"/>
    <numFmt numFmtId="169" formatCode="[$$-409]#,##0"/>
    <numFmt numFmtId="172" formatCode="[$$-409]#,##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rgb="FF92D050"/>
        <bgColor indexed="64"/>
      </patternFill>
    </fill>
    <fill>
      <patternFill patternType="solid">
        <fgColor theme="5"/>
        <bgColor indexed="64"/>
      </patternFill>
    </fill>
    <fill>
      <patternFill patternType="solid">
        <fgColor rgb="FF00B0F0"/>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49">
    <xf numFmtId="0" fontId="0" fillId="0" borderId="0" xfId="0"/>
    <xf numFmtId="167" fontId="0" fillId="0" borderId="0" xfId="2" applyNumberFormat="1" applyFont="1"/>
    <xf numFmtId="0" fontId="0" fillId="0" borderId="0" xfId="0" applyAlignment="1">
      <alignment horizontal="center"/>
    </xf>
    <xf numFmtId="0" fontId="0" fillId="4" borderId="1"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169" fontId="0" fillId="0" borderId="0" xfId="0" applyNumberFormat="1" applyBorder="1"/>
    <xf numFmtId="0" fontId="0" fillId="0" borderId="9" xfId="0" applyBorder="1"/>
    <xf numFmtId="0" fontId="0" fillId="0" borderId="10" xfId="0" applyBorder="1"/>
    <xf numFmtId="0" fontId="0" fillId="0" borderId="11" xfId="0" applyBorder="1"/>
    <xf numFmtId="0" fontId="0" fillId="0" borderId="0" xfId="0" applyFill="1" applyBorder="1"/>
    <xf numFmtId="9" fontId="0" fillId="0" borderId="0" xfId="3" applyFont="1" applyBorder="1"/>
    <xf numFmtId="0" fontId="2" fillId="0" borderId="5" xfId="0" applyFont="1" applyBorder="1" applyAlignment="1">
      <alignment horizontal="center"/>
    </xf>
    <xf numFmtId="0" fontId="0" fillId="4" borderId="3" xfId="0" applyFill="1" applyBorder="1" applyAlignment="1">
      <alignment horizontal="center"/>
    </xf>
    <xf numFmtId="0" fontId="0" fillId="4" borderId="12" xfId="0" applyFill="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72" fontId="0" fillId="0" borderId="0" xfId="0" applyNumberFormat="1"/>
    <xf numFmtId="0" fontId="0" fillId="0" borderId="13" xfId="0" applyBorder="1"/>
    <xf numFmtId="167" fontId="0" fillId="0" borderId="13" xfId="2" applyNumberFormat="1" applyFont="1" applyBorder="1"/>
    <xf numFmtId="0" fontId="0" fillId="3" borderId="13" xfId="0" applyFill="1" applyBorder="1"/>
    <xf numFmtId="166" fontId="0" fillId="0" borderId="13" xfId="2" applyNumberFormat="1" applyFont="1" applyBorder="1"/>
    <xf numFmtId="168" fontId="0" fillId="0" borderId="13" xfId="0" applyNumberFormat="1" applyBorder="1"/>
    <xf numFmtId="0" fontId="2" fillId="0" borderId="13" xfId="0" applyFont="1" applyBorder="1"/>
    <xf numFmtId="0" fontId="0" fillId="0" borderId="13" xfId="0" applyBorder="1" applyAlignment="1">
      <alignment horizontal="center"/>
    </xf>
    <xf numFmtId="166" fontId="0" fillId="0" borderId="13" xfId="0" applyNumberFormat="1" applyBorder="1" applyAlignment="1">
      <alignment horizontal="center"/>
    </xf>
    <xf numFmtId="1" fontId="0" fillId="6" borderId="13" xfId="1" applyNumberFormat="1" applyFont="1" applyFill="1" applyBorder="1" applyAlignment="1">
      <alignment horizontal="center"/>
    </xf>
    <xf numFmtId="1" fontId="0" fillId="5" borderId="13" xfId="1" applyNumberFormat="1" applyFont="1" applyFill="1" applyBorder="1" applyAlignment="1">
      <alignment horizontal="center"/>
    </xf>
    <xf numFmtId="1" fontId="0" fillId="7" borderId="13" xfId="1" applyNumberFormat="1" applyFont="1" applyFill="1" applyBorder="1" applyAlignment="1">
      <alignment horizontal="center"/>
    </xf>
    <xf numFmtId="1" fontId="0" fillId="8" borderId="13" xfId="1" applyNumberFormat="1" applyFont="1" applyFill="1" applyBorder="1" applyAlignment="1">
      <alignment horizontal="center"/>
    </xf>
    <xf numFmtId="1" fontId="0" fillId="9" borderId="13" xfId="1" applyNumberFormat="1" applyFont="1" applyFill="1" applyBorder="1" applyAlignment="1">
      <alignment horizontal="center"/>
    </xf>
    <xf numFmtId="1" fontId="0" fillId="10" borderId="13" xfId="1" applyNumberFormat="1" applyFont="1" applyFill="1" applyBorder="1" applyAlignment="1">
      <alignment horizontal="center"/>
    </xf>
    <xf numFmtId="1" fontId="0" fillId="0" borderId="13" xfId="1" applyNumberFormat="1" applyFont="1" applyBorder="1" applyAlignment="1">
      <alignment horizontal="center"/>
    </xf>
    <xf numFmtId="169" fontId="0" fillId="0" borderId="13" xfId="0" applyNumberFormat="1" applyBorder="1"/>
    <xf numFmtId="9" fontId="0" fillId="0" borderId="13" xfId="3" applyFont="1" applyBorder="1"/>
    <xf numFmtId="166" fontId="0" fillId="0" borderId="13" xfId="0" applyNumberFormat="1" applyBorder="1"/>
    <xf numFmtId="0" fontId="0" fillId="0" borderId="14" xfId="0" applyBorder="1"/>
    <xf numFmtId="169" fontId="0" fillId="0" borderId="14" xfId="0" applyNumberFormat="1" applyBorder="1"/>
    <xf numFmtId="0" fontId="0" fillId="2" borderId="13" xfId="0" applyFont="1" applyFill="1" applyBorder="1"/>
    <xf numFmtId="0" fontId="0" fillId="0" borderId="13" xfId="0" applyFont="1" applyBorder="1"/>
    <xf numFmtId="0" fontId="2" fillId="0" borderId="4" xfId="0" applyFont="1" applyBorder="1" applyAlignment="1"/>
    <xf numFmtId="0" fontId="2" fillId="0" borderId="5" xfId="0" applyFont="1" applyBorder="1" applyAlignment="1"/>
  </cellXfs>
  <cellStyles count="4">
    <cellStyle name="Comma" xfId="1" builtinId="3"/>
    <cellStyle name="Currency" xfId="2" builtinId="4"/>
    <cellStyle name="Normal" xfId="0" builtinId="0"/>
    <cellStyle name="Percent" xfId="3" builtinId="5"/>
  </cellStyles>
  <dxfs count="40">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
      <numFmt numFmtId="172"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10</xdr:col>
      <xdr:colOff>19050</xdr:colOff>
      <xdr:row>9</xdr:row>
      <xdr:rowOff>180976</xdr:rowOff>
    </xdr:from>
    <xdr:to>
      <xdr:col>13</xdr:col>
      <xdr:colOff>19050</xdr:colOff>
      <xdr:row>14</xdr:row>
      <xdr:rowOff>114301</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DAEEDE0B-33CC-451E-8497-82B77DB7244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439150" y="1952626"/>
              <a:ext cx="1828800" cy="9144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bong Jonah" refreshedDate="44528.162688425924" createdVersion="7" refreshedVersion="7" minRefreshableVersion="3" recordCount="396" xr:uid="{AAD8E07B-3D5C-481E-8460-F6EBDD67EBF2}">
  <cacheSource type="worksheet">
    <worksheetSource ref="A1:BA397" sheet="Sales Data"/>
  </cacheSource>
  <cacheFields count="53">
    <cacheField name="Month" numFmtId="0">
      <sharedItems/>
    </cacheField>
    <cacheField name="Store" numFmtId="0">
      <sharedItems count="3">
        <s v="Idaho Falls"/>
        <s v="Rexburg"/>
        <s v="Rigby"/>
      </sharedItems>
    </cacheField>
    <cacheField name="Inventory" numFmtId="0">
      <sharedItems/>
    </cacheField>
    <cacheField name="Make" numFmtId="0">
      <sharedItems count="3">
        <s v="Ford"/>
        <s v="Honda"/>
        <s v="Toyota"/>
      </sharedItems>
    </cacheField>
    <cacheField name="Model" numFmtId="0">
      <sharedItems count="7">
        <s v="Escape"/>
        <s v="Explorer"/>
        <s v="Civic"/>
        <s v="CR-V"/>
        <s v="Odyssey"/>
        <s v="Avalon"/>
        <s v="Camry"/>
      </sharedItems>
    </cacheField>
    <cacheField name="Salesperson" numFmtId="0">
      <sharedItems count="15">
        <s v="Bob"/>
        <s v="Ubong"/>
        <s v="Joe"/>
        <s v="Sally"/>
        <s v="Mary"/>
        <s v="Bill"/>
        <s v="Richard"/>
        <s v="Sarah"/>
        <s v="Ann"/>
        <s v="Joann"/>
        <s v="Larry"/>
        <s v="Debbie"/>
        <s v="Lou"/>
        <s v="Jill"/>
        <s v="Tina"/>
      </sharedItems>
    </cacheField>
    <cacheField name="Buyer" numFmtId="0">
      <sharedItems count="2">
        <s v="Female"/>
        <s v="Male"/>
      </sharedItems>
    </cacheField>
    <cacheField name="Buyer's Age" numFmtId="0">
      <sharedItems containsSemiMixedTypes="0" containsString="0" containsNumber="1" containsInteger="1" minValue="22" maxValue="75" count="54">
        <n v="32"/>
        <n v="60"/>
        <n v="49"/>
        <n v="31"/>
        <n v="68"/>
        <n v="40"/>
        <n v="70"/>
        <n v="29"/>
        <n v="57"/>
        <n v="33"/>
        <n v="34"/>
        <n v="65"/>
        <n v="26"/>
        <n v="43"/>
        <n v="69"/>
        <n v="46"/>
        <n v="55"/>
        <n v="58"/>
        <n v="24"/>
        <n v="54"/>
        <n v="67"/>
        <n v="35"/>
        <n v="62"/>
        <n v="38"/>
        <n v="59"/>
        <n v="64"/>
        <n v="23"/>
        <n v="41"/>
        <n v="27"/>
        <n v="25"/>
        <n v="42"/>
        <n v="39"/>
        <n v="75"/>
        <n v="45"/>
        <n v="28"/>
        <n v="53"/>
        <n v="22"/>
        <n v="73"/>
        <n v="37"/>
        <n v="30"/>
        <n v="56"/>
        <n v="71"/>
        <n v="47"/>
        <n v="50"/>
        <n v="52"/>
        <n v="61"/>
        <n v="51"/>
        <n v="36"/>
        <n v="74"/>
        <n v="63"/>
        <n v="72"/>
        <n v="44"/>
        <n v="48"/>
        <n v="66"/>
      </sharedItems>
      <fieldGroup base="7">
        <rangePr startNum="22" endNum="75" groupInterval="10"/>
        <groupItems count="8">
          <s v="&lt;22"/>
          <s v="22-31"/>
          <s v="32-41"/>
          <s v="42-51"/>
          <s v="52-61"/>
          <s v="62-71"/>
          <s v="72-81"/>
          <s v="&gt;82"/>
        </groupItems>
      </fieldGroup>
    </cacheField>
    <cacheField name="Base Sales Price $" numFmtId="166">
      <sharedItems containsSemiMixedTypes="0" containsString="0" containsNumber="1" containsInteger="1" minValue="10189" maxValue="34910"/>
    </cacheField>
    <cacheField name="Base Cost" numFmtId="166">
      <sharedItems containsSemiMixedTypes="0" containsString="0" containsNumber="1" containsInteger="1" minValue="6114" maxValue="33514"/>
    </cacheField>
    <cacheField name="Rust-proofing" numFmtId="1">
      <sharedItems containsSemiMixedTypes="0" containsString="0" containsNumber="1" containsInteger="1" minValue="0" maxValue="1"/>
    </cacheField>
    <cacheField name="Fabric Protection" numFmtId="1">
      <sharedItems containsSemiMixedTypes="0" containsString="0" containsNumber="1" containsInteger="1" minValue="0" maxValue="1"/>
    </cacheField>
    <cacheField name="Paint Protection" numFmtId="1">
      <sharedItems containsSemiMixedTypes="0" containsString="0" containsNumber="1" containsInteger="1" minValue="0" maxValue="1"/>
    </cacheField>
    <cacheField name="VIN Etching" numFmtId="1">
      <sharedItems containsSemiMixedTypes="0" containsString="0" containsNumber="1" containsInteger="1" minValue="0" maxValue="1"/>
    </cacheField>
    <cacheField name="3 Year Extended Warranty" numFmtId="1">
      <sharedItems containsSemiMixedTypes="0" containsString="0" containsNumber="1" containsInteger="1" minValue="0" maxValue="1"/>
    </cacheField>
    <cacheField name="5 Year Extended Warranty" numFmtId="1">
      <sharedItems containsSemiMixedTypes="0" containsString="0" containsNumber="1" containsInteger="1" minValue="0" maxValue="1"/>
    </cacheField>
    <cacheField name="Nitrogen fill for tires" numFmtId="1">
      <sharedItems containsSemiMixedTypes="0" containsString="0" containsNumber="1" containsInteger="1" minValue="0" maxValue="1"/>
    </cacheField>
    <cacheField name="Door Edge Protection" numFmtId="1">
      <sharedItems containsSemiMixedTypes="0" containsString="0" containsNumber="1" containsInteger="1" minValue="0" maxValue="1"/>
    </cacheField>
    <cacheField name="Exhaust Tip" numFmtId="1">
      <sharedItems containsSemiMixedTypes="0" containsString="0" containsNumber="1" containsInteger="1" minValue="0" maxValue="1"/>
    </cacheField>
    <cacheField name="Wheel Locks" numFmtId="1">
      <sharedItems containsSemiMixedTypes="0" containsString="0" containsNumber="1" containsInteger="1" minValue="0" maxValue="1"/>
    </cacheField>
    <cacheField name="Chrome Wheels" numFmtId="1">
      <sharedItems containsSemiMixedTypes="0" containsString="0" containsNumber="1" containsInteger="1" minValue="0" maxValue="1"/>
    </cacheField>
    <cacheField name="Entertainment Package" numFmtId="1">
      <sharedItems containsSemiMixedTypes="0" containsString="0" containsNumber="1" containsInteger="1" minValue="0" maxValue="1"/>
    </cacheField>
    <cacheField name="Rust-proofing2" numFmtId="169">
      <sharedItems containsSemiMixedTypes="0" containsString="0" containsNumber="1" containsInteger="1" minValue="0" maxValue="1000"/>
    </cacheField>
    <cacheField name="Fabric Protection2" numFmtId="169">
      <sharedItems containsSemiMixedTypes="0" containsString="0" containsNumber="1" containsInteger="1" minValue="0" maxValue="290"/>
    </cacheField>
    <cacheField name="Paint Protection2" numFmtId="169">
      <sharedItems containsSemiMixedTypes="0" containsString="0" containsNumber="1" containsInteger="1" minValue="0" maxValue="430"/>
    </cacheField>
    <cacheField name="VIN Etching2" numFmtId="169">
      <sharedItems containsSemiMixedTypes="0" containsString="0" containsNumber="1" containsInteger="1" minValue="0" maxValue="320"/>
    </cacheField>
    <cacheField name="3 Year Extended Warranty2" numFmtId="169">
      <sharedItems containsSemiMixedTypes="0" containsString="0" containsNumber="1" containsInteger="1" minValue="0" maxValue="1600"/>
    </cacheField>
    <cacheField name="5 Year Extended Warranty2" numFmtId="169">
      <sharedItems containsSemiMixedTypes="0" containsString="0" containsNumber="1" containsInteger="1" minValue="0" maxValue="3200"/>
    </cacheField>
    <cacheField name="Nitrogen fill for tires2" numFmtId="169">
      <sharedItems containsSemiMixedTypes="0" containsString="0" containsNumber="1" containsInteger="1" minValue="0" maxValue="140"/>
    </cacheField>
    <cacheField name="Door Edge Protection2" numFmtId="169">
      <sharedItems containsSemiMixedTypes="0" containsString="0" containsNumber="1" containsInteger="1" minValue="0" maxValue="240"/>
    </cacheField>
    <cacheField name="Exhaust Tip2" numFmtId="169">
      <sharedItems containsSemiMixedTypes="0" containsString="0" containsNumber="1" containsInteger="1" minValue="0" maxValue="210"/>
    </cacheField>
    <cacheField name="Wheel Locks2" numFmtId="169">
      <sharedItems containsSemiMixedTypes="0" containsString="0" containsNumber="1" containsInteger="1" minValue="0" maxValue="270"/>
    </cacheField>
    <cacheField name="Chrome Wheels2" numFmtId="169">
      <sharedItems containsSemiMixedTypes="0" containsString="0" containsNumber="1" containsInteger="1" minValue="0" maxValue="860"/>
    </cacheField>
    <cacheField name="Entertainment Package2" numFmtId="169">
      <sharedItems containsSemiMixedTypes="0" containsString="0" containsNumber="1" containsInteger="1" minValue="0" maxValue="610"/>
    </cacheField>
    <cacheField name="Discount %" numFmtId="9">
      <sharedItems containsSemiMixedTypes="0" containsString="0" containsNumber="1" minValue="0" maxValue="0.15"/>
    </cacheField>
    <cacheField name="Total Add-on Price" numFmtId="169">
      <sharedItems containsSemiMixedTypes="0" containsString="0" containsNumber="1" minValue="0" maxValue="5185"/>
    </cacheField>
    <cacheField name="Rust-proofing3" numFmtId="169">
      <sharedItems containsSemiMixedTypes="0" containsString="0" containsNumber="1" minValue="0" maxValue="250"/>
    </cacheField>
    <cacheField name="Fabric Protection3" numFmtId="169">
      <sharedItems containsSemiMixedTypes="0" containsString="0" containsNumber="1" minValue="0" maxValue="31.9"/>
    </cacheField>
    <cacheField name="Paint Protection3" numFmtId="169">
      <sharedItems containsSemiMixedTypes="0" containsString="0" containsNumber="1" minValue="0" maxValue="64.5"/>
    </cacheField>
    <cacheField name="VIN Etching3" numFmtId="169">
      <sharedItems containsSemiMixedTypes="0" containsString="0" containsNumber="1" minValue="0" maxValue="38.4"/>
    </cacheField>
    <cacheField name="3 Year Extended Warranty3" numFmtId="169">
      <sharedItems containsSemiMixedTypes="0" containsString="0" containsNumber="1" minValue="0" maxValue="1040"/>
    </cacheField>
    <cacheField name="5 Year Extended Warranty3" numFmtId="169">
      <sharedItems containsSemiMixedTypes="0" containsString="0" containsNumber="1" minValue="0" maxValue="2176"/>
    </cacheField>
    <cacheField name="Nitrogen fill for tires3" numFmtId="169">
      <sharedItems containsSemiMixedTypes="0" containsString="0" containsNumber="1" minValue="0" maxValue="21"/>
    </cacheField>
    <cacheField name="Door Edge Protection3" numFmtId="169">
      <sharedItems containsSemiMixedTypes="0" containsString="0" containsNumber="1" minValue="0" maxValue="40.800000000000004"/>
    </cacheField>
    <cacheField name="Exhaust Tip3" numFmtId="169">
      <sharedItems containsSemiMixedTypes="0" containsString="0" containsNumber="1" minValue="0" maxValue="35.700000000000003"/>
    </cacheField>
    <cacheField name="Wheel Locks3" numFmtId="169">
      <sharedItems containsSemiMixedTypes="0" containsString="0" containsNumber="1" minValue="0" maxValue="48.6"/>
    </cacheField>
    <cacheField name="Chrome Wheels3" numFmtId="169">
      <sharedItems containsSemiMixedTypes="0" containsString="0" containsNumber="1" minValue="0" maxValue="240.8"/>
    </cacheField>
    <cacheField name="Entertainment Package3" numFmtId="169">
      <sharedItems containsSemiMixedTypes="0" containsString="0" containsNumber="1" minValue="0" maxValue="128.1"/>
    </cacheField>
    <cacheField name="Total Add-on Cost" numFmtId="169">
      <sharedItems containsSemiMixedTypes="0" containsString="0" containsNumber="1" minValue="0" maxValue="3474.4"/>
    </cacheField>
    <cacheField name="GRAND TOTAL PRICE" numFmtId="169">
      <sharedItems containsSemiMixedTypes="0" containsString="0" containsNumber="1" minValue="10690" maxValue="39075.5"/>
    </cacheField>
    <cacheField name="GRAND TOTAL COST" numFmtId="169">
      <sharedItems containsSemiMixedTypes="0" containsString="0" containsNumber="1" minValue="6286.8" maxValue="36802"/>
    </cacheField>
    <cacheField name="MARGIN" numFmtId="169">
      <sharedItems containsSemiMixedTypes="0" containsString="0" containsNumber="1" minValue="378" maxValue="11621.5"/>
    </cacheField>
    <cacheField name="Model2" numFmtId="0">
      <sharedItems containsBlank="1"/>
    </cacheField>
  </cacheFields>
  <extLst>
    <ext xmlns:x14="http://schemas.microsoft.com/office/spreadsheetml/2009/9/main" uri="{725AE2AE-9491-48be-B2B4-4EB974FC3084}">
      <x14:pivotCacheDefinition pivotCacheId="17878157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6">
  <r>
    <s v="January"/>
    <x v="0"/>
    <s v="New"/>
    <x v="0"/>
    <x v="0"/>
    <x v="0"/>
    <x v="0"/>
    <x v="0"/>
    <n v="27543"/>
    <n v="26717"/>
    <n v="1"/>
    <n v="1"/>
    <n v="0"/>
    <n v="0"/>
    <n v="0"/>
    <n v="0"/>
    <n v="0"/>
    <n v="1"/>
    <n v="0"/>
    <n v="1"/>
    <n v="0"/>
    <n v="0"/>
    <n v="600"/>
    <n v="170"/>
    <n v="0"/>
    <n v="0"/>
    <n v="0"/>
    <n v="0"/>
    <n v="0"/>
    <n v="150"/>
    <n v="0"/>
    <n v="160"/>
    <n v="0"/>
    <n v="0"/>
    <n v="0.15"/>
    <n v="918"/>
    <n v="150"/>
    <n v="18.7"/>
    <n v="0"/>
    <n v="0"/>
    <n v="0"/>
    <n v="0"/>
    <n v="0"/>
    <n v="25.500000000000004"/>
    <n v="0"/>
    <n v="28.799999999999997"/>
    <n v="0"/>
    <n v="0"/>
    <n v="223"/>
    <n v="28461"/>
    <n v="26940"/>
    <n v="1521"/>
    <s v="Escape"/>
  </r>
  <r>
    <s v="January"/>
    <x v="0"/>
    <s v="New"/>
    <x v="0"/>
    <x v="1"/>
    <x v="1"/>
    <x v="1"/>
    <x v="1"/>
    <n v="30238"/>
    <n v="29331"/>
    <n v="1"/>
    <n v="0"/>
    <n v="0"/>
    <n v="0"/>
    <n v="0"/>
    <n v="1"/>
    <n v="0"/>
    <n v="0"/>
    <n v="0"/>
    <n v="0"/>
    <n v="0"/>
    <n v="0"/>
    <n v="1000"/>
    <n v="0"/>
    <n v="0"/>
    <n v="0"/>
    <n v="0"/>
    <n v="3000"/>
    <n v="0"/>
    <n v="0"/>
    <n v="0"/>
    <n v="0"/>
    <n v="0"/>
    <n v="0"/>
    <n v="0"/>
    <n v="4000"/>
    <n v="250"/>
    <n v="0"/>
    <n v="0"/>
    <n v="0"/>
    <n v="0"/>
    <n v="2040.0000000000002"/>
    <n v="0"/>
    <n v="0"/>
    <n v="0"/>
    <n v="0"/>
    <n v="0"/>
    <n v="0"/>
    <n v="2290"/>
    <n v="34238"/>
    <n v="31621"/>
    <n v="2617"/>
    <s v="Explorer"/>
  </r>
  <r>
    <s v="January"/>
    <x v="0"/>
    <s v="New"/>
    <x v="1"/>
    <x v="2"/>
    <x v="2"/>
    <x v="1"/>
    <x v="2"/>
    <n v="18127"/>
    <n v="17514"/>
    <n v="1"/>
    <n v="0"/>
    <n v="0"/>
    <n v="0"/>
    <n v="0"/>
    <n v="0"/>
    <n v="0"/>
    <n v="0"/>
    <n v="0"/>
    <n v="0"/>
    <n v="0"/>
    <n v="0"/>
    <n v="650"/>
    <n v="0"/>
    <n v="0"/>
    <n v="0"/>
    <n v="0"/>
    <n v="0"/>
    <n v="0"/>
    <n v="0"/>
    <n v="0"/>
    <n v="0"/>
    <n v="0"/>
    <n v="0"/>
    <n v="0"/>
    <n v="650"/>
    <n v="162.5"/>
    <n v="0"/>
    <n v="0"/>
    <n v="0"/>
    <n v="0"/>
    <n v="0"/>
    <n v="0"/>
    <n v="0"/>
    <n v="0"/>
    <n v="0"/>
    <n v="0"/>
    <n v="0"/>
    <n v="162.5"/>
    <n v="18777"/>
    <n v="17676.5"/>
    <n v="1100.5"/>
    <s v="Civic"/>
  </r>
  <r>
    <s v="January"/>
    <x v="0"/>
    <s v="New"/>
    <x v="1"/>
    <x v="2"/>
    <x v="2"/>
    <x v="0"/>
    <x v="3"/>
    <n v="18862"/>
    <n v="18514"/>
    <n v="0"/>
    <n v="0"/>
    <n v="0"/>
    <n v="0"/>
    <n v="0"/>
    <n v="0"/>
    <n v="0"/>
    <n v="0"/>
    <n v="0"/>
    <n v="1"/>
    <n v="0"/>
    <n v="0"/>
    <n v="0"/>
    <n v="0"/>
    <n v="0"/>
    <n v="0"/>
    <n v="0"/>
    <n v="0"/>
    <n v="0"/>
    <n v="0"/>
    <n v="0"/>
    <n v="180"/>
    <n v="0"/>
    <n v="0"/>
    <n v="0"/>
    <n v="180"/>
    <n v="0"/>
    <n v="0"/>
    <n v="0"/>
    <n v="0"/>
    <n v="0"/>
    <n v="0"/>
    <n v="0"/>
    <n v="0"/>
    <n v="0"/>
    <n v="32.4"/>
    <n v="0"/>
    <n v="0"/>
    <n v="32.4"/>
    <n v="19042"/>
    <n v="18546.400000000001"/>
    <n v="495.59999999999854"/>
    <s v="CR-V"/>
  </r>
  <r>
    <s v="January"/>
    <x v="0"/>
    <s v="New"/>
    <x v="1"/>
    <x v="2"/>
    <x v="3"/>
    <x v="1"/>
    <x v="4"/>
    <n v="21984"/>
    <n v="21514"/>
    <n v="0"/>
    <n v="0"/>
    <n v="0"/>
    <n v="1"/>
    <n v="1"/>
    <n v="0"/>
    <n v="0"/>
    <n v="0"/>
    <n v="0"/>
    <n v="0"/>
    <n v="1"/>
    <n v="0"/>
    <n v="0"/>
    <n v="0"/>
    <n v="0"/>
    <n v="210"/>
    <n v="1000"/>
    <n v="0"/>
    <n v="0"/>
    <n v="0"/>
    <n v="0"/>
    <n v="0"/>
    <n v="560"/>
    <n v="0"/>
    <n v="0.15"/>
    <n v="1504.5"/>
    <n v="0"/>
    <n v="0"/>
    <n v="0"/>
    <n v="25.2"/>
    <n v="650"/>
    <n v="0"/>
    <n v="0"/>
    <n v="0"/>
    <n v="0"/>
    <n v="0"/>
    <n v="156.80000000000001"/>
    <n v="0"/>
    <n v="832"/>
    <n v="23488.5"/>
    <n v="22346"/>
    <n v="1142.5"/>
    <s v="Odyssey"/>
  </r>
  <r>
    <s v="January"/>
    <x v="0"/>
    <s v="New"/>
    <x v="1"/>
    <x v="3"/>
    <x v="0"/>
    <x v="1"/>
    <x v="5"/>
    <n v="25629"/>
    <n v="24514"/>
    <n v="0"/>
    <n v="0"/>
    <n v="0"/>
    <n v="0"/>
    <n v="1"/>
    <n v="0"/>
    <n v="1"/>
    <n v="0"/>
    <n v="0"/>
    <n v="0"/>
    <n v="0"/>
    <n v="0"/>
    <n v="0"/>
    <n v="0"/>
    <n v="0"/>
    <n v="0"/>
    <n v="1400"/>
    <n v="0"/>
    <n v="110"/>
    <n v="0"/>
    <n v="0"/>
    <n v="0"/>
    <n v="0"/>
    <n v="0"/>
    <n v="0"/>
    <n v="1510"/>
    <n v="0"/>
    <n v="0"/>
    <n v="0"/>
    <n v="0"/>
    <n v="910"/>
    <n v="0"/>
    <n v="16.5"/>
    <n v="0"/>
    <n v="0"/>
    <n v="0"/>
    <n v="0"/>
    <n v="0"/>
    <n v="926.5"/>
    <n v="27139"/>
    <n v="25440.5"/>
    <n v="1698.5"/>
    <s v="Avalon"/>
  </r>
  <r>
    <s v="January"/>
    <x v="0"/>
    <s v="New"/>
    <x v="1"/>
    <x v="3"/>
    <x v="3"/>
    <x v="0"/>
    <x v="6"/>
    <n v="26273"/>
    <n v="25514"/>
    <n v="0"/>
    <n v="0"/>
    <n v="0"/>
    <n v="0"/>
    <n v="0"/>
    <n v="1"/>
    <n v="1"/>
    <n v="0"/>
    <n v="0"/>
    <n v="0"/>
    <n v="0"/>
    <n v="0"/>
    <n v="0"/>
    <n v="0"/>
    <n v="0"/>
    <n v="0"/>
    <n v="0"/>
    <n v="2800"/>
    <n v="110"/>
    <n v="0"/>
    <n v="0"/>
    <n v="0"/>
    <n v="0"/>
    <n v="0"/>
    <n v="0"/>
    <n v="2910"/>
    <n v="0"/>
    <n v="0"/>
    <n v="0"/>
    <n v="0"/>
    <n v="0"/>
    <n v="1904.0000000000002"/>
    <n v="16.5"/>
    <n v="0"/>
    <n v="0"/>
    <n v="0"/>
    <n v="0"/>
    <n v="0"/>
    <n v="1920.5000000000002"/>
    <n v="29183"/>
    <n v="27434.5"/>
    <n v="1748.5"/>
    <s v="Camry"/>
  </r>
  <r>
    <s v="January"/>
    <x v="0"/>
    <s v="New"/>
    <x v="1"/>
    <x v="3"/>
    <x v="2"/>
    <x v="0"/>
    <x v="7"/>
    <n v="29507"/>
    <n v="28514"/>
    <n v="0"/>
    <n v="1"/>
    <n v="0"/>
    <n v="1"/>
    <n v="0"/>
    <n v="0"/>
    <n v="0"/>
    <n v="0"/>
    <n v="0"/>
    <n v="0"/>
    <n v="0"/>
    <n v="0"/>
    <n v="0"/>
    <n v="210"/>
    <n v="0"/>
    <n v="240"/>
    <n v="0"/>
    <n v="0"/>
    <n v="0"/>
    <n v="0"/>
    <n v="0"/>
    <n v="0"/>
    <n v="0"/>
    <n v="0"/>
    <n v="0"/>
    <n v="450"/>
    <n v="0"/>
    <n v="23.1"/>
    <n v="0"/>
    <n v="28.799999999999997"/>
    <n v="0"/>
    <n v="0"/>
    <n v="0"/>
    <n v="0"/>
    <n v="0"/>
    <n v="0"/>
    <n v="0"/>
    <n v="0"/>
    <n v="51.9"/>
    <n v="29957"/>
    <n v="28565.9"/>
    <n v="1391.0999999999985"/>
    <m/>
  </r>
  <r>
    <s v="January"/>
    <x v="0"/>
    <s v="New"/>
    <x v="1"/>
    <x v="3"/>
    <x v="1"/>
    <x v="0"/>
    <x v="8"/>
    <n v="28254"/>
    <n v="27514"/>
    <n v="1"/>
    <n v="0"/>
    <n v="0"/>
    <n v="0"/>
    <n v="0"/>
    <n v="0"/>
    <n v="0"/>
    <n v="0"/>
    <n v="1"/>
    <n v="0"/>
    <n v="0"/>
    <n v="0"/>
    <n v="750"/>
    <n v="0"/>
    <n v="0"/>
    <n v="0"/>
    <n v="0"/>
    <n v="0"/>
    <n v="0"/>
    <n v="0"/>
    <n v="160"/>
    <n v="0"/>
    <n v="0"/>
    <n v="0"/>
    <n v="0"/>
    <n v="910"/>
    <n v="187.5"/>
    <n v="0"/>
    <n v="0"/>
    <n v="0"/>
    <n v="0"/>
    <n v="0"/>
    <n v="0"/>
    <n v="0"/>
    <n v="27.200000000000003"/>
    <n v="0"/>
    <n v="0"/>
    <n v="0"/>
    <n v="214.7"/>
    <n v="29164"/>
    <n v="27728.7"/>
    <n v="1435.2999999999993"/>
    <m/>
  </r>
  <r>
    <s v="January"/>
    <x v="0"/>
    <s v="New"/>
    <x v="1"/>
    <x v="3"/>
    <x v="1"/>
    <x v="0"/>
    <x v="9"/>
    <n v="25345"/>
    <n v="24514"/>
    <n v="1"/>
    <n v="0"/>
    <n v="0"/>
    <n v="0"/>
    <n v="0"/>
    <n v="0"/>
    <n v="1"/>
    <n v="0"/>
    <n v="0"/>
    <n v="1"/>
    <n v="0"/>
    <n v="0"/>
    <n v="750"/>
    <n v="0"/>
    <n v="0"/>
    <n v="0"/>
    <n v="0"/>
    <n v="0"/>
    <n v="110"/>
    <n v="0"/>
    <n v="0"/>
    <n v="200"/>
    <n v="0"/>
    <n v="0"/>
    <n v="0.15"/>
    <n v="901"/>
    <n v="187.5"/>
    <n v="0"/>
    <n v="0"/>
    <n v="0"/>
    <n v="0"/>
    <n v="0"/>
    <n v="16.5"/>
    <n v="0"/>
    <n v="0"/>
    <n v="36"/>
    <n v="0"/>
    <n v="0"/>
    <n v="240"/>
    <n v="26246"/>
    <n v="24754"/>
    <n v="1492"/>
    <m/>
  </r>
  <r>
    <s v="January"/>
    <x v="0"/>
    <s v="New"/>
    <x v="1"/>
    <x v="4"/>
    <x v="3"/>
    <x v="0"/>
    <x v="10"/>
    <n v="32094"/>
    <n v="31514"/>
    <n v="0"/>
    <n v="0"/>
    <n v="0"/>
    <n v="0"/>
    <n v="0"/>
    <n v="0"/>
    <n v="0"/>
    <n v="0"/>
    <n v="0"/>
    <n v="0"/>
    <n v="0"/>
    <n v="0"/>
    <n v="0"/>
    <n v="0"/>
    <n v="0"/>
    <n v="0"/>
    <n v="0"/>
    <n v="0"/>
    <n v="0"/>
    <n v="0"/>
    <n v="0"/>
    <n v="0"/>
    <n v="0"/>
    <n v="0"/>
    <n v="0"/>
    <n v="0"/>
    <n v="0"/>
    <n v="0"/>
    <n v="0"/>
    <n v="0"/>
    <n v="0"/>
    <n v="0"/>
    <n v="0"/>
    <n v="0"/>
    <n v="0"/>
    <n v="0"/>
    <n v="0"/>
    <n v="0"/>
    <n v="0"/>
    <n v="32094"/>
    <n v="31514"/>
    <n v="580"/>
    <m/>
  </r>
  <r>
    <s v="January"/>
    <x v="0"/>
    <s v="New"/>
    <x v="1"/>
    <x v="4"/>
    <x v="0"/>
    <x v="1"/>
    <x v="11"/>
    <n v="34662"/>
    <n v="33514"/>
    <n v="1"/>
    <n v="0"/>
    <n v="0"/>
    <n v="1"/>
    <n v="0"/>
    <n v="1"/>
    <n v="0"/>
    <n v="0"/>
    <n v="0"/>
    <n v="0"/>
    <n v="0"/>
    <n v="0"/>
    <n v="850"/>
    <n v="0"/>
    <n v="0"/>
    <n v="270"/>
    <n v="0"/>
    <n v="3200"/>
    <n v="0"/>
    <n v="0"/>
    <n v="0"/>
    <n v="0"/>
    <n v="0"/>
    <n v="0"/>
    <n v="0.15"/>
    <n v="3672"/>
    <n v="212.5"/>
    <n v="0"/>
    <n v="0"/>
    <n v="32.4"/>
    <n v="0"/>
    <n v="2176"/>
    <n v="0"/>
    <n v="0"/>
    <n v="0"/>
    <n v="0"/>
    <n v="0"/>
    <n v="0"/>
    <n v="2420.9"/>
    <n v="38334"/>
    <n v="35934.9"/>
    <n v="2399.0999999999985"/>
    <m/>
  </r>
  <r>
    <s v="January"/>
    <x v="0"/>
    <s v="New"/>
    <x v="2"/>
    <x v="5"/>
    <x v="1"/>
    <x v="1"/>
    <x v="6"/>
    <n v="26853"/>
    <n v="26048"/>
    <n v="0"/>
    <n v="0"/>
    <n v="0"/>
    <n v="1"/>
    <n v="0"/>
    <n v="1"/>
    <n v="0"/>
    <n v="0"/>
    <n v="0"/>
    <n v="1"/>
    <n v="0"/>
    <n v="0"/>
    <n v="0"/>
    <n v="0"/>
    <n v="0"/>
    <n v="230"/>
    <n v="0"/>
    <n v="2700"/>
    <n v="0"/>
    <n v="0"/>
    <n v="0"/>
    <n v="200"/>
    <n v="0"/>
    <n v="0"/>
    <n v="0.15"/>
    <n v="2660.5"/>
    <n v="0"/>
    <n v="0"/>
    <n v="0"/>
    <n v="27.599999999999998"/>
    <n v="0"/>
    <n v="1836.0000000000002"/>
    <n v="0"/>
    <n v="0"/>
    <n v="0"/>
    <n v="36"/>
    <n v="0"/>
    <n v="0"/>
    <n v="1899.6000000000001"/>
    <n v="29513.5"/>
    <n v="27947.599999999999"/>
    <n v="1565.9000000000015"/>
    <m/>
  </r>
  <r>
    <s v="January"/>
    <x v="0"/>
    <s v="New"/>
    <x v="2"/>
    <x v="5"/>
    <x v="3"/>
    <x v="1"/>
    <x v="12"/>
    <n v="26832"/>
    <n v="26028"/>
    <n v="0"/>
    <n v="0"/>
    <n v="0"/>
    <n v="1"/>
    <n v="0"/>
    <n v="0"/>
    <n v="0"/>
    <n v="0"/>
    <n v="0"/>
    <n v="0"/>
    <n v="0"/>
    <n v="0"/>
    <n v="0"/>
    <n v="0"/>
    <n v="0"/>
    <n v="230"/>
    <n v="0"/>
    <n v="0"/>
    <n v="0"/>
    <n v="0"/>
    <n v="0"/>
    <n v="0"/>
    <n v="0"/>
    <n v="0"/>
    <n v="0"/>
    <n v="230"/>
    <n v="0"/>
    <n v="0"/>
    <n v="0"/>
    <n v="27.599999999999998"/>
    <n v="0"/>
    <n v="0"/>
    <n v="0"/>
    <n v="0"/>
    <n v="0"/>
    <n v="0"/>
    <n v="0"/>
    <n v="0"/>
    <n v="27.599999999999998"/>
    <n v="27062"/>
    <n v="26055.599999999999"/>
    <n v="1006.4000000000015"/>
    <m/>
  </r>
  <r>
    <s v="January"/>
    <x v="0"/>
    <s v="New"/>
    <x v="2"/>
    <x v="5"/>
    <x v="3"/>
    <x v="0"/>
    <x v="13"/>
    <n v="29691"/>
    <n v="28801"/>
    <n v="0"/>
    <n v="0"/>
    <n v="1"/>
    <n v="0"/>
    <n v="1"/>
    <n v="0"/>
    <n v="0"/>
    <n v="0"/>
    <n v="0"/>
    <n v="0"/>
    <n v="1"/>
    <n v="0"/>
    <n v="0"/>
    <n v="0"/>
    <n v="310"/>
    <n v="0"/>
    <n v="1350"/>
    <n v="0"/>
    <n v="0"/>
    <n v="0"/>
    <n v="0"/>
    <n v="0"/>
    <n v="620"/>
    <n v="0"/>
    <n v="0.15"/>
    <n v="1938"/>
    <n v="0"/>
    <n v="0"/>
    <n v="46.5"/>
    <n v="0"/>
    <n v="877.5"/>
    <n v="0"/>
    <n v="0"/>
    <n v="0"/>
    <n v="0"/>
    <n v="0"/>
    <n v="173.60000000000002"/>
    <n v="0"/>
    <n v="1097.5999999999999"/>
    <n v="31629"/>
    <n v="29898.6"/>
    <n v="1730.4000000000015"/>
    <m/>
  </r>
  <r>
    <s v="January"/>
    <x v="0"/>
    <s v="New"/>
    <x v="2"/>
    <x v="5"/>
    <x v="4"/>
    <x v="1"/>
    <x v="14"/>
    <n v="24802"/>
    <n v="24058"/>
    <n v="0"/>
    <n v="1"/>
    <n v="0"/>
    <n v="0"/>
    <n v="0"/>
    <n v="0"/>
    <n v="0"/>
    <n v="0"/>
    <n v="0"/>
    <n v="0"/>
    <n v="0"/>
    <n v="1"/>
    <n v="0"/>
    <n v="210"/>
    <n v="0"/>
    <n v="0"/>
    <n v="0"/>
    <n v="0"/>
    <n v="0"/>
    <n v="0"/>
    <n v="0"/>
    <n v="0"/>
    <n v="0"/>
    <n v="440"/>
    <n v="0"/>
    <n v="650"/>
    <n v="0"/>
    <n v="23.1"/>
    <n v="0"/>
    <n v="0"/>
    <n v="0"/>
    <n v="0"/>
    <n v="0"/>
    <n v="0"/>
    <n v="0"/>
    <n v="0"/>
    <n v="0"/>
    <n v="92.399999999999991"/>
    <n v="115.5"/>
    <n v="25452"/>
    <n v="24173.5"/>
    <n v="1278.5"/>
    <m/>
  </r>
  <r>
    <s v="January"/>
    <x v="0"/>
    <s v="New"/>
    <x v="2"/>
    <x v="6"/>
    <x v="0"/>
    <x v="1"/>
    <x v="15"/>
    <n v="25524"/>
    <n v="24759"/>
    <n v="0"/>
    <n v="0"/>
    <n v="0"/>
    <n v="0"/>
    <n v="0"/>
    <n v="0"/>
    <n v="0"/>
    <n v="0"/>
    <n v="1"/>
    <n v="1"/>
    <n v="1"/>
    <n v="1"/>
    <n v="0"/>
    <n v="0"/>
    <n v="0"/>
    <n v="0"/>
    <n v="0"/>
    <n v="0"/>
    <n v="0"/>
    <n v="0"/>
    <n v="160"/>
    <n v="200"/>
    <n v="640"/>
    <n v="460"/>
    <n v="0.15"/>
    <n v="1241"/>
    <n v="0"/>
    <n v="0"/>
    <n v="0"/>
    <n v="0"/>
    <n v="0"/>
    <n v="0"/>
    <n v="0"/>
    <n v="0"/>
    <n v="27.200000000000003"/>
    <n v="36"/>
    <n v="179.20000000000002"/>
    <n v="96.6"/>
    <n v="339"/>
    <n v="26765"/>
    <n v="25098"/>
    <n v="1667"/>
    <m/>
  </r>
  <r>
    <s v="January"/>
    <x v="0"/>
    <s v="New"/>
    <x v="2"/>
    <x v="6"/>
    <x v="1"/>
    <x v="0"/>
    <x v="16"/>
    <n v="28565"/>
    <n v="27709"/>
    <n v="0"/>
    <n v="0"/>
    <n v="1"/>
    <n v="0"/>
    <n v="1"/>
    <n v="0"/>
    <n v="0"/>
    <n v="0"/>
    <n v="0"/>
    <n v="0"/>
    <n v="0"/>
    <n v="0"/>
    <n v="0"/>
    <n v="0"/>
    <n v="320"/>
    <n v="0"/>
    <n v="1350"/>
    <n v="0"/>
    <n v="0"/>
    <n v="0"/>
    <n v="0"/>
    <n v="0"/>
    <n v="0"/>
    <n v="0"/>
    <n v="0"/>
    <n v="1670"/>
    <n v="0"/>
    <n v="0"/>
    <n v="48"/>
    <n v="0"/>
    <n v="877.5"/>
    <n v="0"/>
    <n v="0"/>
    <n v="0"/>
    <n v="0"/>
    <n v="0"/>
    <n v="0"/>
    <n v="0"/>
    <n v="925.5"/>
    <n v="30235"/>
    <n v="28634.5"/>
    <n v="1600.5"/>
    <m/>
  </r>
  <r>
    <s v="January"/>
    <x v="0"/>
    <s v="New"/>
    <x v="2"/>
    <x v="6"/>
    <x v="1"/>
    <x v="0"/>
    <x v="4"/>
    <n v="28917"/>
    <n v="28050"/>
    <n v="0"/>
    <n v="0"/>
    <n v="1"/>
    <n v="0"/>
    <n v="0"/>
    <n v="0"/>
    <n v="0"/>
    <n v="0"/>
    <n v="0"/>
    <n v="0"/>
    <n v="1"/>
    <n v="1"/>
    <n v="0"/>
    <n v="0"/>
    <n v="320"/>
    <n v="0"/>
    <n v="0"/>
    <n v="0"/>
    <n v="0"/>
    <n v="0"/>
    <n v="0"/>
    <n v="0"/>
    <n v="640"/>
    <n v="460"/>
    <n v="0.15"/>
    <n v="1207"/>
    <n v="0"/>
    <n v="0"/>
    <n v="48"/>
    <n v="0"/>
    <n v="0"/>
    <n v="0"/>
    <n v="0"/>
    <n v="0"/>
    <n v="0"/>
    <n v="0"/>
    <n v="179.20000000000002"/>
    <n v="96.6"/>
    <n v="323.8"/>
    <n v="30124"/>
    <n v="28373.8"/>
    <n v="1750.2000000000007"/>
    <m/>
  </r>
  <r>
    <s v="January"/>
    <x v="0"/>
    <s v="New"/>
    <x v="2"/>
    <x v="6"/>
    <x v="4"/>
    <x v="0"/>
    <x v="1"/>
    <n v="25660"/>
    <n v="24891"/>
    <n v="0"/>
    <n v="0"/>
    <n v="0"/>
    <n v="0"/>
    <n v="1"/>
    <n v="0"/>
    <n v="0"/>
    <n v="0"/>
    <n v="0"/>
    <n v="0"/>
    <n v="1"/>
    <n v="0"/>
    <n v="0"/>
    <n v="0"/>
    <n v="0"/>
    <n v="0"/>
    <n v="1350"/>
    <n v="0"/>
    <n v="0"/>
    <n v="0"/>
    <n v="0"/>
    <n v="0"/>
    <n v="640"/>
    <n v="0"/>
    <n v="0"/>
    <n v="1990"/>
    <n v="0"/>
    <n v="0"/>
    <n v="0"/>
    <n v="0"/>
    <n v="877.5"/>
    <n v="0"/>
    <n v="0"/>
    <n v="0"/>
    <n v="0"/>
    <n v="0"/>
    <n v="179.20000000000002"/>
    <n v="0"/>
    <n v="1056.7"/>
    <n v="27650"/>
    <n v="25947.7"/>
    <n v="1702.2999999999993"/>
    <m/>
  </r>
  <r>
    <s v="January"/>
    <x v="0"/>
    <s v="New"/>
    <x v="2"/>
    <x v="6"/>
    <x v="1"/>
    <x v="1"/>
    <x v="17"/>
    <n v="29072"/>
    <n v="28200"/>
    <n v="1"/>
    <n v="0"/>
    <n v="0"/>
    <n v="0"/>
    <n v="0"/>
    <n v="0"/>
    <n v="0"/>
    <n v="0"/>
    <n v="0"/>
    <n v="0"/>
    <n v="0"/>
    <n v="0"/>
    <n v="750"/>
    <n v="0"/>
    <n v="0"/>
    <n v="0"/>
    <n v="0"/>
    <n v="0"/>
    <n v="0"/>
    <n v="0"/>
    <n v="0"/>
    <n v="0"/>
    <n v="0"/>
    <n v="0"/>
    <n v="0"/>
    <n v="750"/>
    <n v="187.5"/>
    <n v="0"/>
    <n v="0"/>
    <n v="0"/>
    <n v="0"/>
    <n v="0"/>
    <n v="0"/>
    <n v="0"/>
    <n v="0"/>
    <n v="0"/>
    <n v="0"/>
    <n v="0"/>
    <n v="187.5"/>
    <n v="29822"/>
    <n v="28387.5"/>
    <n v="1434.5"/>
    <m/>
  </r>
  <r>
    <s v="January"/>
    <x v="0"/>
    <s v="New"/>
    <x v="2"/>
    <x v="6"/>
    <x v="2"/>
    <x v="0"/>
    <x v="18"/>
    <n v="24215"/>
    <n v="23489"/>
    <n v="0"/>
    <n v="0"/>
    <n v="1"/>
    <n v="0"/>
    <n v="0"/>
    <n v="0"/>
    <n v="0"/>
    <n v="1"/>
    <n v="0"/>
    <n v="0"/>
    <n v="1"/>
    <n v="0"/>
    <n v="0"/>
    <n v="0"/>
    <n v="320"/>
    <n v="0"/>
    <n v="0"/>
    <n v="0"/>
    <n v="0"/>
    <n v="180"/>
    <n v="0"/>
    <n v="0"/>
    <n v="640"/>
    <n v="0"/>
    <n v="0.15"/>
    <n v="969"/>
    <n v="0"/>
    <n v="0"/>
    <n v="48"/>
    <n v="0"/>
    <n v="0"/>
    <n v="0"/>
    <n v="0"/>
    <n v="30.6"/>
    <n v="0"/>
    <n v="0"/>
    <n v="179.20000000000002"/>
    <n v="0"/>
    <n v="257.8"/>
    <n v="25184"/>
    <n v="23746.799999999999"/>
    <n v="1437.2000000000007"/>
    <m/>
  </r>
  <r>
    <s v="January"/>
    <x v="0"/>
    <s v="New"/>
    <x v="2"/>
    <x v="6"/>
    <x v="3"/>
    <x v="1"/>
    <x v="19"/>
    <n v="29156"/>
    <n v="28282"/>
    <n v="1"/>
    <n v="0"/>
    <n v="0"/>
    <n v="0"/>
    <n v="0"/>
    <n v="0"/>
    <n v="0"/>
    <n v="1"/>
    <n v="0"/>
    <n v="0"/>
    <n v="0"/>
    <n v="0"/>
    <n v="750"/>
    <n v="0"/>
    <n v="0"/>
    <n v="0"/>
    <n v="0"/>
    <n v="0"/>
    <n v="0"/>
    <n v="180"/>
    <n v="0"/>
    <n v="0"/>
    <n v="0"/>
    <n v="0"/>
    <n v="0"/>
    <n v="930"/>
    <n v="187.5"/>
    <n v="0"/>
    <n v="0"/>
    <n v="0"/>
    <n v="0"/>
    <n v="0"/>
    <n v="0"/>
    <n v="30.6"/>
    <n v="0"/>
    <n v="0"/>
    <n v="0"/>
    <n v="0"/>
    <n v="218.1"/>
    <n v="30086"/>
    <n v="28500.1"/>
    <n v="1585.9000000000015"/>
    <m/>
  </r>
  <r>
    <s v="January"/>
    <x v="0"/>
    <s v="New"/>
    <x v="2"/>
    <x v="6"/>
    <x v="0"/>
    <x v="0"/>
    <x v="20"/>
    <n v="24350"/>
    <n v="23620"/>
    <n v="0"/>
    <n v="0"/>
    <n v="0"/>
    <n v="1"/>
    <n v="0"/>
    <n v="0"/>
    <n v="0"/>
    <n v="0"/>
    <n v="0"/>
    <n v="0"/>
    <n v="0"/>
    <n v="0"/>
    <n v="0"/>
    <n v="0"/>
    <n v="0"/>
    <n v="240"/>
    <n v="0"/>
    <n v="0"/>
    <n v="0"/>
    <n v="0"/>
    <n v="0"/>
    <n v="0"/>
    <n v="0"/>
    <n v="0"/>
    <n v="0"/>
    <n v="240"/>
    <n v="0"/>
    <n v="0"/>
    <n v="0"/>
    <n v="28.799999999999997"/>
    <n v="0"/>
    <n v="0"/>
    <n v="0"/>
    <n v="0"/>
    <n v="0"/>
    <n v="0"/>
    <n v="0"/>
    <n v="0"/>
    <n v="28.799999999999997"/>
    <n v="24590"/>
    <n v="23648.799999999999"/>
    <n v="941.20000000000073"/>
    <m/>
  </r>
  <r>
    <s v="January"/>
    <x v="0"/>
    <s v="New"/>
    <x v="2"/>
    <x v="6"/>
    <x v="3"/>
    <x v="0"/>
    <x v="19"/>
    <n v="24255"/>
    <n v="23528"/>
    <n v="1"/>
    <n v="0"/>
    <n v="0"/>
    <n v="0"/>
    <n v="1"/>
    <n v="1"/>
    <n v="0"/>
    <n v="0"/>
    <n v="0"/>
    <n v="0"/>
    <n v="0"/>
    <n v="0"/>
    <n v="750"/>
    <n v="0"/>
    <n v="0"/>
    <n v="0"/>
    <n v="1350"/>
    <n v="2700"/>
    <n v="0"/>
    <n v="0"/>
    <n v="0"/>
    <n v="0"/>
    <n v="0"/>
    <n v="0"/>
    <n v="0.15"/>
    <n v="4080"/>
    <n v="187.5"/>
    <n v="0"/>
    <n v="0"/>
    <n v="0"/>
    <n v="877.5"/>
    <n v="1836.0000000000002"/>
    <n v="0"/>
    <n v="0"/>
    <n v="0"/>
    <n v="0"/>
    <n v="0"/>
    <n v="0"/>
    <n v="2901"/>
    <n v="28335"/>
    <n v="26429"/>
    <n v="1906"/>
    <m/>
  </r>
  <r>
    <s v="January"/>
    <x v="0"/>
    <s v="Used"/>
    <x v="0"/>
    <x v="0"/>
    <x v="1"/>
    <x v="1"/>
    <x v="16"/>
    <n v="12442"/>
    <n v="7466"/>
    <n v="1"/>
    <n v="0"/>
    <n v="0"/>
    <n v="1"/>
    <n v="0"/>
    <n v="0"/>
    <n v="0"/>
    <n v="1"/>
    <n v="0"/>
    <n v="0"/>
    <n v="1"/>
    <n v="0"/>
    <n v="600"/>
    <n v="0"/>
    <n v="0"/>
    <n v="190"/>
    <n v="0"/>
    <n v="0"/>
    <n v="0"/>
    <n v="150"/>
    <n v="0"/>
    <n v="0"/>
    <n v="510"/>
    <n v="0"/>
    <n v="0.15"/>
    <n v="1232.5"/>
    <n v="150"/>
    <n v="0"/>
    <n v="0"/>
    <n v="22.8"/>
    <n v="0"/>
    <n v="0"/>
    <n v="0"/>
    <n v="25.500000000000004"/>
    <n v="0"/>
    <n v="0"/>
    <n v="142.80000000000001"/>
    <n v="0"/>
    <n v="341.1"/>
    <n v="13674.5"/>
    <n v="7807.1"/>
    <n v="5867.4"/>
    <m/>
  </r>
  <r>
    <s v="January"/>
    <x v="0"/>
    <s v="Used"/>
    <x v="0"/>
    <x v="1"/>
    <x v="4"/>
    <x v="1"/>
    <x v="21"/>
    <n v="13084"/>
    <n v="7851"/>
    <n v="0"/>
    <n v="0"/>
    <n v="0"/>
    <n v="0"/>
    <n v="0"/>
    <n v="0"/>
    <n v="0"/>
    <n v="0"/>
    <n v="0"/>
    <n v="1"/>
    <n v="0"/>
    <n v="0"/>
    <n v="0"/>
    <n v="0"/>
    <n v="0"/>
    <n v="0"/>
    <n v="0"/>
    <n v="0"/>
    <n v="0"/>
    <n v="0"/>
    <n v="0"/>
    <n v="270"/>
    <n v="0"/>
    <n v="0"/>
    <n v="0"/>
    <n v="270"/>
    <n v="0"/>
    <n v="0"/>
    <n v="0"/>
    <n v="0"/>
    <n v="0"/>
    <n v="0"/>
    <n v="0"/>
    <n v="0"/>
    <n v="0"/>
    <n v="48.6"/>
    <n v="0"/>
    <n v="0"/>
    <n v="48.6"/>
    <n v="13354"/>
    <n v="7899.6"/>
    <n v="5454.4"/>
    <m/>
  </r>
  <r>
    <s v="January"/>
    <x v="0"/>
    <s v="Used"/>
    <x v="1"/>
    <x v="3"/>
    <x v="3"/>
    <x v="0"/>
    <x v="22"/>
    <n v="13477"/>
    <n v="8514"/>
    <n v="0"/>
    <n v="0"/>
    <n v="0"/>
    <n v="0"/>
    <n v="0"/>
    <n v="1"/>
    <n v="1"/>
    <n v="0"/>
    <n v="0"/>
    <n v="0"/>
    <n v="0"/>
    <n v="0"/>
    <n v="0"/>
    <n v="0"/>
    <n v="0"/>
    <n v="0"/>
    <n v="0"/>
    <n v="2800"/>
    <n v="110"/>
    <n v="0"/>
    <n v="0"/>
    <n v="0"/>
    <n v="0"/>
    <n v="0"/>
    <n v="0"/>
    <n v="2910"/>
    <n v="0"/>
    <n v="0"/>
    <n v="0"/>
    <n v="0"/>
    <n v="0"/>
    <n v="1904.0000000000002"/>
    <n v="16.5"/>
    <n v="0"/>
    <n v="0"/>
    <n v="0"/>
    <n v="0"/>
    <n v="0"/>
    <n v="1920.5000000000002"/>
    <n v="16387"/>
    <n v="10434.5"/>
    <n v="5952.5"/>
    <m/>
  </r>
  <r>
    <s v="January"/>
    <x v="0"/>
    <s v="Used"/>
    <x v="1"/>
    <x v="4"/>
    <x v="2"/>
    <x v="0"/>
    <x v="23"/>
    <n v="21974"/>
    <n v="13514"/>
    <n v="0"/>
    <n v="0"/>
    <n v="0"/>
    <n v="0"/>
    <n v="1"/>
    <n v="0"/>
    <n v="0"/>
    <n v="0"/>
    <n v="1"/>
    <n v="0"/>
    <n v="1"/>
    <n v="0"/>
    <n v="0"/>
    <n v="0"/>
    <n v="0"/>
    <n v="0"/>
    <n v="1600"/>
    <n v="0"/>
    <n v="0"/>
    <n v="0"/>
    <n v="180"/>
    <n v="0"/>
    <n v="730"/>
    <n v="0"/>
    <n v="0.15"/>
    <n v="2133.5"/>
    <n v="0"/>
    <n v="0"/>
    <n v="0"/>
    <n v="0"/>
    <n v="1040"/>
    <n v="0"/>
    <n v="0"/>
    <n v="0"/>
    <n v="30.6"/>
    <n v="0"/>
    <n v="204.4"/>
    <n v="0"/>
    <n v="1275"/>
    <n v="24107.5"/>
    <n v="14789"/>
    <n v="9318.5"/>
    <m/>
  </r>
  <r>
    <s v="January"/>
    <x v="0"/>
    <s v="Used"/>
    <x v="1"/>
    <x v="4"/>
    <x v="1"/>
    <x v="0"/>
    <x v="24"/>
    <n v="24939"/>
    <n v="14514"/>
    <n v="0"/>
    <n v="0"/>
    <n v="0"/>
    <n v="0"/>
    <n v="0"/>
    <n v="0"/>
    <n v="0"/>
    <n v="0"/>
    <n v="0"/>
    <n v="1"/>
    <n v="1"/>
    <n v="1"/>
    <n v="0"/>
    <n v="0"/>
    <n v="0"/>
    <n v="0"/>
    <n v="0"/>
    <n v="0"/>
    <n v="0"/>
    <n v="0"/>
    <n v="0"/>
    <n v="230"/>
    <n v="730"/>
    <n v="520"/>
    <n v="0.15"/>
    <n v="1258"/>
    <n v="0"/>
    <n v="0"/>
    <n v="0"/>
    <n v="0"/>
    <n v="0"/>
    <n v="0"/>
    <n v="0"/>
    <n v="0"/>
    <n v="0"/>
    <n v="41.4"/>
    <n v="204.4"/>
    <n v="109.2"/>
    <n v="355"/>
    <n v="26197"/>
    <n v="14869"/>
    <n v="11328"/>
    <m/>
  </r>
  <r>
    <s v="January"/>
    <x v="0"/>
    <s v="Used"/>
    <x v="1"/>
    <x v="4"/>
    <x v="3"/>
    <x v="1"/>
    <x v="8"/>
    <n v="15752"/>
    <n v="9514"/>
    <n v="1"/>
    <n v="0"/>
    <n v="1"/>
    <n v="0"/>
    <n v="1"/>
    <n v="0"/>
    <n v="0"/>
    <n v="0"/>
    <n v="1"/>
    <n v="0"/>
    <n v="0"/>
    <n v="1"/>
    <n v="850"/>
    <n v="0"/>
    <n v="360"/>
    <n v="0"/>
    <n v="1600"/>
    <n v="0"/>
    <n v="0"/>
    <n v="0"/>
    <n v="180"/>
    <n v="0"/>
    <n v="0"/>
    <n v="520"/>
    <n v="0.15"/>
    <n v="2983.5"/>
    <n v="212.5"/>
    <n v="0"/>
    <n v="54"/>
    <n v="0"/>
    <n v="1040"/>
    <n v="0"/>
    <n v="0"/>
    <n v="0"/>
    <n v="30.6"/>
    <n v="0"/>
    <n v="0"/>
    <n v="109.2"/>
    <n v="1446.3"/>
    <n v="18735.5"/>
    <n v="10960.3"/>
    <n v="7775.2000000000007"/>
    <m/>
  </r>
  <r>
    <s v="January"/>
    <x v="0"/>
    <s v="Used"/>
    <x v="1"/>
    <x v="4"/>
    <x v="3"/>
    <x v="0"/>
    <x v="25"/>
    <n v="18978"/>
    <n v="11514"/>
    <n v="0"/>
    <n v="0"/>
    <n v="0"/>
    <n v="1"/>
    <n v="0"/>
    <n v="0"/>
    <n v="0"/>
    <n v="0"/>
    <n v="0"/>
    <n v="0"/>
    <n v="0"/>
    <n v="1"/>
    <n v="0"/>
    <n v="0"/>
    <n v="0"/>
    <n v="270"/>
    <n v="0"/>
    <n v="0"/>
    <n v="0"/>
    <n v="0"/>
    <n v="0"/>
    <n v="0"/>
    <n v="0"/>
    <n v="520"/>
    <n v="0"/>
    <n v="790"/>
    <n v="0"/>
    <n v="0"/>
    <n v="0"/>
    <n v="32.4"/>
    <n v="0"/>
    <n v="0"/>
    <n v="0"/>
    <n v="0"/>
    <n v="0"/>
    <n v="0"/>
    <n v="0"/>
    <n v="109.2"/>
    <n v="141.6"/>
    <n v="19768"/>
    <n v="11655.6"/>
    <n v="8112.4"/>
    <m/>
  </r>
  <r>
    <s v="January"/>
    <x v="1"/>
    <s v="New"/>
    <x v="0"/>
    <x v="0"/>
    <x v="5"/>
    <x v="1"/>
    <x v="7"/>
    <n v="27909"/>
    <n v="27072"/>
    <n v="0"/>
    <n v="0"/>
    <n v="0"/>
    <n v="0"/>
    <n v="0"/>
    <n v="0"/>
    <n v="0"/>
    <n v="0"/>
    <n v="0"/>
    <n v="1"/>
    <n v="0"/>
    <n v="0"/>
    <n v="0"/>
    <n v="0"/>
    <n v="0"/>
    <n v="0"/>
    <n v="0"/>
    <n v="0"/>
    <n v="0"/>
    <n v="0"/>
    <n v="0"/>
    <n v="160"/>
    <n v="0"/>
    <n v="0"/>
    <n v="0"/>
    <n v="160"/>
    <n v="0"/>
    <n v="0"/>
    <n v="0"/>
    <n v="0"/>
    <n v="0"/>
    <n v="0"/>
    <n v="0"/>
    <n v="0"/>
    <n v="0"/>
    <n v="28.799999999999997"/>
    <n v="0"/>
    <n v="0"/>
    <n v="28.799999999999997"/>
    <n v="28069"/>
    <n v="27100.799999999999"/>
    <n v="968.20000000000073"/>
    <m/>
  </r>
  <r>
    <s v="January"/>
    <x v="1"/>
    <s v="New"/>
    <x v="0"/>
    <x v="0"/>
    <x v="6"/>
    <x v="0"/>
    <x v="11"/>
    <n v="26422"/>
    <n v="25630"/>
    <n v="0"/>
    <n v="0"/>
    <n v="0"/>
    <n v="0"/>
    <n v="0"/>
    <n v="1"/>
    <n v="1"/>
    <n v="0"/>
    <n v="0"/>
    <n v="0"/>
    <n v="0"/>
    <n v="1"/>
    <n v="0"/>
    <n v="0"/>
    <n v="0"/>
    <n v="0"/>
    <n v="0"/>
    <n v="2700"/>
    <n v="90"/>
    <n v="0"/>
    <n v="0"/>
    <n v="0"/>
    <n v="0"/>
    <n v="360"/>
    <n v="0.15"/>
    <n v="2677.5"/>
    <n v="0"/>
    <n v="0"/>
    <n v="0"/>
    <n v="0"/>
    <n v="0"/>
    <n v="1836.0000000000002"/>
    <n v="13.5"/>
    <n v="0"/>
    <n v="0"/>
    <n v="0"/>
    <n v="0"/>
    <n v="75.599999999999994"/>
    <n v="1925.1000000000001"/>
    <n v="29099.5"/>
    <n v="27555.1"/>
    <n v="1544.4000000000015"/>
    <m/>
  </r>
  <r>
    <s v="January"/>
    <x v="1"/>
    <s v="New"/>
    <x v="0"/>
    <x v="1"/>
    <x v="5"/>
    <x v="0"/>
    <x v="5"/>
    <n v="29336"/>
    <n v="28456"/>
    <n v="0"/>
    <n v="0"/>
    <n v="0"/>
    <n v="1"/>
    <n v="0"/>
    <n v="0"/>
    <n v="1"/>
    <n v="0"/>
    <n v="0"/>
    <n v="0"/>
    <n v="0"/>
    <n v="0"/>
    <n v="0"/>
    <n v="0"/>
    <n v="0"/>
    <n v="320"/>
    <n v="0"/>
    <n v="0"/>
    <n v="140"/>
    <n v="0"/>
    <n v="0"/>
    <n v="0"/>
    <n v="0"/>
    <n v="0"/>
    <n v="0"/>
    <n v="460"/>
    <n v="0"/>
    <n v="0"/>
    <n v="0"/>
    <n v="38.4"/>
    <n v="0"/>
    <n v="0"/>
    <n v="21"/>
    <n v="0"/>
    <n v="0"/>
    <n v="0"/>
    <n v="0"/>
    <n v="0"/>
    <n v="59.4"/>
    <n v="29796"/>
    <n v="28515.4"/>
    <n v="1280.5999999999985"/>
    <m/>
  </r>
  <r>
    <s v="January"/>
    <x v="1"/>
    <s v="New"/>
    <x v="0"/>
    <x v="1"/>
    <x v="7"/>
    <x v="0"/>
    <x v="15"/>
    <n v="31181"/>
    <n v="30246"/>
    <n v="0"/>
    <n v="0"/>
    <n v="0"/>
    <n v="0"/>
    <n v="0"/>
    <n v="0"/>
    <n v="0"/>
    <n v="0"/>
    <n v="0"/>
    <n v="0"/>
    <n v="0"/>
    <n v="0"/>
    <n v="0"/>
    <n v="0"/>
    <n v="0"/>
    <n v="0"/>
    <n v="0"/>
    <n v="0"/>
    <n v="0"/>
    <n v="0"/>
    <n v="0"/>
    <n v="0"/>
    <n v="0"/>
    <n v="0"/>
    <n v="0"/>
    <n v="0"/>
    <n v="0"/>
    <n v="0"/>
    <n v="0"/>
    <n v="0"/>
    <n v="0"/>
    <n v="0"/>
    <n v="0"/>
    <n v="0"/>
    <n v="0"/>
    <n v="0"/>
    <n v="0"/>
    <n v="0"/>
    <n v="0"/>
    <n v="31181"/>
    <n v="30246"/>
    <n v="935"/>
    <m/>
  </r>
  <r>
    <s v="January"/>
    <x v="1"/>
    <s v="New"/>
    <x v="1"/>
    <x v="2"/>
    <x v="5"/>
    <x v="0"/>
    <x v="13"/>
    <n v="18796"/>
    <n v="18514"/>
    <n v="0"/>
    <n v="0"/>
    <n v="0"/>
    <n v="0"/>
    <n v="0"/>
    <n v="1"/>
    <n v="0"/>
    <n v="0"/>
    <n v="0"/>
    <n v="1"/>
    <n v="0"/>
    <n v="1"/>
    <n v="0"/>
    <n v="0"/>
    <n v="0"/>
    <n v="0"/>
    <n v="0"/>
    <n v="2000"/>
    <n v="0"/>
    <n v="0"/>
    <n v="0"/>
    <n v="180"/>
    <n v="0"/>
    <n v="390"/>
    <n v="0.15"/>
    <n v="2184.5"/>
    <n v="0"/>
    <n v="0"/>
    <n v="0"/>
    <n v="0"/>
    <n v="0"/>
    <n v="1360"/>
    <n v="0"/>
    <n v="0"/>
    <n v="0"/>
    <n v="32.4"/>
    <n v="0"/>
    <n v="81.899999999999991"/>
    <n v="1474.3000000000002"/>
    <n v="20980.5"/>
    <n v="19988.3"/>
    <n v="992.20000000000073"/>
    <m/>
  </r>
  <r>
    <s v="January"/>
    <x v="1"/>
    <s v="New"/>
    <x v="1"/>
    <x v="2"/>
    <x v="8"/>
    <x v="0"/>
    <x v="26"/>
    <n v="20988"/>
    <n v="20514"/>
    <n v="0"/>
    <n v="1"/>
    <n v="1"/>
    <n v="0"/>
    <n v="0"/>
    <n v="0"/>
    <n v="1"/>
    <n v="0"/>
    <n v="1"/>
    <n v="1"/>
    <n v="0"/>
    <n v="0"/>
    <n v="0"/>
    <n v="190"/>
    <n v="280"/>
    <n v="0"/>
    <n v="0"/>
    <n v="0"/>
    <n v="90"/>
    <n v="0"/>
    <n v="140"/>
    <n v="180"/>
    <n v="0"/>
    <n v="0"/>
    <n v="0.15"/>
    <n v="748"/>
    <n v="0"/>
    <n v="20.9"/>
    <n v="42"/>
    <n v="0"/>
    <n v="0"/>
    <n v="0"/>
    <n v="13.5"/>
    <n v="0"/>
    <n v="23.8"/>
    <n v="32.4"/>
    <n v="0"/>
    <n v="0"/>
    <n v="132.6"/>
    <n v="21736"/>
    <n v="20646.599999999999"/>
    <n v="1089.4000000000015"/>
    <m/>
  </r>
  <r>
    <s v="January"/>
    <x v="1"/>
    <s v="New"/>
    <x v="1"/>
    <x v="4"/>
    <x v="8"/>
    <x v="0"/>
    <x v="2"/>
    <n v="33310"/>
    <n v="32514"/>
    <n v="0"/>
    <n v="0"/>
    <n v="0"/>
    <n v="1"/>
    <n v="0"/>
    <n v="0"/>
    <n v="1"/>
    <n v="0"/>
    <n v="0"/>
    <n v="0"/>
    <n v="0"/>
    <n v="1"/>
    <n v="0"/>
    <n v="0"/>
    <n v="0"/>
    <n v="270"/>
    <n v="0"/>
    <n v="0"/>
    <n v="120"/>
    <n v="0"/>
    <n v="0"/>
    <n v="0"/>
    <n v="0"/>
    <n v="520"/>
    <n v="0.15"/>
    <n v="773.5"/>
    <n v="0"/>
    <n v="0"/>
    <n v="0"/>
    <n v="32.4"/>
    <n v="0"/>
    <n v="0"/>
    <n v="18"/>
    <n v="0"/>
    <n v="0"/>
    <n v="0"/>
    <n v="0"/>
    <n v="109.2"/>
    <n v="159.6"/>
    <n v="34083.5"/>
    <n v="32673.599999999999"/>
    <n v="1409.9000000000015"/>
    <m/>
  </r>
  <r>
    <s v="January"/>
    <x v="1"/>
    <s v="New"/>
    <x v="2"/>
    <x v="5"/>
    <x v="9"/>
    <x v="1"/>
    <x v="16"/>
    <n v="28799"/>
    <n v="27936"/>
    <n v="0"/>
    <n v="0"/>
    <n v="0"/>
    <n v="0"/>
    <n v="0"/>
    <n v="0"/>
    <n v="0"/>
    <n v="1"/>
    <n v="0"/>
    <n v="0"/>
    <n v="1"/>
    <n v="0"/>
    <n v="0"/>
    <n v="0"/>
    <n v="0"/>
    <n v="0"/>
    <n v="0"/>
    <n v="0"/>
    <n v="0"/>
    <n v="180"/>
    <n v="0"/>
    <n v="0"/>
    <n v="620"/>
    <n v="0"/>
    <n v="0"/>
    <n v="800"/>
    <n v="0"/>
    <n v="0"/>
    <n v="0"/>
    <n v="0"/>
    <n v="0"/>
    <n v="0"/>
    <n v="0"/>
    <n v="30.6"/>
    <n v="0"/>
    <n v="0"/>
    <n v="173.60000000000002"/>
    <n v="0"/>
    <n v="204.20000000000002"/>
    <n v="29599"/>
    <n v="28140.2"/>
    <n v="1458.7999999999993"/>
    <m/>
  </r>
  <r>
    <s v="January"/>
    <x v="1"/>
    <s v="New"/>
    <x v="2"/>
    <x v="5"/>
    <x v="5"/>
    <x v="0"/>
    <x v="8"/>
    <n v="27186"/>
    <n v="26371"/>
    <n v="0"/>
    <n v="0"/>
    <n v="0"/>
    <n v="0"/>
    <n v="0"/>
    <n v="1"/>
    <n v="0"/>
    <n v="1"/>
    <n v="0"/>
    <n v="0"/>
    <n v="0"/>
    <n v="0"/>
    <n v="0"/>
    <n v="0"/>
    <n v="0"/>
    <n v="0"/>
    <n v="0"/>
    <n v="2700"/>
    <n v="0"/>
    <n v="180"/>
    <n v="0"/>
    <n v="0"/>
    <n v="0"/>
    <n v="0"/>
    <n v="0"/>
    <n v="2880"/>
    <n v="0"/>
    <n v="0"/>
    <n v="0"/>
    <n v="0"/>
    <n v="0"/>
    <n v="1836.0000000000002"/>
    <n v="0"/>
    <n v="30.6"/>
    <n v="0"/>
    <n v="0"/>
    <n v="0"/>
    <n v="0"/>
    <n v="1866.6000000000001"/>
    <n v="30066"/>
    <n v="28237.599999999999"/>
    <n v="1828.4000000000015"/>
    <m/>
  </r>
  <r>
    <s v="January"/>
    <x v="1"/>
    <s v="New"/>
    <x v="2"/>
    <x v="5"/>
    <x v="6"/>
    <x v="1"/>
    <x v="27"/>
    <n v="24377"/>
    <n v="23646"/>
    <n v="0"/>
    <n v="0"/>
    <n v="0"/>
    <n v="0"/>
    <n v="0"/>
    <n v="0"/>
    <n v="0"/>
    <n v="0"/>
    <n v="0"/>
    <n v="1"/>
    <n v="0"/>
    <n v="0"/>
    <n v="0"/>
    <n v="0"/>
    <n v="0"/>
    <n v="0"/>
    <n v="0"/>
    <n v="0"/>
    <n v="0"/>
    <n v="0"/>
    <n v="0"/>
    <n v="200"/>
    <n v="0"/>
    <n v="0"/>
    <n v="0"/>
    <n v="200"/>
    <n v="0"/>
    <n v="0"/>
    <n v="0"/>
    <n v="0"/>
    <n v="0"/>
    <n v="0"/>
    <n v="0"/>
    <n v="0"/>
    <n v="0"/>
    <n v="36"/>
    <n v="0"/>
    <n v="0"/>
    <n v="36"/>
    <n v="24577"/>
    <n v="23682"/>
    <n v="895"/>
    <m/>
  </r>
  <r>
    <s v="January"/>
    <x v="1"/>
    <s v="New"/>
    <x v="2"/>
    <x v="5"/>
    <x v="9"/>
    <x v="0"/>
    <x v="28"/>
    <n v="29375"/>
    <n v="28494"/>
    <n v="0"/>
    <n v="0"/>
    <n v="0"/>
    <n v="0"/>
    <n v="0"/>
    <n v="0"/>
    <n v="0"/>
    <n v="0"/>
    <n v="0"/>
    <n v="1"/>
    <n v="0"/>
    <n v="0"/>
    <n v="0"/>
    <n v="0"/>
    <n v="0"/>
    <n v="0"/>
    <n v="0"/>
    <n v="0"/>
    <n v="0"/>
    <n v="0"/>
    <n v="0"/>
    <n v="200"/>
    <n v="0"/>
    <n v="0"/>
    <n v="0"/>
    <n v="200"/>
    <n v="0"/>
    <n v="0"/>
    <n v="0"/>
    <n v="0"/>
    <n v="0"/>
    <n v="0"/>
    <n v="0"/>
    <n v="0"/>
    <n v="0"/>
    <n v="36"/>
    <n v="0"/>
    <n v="0"/>
    <n v="36"/>
    <n v="29575"/>
    <n v="28530"/>
    <n v="1045"/>
    <m/>
  </r>
  <r>
    <s v="January"/>
    <x v="1"/>
    <s v="New"/>
    <x v="2"/>
    <x v="5"/>
    <x v="8"/>
    <x v="0"/>
    <x v="29"/>
    <n v="28350"/>
    <n v="27500"/>
    <n v="1"/>
    <n v="0"/>
    <n v="0"/>
    <n v="1"/>
    <n v="1"/>
    <n v="0"/>
    <n v="0"/>
    <n v="0"/>
    <n v="0"/>
    <n v="0"/>
    <n v="0"/>
    <n v="0"/>
    <n v="725"/>
    <n v="0"/>
    <n v="0"/>
    <n v="230"/>
    <n v="1350"/>
    <n v="0"/>
    <n v="0"/>
    <n v="0"/>
    <n v="0"/>
    <n v="0"/>
    <n v="0"/>
    <n v="0"/>
    <n v="0.15"/>
    <n v="1959.25"/>
    <n v="181.25"/>
    <n v="0"/>
    <n v="0"/>
    <n v="27.599999999999998"/>
    <n v="877.5"/>
    <n v="0"/>
    <n v="0"/>
    <n v="0"/>
    <n v="0"/>
    <n v="0"/>
    <n v="0"/>
    <n v="0"/>
    <n v="1086.3499999999999"/>
    <n v="30309.25"/>
    <n v="28586.35"/>
    <n v="1722.9000000000015"/>
    <m/>
  </r>
  <r>
    <s v="January"/>
    <x v="1"/>
    <s v="New"/>
    <x v="2"/>
    <x v="5"/>
    <x v="8"/>
    <x v="0"/>
    <x v="22"/>
    <n v="24841"/>
    <n v="24096"/>
    <n v="0"/>
    <n v="0"/>
    <n v="1"/>
    <n v="0"/>
    <n v="0"/>
    <n v="1"/>
    <n v="0"/>
    <n v="1"/>
    <n v="0"/>
    <n v="1"/>
    <n v="0"/>
    <n v="0"/>
    <n v="0"/>
    <n v="0"/>
    <n v="310"/>
    <n v="0"/>
    <n v="0"/>
    <n v="2700"/>
    <n v="0"/>
    <n v="180"/>
    <n v="0"/>
    <n v="200"/>
    <n v="0"/>
    <n v="0"/>
    <n v="0.15"/>
    <n v="2881.5"/>
    <n v="0"/>
    <n v="0"/>
    <n v="46.5"/>
    <n v="0"/>
    <n v="0"/>
    <n v="1836.0000000000002"/>
    <n v="0"/>
    <n v="30.6"/>
    <n v="0"/>
    <n v="36"/>
    <n v="0"/>
    <n v="0"/>
    <n v="1949.1000000000001"/>
    <n v="27722.5"/>
    <n v="26045.1"/>
    <n v="1677.4000000000015"/>
    <m/>
  </r>
  <r>
    <s v="January"/>
    <x v="1"/>
    <s v="New"/>
    <x v="2"/>
    <x v="5"/>
    <x v="6"/>
    <x v="0"/>
    <x v="30"/>
    <n v="27727"/>
    <n v="26896"/>
    <n v="0"/>
    <n v="0"/>
    <n v="1"/>
    <n v="0"/>
    <n v="0"/>
    <n v="0"/>
    <n v="0"/>
    <n v="0"/>
    <n v="0"/>
    <n v="1"/>
    <n v="0"/>
    <n v="0"/>
    <n v="0"/>
    <n v="0"/>
    <n v="310"/>
    <n v="0"/>
    <n v="0"/>
    <n v="0"/>
    <n v="0"/>
    <n v="0"/>
    <n v="0"/>
    <n v="200"/>
    <n v="0"/>
    <n v="0"/>
    <n v="0"/>
    <n v="510"/>
    <n v="0"/>
    <n v="0"/>
    <n v="46.5"/>
    <n v="0"/>
    <n v="0"/>
    <n v="0"/>
    <n v="0"/>
    <n v="0"/>
    <n v="0"/>
    <n v="36"/>
    <n v="0"/>
    <n v="0"/>
    <n v="82.5"/>
    <n v="28237"/>
    <n v="26978.5"/>
    <n v="1258.5"/>
    <m/>
  </r>
  <r>
    <s v="January"/>
    <x v="1"/>
    <s v="New"/>
    <x v="2"/>
    <x v="5"/>
    <x v="7"/>
    <x v="1"/>
    <x v="31"/>
    <n v="24597"/>
    <n v="23860"/>
    <n v="0"/>
    <n v="0"/>
    <n v="1"/>
    <n v="0"/>
    <n v="0"/>
    <n v="0"/>
    <n v="0"/>
    <n v="0"/>
    <n v="1"/>
    <n v="0"/>
    <n v="1"/>
    <n v="0"/>
    <n v="0"/>
    <n v="0"/>
    <n v="310"/>
    <n v="0"/>
    <n v="0"/>
    <n v="0"/>
    <n v="0"/>
    <n v="0"/>
    <n v="160"/>
    <n v="0"/>
    <n v="620"/>
    <n v="0"/>
    <n v="0.15"/>
    <n v="926.5"/>
    <n v="0"/>
    <n v="0"/>
    <n v="46.5"/>
    <n v="0"/>
    <n v="0"/>
    <n v="0"/>
    <n v="0"/>
    <n v="0"/>
    <n v="27.200000000000003"/>
    <n v="0"/>
    <n v="173.60000000000002"/>
    <n v="0"/>
    <n v="247.3"/>
    <n v="25523.5"/>
    <n v="24107.3"/>
    <n v="1416.2000000000007"/>
    <m/>
  </r>
  <r>
    <s v="January"/>
    <x v="1"/>
    <s v="New"/>
    <x v="2"/>
    <x v="5"/>
    <x v="5"/>
    <x v="0"/>
    <x v="23"/>
    <n v="25077"/>
    <n v="24325"/>
    <n v="0"/>
    <n v="0"/>
    <n v="0"/>
    <n v="0"/>
    <n v="1"/>
    <n v="1"/>
    <n v="1"/>
    <n v="0"/>
    <n v="1"/>
    <n v="1"/>
    <n v="1"/>
    <n v="0"/>
    <n v="0"/>
    <n v="0"/>
    <n v="0"/>
    <n v="0"/>
    <n v="1350"/>
    <n v="2700"/>
    <n v="100"/>
    <n v="0"/>
    <n v="160"/>
    <n v="200"/>
    <n v="620"/>
    <n v="0"/>
    <n v="0.15"/>
    <n v="4360.5"/>
    <n v="0"/>
    <n v="0"/>
    <n v="0"/>
    <n v="0"/>
    <n v="877.5"/>
    <n v="1836.0000000000002"/>
    <n v="15"/>
    <n v="0"/>
    <n v="27.200000000000003"/>
    <n v="36"/>
    <n v="173.60000000000002"/>
    <n v="0"/>
    <n v="2965.2999999999997"/>
    <n v="29437.5"/>
    <n v="27290.3"/>
    <n v="2147.2000000000007"/>
    <m/>
  </r>
  <r>
    <s v="January"/>
    <x v="1"/>
    <s v="New"/>
    <x v="2"/>
    <x v="6"/>
    <x v="6"/>
    <x v="0"/>
    <x v="25"/>
    <n v="26659"/>
    <n v="25860"/>
    <n v="1"/>
    <n v="1"/>
    <n v="0"/>
    <n v="1"/>
    <n v="0"/>
    <n v="0"/>
    <n v="0"/>
    <n v="1"/>
    <n v="0"/>
    <n v="1"/>
    <n v="0"/>
    <n v="0"/>
    <n v="750"/>
    <n v="210"/>
    <n v="0"/>
    <n v="240"/>
    <n v="0"/>
    <n v="0"/>
    <n v="0"/>
    <n v="180"/>
    <n v="0"/>
    <n v="200"/>
    <n v="0"/>
    <n v="0"/>
    <n v="0.15"/>
    <n v="1343"/>
    <n v="187.5"/>
    <n v="23.1"/>
    <n v="0"/>
    <n v="28.799999999999997"/>
    <n v="0"/>
    <n v="0"/>
    <n v="0"/>
    <n v="30.6"/>
    <n v="0"/>
    <n v="36"/>
    <n v="0"/>
    <n v="0"/>
    <n v="306"/>
    <n v="28002"/>
    <n v="26166"/>
    <n v="1836"/>
    <m/>
  </r>
  <r>
    <s v="January"/>
    <x v="1"/>
    <s v="New"/>
    <x v="2"/>
    <x v="6"/>
    <x v="9"/>
    <x v="0"/>
    <x v="4"/>
    <n v="24318"/>
    <n v="23589"/>
    <n v="0"/>
    <n v="1"/>
    <n v="0"/>
    <n v="0"/>
    <n v="0"/>
    <n v="1"/>
    <n v="0"/>
    <n v="0"/>
    <n v="0"/>
    <n v="0"/>
    <n v="0"/>
    <n v="1"/>
    <n v="0"/>
    <n v="210"/>
    <n v="0"/>
    <n v="0"/>
    <n v="0"/>
    <n v="2700"/>
    <n v="0"/>
    <n v="0"/>
    <n v="0"/>
    <n v="0"/>
    <n v="0"/>
    <n v="460"/>
    <n v="0.15"/>
    <n v="2864.5"/>
    <n v="0"/>
    <n v="23.1"/>
    <n v="0"/>
    <n v="0"/>
    <n v="0"/>
    <n v="1836.0000000000002"/>
    <n v="0"/>
    <n v="0"/>
    <n v="0"/>
    <n v="0"/>
    <n v="0"/>
    <n v="96.6"/>
    <n v="1955.7"/>
    <n v="27182.5"/>
    <n v="25544.7"/>
    <n v="1637.7999999999993"/>
    <m/>
  </r>
  <r>
    <s v="January"/>
    <x v="1"/>
    <s v="New"/>
    <x v="2"/>
    <x v="6"/>
    <x v="9"/>
    <x v="0"/>
    <x v="32"/>
    <n v="26702"/>
    <n v="25901"/>
    <n v="0"/>
    <n v="0"/>
    <n v="0"/>
    <n v="0"/>
    <n v="0"/>
    <n v="0"/>
    <n v="0"/>
    <n v="1"/>
    <n v="0"/>
    <n v="0"/>
    <n v="1"/>
    <n v="0"/>
    <n v="0"/>
    <n v="0"/>
    <n v="0"/>
    <n v="0"/>
    <n v="0"/>
    <n v="0"/>
    <n v="0"/>
    <n v="180"/>
    <n v="0"/>
    <n v="0"/>
    <n v="640"/>
    <n v="0"/>
    <n v="0"/>
    <n v="820"/>
    <n v="0"/>
    <n v="0"/>
    <n v="0"/>
    <n v="0"/>
    <n v="0"/>
    <n v="0"/>
    <n v="0"/>
    <n v="30.6"/>
    <n v="0"/>
    <n v="0"/>
    <n v="179.20000000000002"/>
    <n v="0"/>
    <n v="209.8"/>
    <n v="27522"/>
    <n v="26110.799999999999"/>
    <n v="1411.2000000000007"/>
    <m/>
  </r>
  <r>
    <s v="January"/>
    <x v="1"/>
    <s v="Used"/>
    <x v="0"/>
    <x v="0"/>
    <x v="10"/>
    <x v="0"/>
    <x v="13"/>
    <n v="16932"/>
    <n v="10160"/>
    <n v="1"/>
    <n v="0"/>
    <n v="0"/>
    <n v="0"/>
    <n v="0"/>
    <n v="0"/>
    <n v="0"/>
    <n v="0"/>
    <n v="0"/>
    <n v="0"/>
    <n v="0"/>
    <n v="0"/>
    <n v="600"/>
    <n v="0"/>
    <n v="0"/>
    <n v="0"/>
    <n v="0"/>
    <n v="0"/>
    <n v="0"/>
    <n v="0"/>
    <n v="0"/>
    <n v="0"/>
    <n v="0"/>
    <n v="0"/>
    <n v="0"/>
    <n v="600"/>
    <n v="150"/>
    <n v="0"/>
    <n v="0"/>
    <n v="0"/>
    <n v="0"/>
    <n v="0"/>
    <n v="0"/>
    <n v="0"/>
    <n v="0"/>
    <n v="0"/>
    <n v="0"/>
    <n v="0"/>
    <n v="150"/>
    <n v="17532"/>
    <n v="10310"/>
    <n v="7222"/>
    <m/>
  </r>
  <r>
    <s v="January"/>
    <x v="1"/>
    <s v="Used"/>
    <x v="1"/>
    <x v="4"/>
    <x v="7"/>
    <x v="1"/>
    <x v="10"/>
    <n v="16443"/>
    <n v="9514"/>
    <n v="0"/>
    <n v="0"/>
    <n v="0"/>
    <n v="0"/>
    <n v="0"/>
    <n v="0"/>
    <n v="0"/>
    <n v="0"/>
    <n v="0"/>
    <n v="0"/>
    <n v="1"/>
    <n v="0"/>
    <n v="0"/>
    <n v="0"/>
    <n v="0"/>
    <n v="0"/>
    <n v="0"/>
    <n v="0"/>
    <n v="0"/>
    <n v="0"/>
    <n v="0"/>
    <n v="0"/>
    <n v="730"/>
    <n v="0"/>
    <n v="0"/>
    <n v="730"/>
    <n v="0"/>
    <n v="0"/>
    <n v="0"/>
    <n v="0"/>
    <n v="0"/>
    <n v="0"/>
    <n v="0"/>
    <n v="0"/>
    <n v="0"/>
    <n v="0"/>
    <n v="204.4"/>
    <n v="0"/>
    <n v="204.4"/>
    <n v="17173"/>
    <n v="9718.4"/>
    <n v="7454.6"/>
    <m/>
  </r>
  <r>
    <s v="January"/>
    <x v="1"/>
    <s v="Used"/>
    <x v="1"/>
    <x v="4"/>
    <x v="5"/>
    <x v="0"/>
    <x v="33"/>
    <n v="23172"/>
    <n v="13514"/>
    <n v="0"/>
    <n v="0"/>
    <n v="0"/>
    <n v="0"/>
    <n v="0"/>
    <n v="0"/>
    <n v="0"/>
    <n v="1"/>
    <n v="0"/>
    <n v="0"/>
    <n v="0"/>
    <n v="0"/>
    <n v="0"/>
    <n v="0"/>
    <n v="0"/>
    <n v="0"/>
    <n v="0"/>
    <n v="0"/>
    <n v="0"/>
    <n v="210"/>
    <n v="0"/>
    <n v="0"/>
    <n v="0"/>
    <n v="0"/>
    <n v="0"/>
    <n v="210"/>
    <n v="0"/>
    <n v="0"/>
    <n v="0"/>
    <n v="0"/>
    <n v="0"/>
    <n v="0"/>
    <n v="0"/>
    <n v="35.700000000000003"/>
    <n v="0"/>
    <n v="0"/>
    <n v="0"/>
    <n v="0"/>
    <n v="35.700000000000003"/>
    <n v="23382"/>
    <n v="13549.7"/>
    <n v="9832.2999999999993"/>
    <m/>
  </r>
  <r>
    <s v="January"/>
    <x v="2"/>
    <s v="New"/>
    <x v="0"/>
    <x v="1"/>
    <x v="11"/>
    <x v="0"/>
    <x v="5"/>
    <n v="29844"/>
    <n v="28949"/>
    <n v="0"/>
    <n v="0"/>
    <n v="0"/>
    <n v="0"/>
    <n v="0"/>
    <n v="0"/>
    <n v="1"/>
    <n v="0"/>
    <n v="1"/>
    <n v="1"/>
    <n v="0"/>
    <n v="0"/>
    <n v="0"/>
    <n v="0"/>
    <n v="0"/>
    <n v="0"/>
    <n v="0"/>
    <n v="0"/>
    <n v="140"/>
    <n v="0"/>
    <n v="210"/>
    <n v="270"/>
    <n v="0"/>
    <n v="0"/>
    <n v="0.15"/>
    <n v="527"/>
    <n v="0"/>
    <n v="0"/>
    <n v="0"/>
    <n v="0"/>
    <n v="0"/>
    <n v="0"/>
    <n v="21"/>
    <n v="0"/>
    <n v="35.700000000000003"/>
    <n v="48.6"/>
    <n v="0"/>
    <n v="0"/>
    <n v="105.30000000000001"/>
    <n v="30371"/>
    <n v="29054.3"/>
    <n v="1316.7000000000007"/>
    <m/>
  </r>
  <r>
    <s v="January"/>
    <x v="2"/>
    <s v="New"/>
    <x v="1"/>
    <x v="3"/>
    <x v="2"/>
    <x v="0"/>
    <x v="23"/>
    <n v="26867"/>
    <n v="26514"/>
    <n v="1"/>
    <n v="0"/>
    <n v="0"/>
    <n v="0"/>
    <n v="0"/>
    <n v="0"/>
    <n v="0"/>
    <n v="0"/>
    <n v="0"/>
    <n v="0"/>
    <n v="0"/>
    <n v="0"/>
    <n v="750"/>
    <n v="0"/>
    <n v="0"/>
    <n v="0"/>
    <n v="0"/>
    <n v="0"/>
    <n v="0"/>
    <n v="0"/>
    <n v="0"/>
    <n v="0"/>
    <n v="0"/>
    <n v="0"/>
    <n v="0"/>
    <n v="750"/>
    <n v="187.5"/>
    <n v="0"/>
    <n v="0"/>
    <n v="0"/>
    <n v="0"/>
    <n v="0"/>
    <n v="0"/>
    <n v="0"/>
    <n v="0"/>
    <n v="0"/>
    <n v="0"/>
    <n v="0"/>
    <n v="187.5"/>
    <n v="27617"/>
    <n v="26701.5"/>
    <n v="915.5"/>
    <m/>
  </r>
  <r>
    <s v="January"/>
    <x v="2"/>
    <s v="New"/>
    <x v="1"/>
    <x v="3"/>
    <x v="12"/>
    <x v="1"/>
    <x v="34"/>
    <n v="29544"/>
    <n v="28514"/>
    <n v="0"/>
    <n v="0"/>
    <n v="0"/>
    <n v="0"/>
    <n v="0"/>
    <n v="0"/>
    <n v="0"/>
    <n v="0"/>
    <n v="1"/>
    <n v="0"/>
    <n v="1"/>
    <n v="0"/>
    <n v="0"/>
    <n v="0"/>
    <n v="0"/>
    <n v="0"/>
    <n v="0"/>
    <n v="0"/>
    <n v="0"/>
    <n v="0"/>
    <n v="160"/>
    <n v="0"/>
    <n v="640"/>
    <n v="0"/>
    <n v="0"/>
    <n v="800"/>
    <n v="0"/>
    <n v="0"/>
    <n v="0"/>
    <n v="0"/>
    <n v="0"/>
    <n v="0"/>
    <n v="0"/>
    <n v="0"/>
    <n v="27.200000000000003"/>
    <n v="0"/>
    <n v="179.20000000000002"/>
    <n v="0"/>
    <n v="206.40000000000003"/>
    <n v="30344"/>
    <n v="28720.400000000001"/>
    <n v="1623.5999999999985"/>
    <m/>
  </r>
  <r>
    <s v="January"/>
    <x v="2"/>
    <s v="New"/>
    <x v="2"/>
    <x v="5"/>
    <x v="13"/>
    <x v="1"/>
    <x v="35"/>
    <n v="29199"/>
    <n v="28324"/>
    <n v="0"/>
    <n v="0"/>
    <n v="1"/>
    <n v="0"/>
    <n v="0"/>
    <n v="0"/>
    <n v="0"/>
    <n v="1"/>
    <n v="1"/>
    <n v="1"/>
    <n v="0"/>
    <n v="1"/>
    <n v="0"/>
    <n v="0"/>
    <n v="310"/>
    <n v="0"/>
    <n v="0"/>
    <n v="0"/>
    <n v="0"/>
    <n v="180"/>
    <n v="160"/>
    <n v="200"/>
    <n v="0"/>
    <n v="440"/>
    <n v="0.15"/>
    <n v="1096.5"/>
    <n v="0"/>
    <n v="0"/>
    <n v="46.5"/>
    <n v="0"/>
    <n v="0"/>
    <n v="0"/>
    <n v="0"/>
    <n v="30.6"/>
    <n v="27.200000000000003"/>
    <n v="36"/>
    <n v="0"/>
    <n v="92.399999999999991"/>
    <n v="232.7"/>
    <n v="30295.5"/>
    <n v="28556.7"/>
    <n v="1738.7999999999993"/>
    <m/>
  </r>
  <r>
    <s v="January"/>
    <x v="2"/>
    <s v="New"/>
    <x v="2"/>
    <x v="5"/>
    <x v="12"/>
    <x v="0"/>
    <x v="36"/>
    <n v="25940"/>
    <n v="25162"/>
    <n v="0"/>
    <n v="0"/>
    <n v="1"/>
    <n v="0"/>
    <n v="0"/>
    <n v="1"/>
    <n v="1"/>
    <n v="0"/>
    <n v="1"/>
    <n v="0"/>
    <n v="0"/>
    <n v="0"/>
    <n v="0"/>
    <n v="0"/>
    <n v="310"/>
    <n v="0"/>
    <n v="0"/>
    <n v="2700"/>
    <n v="100"/>
    <n v="0"/>
    <n v="160"/>
    <n v="0"/>
    <n v="0"/>
    <n v="0"/>
    <n v="0.15"/>
    <n v="2779.5"/>
    <n v="0"/>
    <n v="0"/>
    <n v="46.5"/>
    <n v="0"/>
    <n v="0"/>
    <n v="1836.0000000000002"/>
    <n v="15"/>
    <n v="0"/>
    <n v="27.200000000000003"/>
    <n v="0"/>
    <n v="0"/>
    <n v="0"/>
    <n v="1924.7000000000003"/>
    <n v="28719.5"/>
    <n v="27086.7"/>
    <n v="1632.7999999999993"/>
    <m/>
  </r>
  <r>
    <s v="January"/>
    <x v="2"/>
    <s v="New"/>
    <x v="2"/>
    <x v="5"/>
    <x v="2"/>
    <x v="1"/>
    <x v="37"/>
    <n v="25130"/>
    <n v="24377"/>
    <n v="0"/>
    <n v="0"/>
    <n v="0"/>
    <n v="1"/>
    <n v="0"/>
    <n v="0"/>
    <n v="1"/>
    <n v="0"/>
    <n v="0"/>
    <n v="0"/>
    <n v="0"/>
    <n v="1"/>
    <n v="0"/>
    <n v="0"/>
    <n v="0"/>
    <n v="230"/>
    <n v="0"/>
    <n v="0"/>
    <n v="100"/>
    <n v="0"/>
    <n v="0"/>
    <n v="0"/>
    <n v="0"/>
    <n v="440"/>
    <n v="0.15"/>
    <n v="654.5"/>
    <n v="0"/>
    <n v="0"/>
    <n v="0"/>
    <n v="27.599999999999998"/>
    <n v="0"/>
    <n v="0"/>
    <n v="15"/>
    <n v="0"/>
    <n v="0"/>
    <n v="0"/>
    <n v="0"/>
    <n v="92.399999999999991"/>
    <n v="135"/>
    <n v="25784.5"/>
    <n v="24512"/>
    <n v="1272.5"/>
    <m/>
  </r>
  <r>
    <s v="January"/>
    <x v="2"/>
    <s v="New"/>
    <x v="2"/>
    <x v="5"/>
    <x v="8"/>
    <x v="0"/>
    <x v="11"/>
    <n v="26875"/>
    <n v="26069"/>
    <n v="0"/>
    <n v="0"/>
    <n v="1"/>
    <n v="1"/>
    <n v="0"/>
    <n v="0"/>
    <n v="0"/>
    <n v="1"/>
    <n v="1"/>
    <n v="1"/>
    <n v="0"/>
    <n v="0"/>
    <n v="0"/>
    <n v="0"/>
    <n v="310"/>
    <n v="230"/>
    <n v="0"/>
    <n v="0"/>
    <n v="0"/>
    <n v="180"/>
    <n v="160"/>
    <n v="200"/>
    <n v="0"/>
    <n v="0"/>
    <n v="0.15"/>
    <n v="918"/>
    <n v="0"/>
    <n v="0"/>
    <n v="46.5"/>
    <n v="27.599999999999998"/>
    <n v="0"/>
    <n v="0"/>
    <n v="0"/>
    <n v="30.6"/>
    <n v="27.200000000000003"/>
    <n v="36"/>
    <n v="0"/>
    <n v="0"/>
    <n v="167.89999999999998"/>
    <n v="27793"/>
    <n v="26236.9"/>
    <n v="1556.0999999999985"/>
    <m/>
  </r>
  <r>
    <s v="January"/>
    <x v="2"/>
    <s v="New"/>
    <x v="2"/>
    <x v="6"/>
    <x v="13"/>
    <x v="0"/>
    <x v="0"/>
    <n v="28105"/>
    <n v="27262"/>
    <n v="0"/>
    <n v="0"/>
    <n v="0"/>
    <n v="0"/>
    <n v="0"/>
    <n v="0"/>
    <n v="0"/>
    <n v="0"/>
    <n v="0"/>
    <n v="0"/>
    <n v="0"/>
    <n v="0"/>
    <n v="0"/>
    <n v="0"/>
    <n v="0"/>
    <n v="0"/>
    <n v="0"/>
    <n v="0"/>
    <n v="0"/>
    <n v="0"/>
    <n v="0"/>
    <n v="0"/>
    <n v="0"/>
    <n v="0"/>
    <n v="0"/>
    <n v="0"/>
    <n v="0"/>
    <n v="0"/>
    <n v="0"/>
    <n v="0"/>
    <n v="0"/>
    <n v="0"/>
    <n v="0"/>
    <n v="0"/>
    <n v="0"/>
    <n v="0"/>
    <n v="0"/>
    <n v="0"/>
    <n v="0"/>
    <n v="28105"/>
    <n v="27262"/>
    <n v="843"/>
    <m/>
  </r>
  <r>
    <s v="January"/>
    <x v="2"/>
    <s v="New"/>
    <x v="2"/>
    <x v="6"/>
    <x v="2"/>
    <x v="0"/>
    <x v="22"/>
    <n v="28784"/>
    <n v="27921"/>
    <n v="0"/>
    <n v="0"/>
    <n v="1"/>
    <n v="0"/>
    <n v="1"/>
    <n v="0"/>
    <n v="0"/>
    <n v="0"/>
    <n v="0"/>
    <n v="0"/>
    <n v="0"/>
    <n v="1"/>
    <n v="0"/>
    <n v="0"/>
    <n v="320"/>
    <n v="0"/>
    <n v="1350"/>
    <n v="0"/>
    <n v="0"/>
    <n v="0"/>
    <n v="0"/>
    <n v="0"/>
    <n v="0"/>
    <n v="460"/>
    <n v="0.15"/>
    <n v="1810.5"/>
    <n v="0"/>
    <n v="0"/>
    <n v="48"/>
    <n v="0"/>
    <n v="877.5"/>
    <n v="0"/>
    <n v="0"/>
    <n v="0"/>
    <n v="0"/>
    <n v="0"/>
    <n v="0"/>
    <n v="96.6"/>
    <n v="1022.1"/>
    <n v="30594.5"/>
    <n v="28943.1"/>
    <n v="1651.4000000000015"/>
    <m/>
  </r>
  <r>
    <s v="January"/>
    <x v="2"/>
    <s v="Used"/>
    <x v="0"/>
    <x v="0"/>
    <x v="12"/>
    <x v="1"/>
    <x v="2"/>
    <n v="18760"/>
    <n v="11256"/>
    <n v="1"/>
    <n v="1"/>
    <n v="0"/>
    <n v="0"/>
    <n v="1"/>
    <n v="0"/>
    <n v="0"/>
    <n v="0"/>
    <n v="0"/>
    <n v="1"/>
    <n v="1"/>
    <n v="0"/>
    <n v="600"/>
    <n v="170"/>
    <n v="0"/>
    <n v="0"/>
    <n v="1350"/>
    <n v="0"/>
    <n v="0"/>
    <n v="0"/>
    <n v="0"/>
    <n v="160"/>
    <n v="510"/>
    <n v="0"/>
    <n v="0.15"/>
    <n v="2371.5"/>
    <n v="150"/>
    <n v="18.7"/>
    <n v="0"/>
    <n v="0"/>
    <n v="877.5"/>
    <n v="0"/>
    <n v="0"/>
    <n v="0"/>
    <n v="0"/>
    <n v="28.799999999999997"/>
    <n v="142.80000000000001"/>
    <n v="0"/>
    <n v="1217.8"/>
    <n v="21131.5"/>
    <n v="12473.8"/>
    <n v="8657.7000000000007"/>
    <m/>
  </r>
  <r>
    <s v="January"/>
    <x v="2"/>
    <s v="Used"/>
    <x v="1"/>
    <x v="2"/>
    <x v="14"/>
    <x v="1"/>
    <x v="12"/>
    <n v="17584"/>
    <n v="10514"/>
    <n v="0"/>
    <n v="0"/>
    <n v="0"/>
    <n v="0"/>
    <n v="0"/>
    <n v="0"/>
    <n v="0"/>
    <n v="0"/>
    <n v="0"/>
    <n v="1"/>
    <n v="0"/>
    <n v="0"/>
    <n v="0"/>
    <n v="0"/>
    <n v="0"/>
    <n v="0"/>
    <n v="0"/>
    <n v="0"/>
    <n v="0"/>
    <n v="0"/>
    <n v="0"/>
    <n v="180"/>
    <n v="0"/>
    <n v="0"/>
    <n v="0"/>
    <n v="180"/>
    <n v="0"/>
    <n v="0"/>
    <n v="0"/>
    <n v="0"/>
    <n v="0"/>
    <n v="0"/>
    <n v="0"/>
    <n v="0"/>
    <n v="0"/>
    <n v="32.4"/>
    <n v="0"/>
    <n v="0"/>
    <n v="32.4"/>
    <n v="17764"/>
    <n v="10546.4"/>
    <n v="7217.6"/>
    <m/>
  </r>
  <r>
    <s v="February"/>
    <x v="0"/>
    <s v="New"/>
    <x v="0"/>
    <x v="0"/>
    <x v="3"/>
    <x v="0"/>
    <x v="21"/>
    <n v="27034"/>
    <n v="26223"/>
    <n v="0"/>
    <n v="0"/>
    <n v="1"/>
    <n v="0"/>
    <n v="0"/>
    <n v="0"/>
    <n v="0"/>
    <n v="0"/>
    <n v="0"/>
    <n v="0"/>
    <n v="0"/>
    <n v="1"/>
    <n v="0"/>
    <n v="0"/>
    <n v="260"/>
    <n v="0"/>
    <n v="0"/>
    <n v="0"/>
    <n v="0"/>
    <n v="0"/>
    <n v="0"/>
    <n v="0"/>
    <n v="0"/>
    <n v="360"/>
    <n v="0"/>
    <n v="620"/>
    <n v="0"/>
    <n v="0"/>
    <n v="39"/>
    <n v="0"/>
    <n v="0"/>
    <n v="0"/>
    <n v="0"/>
    <n v="0"/>
    <n v="0"/>
    <n v="0"/>
    <n v="0"/>
    <n v="75.599999999999994"/>
    <n v="114.6"/>
    <n v="27654"/>
    <n v="26337.599999999999"/>
    <n v="1316.4000000000015"/>
    <m/>
  </r>
  <r>
    <s v="February"/>
    <x v="0"/>
    <s v="New"/>
    <x v="0"/>
    <x v="0"/>
    <x v="3"/>
    <x v="1"/>
    <x v="9"/>
    <n v="26827"/>
    <n v="26023"/>
    <n v="0"/>
    <n v="0"/>
    <n v="0"/>
    <n v="0"/>
    <n v="0"/>
    <n v="0"/>
    <n v="0"/>
    <n v="0"/>
    <n v="0"/>
    <n v="0"/>
    <n v="1"/>
    <n v="1"/>
    <n v="0"/>
    <n v="0"/>
    <n v="0"/>
    <n v="0"/>
    <n v="0"/>
    <n v="0"/>
    <n v="0"/>
    <n v="0"/>
    <n v="0"/>
    <n v="0"/>
    <n v="510"/>
    <n v="360"/>
    <n v="0"/>
    <n v="870"/>
    <n v="0"/>
    <n v="0"/>
    <n v="0"/>
    <n v="0"/>
    <n v="0"/>
    <n v="0"/>
    <n v="0"/>
    <n v="0"/>
    <n v="0"/>
    <n v="0"/>
    <n v="142.80000000000001"/>
    <n v="75.599999999999994"/>
    <n v="218.4"/>
    <n v="27697"/>
    <n v="26241.4"/>
    <n v="1455.5999999999985"/>
    <m/>
  </r>
  <r>
    <s v="February"/>
    <x v="0"/>
    <s v="New"/>
    <x v="0"/>
    <x v="0"/>
    <x v="3"/>
    <x v="0"/>
    <x v="38"/>
    <n v="25363"/>
    <n v="24603"/>
    <n v="0"/>
    <n v="0"/>
    <n v="0"/>
    <n v="0"/>
    <n v="0"/>
    <n v="0"/>
    <n v="0"/>
    <n v="0"/>
    <n v="0"/>
    <n v="1"/>
    <n v="0"/>
    <n v="0"/>
    <n v="0"/>
    <n v="0"/>
    <n v="0"/>
    <n v="0"/>
    <n v="0"/>
    <n v="0"/>
    <n v="0"/>
    <n v="0"/>
    <n v="0"/>
    <n v="160"/>
    <n v="0"/>
    <n v="0"/>
    <n v="0"/>
    <n v="160"/>
    <n v="0"/>
    <n v="0"/>
    <n v="0"/>
    <n v="0"/>
    <n v="0"/>
    <n v="0"/>
    <n v="0"/>
    <n v="0"/>
    <n v="0"/>
    <n v="28.799999999999997"/>
    <n v="0"/>
    <n v="0"/>
    <n v="28.799999999999997"/>
    <n v="25523"/>
    <n v="24631.8"/>
    <n v="891.20000000000073"/>
    <m/>
  </r>
  <r>
    <s v="February"/>
    <x v="0"/>
    <s v="New"/>
    <x v="0"/>
    <x v="1"/>
    <x v="2"/>
    <x v="1"/>
    <x v="21"/>
    <n v="31000"/>
    <n v="30070"/>
    <n v="0"/>
    <n v="0"/>
    <n v="0"/>
    <n v="1"/>
    <n v="1"/>
    <n v="0"/>
    <n v="0"/>
    <n v="1"/>
    <n v="0"/>
    <n v="0"/>
    <n v="0"/>
    <n v="0"/>
    <n v="0"/>
    <n v="0"/>
    <n v="0"/>
    <n v="320"/>
    <n v="1500"/>
    <n v="0"/>
    <n v="0"/>
    <n v="240"/>
    <n v="0"/>
    <n v="0"/>
    <n v="0"/>
    <n v="0"/>
    <n v="0.15"/>
    <n v="1751"/>
    <n v="0"/>
    <n v="0"/>
    <n v="0"/>
    <n v="38.4"/>
    <n v="975"/>
    <n v="0"/>
    <n v="0"/>
    <n v="40.800000000000004"/>
    <n v="0"/>
    <n v="0"/>
    <n v="0"/>
    <n v="0"/>
    <n v="1054.2"/>
    <n v="32751"/>
    <n v="31124.2"/>
    <n v="1626.7999999999993"/>
    <m/>
  </r>
  <r>
    <s v="February"/>
    <x v="0"/>
    <s v="New"/>
    <x v="0"/>
    <x v="1"/>
    <x v="2"/>
    <x v="0"/>
    <x v="39"/>
    <n v="27189"/>
    <n v="26374"/>
    <n v="0"/>
    <n v="1"/>
    <n v="0"/>
    <n v="0"/>
    <n v="1"/>
    <n v="0"/>
    <n v="1"/>
    <n v="0"/>
    <n v="0"/>
    <n v="0"/>
    <n v="1"/>
    <n v="0"/>
    <n v="0"/>
    <n v="290"/>
    <n v="0"/>
    <n v="0"/>
    <n v="1500"/>
    <n v="0"/>
    <n v="140"/>
    <n v="0"/>
    <n v="0"/>
    <n v="0"/>
    <n v="860"/>
    <n v="0"/>
    <n v="0.15"/>
    <n v="2371.5"/>
    <n v="0"/>
    <n v="31.9"/>
    <n v="0"/>
    <n v="0"/>
    <n v="975"/>
    <n v="0"/>
    <n v="21"/>
    <n v="0"/>
    <n v="0"/>
    <n v="0"/>
    <n v="240.8"/>
    <n v="0"/>
    <n v="1268.7"/>
    <n v="29560.5"/>
    <n v="27642.7"/>
    <n v="1917.7999999999993"/>
    <m/>
  </r>
  <r>
    <s v="February"/>
    <x v="0"/>
    <s v="New"/>
    <x v="0"/>
    <x v="1"/>
    <x v="3"/>
    <x v="1"/>
    <x v="22"/>
    <n v="27949"/>
    <n v="27111"/>
    <n v="0"/>
    <n v="0"/>
    <n v="1"/>
    <n v="0"/>
    <n v="0"/>
    <n v="0"/>
    <n v="1"/>
    <n v="0"/>
    <n v="0"/>
    <n v="0"/>
    <n v="0"/>
    <n v="1"/>
    <n v="0"/>
    <n v="0"/>
    <n v="430"/>
    <n v="0"/>
    <n v="0"/>
    <n v="0"/>
    <n v="140"/>
    <n v="0"/>
    <n v="0"/>
    <n v="0"/>
    <n v="0"/>
    <n v="610"/>
    <n v="0.15"/>
    <n v="1003"/>
    <n v="0"/>
    <n v="0"/>
    <n v="64.5"/>
    <n v="0"/>
    <n v="0"/>
    <n v="0"/>
    <n v="21"/>
    <n v="0"/>
    <n v="0"/>
    <n v="0"/>
    <n v="0"/>
    <n v="128.1"/>
    <n v="213.6"/>
    <n v="28952"/>
    <n v="27324.6"/>
    <n v="1627.4000000000015"/>
    <m/>
  </r>
  <r>
    <s v="February"/>
    <x v="0"/>
    <s v="New"/>
    <x v="0"/>
    <x v="1"/>
    <x v="2"/>
    <x v="0"/>
    <x v="23"/>
    <n v="30472"/>
    <n v="29558"/>
    <n v="0"/>
    <n v="0"/>
    <n v="0"/>
    <n v="0"/>
    <n v="0"/>
    <n v="0"/>
    <n v="0"/>
    <n v="0"/>
    <n v="0"/>
    <n v="0"/>
    <n v="0"/>
    <n v="1"/>
    <n v="0"/>
    <n v="0"/>
    <n v="0"/>
    <n v="0"/>
    <n v="0"/>
    <n v="0"/>
    <n v="0"/>
    <n v="0"/>
    <n v="0"/>
    <n v="0"/>
    <n v="0"/>
    <n v="610"/>
    <n v="0"/>
    <n v="610"/>
    <n v="0"/>
    <n v="0"/>
    <n v="0"/>
    <n v="0"/>
    <n v="0"/>
    <n v="0"/>
    <n v="0"/>
    <n v="0"/>
    <n v="0"/>
    <n v="0"/>
    <n v="0"/>
    <n v="128.1"/>
    <n v="128.1"/>
    <n v="31082"/>
    <n v="29686.1"/>
    <n v="1395.9000000000015"/>
    <m/>
  </r>
  <r>
    <s v="February"/>
    <x v="0"/>
    <s v="New"/>
    <x v="0"/>
    <x v="1"/>
    <x v="2"/>
    <x v="0"/>
    <x v="34"/>
    <n v="29278"/>
    <n v="28400"/>
    <n v="1"/>
    <n v="1"/>
    <n v="0"/>
    <n v="1"/>
    <n v="0"/>
    <n v="0"/>
    <n v="0"/>
    <n v="0"/>
    <n v="0"/>
    <n v="0"/>
    <n v="0"/>
    <n v="0"/>
    <n v="1000"/>
    <n v="290"/>
    <n v="0"/>
    <n v="320"/>
    <n v="0"/>
    <n v="0"/>
    <n v="0"/>
    <n v="0"/>
    <n v="0"/>
    <n v="0"/>
    <n v="0"/>
    <n v="0"/>
    <n v="0.15"/>
    <n v="1368.5"/>
    <n v="250"/>
    <n v="31.9"/>
    <n v="0"/>
    <n v="38.4"/>
    <n v="0"/>
    <n v="0"/>
    <n v="0"/>
    <n v="0"/>
    <n v="0"/>
    <n v="0"/>
    <n v="0"/>
    <n v="0"/>
    <n v="320.29999999999995"/>
    <n v="30646.5"/>
    <n v="28720.3"/>
    <n v="1926.2000000000007"/>
    <m/>
  </r>
  <r>
    <s v="February"/>
    <x v="0"/>
    <s v="New"/>
    <x v="1"/>
    <x v="2"/>
    <x v="0"/>
    <x v="1"/>
    <x v="0"/>
    <n v="20122"/>
    <n v="19514"/>
    <n v="0"/>
    <n v="0"/>
    <n v="0"/>
    <n v="0"/>
    <n v="0"/>
    <n v="0"/>
    <n v="0"/>
    <n v="0"/>
    <n v="0"/>
    <n v="0"/>
    <n v="0"/>
    <n v="0"/>
    <n v="0"/>
    <n v="0"/>
    <n v="0"/>
    <n v="0"/>
    <n v="0"/>
    <n v="0"/>
    <n v="0"/>
    <n v="0"/>
    <n v="0"/>
    <n v="0"/>
    <n v="0"/>
    <n v="0"/>
    <n v="0"/>
    <n v="0"/>
    <n v="0"/>
    <n v="0"/>
    <n v="0"/>
    <n v="0"/>
    <n v="0"/>
    <n v="0"/>
    <n v="0"/>
    <n v="0"/>
    <n v="0"/>
    <n v="0"/>
    <n v="0"/>
    <n v="0"/>
    <n v="0"/>
    <n v="20122"/>
    <n v="19514"/>
    <n v="608"/>
    <m/>
  </r>
  <r>
    <s v="February"/>
    <x v="0"/>
    <s v="New"/>
    <x v="1"/>
    <x v="2"/>
    <x v="1"/>
    <x v="0"/>
    <x v="40"/>
    <n v="21106"/>
    <n v="20514"/>
    <n v="0"/>
    <n v="0"/>
    <n v="1"/>
    <n v="0"/>
    <n v="0"/>
    <n v="0"/>
    <n v="0"/>
    <n v="0"/>
    <n v="0"/>
    <n v="0"/>
    <n v="0"/>
    <n v="1"/>
    <n v="0"/>
    <n v="0"/>
    <n v="280"/>
    <n v="0"/>
    <n v="0"/>
    <n v="0"/>
    <n v="0"/>
    <n v="0"/>
    <n v="0"/>
    <n v="0"/>
    <n v="0"/>
    <n v="390"/>
    <n v="0"/>
    <n v="670"/>
    <n v="0"/>
    <n v="0"/>
    <n v="42"/>
    <n v="0"/>
    <n v="0"/>
    <n v="0"/>
    <n v="0"/>
    <n v="0"/>
    <n v="0"/>
    <n v="0"/>
    <n v="0"/>
    <n v="81.899999999999991"/>
    <n v="123.89999999999999"/>
    <n v="21776"/>
    <n v="20637.900000000001"/>
    <n v="1138.0999999999985"/>
    <m/>
  </r>
  <r>
    <s v="February"/>
    <x v="0"/>
    <s v="New"/>
    <x v="1"/>
    <x v="3"/>
    <x v="4"/>
    <x v="0"/>
    <x v="41"/>
    <n v="26318"/>
    <n v="25514"/>
    <n v="0"/>
    <n v="0"/>
    <n v="1"/>
    <n v="0"/>
    <n v="0"/>
    <n v="0"/>
    <n v="0"/>
    <n v="0"/>
    <n v="0"/>
    <n v="0"/>
    <n v="0"/>
    <n v="1"/>
    <n v="0"/>
    <n v="0"/>
    <n v="320"/>
    <n v="0"/>
    <n v="0"/>
    <n v="0"/>
    <n v="0"/>
    <n v="0"/>
    <n v="0"/>
    <n v="0"/>
    <n v="0"/>
    <n v="460"/>
    <n v="0"/>
    <n v="780"/>
    <n v="0"/>
    <n v="0"/>
    <n v="48"/>
    <n v="0"/>
    <n v="0"/>
    <n v="0"/>
    <n v="0"/>
    <n v="0"/>
    <n v="0"/>
    <n v="0"/>
    <n v="0"/>
    <n v="96.6"/>
    <n v="144.6"/>
    <n v="27098"/>
    <n v="25658.6"/>
    <n v="1439.4000000000015"/>
    <m/>
  </r>
  <r>
    <s v="February"/>
    <x v="0"/>
    <s v="New"/>
    <x v="1"/>
    <x v="3"/>
    <x v="2"/>
    <x v="1"/>
    <x v="41"/>
    <n v="29911"/>
    <n v="29514"/>
    <n v="0"/>
    <n v="1"/>
    <n v="0"/>
    <n v="1"/>
    <n v="1"/>
    <n v="1"/>
    <n v="0"/>
    <n v="0"/>
    <n v="0"/>
    <n v="0"/>
    <n v="0"/>
    <n v="1"/>
    <n v="0"/>
    <n v="210"/>
    <n v="0"/>
    <n v="240"/>
    <n v="1400"/>
    <n v="2800"/>
    <n v="0"/>
    <n v="0"/>
    <n v="0"/>
    <n v="0"/>
    <n v="0"/>
    <n v="460"/>
    <n v="0.15"/>
    <n v="4343.5"/>
    <n v="0"/>
    <n v="23.1"/>
    <n v="0"/>
    <n v="28.799999999999997"/>
    <n v="910"/>
    <n v="1904.0000000000002"/>
    <n v="0"/>
    <n v="0"/>
    <n v="0"/>
    <n v="0"/>
    <n v="0"/>
    <n v="96.6"/>
    <n v="2962.5"/>
    <n v="34254.5"/>
    <n v="32476.5"/>
    <n v="1778"/>
    <m/>
  </r>
  <r>
    <s v="February"/>
    <x v="0"/>
    <s v="New"/>
    <x v="1"/>
    <x v="3"/>
    <x v="3"/>
    <x v="0"/>
    <x v="25"/>
    <n v="26848"/>
    <n v="26514"/>
    <n v="0"/>
    <n v="0"/>
    <n v="0"/>
    <n v="0"/>
    <n v="0"/>
    <n v="0"/>
    <n v="0"/>
    <n v="1"/>
    <n v="0"/>
    <n v="0"/>
    <n v="0"/>
    <n v="0"/>
    <n v="0"/>
    <n v="0"/>
    <n v="0"/>
    <n v="0"/>
    <n v="0"/>
    <n v="0"/>
    <n v="0"/>
    <n v="180"/>
    <n v="0"/>
    <n v="0"/>
    <n v="0"/>
    <n v="0"/>
    <n v="0"/>
    <n v="180"/>
    <n v="0"/>
    <n v="0"/>
    <n v="0"/>
    <n v="0"/>
    <n v="0"/>
    <n v="0"/>
    <n v="0"/>
    <n v="30.6"/>
    <n v="0"/>
    <n v="0"/>
    <n v="0"/>
    <n v="0"/>
    <n v="30.6"/>
    <n v="27028"/>
    <n v="26544.6"/>
    <n v="483.40000000000146"/>
    <m/>
  </r>
  <r>
    <s v="February"/>
    <x v="0"/>
    <s v="New"/>
    <x v="1"/>
    <x v="3"/>
    <x v="0"/>
    <x v="0"/>
    <x v="36"/>
    <n v="29685"/>
    <n v="28514"/>
    <n v="0"/>
    <n v="0"/>
    <n v="0"/>
    <n v="1"/>
    <n v="0"/>
    <n v="0"/>
    <n v="1"/>
    <n v="0"/>
    <n v="1"/>
    <n v="1"/>
    <n v="1"/>
    <n v="0"/>
    <n v="0"/>
    <n v="0"/>
    <n v="0"/>
    <n v="240"/>
    <n v="0"/>
    <n v="0"/>
    <n v="110"/>
    <n v="0"/>
    <n v="160"/>
    <n v="200"/>
    <n v="640"/>
    <n v="0"/>
    <n v="0.15"/>
    <n v="1147.5"/>
    <n v="0"/>
    <n v="0"/>
    <n v="0"/>
    <n v="28.799999999999997"/>
    <n v="0"/>
    <n v="0"/>
    <n v="16.5"/>
    <n v="0"/>
    <n v="27.200000000000003"/>
    <n v="36"/>
    <n v="179.20000000000002"/>
    <n v="0"/>
    <n v="287.70000000000005"/>
    <n v="30832.5"/>
    <n v="28801.7"/>
    <n v="2030.7999999999993"/>
    <m/>
  </r>
  <r>
    <s v="February"/>
    <x v="0"/>
    <s v="New"/>
    <x v="1"/>
    <x v="3"/>
    <x v="3"/>
    <x v="1"/>
    <x v="11"/>
    <n v="27521"/>
    <n v="26514"/>
    <n v="0"/>
    <n v="1"/>
    <n v="1"/>
    <n v="0"/>
    <n v="0"/>
    <n v="0"/>
    <n v="1"/>
    <n v="1"/>
    <n v="1"/>
    <n v="0"/>
    <n v="0"/>
    <n v="0"/>
    <n v="0"/>
    <n v="210"/>
    <n v="320"/>
    <n v="0"/>
    <n v="0"/>
    <n v="0"/>
    <n v="110"/>
    <n v="180"/>
    <n v="160"/>
    <n v="0"/>
    <n v="0"/>
    <n v="0"/>
    <n v="0.15"/>
    <n v="833"/>
    <n v="0"/>
    <n v="23.1"/>
    <n v="48"/>
    <n v="0"/>
    <n v="0"/>
    <n v="0"/>
    <n v="16.5"/>
    <n v="30.6"/>
    <n v="27.200000000000003"/>
    <n v="0"/>
    <n v="0"/>
    <n v="0"/>
    <n v="145.39999999999998"/>
    <n v="28354"/>
    <n v="26659.4"/>
    <n v="1694.5999999999985"/>
    <m/>
  </r>
  <r>
    <s v="February"/>
    <x v="0"/>
    <s v="New"/>
    <x v="1"/>
    <x v="3"/>
    <x v="2"/>
    <x v="0"/>
    <x v="4"/>
    <n v="25168"/>
    <n v="24514"/>
    <n v="1"/>
    <n v="0"/>
    <n v="0"/>
    <n v="0"/>
    <n v="0"/>
    <n v="0"/>
    <n v="0"/>
    <n v="0"/>
    <n v="1"/>
    <n v="0"/>
    <n v="0"/>
    <n v="0"/>
    <n v="750"/>
    <n v="0"/>
    <n v="0"/>
    <n v="0"/>
    <n v="0"/>
    <n v="0"/>
    <n v="0"/>
    <n v="0"/>
    <n v="160"/>
    <n v="0"/>
    <n v="0"/>
    <n v="0"/>
    <n v="0"/>
    <n v="910"/>
    <n v="187.5"/>
    <n v="0"/>
    <n v="0"/>
    <n v="0"/>
    <n v="0"/>
    <n v="0"/>
    <n v="0"/>
    <n v="0"/>
    <n v="27.200000000000003"/>
    <n v="0"/>
    <n v="0"/>
    <n v="0"/>
    <n v="214.7"/>
    <n v="26078"/>
    <n v="24728.7"/>
    <n v="1349.2999999999993"/>
    <m/>
  </r>
  <r>
    <s v="February"/>
    <x v="0"/>
    <s v="New"/>
    <x v="1"/>
    <x v="4"/>
    <x v="3"/>
    <x v="1"/>
    <x v="42"/>
    <n v="30589"/>
    <n v="29514"/>
    <n v="0"/>
    <n v="0"/>
    <n v="0"/>
    <n v="0"/>
    <n v="0"/>
    <n v="0"/>
    <n v="0"/>
    <n v="0"/>
    <n v="0"/>
    <n v="0"/>
    <n v="1"/>
    <n v="1"/>
    <n v="0"/>
    <n v="0"/>
    <n v="0"/>
    <n v="0"/>
    <n v="0"/>
    <n v="0"/>
    <n v="0"/>
    <n v="0"/>
    <n v="0"/>
    <n v="0"/>
    <n v="730"/>
    <n v="520"/>
    <n v="0"/>
    <n v="1250"/>
    <n v="0"/>
    <n v="0"/>
    <n v="0"/>
    <n v="0"/>
    <n v="0"/>
    <n v="0"/>
    <n v="0"/>
    <n v="0"/>
    <n v="0"/>
    <n v="0"/>
    <n v="204.4"/>
    <n v="109.2"/>
    <n v="313.60000000000002"/>
    <n v="31839"/>
    <n v="29827.599999999999"/>
    <n v="2011.4000000000015"/>
    <m/>
  </r>
  <r>
    <s v="February"/>
    <x v="0"/>
    <s v="New"/>
    <x v="2"/>
    <x v="5"/>
    <x v="1"/>
    <x v="0"/>
    <x v="32"/>
    <n v="25247"/>
    <n v="24490"/>
    <n v="0"/>
    <n v="0"/>
    <n v="0"/>
    <n v="0"/>
    <n v="0"/>
    <n v="0"/>
    <n v="0"/>
    <n v="0"/>
    <n v="0"/>
    <n v="0"/>
    <n v="0"/>
    <n v="0"/>
    <n v="0"/>
    <n v="0"/>
    <n v="0"/>
    <n v="0"/>
    <n v="0"/>
    <n v="0"/>
    <n v="0"/>
    <n v="0"/>
    <n v="0"/>
    <n v="0"/>
    <n v="0"/>
    <n v="0"/>
    <n v="0"/>
    <n v="0"/>
    <n v="0"/>
    <n v="0"/>
    <n v="0"/>
    <n v="0"/>
    <n v="0"/>
    <n v="0"/>
    <n v="0"/>
    <n v="0"/>
    <n v="0"/>
    <n v="0"/>
    <n v="0"/>
    <n v="0"/>
    <n v="0"/>
    <n v="25247"/>
    <n v="24490"/>
    <n v="757"/>
    <m/>
  </r>
  <r>
    <s v="February"/>
    <x v="0"/>
    <s v="New"/>
    <x v="2"/>
    <x v="5"/>
    <x v="2"/>
    <x v="0"/>
    <x v="36"/>
    <n v="24136"/>
    <n v="23412"/>
    <n v="0"/>
    <n v="0"/>
    <n v="1"/>
    <n v="1"/>
    <n v="0"/>
    <n v="0"/>
    <n v="0"/>
    <n v="1"/>
    <n v="0"/>
    <n v="1"/>
    <n v="0"/>
    <n v="0"/>
    <n v="0"/>
    <n v="0"/>
    <n v="310"/>
    <n v="230"/>
    <n v="0"/>
    <n v="0"/>
    <n v="0"/>
    <n v="180"/>
    <n v="0"/>
    <n v="200"/>
    <n v="0"/>
    <n v="0"/>
    <n v="0.15"/>
    <n v="782"/>
    <n v="0"/>
    <n v="0"/>
    <n v="46.5"/>
    <n v="27.599999999999998"/>
    <n v="0"/>
    <n v="0"/>
    <n v="0"/>
    <n v="30.6"/>
    <n v="0"/>
    <n v="36"/>
    <n v="0"/>
    <n v="0"/>
    <n v="140.69999999999999"/>
    <n v="24918"/>
    <n v="23552.7"/>
    <n v="1365.2999999999993"/>
    <m/>
  </r>
  <r>
    <s v="February"/>
    <x v="0"/>
    <s v="New"/>
    <x v="2"/>
    <x v="5"/>
    <x v="2"/>
    <x v="1"/>
    <x v="43"/>
    <n v="27760"/>
    <n v="26928"/>
    <n v="0"/>
    <n v="0"/>
    <n v="0"/>
    <n v="1"/>
    <n v="1"/>
    <n v="0"/>
    <n v="0"/>
    <n v="1"/>
    <n v="0"/>
    <n v="0"/>
    <n v="0"/>
    <n v="0"/>
    <n v="0"/>
    <n v="0"/>
    <n v="0"/>
    <n v="230"/>
    <n v="1350"/>
    <n v="0"/>
    <n v="0"/>
    <n v="180"/>
    <n v="0"/>
    <n v="0"/>
    <n v="0"/>
    <n v="0"/>
    <n v="0.15"/>
    <n v="1496"/>
    <n v="0"/>
    <n v="0"/>
    <n v="0"/>
    <n v="27.599999999999998"/>
    <n v="877.5"/>
    <n v="0"/>
    <n v="0"/>
    <n v="30.6"/>
    <n v="0"/>
    <n v="0"/>
    <n v="0"/>
    <n v="0"/>
    <n v="935.7"/>
    <n v="29256"/>
    <n v="27863.7"/>
    <n v="1392.2999999999993"/>
    <m/>
  </r>
  <r>
    <s v="February"/>
    <x v="0"/>
    <s v="New"/>
    <x v="2"/>
    <x v="5"/>
    <x v="2"/>
    <x v="1"/>
    <x v="35"/>
    <n v="25580"/>
    <n v="24813"/>
    <n v="0"/>
    <n v="1"/>
    <n v="0"/>
    <n v="0"/>
    <n v="0"/>
    <n v="0"/>
    <n v="0"/>
    <n v="0"/>
    <n v="0"/>
    <n v="0"/>
    <n v="0"/>
    <n v="0"/>
    <n v="0"/>
    <n v="210"/>
    <n v="0"/>
    <n v="0"/>
    <n v="0"/>
    <n v="0"/>
    <n v="0"/>
    <n v="0"/>
    <n v="0"/>
    <n v="0"/>
    <n v="0"/>
    <n v="0"/>
    <n v="0"/>
    <n v="210"/>
    <n v="0"/>
    <n v="23.1"/>
    <n v="0"/>
    <n v="0"/>
    <n v="0"/>
    <n v="0"/>
    <n v="0"/>
    <n v="0"/>
    <n v="0"/>
    <n v="0"/>
    <n v="0"/>
    <n v="0"/>
    <n v="23.1"/>
    <n v="25790"/>
    <n v="24836.1"/>
    <n v="953.90000000000146"/>
    <m/>
  </r>
  <r>
    <s v="February"/>
    <x v="0"/>
    <s v="New"/>
    <x v="2"/>
    <x v="5"/>
    <x v="2"/>
    <x v="0"/>
    <x v="24"/>
    <n v="25769"/>
    <n v="24996"/>
    <n v="0"/>
    <n v="0"/>
    <n v="0"/>
    <n v="0"/>
    <n v="1"/>
    <n v="0"/>
    <n v="0"/>
    <n v="1"/>
    <n v="0"/>
    <n v="0"/>
    <n v="0"/>
    <n v="0"/>
    <n v="0"/>
    <n v="0"/>
    <n v="0"/>
    <n v="0"/>
    <n v="1350"/>
    <n v="0"/>
    <n v="0"/>
    <n v="180"/>
    <n v="0"/>
    <n v="0"/>
    <n v="0"/>
    <n v="0"/>
    <n v="0"/>
    <n v="1530"/>
    <n v="0"/>
    <n v="0"/>
    <n v="0"/>
    <n v="0"/>
    <n v="877.5"/>
    <n v="0"/>
    <n v="0"/>
    <n v="30.6"/>
    <n v="0"/>
    <n v="0"/>
    <n v="0"/>
    <n v="0"/>
    <n v="908.1"/>
    <n v="27299"/>
    <n v="25904.1"/>
    <n v="1394.9000000000015"/>
    <m/>
  </r>
  <r>
    <s v="February"/>
    <x v="0"/>
    <s v="New"/>
    <x v="2"/>
    <x v="5"/>
    <x v="1"/>
    <x v="0"/>
    <x v="44"/>
    <n v="28593"/>
    <n v="27736"/>
    <n v="0"/>
    <n v="0"/>
    <n v="0"/>
    <n v="1"/>
    <n v="0"/>
    <n v="0"/>
    <n v="0"/>
    <n v="0"/>
    <n v="1"/>
    <n v="0"/>
    <n v="0"/>
    <n v="0"/>
    <n v="0"/>
    <n v="0"/>
    <n v="0"/>
    <n v="230"/>
    <n v="0"/>
    <n v="0"/>
    <n v="0"/>
    <n v="0"/>
    <n v="160"/>
    <n v="0"/>
    <n v="0"/>
    <n v="0"/>
    <n v="0"/>
    <n v="390"/>
    <n v="0"/>
    <n v="0"/>
    <n v="0"/>
    <n v="27.599999999999998"/>
    <n v="0"/>
    <n v="0"/>
    <n v="0"/>
    <n v="0"/>
    <n v="27.200000000000003"/>
    <n v="0"/>
    <n v="0"/>
    <n v="0"/>
    <n v="54.8"/>
    <n v="28983"/>
    <n v="27790.799999999999"/>
    <n v="1192.2000000000007"/>
    <m/>
  </r>
  <r>
    <s v="February"/>
    <x v="0"/>
    <s v="New"/>
    <x v="2"/>
    <x v="5"/>
    <x v="1"/>
    <x v="0"/>
    <x v="33"/>
    <n v="29906"/>
    <n v="29009"/>
    <n v="0"/>
    <n v="0"/>
    <n v="0"/>
    <n v="0"/>
    <n v="0"/>
    <n v="0"/>
    <n v="0"/>
    <n v="0"/>
    <n v="0"/>
    <n v="0"/>
    <n v="1"/>
    <n v="0"/>
    <n v="0"/>
    <n v="0"/>
    <n v="0"/>
    <n v="0"/>
    <n v="0"/>
    <n v="0"/>
    <n v="0"/>
    <n v="0"/>
    <n v="0"/>
    <n v="0"/>
    <n v="620"/>
    <n v="0"/>
    <n v="0"/>
    <n v="620"/>
    <n v="0"/>
    <n v="0"/>
    <n v="0"/>
    <n v="0"/>
    <n v="0"/>
    <n v="0"/>
    <n v="0"/>
    <n v="0"/>
    <n v="0"/>
    <n v="0"/>
    <n v="173.60000000000002"/>
    <n v="0"/>
    <n v="173.60000000000002"/>
    <n v="30526"/>
    <n v="29182.6"/>
    <n v="1343.4000000000015"/>
    <m/>
  </r>
  <r>
    <s v="February"/>
    <x v="0"/>
    <s v="New"/>
    <x v="2"/>
    <x v="5"/>
    <x v="1"/>
    <x v="1"/>
    <x v="35"/>
    <n v="26210"/>
    <n v="25424"/>
    <n v="0"/>
    <n v="1"/>
    <n v="0"/>
    <n v="1"/>
    <n v="1"/>
    <n v="0"/>
    <n v="0"/>
    <n v="0"/>
    <n v="1"/>
    <n v="0"/>
    <n v="0"/>
    <n v="0"/>
    <n v="0"/>
    <n v="210"/>
    <n v="0"/>
    <n v="230"/>
    <n v="1350"/>
    <n v="0"/>
    <n v="0"/>
    <n v="0"/>
    <n v="160"/>
    <n v="0"/>
    <n v="0"/>
    <n v="0"/>
    <n v="0.15"/>
    <n v="1657.5"/>
    <n v="0"/>
    <n v="23.1"/>
    <n v="0"/>
    <n v="27.599999999999998"/>
    <n v="877.5"/>
    <n v="0"/>
    <n v="0"/>
    <n v="0"/>
    <n v="27.200000000000003"/>
    <n v="0"/>
    <n v="0"/>
    <n v="0"/>
    <n v="955.40000000000009"/>
    <n v="27867.5"/>
    <n v="26379.4"/>
    <n v="1488.0999999999985"/>
    <m/>
  </r>
  <r>
    <s v="February"/>
    <x v="0"/>
    <s v="New"/>
    <x v="2"/>
    <x v="5"/>
    <x v="3"/>
    <x v="1"/>
    <x v="3"/>
    <n v="27894"/>
    <n v="27058"/>
    <n v="0"/>
    <n v="0"/>
    <n v="0"/>
    <n v="1"/>
    <n v="0"/>
    <n v="0"/>
    <n v="1"/>
    <n v="1"/>
    <n v="1"/>
    <n v="0"/>
    <n v="0"/>
    <n v="0"/>
    <n v="0"/>
    <n v="0"/>
    <n v="0"/>
    <n v="230"/>
    <n v="0"/>
    <n v="0"/>
    <n v="100"/>
    <n v="180"/>
    <n v="160"/>
    <n v="0"/>
    <n v="0"/>
    <n v="0"/>
    <n v="0.15"/>
    <n v="569.5"/>
    <n v="0"/>
    <n v="0"/>
    <n v="0"/>
    <n v="27.599999999999998"/>
    <n v="0"/>
    <n v="0"/>
    <n v="15"/>
    <n v="30.6"/>
    <n v="27.200000000000003"/>
    <n v="0"/>
    <n v="0"/>
    <n v="0"/>
    <n v="100.39999999999999"/>
    <n v="28463.5"/>
    <n v="27158.400000000001"/>
    <n v="1305.0999999999985"/>
    <m/>
  </r>
  <r>
    <s v="February"/>
    <x v="0"/>
    <s v="New"/>
    <x v="2"/>
    <x v="5"/>
    <x v="2"/>
    <x v="0"/>
    <x v="24"/>
    <n v="25826"/>
    <n v="25052"/>
    <n v="0"/>
    <n v="1"/>
    <n v="1"/>
    <n v="0"/>
    <n v="0"/>
    <n v="1"/>
    <n v="0"/>
    <n v="0"/>
    <n v="1"/>
    <n v="0"/>
    <n v="1"/>
    <n v="0"/>
    <n v="0"/>
    <n v="210"/>
    <n v="310"/>
    <n v="0"/>
    <n v="0"/>
    <n v="2700"/>
    <n v="0"/>
    <n v="0"/>
    <n v="160"/>
    <n v="0"/>
    <n v="620"/>
    <n v="0"/>
    <n v="0.15"/>
    <n v="3400"/>
    <n v="0"/>
    <n v="23.1"/>
    <n v="46.5"/>
    <n v="0"/>
    <n v="0"/>
    <n v="1836.0000000000002"/>
    <n v="0"/>
    <n v="0"/>
    <n v="27.200000000000003"/>
    <n v="0"/>
    <n v="173.60000000000002"/>
    <n v="0"/>
    <n v="2106.4"/>
    <n v="29226"/>
    <n v="27158.400000000001"/>
    <n v="2067.5999999999985"/>
    <m/>
  </r>
  <r>
    <s v="February"/>
    <x v="0"/>
    <s v="New"/>
    <x v="2"/>
    <x v="5"/>
    <x v="3"/>
    <x v="1"/>
    <x v="45"/>
    <n v="25304"/>
    <n v="24545"/>
    <n v="0"/>
    <n v="1"/>
    <n v="0"/>
    <n v="0"/>
    <n v="0"/>
    <n v="1"/>
    <n v="0"/>
    <n v="0"/>
    <n v="0"/>
    <n v="0"/>
    <n v="0"/>
    <n v="0"/>
    <n v="0"/>
    <n v="210"/>
    <n v="0"/>
    <n v="0"/>
    <n v="0"/>
    <n v="2700"/>
    <n v="0"/>
    <n v="0"/>
    <n v="0"/>
    <n v="0"/>
    <n v="0"/>
    <n v="0"/>
    <n v="0"/>
    <n v="2910"/>
    <n v="0"/>
    <n v="23.1"/>
    <n v="0"/>
    <n v="0"/>
    <n v="0"/>
    <n v="1836.0000000000002"/>
    <n v="0"/>
    <n v="0"/>
    <n v="0"/>
    <n v="0"/>
    <n v="0"/>
    <n v="0"/>
    <n v="1859.1000000000001"/>
    <n v="28214"/>
    <n v="26404.1"/>
    <n v="1809.9000000000015"/>
    <m/>
  </r>
  <r>
    <s v="February"/>
    <x v="0"/>
    <s v="New"/>
    <x v="2"/>
    <x v="5"/>
    <x v="1"/>
    <x v="1"/>
    <x v="33"/>
    <n v="25858"/>
    <n v="25083"/>
    <n v="0"/>
    <n v="0"/>
    <n v="0"/>
    <n v="0"/>
    <n v="0"/>
    <n v="0"/>
    <n v="0"/>
    <n v="0"/>
    <n v="0"/>
    <n v="0"/>
    <n v="1"/>
    <n v="1"/>
    <n v="0"/>
    <n v="0"/>
    <n v="0"/>
    <n v="0"/>
    <n v="0"/>
    <n v="0"/>
    <n v="0"/>
    <n v="0"/>
    <n v="0"/>
    <n v="0"/>
    <n v="620"/>
    <n v="440"/>
    <n v="0"/>
    <n v="1060"/>
    <n v="0"/>
    <n v="0"/>
    <n v="0"/>
    <n v="0"/>
    <n v="0"/>
    <n v="0"/>
    <n v="0"/>
    <n v="0"/>
    <n v="0"/>
    <n v="0"/>
    <n v="173.60000000000002"/>
    <n v="92.399999999999991"/>
    <n v="266"/>
    <n v="26918"/>
    <n v="25349"/>
    <n v="1569"/>
    <m/>
  </r>
  <r>
    <s v="February"/>
    <x v="0"/>
    <s v="New"/>
    <x v="2"/>
    <x v="6"/>
    <x v="3"/>
    <x v="0"/>
    <x v="37"/>
    <n v="28477"/>
    <n v="27623"/>
    <n v="0"/>
    <n v="0"/>
    <n v="0"/>
    <n v="0"/>
    <n v="0"/>
    <n v="0"/>
    <n v="1"/>
    <n v="0"/>
    <n v="0"/>
    <n v="0"/>
    <n v="0"/>
    <n v="0"/>
    <n v="0"/>
    <n v="0"/>
    <n v="0"/>
    <n v="0"/>
    <n v="0"/>
    <n v="0"/>
    <n v="110"/>
    <n v="0"/>
    <n v="0"/>
    <n v="0"/>
    <n v="0"/>
    <n v="0"/>
    <n v="0"/>
    <n v="110"/>
    <n v="0"/>
    <n v="0"/>
    <n v="0"/>
    <n v="0"/>
    <n v="0"/>
    <n v="0"/>
    <n v="16.5"/>
    <n v="0"/>
    <n v="0"/>
    <n v="0"/>
    <n v="0"/>
    <n v="0"/>
    <n v="16.5"/>
    <n v="28587"/>
    <n v="27639.5"/>
    <n v="947.5"/>
    <m/>
  </r>
  <r>
    <s v="February"/>
    <x v="0"/>
    <s v="New"/>
    <x v="2"/>
    <x v="6"/>
    <x v="1"/>
    <x v="0"/>
    <x v="40"/>
    <n v="29206"/>
    <n v="28330"/>
    <n v="0"/>
    <n v="0"/>
    <n v="1"/>
    <n v="1"/>
    <n v="0"/>
    <n v="0"/>
    <n v="1"/>
    <n v="0"/>
    <n v="1"/>
    <n v="1"/>
    <n v="1"/>
    <n v="0"/>
    <n v="0"/>
    <n v="0"/>
    <n v="320"/>
    <n v="240"/>
    <n v="0"/>
    <n v="0"/>
    <n v="110"/>
    <n v="0"/>
    <n v="160"/>
    <n v="200"/>
    <n v="640"/>
    <n v="0"/>
    <n v="0.15"/>
    <n v="1419.5"/>
    <n v="0"/>
    <n v="0"/>
    <n v="48"/>
    <n v="28.799999999999997"/>
    <n v="0"/>
    <n v="0"/>
    <n v="16.5"/>
    <n v="0"/>
    <n v="27.200000000000003"/>
    <n v="36"/>
    <n v="179.20000000000002"/>
    <n v="0"/>
    <n v="335.70000000000005"/>
    <n v="30625.5"/>
    <n v="28665.7"/>
    <n v="1959.7999999999993"/>
    <m/>
  </r>
  <r>
    <s v="February"/>
    <x v="0"/>
    <s v="New"/>
    <x v="2"/>
    <x v="6"/>
    <x v="3"/>
    <x v="0"/>
    <x v="1"/>
    <n v="25967"/>
    <n v="25188"/>
    <n v="0"/>
    <n v="0"/>
    <n v="0"/>
    <n v="1"/>
    <n v="0"/>
    <n v="0"/>
    <n v="0"/>
    <n v="0"/>
    <n v="0"/>
    <n v="0"/>
    <n v="0"/>
    <n v="0"/>
    <n v="0"/>
    <n v="0"/>
    <n v="0"/>
    <n v="240"/>
    <n v="0"/>
    <n v="0"/>
    <n v="0"/>
    <n v="0"/>
    <n v="0"/>
    <n v="0"/>
    <n v="0"/>
    <n v="0"/>
    <n v="0"/>
    <n v="240"/>
    <n v="0"/>
    <n v="0"/>
    <n v="0"/>
    <n v="28.799999999999997"/>
    <n v="0"/>
    <n v="0"/>
    <n v="0"/>
    <n v="0"/>
    <n v="0"/>
    <n v="0"/>
    <n v="0"/>
    <n v="0"/>
    <n v="28.799999999999997"/>
    <n v="26207"/>
    <n v="25216.799999999999"/>
    <n v="990.20000000000073"/>
    <m/>
  </r>
  <r>
    <s v="February"/>
    <x v="0"/>
    <s v="New"/>
    <x v="2"/>
    <x v="6"/>
    <x v="3"/>
    <x v="0"/>
    <x v="35"/>
    <n v="24540"/>
    <n v="23804"/>
    <n v="0"/>
    <n v="0"/>
    <n v="1"/>
    <n v="0"/>
    <n v="0"/>
    <n v="0"/>
    <n v="1"/>
    <n v="0"/>
    <n v="0"/>
    <n v="0"/>
    <n v="1"/>
    <n v="1"/>
    <n v="0"/>
    <n v="0"/>
    <n v="320"/>
    <n v="0"/>
    <n v="0"/>
    <n v="0"/>
    <n v="110"/>
    <n v="0"/>
    <n v="0"/>
    <n v="0"/>
    <n v="640"/>
    <n v="460"/>
    <n v="0.15"/>
    <n v="1300.5"/>
    <n v="0"/>
    <n v="0"/>
    <n v="48"/>
    <n v="0"/>
    <n v="0"/>
    <n v="0"/>
    <n v="16.5"/>
    <n v="0"/>
    <n v="0"/>
    <n v="0"/>
    <n v="179.20000000000002"/>
    <n v="96.6"/>
    <n v="340.3"/>
    <n v="25840.5"/>
    <n v="24144.3"/>
    <n v="1696.2000000000007"/>
    <m/>
  </r>
  <r>
    <s v="February"/>
    <x v="0"/>
    <s v="New"/>
    <x v="2"/>
    <x v="6"/>
    <x v="1"/>
    <x v="0"/>
    <x v="45"/>
    <n v="25629"/>
    <n v="24861"/>
    <n v="0"/>
    <n v="0"/>
    <n v="0"/>
    <n v="0"/>
    <n v="1"/>
    <n v="0"/>
    <n v="0"/>
    <n v="0"/>
    <n v="0"/>
    <n v="0"/>
    <n v="0"/>
    <n v="0"/>
    <n v="0"/>
    <n v="0"/>
    <n v="0"/>
    <n v="0"/>
    <n v="1350"/>
    <n v="0"/>
    <n v="0"/>
    <n v="0"/>
    <n v="0"/>
    <n v="0"/>
    <n v="0"/>
    <n v="0"/>
    <n v="0"/>
    <n v="1350"/>
    <n v="0"/>
    <n v="0"/>
    <n v="0"/>
    <n v="0"/>
    <n v="877.5"/>
    <n v="0"/>
    <n v="0"/>
    <n v="0"/>
    <n v="0"/>
    <n v="0"/>
    <n v="0"/>
    <n v="0"/>
    <n v="877.5"/>
    <n v="26979"/>
    <n v="25738.5"/>
    <n v="1240.5"/>
    <m/>
  </r>
  <r>
    <s v="February"/>
    <x v="0"/>
    <s v="New"/>
    <x v="2"/>
    <x v="6"/>
    <x v="4"/>
    <x v="0"/>
    <x v="43"/>
    <n v="28671"/>
    <n v="27811"/>
    <n v="0"/>
    <n v="0"/>
    <n v="0"/>
    <n v="1"/>
    <n v="0"/>
    <n v="0"/>
    <n v="0"/>
    <n v="1"/>
    <n v="1"/>
    <n v="0"/>
    <n v="0"/>
    <n v="1"/>
    <n v="0"/>
    <n v="0"/>
    <n v="0"/>
    <n v="240"/>
    <n v="0"/>
    <n v="0"/>
    <n v="0"/>
    <n v="180"/>
    <n v="160"/>
    <n v="0"/>
    <n v="0"/>
    <n v="460"/>
    <n v="0.15"/>
    <n v="884"/>
    <n v="0"/>
    <n v="0"/>
    <n v="0"/>
    <n v="28.799999999999997"/>
    <n v="0"/>
    <n v="0"/>
    <n v="0"/>
    <n v="30.6"/>
    <n v="27.200000000000003"/>
    <n v="0"/>
    <n v="0"/>
    <n v="96.6"/>
    <n v="183.2"/>
    <n v="29555"/>
    <n v="27994.2"/>
    <n v="1560.7999999999993"/>
    <m/>
  </r>
  <r>
    <s v="February"/>
    <x v="0"/>
    <s v="New"/>
    <x v="2"/>
    <x v="6"/>
    <x v="3"/>
    <x v="0"/>
    <x v="8"/>
    <n v="27910"/>
    <n v="27073"/>
    <n v="1"/>
    <n v="0"/>
    <n v="0"/>
    <n v="0"/>
    <n v="0"/>
    <n v="0"/>
    <n v="0"/>
    <n v="0"/>
    <n v="0"/>
    <n v="0"/>
    <n v="0"/>
    <n v="1"/>
    <n v="750"/>
    <n v="0"/>
    <n v="0"/>
    <n v="0"/>
    <n v="0"/>
    <n v="0"/>
    <n v="0"/>
    <n v="0"/>
    <n v="0"/>
    <n v="0"/>
    <n v="0"/>
    <n v="460"/>
    <n v="0"/>
    <n v="1210"/>
    <n v="187.5"/>
    <n v="0"/>
    <n v="0"/>
    <n v="0"/>
    <n v="0"/>
    <n v="0"/>
    <n v="0"/>
    <n v="0"/>
    <n v="0"/>
    <n v="0"/>
    <n v="0"/>
    <n v="96.6"/>
    <n v="284.10000000000002"/>
    <n v="29120"/>
    <n v="27357.1"/>
    <n v="1762.9000000000015"/>
    <m/>
  </r>
  <r>
    <s v="February"/>
    <x v="0"/>
    <s v="Used"/>
    <x v="1"/>
    <x v="2"/>
    <x v="2"/>
    <x v="1"/>
    <x v="46"/>
    <n v="19826"/>
    <n v="11514"/>
    <n v="0"/>
    <n v="1"/>
    <n v="0"/>
    <n v="0"/>
    <n v="0"/>
    <n v="0"/>
    <n v="0"/>
    <n v="0"/>
    <n v="0"/>
    <n v="0"/>
    <n v="0"/>
    <n v="1"/>
    <n v="0"/>
    <n v="190"/>
    <n v="0"/>
    <n v="0"/>
    <n v="0"/>
    <n v="0"/>
    <n v="0"/>
    <n v="0"/>
    <n v="0"/>
    <n v="0"/>
    <n v="0"/>
    <n v="390"/>
    <n v="0"/>
    <n v="580"/>
    <n v="0"/>
    <n v="20.9"/>
    <n v="0"/>
    <n v="0"/>
    <n v="0"/>
    <n v="0"/>
    <n v="0"/>
    <n v="0"/>
    <n v="0"/>
    <n v="0"/>
    <n v="0"/>
    <n v="81.899999999999991"/>
    <n v="102.79999999999998"/>
    <n v="20406"/>
    <n v="11616.8"/>
    <n v="8789.2000000000007"/>
    <m/>
  </r>
  <r>
    <s v="February"/>
    <x v="0"/>
    <s v="Used"/>
    <x v="1"/>
    <x v="3"/>
    <x v="1"/>
    <x v="0"/>
    <x v="29"/>
    <n v="10507"/>
    <n v="6514"/>
    <n v="0"/>
    <n v="0"/>
    <n v="0"/>
    <n v="0"/>
    <n v="0"/>
    <n v="0"/>
    <n v="0"/>
    <n v="0"/>
    <n v="0"/>
    <n v="0"/>
    <n v="1"/>
    <n v="0"/>
    <n v="0"/>
    <n v="0"/>
    <n v="0"/>
    <n v="0"/>
    <n v="0"/>
    <n v="0"/>
    <n v="0"/>
    <n v="0"/>
    <n v="0"/>
    <n v="0"/>
    <n v="640"/>
    <n v="0"/>
    <n v="0"/>
    <n v="640"/>
    <n v="0"/>
    <n v="0"/>
    <n v="0"/>
    <n v="0"/>
    <n v="0"/>
    <n v="0"/>
    <n v="0"/>
    <n v="0"/>
    <n v="0"/>
    <n v="0"/>
    <n v="179.20000000000002"/>
    <n v="0"/>
    <n v="179.20000000000002"/>
    <n v="11147"/>
    <n v="6693.2"/>
    <n v="4453.8"/>
    <m/>
  </r>
  <r>
    <s v="February"/>
    <x v="0"/>
    <s v="Used"/>
    <x v="1"/>
    <x v="3"/>
    <x v="2"/>
    <x v="0"/>
    <x v="22"/>
    <n v="16973"/>
    <n v="10514"/>
    <n v="0"/>
    <n v="0"/>
    <n v="0"/>
    <n v="0"/>
    <n v="0"/>
    <n v="0"/>
    <n v="0"/>
    <n v="0"/>
    <n v="0"/>
    <n v="0"/>
    <n v="0"/>
    <n v="0"/>
    <n v="0"/>
    <n v="0"/>
    <n v="0"/>
    <n v="0"/>
    <n v="0"/>
    <n v="0"/>
    <n v="0"/>
    <n v="0"/>
    <n v="0"/>
    <n v="0"/>
    <n v="0"/>
    <n v="0"/>
    <n v="0"/>
    <n v="0"/>
    <n v="0"/>
    <n v="0"/>
    <n v="0"/>
    <n v="0"/>
    <n v="0"/>
    <n v="0"/>
    <n v="0"/>
    <n v="0"/>
    <n v="0"/>
    <n v="0"/>
    <n v="0"/>
    <n v="0"/>
    <n v="0"/>
    <n v="16973"/>
    <n v="10514"/>
    <n v="6459"/>
    <m/>
  </r>
  <r>
    <s v="February"/>
    <x v="0"/>
    <s v="Used"/>
    <x v="1"/>
    <x v="4"/>
    <x v="4"/>
    <x v="0"/>
    <x v="44"/>
    <n v="22583"/>
    <n v="13514"/>
    <n v="0"/>
    <n v="0"/>
    <n v="0"/>
    <n v="0"/>
    <n v="0"/>
    <n v="0"/>
    <n v="0"/>
    <n v="0"/>
    <n v="1"/>
    <n v="0"/>
    <n v="0"/>
    <n v="0"/>
    <n v="0"/>
    <n v="0"/>
    <n v="0"/>
    <n v="0"/>
    <n v="0"/>
    <n v="0"/>
    <n v="0"/>
    <n v="0"/>
    <n v="180"/>
    <n v="0"/>
    <n v="0"/>
    <n v="0"/>
    <n v="0"/>
    <n v="180"/>
    <n v="0"/>
    <n v="0"/>
    <n v="0"/>
    <n v="0"/>
    <n v="0"/>
    <n v="0"/>
    <n v="0"/>
    <n v="0"/>
    <n v="30.6"/>
    <n v="0"/>
    <n v="0"/>
    <n v="0"/>
    <n v="30.6"/>
    <n v="22763"/>
    <n v="13544.6"/>
    <n v="9218.4"/>
    <m/>
  </r>
  <r>
    <s v="February"/>
    <x v="0"/>
    <s v="Used"/>
    <x v="1"/>
    <x v="4"/>
    <x v="4"/>
    <x v="0"/>
    <x v="34"/>
    <n v="18193"/>
    <n v="10514"/>
    <n v="0"/>
    <n v="1"/>
    <n v="0"/>
    <n v="0"/>
    <n v="1"/>
    <n v="0"/>
    <n v="0"/>
    <n v="0"/>
    <n v="0"/>
    <n v="0"/>
    <n v="0"/>
    <n v="0"/>
    <n v="0"/>
    <n v="240"/>
    <n v="0"/>
    <n v="0"/>
    <n v="1600"/>
    <n v="0"/>
    <n v="0"/>
    <n v="0"/>
    <n v="0"/>
    <n v="0"/>
    <n v="0"/>
    <n v="0"/>
    <n v="0"/>
    <n v="1840"/>
    <n v="0"/>
    <n v="26.4"/>
    <n v="0"/>
    <n v="0"/>
    <n v="1040"/>
    <n v="0"/>
    <n v="0"/>
    <n v="0"/>
    <n v="0"/>
    <n v="0"/>
    <n v="0"/>
    <n v="0"/>
    <n v="1066.4000000000001"/>
    <n v="20033"/>
    <n v="11580.4"/>
    <n v="8452.6"/>
    <m/>
  </r>
  <r>
    <s v="February"/>
    <x v="1"/>
    <s v="New"/>
    <x v="0"/>
    <x v="0"/>
    <x v="8"/>
    <x v="0"/>
    <x v="18"/>
    <n v="26009"/>
    <n v="25229"/>
    <n v="0"/>
    <n v="0"/>
    <n v="0"/>
    <n v="0"/>
    <n v="0"/>
    <n v="0"/>
    <n v="0"/>
    <n v="1"/>
    <n v="0"/>
    <n v="0"/>
    <n v="0"/>
    <n v="0"/>
    <n v="0"/>
    <n v="0"/>
    <n v="0"/>
    <n v="0"/>
    <n v="0"/>
    <n v="0"/>
    <n v="0"/>
    <n v="150"/>
    <n v="0"/>
    <n v="0"/>
    <n v="0"/>
    <n v="0"/>
    <n v="0"/>
    <n v="150"/>
    <n v="0"/>
    <n v="0"/>
    <n v="0"/>
    <n v="0"/>
    <n v="0"/>
    <n v="0"/>
    <n v="0"/>
    <n v="25.500000000000004"/>
    <n v="0"/>
    <n v="0"/>
    <n v="0"/>
    <n v="0"/>
    <n v="25.500000000000004"/>
    <n v="26159"/>
    <n v="25254.5"/>
    <n v="904.5"/>
    <m/>
  </r>
  <r>
    <s v="February"/>
    <x v="1"/>
    <s v="New"/>
    <x v="0"/>
    <x v="0"/>
    <x v="6"/>
    <x v="0"/>
    <x v="22"/>
    <n v="25457"/>
    <n v="24694"/>
    <n v="1"/>
    <n v="0"/>
    <n v="0"/>
    <n v="0"/>
    <n v="0"/>
    <n v="0"/>
    <n v="0"/>
    <n v="0"/>
    <n v="1"/>
    <n v="0"/>
    <n v="0"/>
    <n v="1"/>
    <n v="600"/>
    <n v="0"/>
    <n v="0"/>
    <n v="0"/>
    <n v="0"/>
    <n v="0"/>
    <n v="0"/>
    <n v="0"/>
    <n v="130"/>
    <n v="0"/>
    <n v="0"/>
    <n v="360"/>
    <n v="0.15"/>
    <n v="926.5"/>
    <n v="150"/>
    <n v="0"/>
    <n v="0"/>
    <n v="0"/>
    <n v="0"/>
    <n v="0"/>
    <n v="0"/>
    <n v="0"/>
    <n v="22.1"/>
    <n v="0"/>
    <n v="0"/>
    <n v="75.599999999999994"/>
    <n v="247.7"/>
    <n v="26383.5"/>
    <n v="24941.7"/>
    <n v="1441.7999999999993"/>
    <m/>
  </r>
  <r>
    <s v="February"/>
    <x v="1"/>
    <s v="New"/>
    <x v="0"/>
    <x v="0"/>
    <x v="10"/>
    <x v="0"/>
    <x v="32"/>
    <n v="27705"/>
    <n v="26874"/>
    <n v="0"/>
    <n v="0"/>
    <n v="0"/>
    <n v="0"/>
    <n v="1"/>
    <n v="0"/>
    <n v="1"/>
    <n v="0"/>
    <n v="0"/>
    <n v="0"/>
    <n v="0"/>
    <n v="1"/>
    <n v="0"/>
    <n v="0"/>
    <n v="0"/>
    <n v="0"/>
    <n v="1350"/>
    <n v="0"/>
    <n v="90"/>
    <n v="0"/>
    <n v="0"/>
    <n v="0"/>
    <n v="0"/>
    <n v="360"/>
    <n v="0.15"/>
    <n v="1530"/>
    <n v="0"/>
    <n v="0"/>
    <n v="0"/>
    <n v="0"/>
    <n v="877.5"/>
    <n v="0"/>
    <n v="13.5"/>
    <n v="0"/>
    <n v="0"/>
    <n v="0"/>
    <n v="0"/>
    <n v="75.599999999999994"/>
    <n v="966.6"/>
    <n v="29235"/>
    <n v="27840.6"/>
    <n v="1394.4000000000015"/>
    <m/>
  </r>
  <r>
    <s v="February"/>
    <x v="1"/>
    <s v="New"/>
    <x v="0"/>
    <x v="1"/>
    <x v="8"/>
    <x v="0"/>
    <x v="27"/>
    <n v="28132"/>
    <n v="27289"/>
    <n v="0"/>
    <n v="0"/>
    <n v="0"/>
    <n v="0"/>
    <n v="0"/>
    <n v="0"/>
    <n v="0"/>
    <n v="0"/>
    <n v="1"/>
    <n v="0"/>
    <n v="0"/>
    <n v="0"/>
    <n v="0"/>
    <n v="0"/>
    <n v="0"/>
    <n v="0"/>
    <n v="0"/>
    <n v="0"/>
    <n v="0"/>
    <n v="0"/>
    <n v="210"/>
    <n v="0"/>
    <n v="0"/>
    <n v="0"/>
    <n v="0"/>
    <n v="210"/>
    <n v="0"/>
    <n v="0"/>
    <n v="0"/>
    <n v="0"/>
    <n v="0"/>
    <n v="0"/>
    <n v="0"/>
    <n v="0"/>
    <n v="35.700000000000003"/>
    <n v="0"/>
    <n v="0"/>
    <n v="0"/>
    <n v="35.700000000000003"/>
    <n v="28342"/>
    <n v="27324.7"/>
    <n v="1017.2999999999993"/>
    <m/>
  </r>
  <r>
    <s v="February"/>
    <x v="1"/>
    <s v="New"/>
    <x v="0"/>
    <x v="1"/>
    <x v="6"/>
    <x v="0"/>
    <x v="20"/>
    <n v="29436"/>
    <n v="28553"/>
    <n v="0"/>
    <n v="0"/>
    <n v="0"/>
    <n v="0"/>
    <n v="0"/>
    <n v="1"/>
    <n v="0"/>
    <n v="0"/>
    <n v="0"/>
    <n v="0"/>
    <n v="0"/>
    <n v="0"/>
    <n v="0"/>
    <n v="0"/>
    <n v="0"/>
    <n v="0"/>
    <n v="0"/>
    <n v="3000"/>
    <n v="0"/>
    <n v="0"/>
    <n v="0"/>
    <n v="0"/>
    <n v="0"/>
    <n v="0"/>
    <n v="0"/>
    <n v="3000"/>
    <n v="0"/>
    <n v="0"/>
    <n v="0"/>
    <n v="0"/>
    <n v="0"/>
    <n v="2040.0000000000002"/>
    <n v="0"/>
    <n v="0"/>
    <n v="0"/>
    <n v="0"/>
    <n v="0"/>
    <n v="0"/>
    <n v="2040.0000000000002"/>
    <n v="32436"/>
    <n v="30593"/>
    <n v="1843"/>
    <m/>
  </r>
  <r>
    <s v="February"/>
    <x v="1"/>
    <s v="New"/>
    <x v="0"/>
    <x v="1"/>
    <x v="9"/>
    <x v="0"/>
    <x v="39"/>
    <n v="29781"/>
    <n v="28888"/>
    <n v="0"/>
    <n v="0"/>
    <n v="1"/>
    <n v="0"/>
    <n v="0"/>
    <n v="0"/>
    <n v="0"/>
    <n v="0"/>
    <n v="0"/>
    <n v="0"/>
    <n v="1"/>
    <n v="0"/>
    <n v="0"/>
    <n v="0"/>
    <n v="430"/>
    <n v="0"/>
    <n v="0"/>
    <n v="0"/>
    <n v="0"/>
    <n v="0"/>
    <n v="0"/>
    <n v="0"/>
    <n v="860"/>
    <n v="0"/>
    <n v="0"/>
    <n v="1290"/>
    <n v="0"/>
    <n v="0"/>
    <n v="64.5"/>
    <n v="0"/>
    <n v="0"/>
    <n v="0"/>
    <n v="0"/>
    <n v="0"/>
    <n v="0"/>
    <n v="0"/>
    <n v="240.8"/>
    <n v="0"/>
    <n v="305.3"/>
    <n v="31071"/>
    <n v="29193.3"/>
    <n v="1877.7000000000007"/>
    <m/>
  </r>
  <r>
    <s v="February"/>
    <x v="1"/>
    <s v="New"/>
    <x v="1"/>
    <x v="2"/>
    <x v="5"/>
    <x v="0"/>
    <x v="7"/>
    <n v="19630"/>
    <n v="19514"/>
    <n v="0"/>
    <n v="0"/>
    <n v="1"/>
    <n v="0"/>
    <n v="0"/>
    <n v="0"/>
    <n v="0"/>
    <n v="0"/>
    <n v="0"/>
    <n v="1"/>
    <n v="0"/>
    <n v="1"/>
    <n v="0"/>
    <n v="0"/>
    <n v="280"/>
    <n v="0"/>
    <n v="0"/>
    <n v="0"/>
    <n v="0"/>
    <n v="0"/>
    <n v="0"/>
    <n v="180"/>
    <n v="0"/>
    <n v="390"/>
    <n v="0.15"/>
    <n v="722.5"/>
    <n v="0"/>
    <n v="0"/>
    <n v="42"/>
    <n v="0"/>
    <n v="0"/>
    <n v="0"/>
    <n v="0"/>
    <n v="0"/>
    <n v="0"/>
    <n v="32.4"/>
    <n v="0"/>
    <n v="81.899999999999991"/>
    <n v="156.30000000000001"/>
    <n v="20352.5"/>
    <n v="19670.3"/>
    <n v="682.20000000000073"/>
    <m/>
  </r>
  <r>
    <s v="February"/>
    <x v="1"/>
    <s v="New"/>
    <x v="1"/>
    <x v="2"/>
    <x v="6"/>
    <x v="0"/>
    <x v="19"/>
    <n v="17703"/>
    <n v="17514"/>
    <n v="0"/>
    <n v="0"/>
    <n v="0"/>
    <n v="0"/>
    <n v="0"/>
    <n v="0"/>
    <n v="0"/>
    <n v="0"/>
    <n v="0"/>
    <n v="0"/>
    <n v="0"/>
    <n v="1"/>
    <n v="0"/>
    <n v="0"/>
    <n v="0"/>
    <n v="0"/>
    <n v="0"/>
    <n v="0"/>
    <n v="0"/>
    <n v="0"/>
    <n v="0"/>
    <n v="0"/>
    <n v="0"/>
    <n v="390"/>
    <n v="0"/>
    <n v="390"/>
    <n v="0"/>
    <n v="0"/>
    <n v="0"/>
    <n v="0"/>
    <n v="0"/>
    <n v="0"/>
    <n v="0"/>
    <n v="0"/>
    <n v="0"/>
    <n v="0"/>
    <n v="0"/>
    <n v="81.899999999999991"/>
    <n v="81.899999999999991"/>
    <n v="18093"/>
    <n v="17595.900000000001"/>
    <n v="497.09999999999854"/>
    <m/>
  </r>
  <r>
    <s v="February"/>
    <x v="1"/>
    <s v="New"/>
    <x v="1"/>
    <x v="3"/>
    <x v="8"/>
    <x v="0"/>
    <x v="29"/>
    <n v="28874"/>
    <n v="28514"/>
    <n v="0"/>
    <n v="0"/>
    <n v="0"/>
    <n v="0"/>
    <n v="0"/>
    <n v="0"/>
    <n v="0"/>
    <n v="0"/>
    <n v="0"/>
    <n v="0"/>
    <n v="0"/>
    <n v="1"/>
    <n v="0"/>
    <n v="0"/>
    <n v="0"/>
    <n v="0"/>
    <n v="0"/>
    <n v="0"/>
    <n v="0"/>
    <n v="0"/>
    <n v="0"/>
    <n v="0"/>
    <n v="0"/>
    <n v="460"/>
    <n v="0"/>
    <n v="460"/>
    <n v="0"/>
    <n v="0"/>
    <n v="0"/>
    <n v="0"/>
    <n v="0"/>
    <n v="0"/>
    <n v="0"/>
    <n v="0"/>
    <n v="0"/>
    <n v="0"/>
    <n v="0"/>
    <n v="96.6"/>
    <n v="96.6"/>
    <n v="29334"/>
    <n v="28610.6"/>
    <n v="723.40000000000146"/>
    <m/>
  </r>
  <r>
    <s v="February"/>
    <x v="1"/>
    <s v="New"/>
    <x v="1"/>
    <x v="3"/>
    <x v="5"/>
    <x v="1"/>
    <x v="35"/>
    <n v="26789"/>
    <n v="25514"/>
    <n v="0"/>
    <n v="1"/>
    <n v="0"/>
    <n v="0"/>
    <n v="1"/>
    <n v="0"/>
    <n v="0"/>
    <n v="0"/>
    <n v="0"/>
    <n v="0"/>
    <n v="1"/>
    <n v="0"/>
    <n v="0"/>
    <n v="210"/>
    <n v="0"/>
    <n v="0"/>
    <n v="1400"/>
    <n v="0"/>
    <n v="0"/>
    <n v="0"/>
    <n v="0"/>
    <n v="0"/>
    <n v="640"/>
    <n v="0"/>
    <n v="0.15"/>
    <n v="1912.5"/>
    <n v="0"/>
    <n v="23.1"/>
    <n v="0"/>
    <n v="0"/>
    <n v="910"/>
    <n v="0"/>
    <n v="0"/>
    <n v="0"/>
    <n v="0"/>
    <n v="0"/>
    <n v="179.20000000000002"/>
    <n v="0"/>
    <n v="1112.3"/>
    <n v="28701.5"/>
    <n v="26626.3"/>
    <n v="2075.2000000000007"/>
    <m/>
  </r>
  <r>
    <s v="February"/>
    <x v="1"/>
    <s v="New"/>
    <x v="1"/>
    <x v="3"/>
    <x v="8"/>
    <x v="1"/>
    <x v="47"/>
    <n v="29956"/>
    <n v="29514"/>
    <n v="0"/>
    <n v="0"/>
    <n v="0"/>
    <n v="0"/>
    <n v="0"/>
    <n v="0"/>
    <n v="0"/>
    <n v="0"/>
    <n v="0"/>
    <n v="0"/>
    <n v="0"/>
    <n v="0"/>
    <n v="0"/>
    <n v="0"/>
    <n v="0"/>
    <n v="0"/>
    <n v="0"/>
    <n v="0"/>
    <n v="0"/>
    <n v="0"/>
    <n v="0"/>
    <n v="0"/>
    <n v="0"/>
    <n v="0"/>
    <n v="0"/>
    <n v="0"/>
    <n v="0"/>
    <n v="0"/>
    <n v="0"/>
    <n v="0"/>
    <n v="0"/>
    <n v="0"/>
    <n v="0"/>
    <n v="0"/>
    <n v="0"/>
    <n v="0"/>
    <n v="0"/>
    <n v="0"/>
    <n v="0"/>
    <n v="29956"/>
    <n v="29514"/>
    <n v="442"/>
    <m/>
  </r>
  <r>
    <s v="February"/>
    <x v="1"/>
    <s v="New"/>
    <x v="1"/>
    <x v="4"/>
    <x v="7"/>
    <x v="0"/>
    <x v="1"/>
    <n v="32673"/>
    <n v="31514"/>
    <n v="0"/>
    <n v="0"/>
    <n v="0"/>
    <n v="0"/>
    <n v="0"/>
    <n v="0"/>
    <n v="1"/>
    <n v="0"/>
    <n v="0"/>
    <n v="0"/>
    <n v="0"/>
    <n v="0"/>
    <n v="0"/>
    <n v="0"/>
    <n v="0"/>
    <n v="0"/>
    <n v="0"/>
    <n v="0"/>
    <n v="120"/>
    <n v="0"/>
    <n v="0"/>
    <n v="0"/>
    <n v="0"/>
    <n v="0"/>
    <n v="0"/>
    <n v="120"/>
    <n v="0"/>
    <n v="0"/>
    <n v="0"/>
    <n v="0"/>
    <n v="0"/>
    <n v="0"/>
    <n v="18"/>
    <n v="0"/>
    <n v="0"/>
    <n v="0"/>
    <n v="0"/>
    <n v="0"/>
    <n v="18"/>
    <n v="32793"/>
    <n v="31532"/>
    <n v="1261"/>
    <m/>
  </r>
  <r>
    <s v="February"/>
    <x v="1"/>
    <s v="New"/>
    <x v="1"/>
    <x v="4"/>
    <x v="9"/>
    <x v="1"/>
    <x v="46"/>
    <n v="31515"/>
    <n v="30514"/>
    <n v="0"/>
    <n v="0"/>
    <n v="0"/>
    <n v="0"/>
    <n v="0"/>
    <n v="0"/>
    <n v="0"/>
    <n v="0"/>
    <n v="0"/>
    <n v="0"/>
    <n v="0"/>
    <n v="1"/>
    <n v="0"/>
    <n v="0"/>
    <n v="0"/>
    <n v="0"/>
    <n v="0"/>
    <n v="0"/>
    <n v="0"/>
    <n v="0"/>
    <n v="0"/>
    <n v="0"/>
    <n v="0"/>
    <n v="520"/>
    <n v="0"/>
    <n v="520"/>
    <n v="0"/>
    <n v="0"/>
    <n v="0"/>
    <n v="0"/>
    <n v="0"/>
    <n v="0"/>
    <n v="0"/>
    <n v="0"/>
    <n v="0"/>
    <n v="0"/>
    <n v="0"/>
    <n v="109.2"/>
    <n v="109.2"/>
    <n v="32035"/>
    <n v="30623.200000000001"/>
    <n v="1411.7999999999993"/>
    <m/>
  </r>
  <r>
    <s v="February"/>
    <x v="1"/>
    <s v="New"/>
    <x v="1"/>
    <x v="4"/>
    <x v="10"/>
    <x v="0"/>
    <x v="48"/>
    <n v="34647"/>
    <n v="33514"/>
    <n v="0"/>
    <n v="0"/>
    <n v="0"/>
    <n v="0"/>
    <n v="1"/>
    <n v="1"/>
    <n v="0"/>
    <n v="0"/>
    <n v="1"/>
    <n v="1"/>
    <n v="0"/>
    <n v="0"/>
    <n v="0"/>
    <n v="0"/>
    <n v="0"/>
    <n v="0"/>
    <n v="1600"/>
    <n v="3200"/>
    <n v="0"/>
    <n v="0"/>
    <n v="180"/>
    <n v="230"/>
    <n v="0"/>
    <n v="0"/>
    <n v="0.15"/>
    <n v="4428.5"/>
    <n v="0"/>
    <n v="0"/>
    <n v="0"/>
    <n v="0"/>
    <n v="1040"/>
    <n v="2176"/>
    <n v="0"/>
    <n v="0"/>
    <n v="30.6"/>
    <n v="41.4"/>
    <n v="0"/>
    <n v="0"/>
    <n v="3288"/>
    <n v="39075.5"/>
    <n v="36802"/>
    <n v="2273.5"/>
    <m/>
  </r>
  <r>
    <s v="February"/>
    <x v="1"/>
    <s v="New"/>
    <x v="2"/>
    <x v="5"/>
    <x v="10"/>
    <x v="0"/>
    <x v="2"/>
    <n v="27754"/>
    <n v="26922"/>
    <n v="0"/>
    <n v="1"/>
    <n v="0"/>
    <n v="0"/>
    <n v="1"/>
    <n v="0"/>
    <n v="0"/>
    <n v="1"/>
    <n v="1"/>
    <n v="0"/>
    <n v="0"/>
    <n v="0"/>
    <n v="0"/>
    <n v="210"/>
    <n v="0"/>
    <n v="0"/>
    <n v="1350"/>
    <n v="0"/>
    <n v="0"/>
    <n v="180"/>
    <n v="160"/>
    <n v="0"/>
    <n v="0"/>
    <n v="0"/>
    <n v="0.15"/>
    <n v="1615"/>
    <n v="0"/>
    <n v="23.1"/>
    <n v="0"/>
    <n v="0"/>
    <n v="877.5"/>
    <n v="0"/>
    <n v="0"/>
    <n v="30.6"/>
    <n v="27.200000000000003"/>
    <n v="0"/>
    <n v="0"/>
    <n v="0"/>
    <n v="958.40000000000009"/>
    <n v="29369"/>
    <n v="27880.400000000001"/>
    <n v="1488.5999999999985"/>
    <m/>
  </r>
  <r>
    <s v="February"/>
    <x v="1"/>
    <s v="New"/>
    <x v="2"/>
    <x v="5"/>
    <x v="7"/>
    <x v="1"/>
    <x v="43"/>
    <n v="28614"/>
    <n v="27756"/>
    <n v="0"/>
    <n v="0"/>
    <n v="1"/>
    <n v="0"/>
    <n v="1"/>
    <n v="0"/>
    <n v="1"/>
    <n v="0"/>
    <n v="0"/>
    <n v="0"/>
    <n v="1"/>
    <n v="1"/>
    <n v="0"/>
    <n v="0"/>
    <n v="310"/>
    <n v="0"/>
    <n v="1350"/>
    <n v="0"/>
    <n v="100"/>
    <n v="0"/>
    <n v="0"/>
    <n v="0"/>
    <n v="620"/>
    <n v="440"/>
    <n v="0.15"/>
    <n v="2397"/>
    <n v="0"/>
    <n v="0"/>
    <n v="46.5"/>
    <n v="0"/>
    <n v="877.5"/>
    <n v="0"/>
    <n v="15"/>
    <n v="0"/>
    <n v="0"/>
    <n v="0"/>
    <n v="173.60000000000002"/>
    <n v="92.399999999999991"/>
    <n v="1205"/>
    <n v="31011"/>
    <n v="28961"/>
    <n v="2050"/>
    <m/>
  </r>
  <r>
    <s v="February"/>
    <x v="1"/>
    <s v="New"/>
    <x v="2"/>
    <x v="5"/>
    <x v="8"/>
    <x v="0"/>
    <x v="19"/>
    <n v="29900"/>
    <n v="29003"/>
    <n v="0"/>
    <n v="0"/>
    <n v="0"/>
    <n v="0"/>
    <n v="0"/>
    <n v="0"/>
    <n v="0"/>
    <n v="1"/>
    <n v="0"/>
    <n v="0"/>
    <n v="0"/>
    <n v="0"/>
    <n v="0"/>
    <n v="0"/>
    <n v="0"/>
    <n v="0"/>
    <n v="0"/>
    <n v="0"/>
    <n v="0"/>
    <n v="180"/>
    <n v="0"/>
    <n v="0"/>
    <n v="0"/>
    <n v="0"/>
    <n v="0"/>
    <n v="180"/>
    <n v="0"/>
    <n v="0"/>
    <n v="0"/>
    <n v="0"/>
    <n v="0"/>
    <n v="0"/>
    <n v="0"/>
    <n v="30.6"/>
    <n v="0"/>
    <n v="0"/>
    <n v="0"/>
    <n v="0"/>
    <n v="30.6"/>
    <n v="30080"/>
    <n v="29033.599999999999"/>
    <n v="1046.4000000000015"/>
    <m/>
  </r>
  <r>
    <s v="February"/>
    <x v="1"/>
    <s v="New"/>
    <x v="2"/>
    <x v="5"/>
    <x v="5"/>
    <x v="1"/>
    <x v="40"/>
    <n v="28403"/>
    <n v="27551"/>
    <n v="0"/>
    <n v="0"/>
    <n v="0"/>
    <n v="0"/>
    <n v="0"/>
    <n v="1"/>
    <n v="0"/>
    <n v="0"/>
    <n v="0"/>
    <n v="1"/>
    <n v="0"/>
    <n v="1"/>
    <n v="0"/>
    <n v="0"/>
    <n v="0"/>
    <n v="0"/>
    <n v="0"/>
    <n v="2700"/>
    <n v="0"/>
    <n v="0"/>
    <n v="0"/>
    <n v="200"/>
    <n v="0"/>
    <n v="440"/>
    <n v="0.15"/>
    <n v="2839"/>
    <n v="0"/>
    <n v="0"/>
    <n v="0"/>
    <n v="0"/>
    <n v="0"/>
    <n v="1836.0000000000002"/>
    <n v="0"/>
    <n v="0"/>
    <n v="0"/>
    <n v="36"/>
    <n v="0"/>
    <n v="92.399999999999991"/>
    <n v="1964.4000000000003"/>
    <n v="31242"/>
    <n v="29515.4"/>
    <n v="1726.5999999999985"/>
    <m/>
  </r>
  <r>
    <s v="February"/>
    <x v="1"/>
    <s v="New"/>
    <x v="2"/>
    <x v="5"/>
    <x v="5"/>
    <x v="1"/>
    <x v="18"/>
    <n v="27175"/>
    <n v="26360"/>
    <n v="0"/>
    <n v="0"/>
    <n v="0"/>
    <n v="0"/>
    <n v="0"/>
    <n v="0"/>
    <n v="0"/>
    <n v="0"/>
    <n v="0"/>
    <n v="0"/>
    <n v="0"/>
    <n v="0"/>
    <n v="0"/>
    <n v="0"/>
    <n v="0"/>
    <n v="0"/>
    <n v="0"/>
    <n v="0"/>
    <n v="0"/>
    <n v="0"/>
    <n v="0"/>
    <n v="0"/>
    <n v="0"/>
    <n v="0"/>
    <n v="0"/>
    <n v="0"/>
    <n v="0"/>
    <n v="0"/>
    <n v="0"/>
    <n v="0"/>
    <n v="0"/>
    <n v="0"/>
    <n v="0"/>
    <n v="0"/>
    <n v="0"/>
    <n v="0"/>
    <n v="0"/>
    <n v="0"/>
    <n v="0"/>
    <n v="27175"/>
    <n v="26360"/>
    <n v="815"/>
    <m/>
  </r>
  <r>
    <s v="February"/>
    <x v="1"/>
    <s v="New"/>
    <x v="2"/>
    <x v="5"/>
    <x v="10"/>
    <x v="0"/>
    <x v="13"/>
    <n v="24173"/>
    <n v="23448"/>
    <n v="0"/>
    <n v="0"/>
    <n v="1"/>
    <n v="0"/>
    <n v="0"/>
    <n v="0"/>
    <n v="1"/>
    <n v="0"/>
    <n v="0"/>
    <n v="0"/>
    <n v="0"/>
    <n v="0"/>
    <n v="0"/>
    <n v="0"/>
    <n v="310"/>
    <n v="0"/>
    <n v="0"/>
    <n v="0"/>
    <n v="100"/>
    <n v="0"/>
    <n v="0"/>
    <n v="0"/>
    <n v="0"/>
    <n v="0"/>
    <n v="0"/>
    <n v="410"/>
    <n v="0"/>
    <n v="0"/>
    <n v="46.5"/>
    <n v="0"/>
    <n v="0"/>
    <n v="0"/>
    <n v="15"/>
    <n v="0"/>
    <n v="0"/>
    <n v="0"/>
    <n v="0"/>
    <n v="0"/>
    <n v="61.5"/>
    <n v="24583"/>
    <n v="23509.5"/>
    <n v="1073.5"/>
    <m/>
  </r>
  <r>
    <s v="February"/>
    <x v="1"/>
    <s v="New"/>
    <x v="2"/>
    <x v="6"/>
    <x v="8"/>
    <x v="1"/>
    <x v="4"/>
    <n v="24653"/>
    <n v="23914"/>
    <n v="0"/>
    <n v="0"/>
    <n v="0"/>
    <n v="0"/>
    <n v="0"/>
    <n v="0"/>
    <n v="0"/>
    <n v="0"/>
    <n v="1"/>
    <n v="0"/>
    <n v="0"/>
    <n v="0"/>
    <n v="0"/>
    <n v="0"/>
    <n v="0"/>
    <n v="0"/>
    <n v="0"/>
    <n v="0"/>
    <n v="0"/>
    <n v="0"/>
    <n v="160"/>
    <n v="0"/>
    <n v="0"/>
    <n v="0"/>
    <n v="0"/>
    <n v="160"/>
    <n v="0"/>
    <n v="0"/>
    <n v="0"/>
    <n v="0"/>
    <n v="0"/>
    <n v="0"/>
    <n v="0"/>
    <n v="0"/>
    <n v="27.200000000000003"/>
    <n v="0"/>
    <n v="0"/>
    <n v="0"/>
    <n v="27.200000000000003"/>
    <n v="24813"/>
    <n v="23941.200000000001"/>
    <n v="871.79999999999927"/>
    <m/>
  </r>
  <r>
    <s v="February"/>
    <x v="1"/>
    <s v="New"/>
    <x v="2"/>
    <x v="6"/>
    <x v="6"/>
    <x v="1"/>
    <x v="21"/>
    <n v="26324"/>
    <n v="25535"/>
    <n v="0"/>
    <n v="1"/>
    <n v="1"/>
    <n v="0"/>
    <n v="0"/>
    <n v="0"/>
    <n v="0"/>
    <n v="1"/>
    <n v="0"/>
    <n v="0"/>
    <n v="0"/>
    <n v="1"/>
    <n v="0"/>
    <n v="210"/>
    <n v="320"/>
    <n v="0"/>
    <n v="0"/>
    <n v="0"/>
    <n v="0"/>
    <n v="180"/>
    <n v="0"/>
    <n v="0"/>
    <n v="0"/>
    <n v="460"/>
    <n v="0.15"/>
    <n v="994.5"/>
    <n v="0"/>
    <n v="23.1"/>
    <n v="48"/>
    <n v="0"/>
    <n v="0"/>
    <n v="0"/>
    <n v="0"/>
    <n v="30.6"/>
    <n v="0"/>
    <n v="0"/>
    <n v="0"/>
    <n v="96.6"/>
    <n v="198.29999999999998"/>
    <n v="27318.5"/>
    <n v="25733.3"/>
    <n v="1585.2000000000007"/>
    <m/>
  </r>
  <r>
    <s v="February"/>
    <x v="1"/>
    <s v="New"/>
    <x v="2"/>
    <x v="6"/>
    <x v="9"/>
    <x v="1"/>
    <x v="18"/>
    <n v="26422"/>
    <n v="25630"/>
    <n v="0"/>
    <n v="0"/>
    <n v="0"/>
    <n v="0"/>
    <n v="1"/>
    <n v="0"/>
    <n v="0"/>
    <n v="0"/>
    <n v="0"/>
    <n v="0"/>
    <n v="0"/>
    <n v="0"/>
    <n v="0"/>
    <n v="0"/>
    <n v="0"/>
    <n v="0"/>
    <n v="1350"/>
    <n v="0"/>
    <n v="0"/>
    <n v="0"/>
    <n v="0"/>
    <n v="0"/>
    <n v="0"/>
    <n v="0"/>
    <n v="0"/>
    <n v="1350"/>
    <n v="0"/>
    <n v="0"/>
    <n v="0"/>
    <n v="0"/>
    <n v="877.5"/>
    <n v="0"/>
    <n v="0"/>
    <n v="0"/>
    <n v="0"/>
    <n v="0"/>
    <n v="0"/>
    <n v="0"/>
    <n v="877.5"/>
    <n v="27772"/>
    <n v="26507.5"/>
    <n v="1264.5"/>
    <m/>
  </r>
  <r>
    <s v="February"/>
    <x v="1"/>
    <s v="New"/>
    <x v="2"/>
    <x v="6"/>
    <x v="5"/>
    <x v="1"/>
    <x v="13"/>
    <n v="28170"/>
    <n v="27325"/>
    <n v="0"/>
    <n v="0"/>
    <n v="0"/>
    <n v="1"/>
    <n v="0"/>
    <n v="0"/>
    <n v="0"/>
    <n v="0"/>
    <n v="1"/>
    <n v="0"/>
    <n v="0"/>
    <n v="0"/>
    <n v="0"/>
    <n v="0"/>
    <n v="0"/>
    <n v="240"/>
    <n v="0"/>
    <n v="0"/>
    <n v="0"/>
    <n v="0"/>
    <n v="160"/>
    <n v="0"/>
    <n v="0"/>
    <n v="0"/>
    <n v="0"/>
    <n v="400"/>
    <n v="0"/>
    <n v="0"/>
    <n v="0"/>
    <n v="28.799999999999997"/>
    <n v="0"/>
    <n v="0"/>
    <n v="0"/>
    <n v="0"/>
    <n v="27.200000000000003"/>
    <n v="0"/>
    <n v="0"/>
    <n v="0"/>
    <n v="56"/>
    <n v="28570"/>
    <n v="27381"/>
    <n v="1189"/>
    <m/>
  </r>
  <r>
    <s v="February"/>
    <x v="1"/>
    <s v="New"/>
    <x v="2"/>
    <x v="6"/>
    <x v="5"/>
    <x v="1"/>
    <x v="49"/>
    <n v="28018"/>
    <n v="27178"/>
    <n v="0"/>
    <n v="0"/>
    <n v="0"/>
    <n v="0"/>
    <n v="0"/>
    <n v="0"/>
    <n v="0"/>
    <n v="0"/>
    <n v="0"/>
    <n v="1"/>
    <n v="1"/>
    <n v="0"/>
    <n v="0"/>
    <n v="0"/>
    <n v="0"/>
    <n v="0"/>
    <n v="0"/>
    <n v="0"/>
    <n v="0"/>
    <n v="0"/>
    <n v="0"/>
    <n v="200"/>
    <n v="640"/>
    <n v="0"/>
    <n v="0"/>
    <n v="840"/>
    <n v="0"/>
    <n v="0"/>
    <n v="0"/>
    <n v="0"/>
    <n v="0"/>
    <n v="0"/>
    <n v="0"/>
    <n v="0"/>
    <n v="0"/>
    <n v="36"/>
    <n v="179.20000000000002"/>
    <n v="0"/>
    <n v="215.20000000000002"/>
    <n v="28858"/>
    <n v="27393.200000000001"/>
    <n v="1464.7999999999993"/>
    <m/>
  </r>
  <r>
    <s v="February"/>
    <x v="1"/>
    <s v="New"/>
    <x v="2"/>
    <x v="6"/>
    <x v="6"/>
    <x v="0"/>
    <x v="43"/>
    <n v="27341"/>
    <n v="26521"/>
    <n v="1"/>
    <n v="0"/>
    <n v="0"/>
    <n v="0"/>
    <n v="0"/>
    <n v="0"/>
    <n v="0"/>
    <n v="0"/>
    <n v="1"/>
    <n v="1"/>
    <n v="1"/>
    <n v="0"/>
    <n v="750"/>
    <n v="0"/>
    <n v="0"/>
    <n v="0"/>
    <n v="0"/>
    <n v="0"/>
    <n v="0"/>
    <n v="0"/>
    <n v="160"/>
    <n v="200"/>
    <n v="640"/>
    <n v="0"/>
    <n v="0.15"/>
    <n v="1487.5"/>
    <n v="187.5"/>
    <n v="0"/>
    <n v="0"/>
    <n v="0"/>
    <n v="0"/>
    <n v="0"/>
    <n v="0"/>
    <n v="0"/>
    <n v="27.200000000000003"/>
    <n v="36"/>
    <n v="179.20000000000002"/>
    <n v="0"/>
    <n v="429.9"/>
    <n v="28828.5"/>
    <n v="26950.9"/>
    <n v="1877.5999999999985"/>
    <m/>
  </r>
  <r>
    <s v="February"/>
    <x v="1"/>
    <s v="New"/>
    <x v="2"/>
    <x v="6"/>
    <x v="8"/>
    <x v="1"/>
    <x v="1"/>
    <n v="27573"/>
    <n v="26746"/>
    <n v="0"/>
    <n v="0"/>
    <n v="0"/>
    <n v="1"/>
    <n v="0"/>
    <n v="1"/>
    <n v="0"/>
    <n v="1"/>
    <n v="0"/>
    <n v="0"/>
    <n v="0"/>
    <n v="1"/>
    <n v="0"/>
    <n v="0"/>
    <n v="0"/>
    <n v="240"/>
    <n v="0"/>
    <n v="2700"/>
    <n v="0"/>
    <n v="180"/>
    <n v="0"/>
    <n v="0"/>
    <n v="0"/>
    <n v="460"/>
    <n v="0.15"/>
    <n v="3043"/>
    <n v="0"/>
    <n v="0"/>
    <n v="0"/>
    <n v="28.799999999999997"/>
    <n v="0"/>
    <n v="1836.0000000000002"/>
    <n v="0"/>
    <n v="30.6"/>
    <n v="0"/>
    <n v="0"/>
    <n v="0"/>
    <n v="96.6"/>
    <n v="1992"/>
    <n v="30616"/>
    <n v="28738"/>
    <n v="1878"/>
    <m/>
  </r>
  <r>
    <s v="February"/>
    <x v="1"/>
    <s v="New"/>
    <x v="2"/>
    <x v="6"/>
    <x v="6"/>
    <x v="0"/>
    <x v="45"/>
    <n v="26304"/>
    <n v="25515"/>
    <n v="1"/>
    <n v="0"/>
    <n v="0"/>
    <n v="0"/>
    <n v="0"/>
    <n v="0"/>
    <n v="0"/>
    <n v="0"/>
    <n v="0"/>
    <n v="0"/>
    <n v="0"/>
    <n v="0"/>
    <n v="750"/>
    <n v="0"/>
    <n v="0"/>
    <n v="0"/>
    <n v="0"/>
    <n v="0"/>
    <n v="0"/>
    <n v="0"/>
    <n v="0"/>
    <n v="0"/>
    <n v="0"/>
    <n v="0"/>
    <n v="0"/>
    <n v="750"/>
    <n v="187.5"/>
    <n v="0"/>
    <n v="0"/>
    <n v="0"/>
    <n v="0"/>
    <n v="0"/>
    <n v="0"/>
    <n v="0"/>
    <n v="0"/>
    <n v="0"/>
    <n v="0"/>
    <n v="0"/>
    <n v="187.5"/>
    <n v="27054"/>
    <n v="25702.5"/>
    <n v="1351.5"/>
    <m/>
  </r>
  <r>
    <s v="February"/>
    <x v="1"/>
    <s v="Used"/>
    <x v="0"/>
    <x v="0"/>
    <x v="9"/>
    <x v="1"/>
    <x v="1"/>
    <n v="17951"/>
    <n v="10771"/>
    <n v="0"/>
    <n v="0"/>
    <n v="1"/>
    <n v="0"/>
    <n v="0"/>
    <n v="0"/>
    <n v="1"/>
    <n v="0"/>
    <n v="1"/>
    <n v="0"/>
    <n v="1"/>
    <n v="0"/>
    <n v="0"/>
    <n v="0"/>
    <n v="260"/>
    <n v="0"/>
    <n v="0"/>
    <n v="0"/>
    <n v="90"/>
    <n v="0"/>
    <n v="130"/>
    <n v="0"/>
    <n v="510"/>
    <n v="0"/>
    <n v="0.15"/>
    <n v="841.5"/>
    <n v="0"/>
    <n v="0"/>
    <n v="39"/>
    <n v="0"/>
    <n v="0"/>
    <n v="0"/>
    <n v="13.5"/>
    <n v="0"/>
    <n v="22.1"/>
    <n v="0"/>
    <n v="142.80000000000001"/>
    <n v="0"/>
    <n v="217.4"/>
    <n v="18792.5"/>
    <n v="10988.4"/>
    <n v="7804.1"/>
    <m/>
  </r>
  <r>
    <s v="February"/>
    <x v="1"/>
    <s v="Used"/>
    <x v="0"/>
    <x v="1"/>
    <x v="7"/>
    <x v="0"/>
    <x v="50"/>
    <n v="18425"/>
    <n v="11055"/>
    <n v="0"/>
    <n v="0"/>
    <n v="0"/>
    <n v="0"/>
    <n v="0"/>
    <n v="1"/>
    <n v="0"/>
    <n v="0"/>
    <n v="0"/>
    <n v="1"/>
    <n v="0"/>
    <n v="0"/>
    <n v="0"/>
    <n v="0"/>
    <n v="0"/>
    <n v="0"/>
    <n v="0"/>
    <n v="3000"/>
    <n v="0"/>
    <n v="0"/>
    <n v="0"/>
    <n v="270"/>
    <n v="0"/>
    <n v="0"/>
    <n v="0"/>
    <n v="3270"/>
    <n v="0"/>
    <n v="0"/>
    <n v="0"/>
    <n v="0"/>
    <n v="0"/>
    <n v="2040.0000000000002"/>
    <n v="0"/>
    <n v="0"/>
    <n v="0"/>
    <n v="48.6"/>
    <n v="0"/>
    <n v="0"/>
    <n v="2088.6000000000004"/>
    <n v="21695"/>
    <n v="13143.6"/>
    <n v="8551.4"/>
    <m/>
  </r>
  <r>
    <s v="February"/>
    <x v="1"/>
    <s v="Used"/>
    <x v="1"/>
    <x v="3"/>
    <x v="6"/>
    <x v="0"/>
    <x v="39"/>
    <n v="11453"/>
    <n v="6514"/>
    <n v="1"/>
    <n v="0"/>
    <n v="0"/>
    <n v="0"/>
    <n v="0"/>
    <n v="0"/>
    <n v="0"/>
    <n v="1"/>
    <n v="0"/>
    <n v="0"/>
    <n v="0"/>
    <n v="0"/>
    <n v="750"/>
    <n v="0"/>
    <n v="0"/>
    <n v="0"/>
    <n v="0"/>
    <n v="0"/>
    <n v="0"/>
    <n v="180"/>
    <n v="0"/>
    <n v="0"/>
    <n v="0"/>
    <n v="0"/>
    <n v="0"/>
    <n v="930"/>
    <n v="187.5"/>
    <n v="0"/>
    <n v="0"/>
    <n v="0"/>
    <n v="0"/>
    <n v="0"/>
    <n v="0"/>
    <n v="30.6"/>
    <n v="0"/>
    <n v="0"/>
    <n v="0"/>
    <n v="0"/>
    <n v="218.1"/>
    <n v="12383"/>
    <n v="6732.1"/>
    <n v="5650.9"/>
    <m/>
  </r>
  <r>
    <s v="February"/>
    <x v="1"/>
    <s v="Used"/>
    <x v="1"/>
    <x v="4"/>
    <x v="8"/>
    <x v="1"/>
    <x v="26"/>
    <n v="19114"/>
    <n v="11514"/>
    <n v="0"/>
    <n v="0"/>
    <n v="0"/>
    <n v="0"/>
    <n v="0"/>
    <n v="1"/>
    <n v="0"/>
    <n v="0"/>
    <n v="1"/>
    <n v="0"/>
    <n v="0"/>
    <n v="0"/>
    <n v="0"/>
    <n v="0"/>
    <n v="0"/>
    <n v="0"/>
    <n v="0"/>
    <n v="3200"/>
    <n v="0"/>
    <n v="0"/>
    <n v="180"/>
    <n v="0"/>
    <n v="0"/>
    <n v="0"/>
    <n v="0"/>
    <n v="3380"/>
    <n v="0"/>
    <n v="0"/>
    <n v="0"/>
    <n v="0"/>
    <n v="0"/>
    <n v="2176"/>
    <n v="0"/>
    <n v="0"/>
    <n v="30.6"/>
    <n v="0"/>
    <n v="0"/>
    <n v="0"/>
    <n v="2206.6"/>
    <n v="22494"/>
    <n v="13720.6"/>
    <n v="8773.4"/>
    <m/>
  </r>
  <r>
    <s v="February"/>
    <x v="1"/>
    <s v="Used"/>
    <x v="1"/>
    <x v="4"/>
    <x v="7"/>
    <x v="1"/>
    <x v="13"/>
    <n v="22252"/>
    <n v="13514"/>
    <n v="0"/>
    <n v="0"/>
    <n v="1"/>
    <n v="0"/>
    <n v="0"/>
    <n v="0"/>
    <n v="0"/>
    <n v="0"/>
    <n v="0"/>
    <n v="1"/>
    <n v="0"/>
    <n v="0"/>
    <n v="0"/>
    <n v="0"/>
    <n v="360"/>
    <n v="0"/>
    <n v="0"/>
    <n v="0"/>
    <n v="0"/>
    <n v="0"/>
    <n v="0"/>
    <n v="230"/>
    <n v="0"/>
    <n v="0"/>
    <n v="0"/>
    <n v="590"/>
    <n v="0"/>
    <n v="0"/>
    <n v="54"/>
    <n v="0"/>
    <n v="0"/>
    <n v="0"/>
    <n v="0"/>
    <n v="0"/>
    <n v="0"/>
    <n v="41.4"/>
    <n v="0"/>
    <n v="0"/>
    <n v="95.4"/>
    <n v="22842"/>
    <n v="13609.4"/>
    <n v="9232.6"/>
    <m/>
  </r>
  <r>
    <s v="February"/>
    <x v="2"/>
    <s v="New"/>
    <x v="0"/>
    <x v="0"/>
    <x v="14"/>
    <x v="0"/>
    <x v="1"/>
    <n v="29161"/>
    <n v="28287"/>
    <n v="0"/>
    <n v="0"/>
    <n v="0"/>
    <n v="0"/>
    <n v="0"/>
    <n v="0"/>
    <n v="0"/>
    <n v="0"/>
    <n v="0"/>
    <n v="0"/>
    <n v="0"/>
    <n v="0"/>
    <n v="0"/>
    <n v="0"/>
    <n v="0"/>
    <n v="0"/>
    <n v="0"/>
    <n v="0"/>
    <n v="0"/>
    <n v="0"/>
    <n v="0"/>
    <n v="0"/>
    <n v="0"/>
    <n v="0"/>
    <n v="0"/>
    <n v="0"/>
    <n v="0"/>
    <n v="0"/>
    <n v="0"/>
    <n v="0"/>
    <n v="0"/>
    <n v="0"/>
    <n v="0"/>
    <n v="0"/>
    <n v="0"/>
    <n v="0"/>
    <n v="0"/>
    <n v="0"/>
    <n v="0"/>
    <n v="29161"/>
    <n v="28287"/>
    <n v="874"/>
    <m/>
  </r>
  <r>
    <s v="February"/>
    <x v="2"/>
    <s v="New"/>
    <x v="0"/>
    <x v="1"/>
    <x v="8"/>
    <x v="0"/>
    <x v="4"/>
    <n v="31305"/>
    <n v="30366"/>
    <n v="0"/>
    <n v="0"/>
    <n v="1"/>
    <n v="0"/>
    <n v="0"/>
    <n v="0"/>
    <n v="0"/>
    <n v="1"/>
    <n v="0"/>
    <n v="0"/>
    <n v="0"/>
    <n v="0"/>
    <n v="0"/>
    <n v="0"/>
    <n v="430"/>
    <n v="0"/>
    <n v="0"/>
    <n v="0"/>
    <n v="0"/>
    <n v="240"/>
    <n v="0"/>
    <n v="0"/>
    <n v="0"/>
    <n v="0"/>
    <n v="0"/>
    <n v="670"/>
    <n v="0"/>
    <n v="0"/>
    <n v="64.5"/>
    <n v="0"/>
    <n v="0"/>
    <n v="0"/>
    <n v="0"/>
    <n v="40.800000000000004"/>
    <n v="0"/>
    <n v="0"/>
    <n v="0"/>
    <n v="0"/>
    <n v="105.30000000000001"/>
    <n v="31975"/>
    <n v="30471.3"/>
    <n v="1503.7000000000007"/>
    <m/>
  </r>
  <r>
    <s v="February"/>
    <x v="2"/>
    <s v="New"/>
    <x v="0"/>
    <x v="1"/>
    <x v="12"/>
    <x v="0"/>
    <x v="47"/>
    <n v="29368"/>
    <n v="28487"/>
    <n v="0"/>
    <n v="0"/>
    <n v="0"/>
    <n v="0"/>
    <n v="1"/>
    <n v="1"/>
    <n v="0"/>
    <n v="0"/>
    <n v="0"/>
    <n v="0"/>
    <n v="1"/>
    <n v="0"/>
    <n v="0"/>
    <n v="0"/>
    <n v="0"/>
    <n v="0"/>
    <n v="1500"/>
    <n v="3000"/>
    <n v="0"/>
    <n v="0"/>
    <n v="0"/>
    <n v="0"/>
    <n v="860"/>
    <n v="0"/>
    <n v="0.15"/>
    <n v="4556"/>
    <n v="0"/>
    <n v="0"/>
    <n v="0"/>
    <n v="0"/>
    <n v="975"/>
    <n v="2040.0000000000002"/>
    <n v="0"/>
    <n v="0"/>
    <n v="0"/>
    <n v="0"/>
    <n v="240.8"/>
    <n v="0"/>
    <n v="3255.8"/>
    <n v="33924"/>
    <n v="31742.799999999999"/>
    <n v="2181.2000000000007"/>
    <m/>
  </r>
  <r>
    <s v="February"/>
    <x v="2"/>
    <s v="New"/>
    <x v="1"/>
    <x v="2"/>
    <x v="14"/>
    <x v="1"/>
    <x v="51"/>
    <n v="19643"/>
    <n v="19514"/>
    <n v="0"/>
    <n v="0"/>
    <n v="0"/>
    <n v="0"/>
    <n v="0"/>
    <n v="0"/>
    <n v="0"/>
    <n v="0"/>
    <n v="0"/>
    <n v="0"/>
    <n v="0"/>
    <n v="1"/>
    <n v="0"/>
    <n v="0"/>
    <n v="0"/>
    <n v="0"/>
    <n v="0"/>
    <n v="0"/>
    <n v="0"/>
    <n v="0"/>
    <n v="0"/>
    <n v="0"/>
    <n v="0"/>
    <n v="390"/>
    <n v="0"/>
    <n v="390"/>
    <n v="0"/>
    <n v="0"/>
    <n v="0"/>
    <n v="0"/>
    <n v="0"/>
    <n v="0"/>
    <n v="0"/>
    <n v="0"/>
    <n v="0"/>
    <n v="0"/>
    <n v="0"/>
    <n v="81.899999999999991"/>
    <n v="81.899999999999991"/>
    <n v="20033"/>
    <n v="19595.900000000001"/>
    <n v="437.09999999999854"/>
    <m/>
  </r>
  <r>
    <s v="February"/>
    <x v="2"/>
    <s v="New"/>
    <x v="1"/>
    <x v="2"/>
    <x v="2"/>
    <x v="1"/>
    <x v="4"/>
    <n v="21835"/>
    <n v="21514"/>
    <n v="0"/>
    <n v="0"/>
    <n v="0"/>
    <n v="0"/>
    <n v="0"/>
    <n v="0"/>
    <n v="0"/>
    <n v="0"/>
    <n v="0"/>
    <n v="0"/>
    <n v="1"/>
    <n v="1"/>
    <n v="0"/>
    <n v="0"/>
    <n v="0"/>
    <n v="0"/>
    <n v="0"/>
    <n v="0"/>
    <n v="0"/>
    <n v="0"/>
    <n v="0"/>
    <n v="0"/>
    <n v="560"/>
    <n v="390"/>
    <n v="0"/>
    <n v="950"/>
    <n v="0"/>
    <n v="0"/>
    <n v="0"/>
    <n v="0"/>
    <n v="0"/>
    <n v="0"/>
    <n v="0"/>
    <n v="0"/>
    <n v="0"/>
    <n v="0"/>
    <n v="156.80000000000001"/>
    <n v="81.899999999999991"/>
    <n v="238.7"/>
    <n v="22785"/>
    <n v="21752.7"/>
    <n v="1032.2999999999993"/>
    <m/>
  </r>
  <r>
    <s v="February"/>
    <x v="2"/>
    <s v="New"/>
    <x v="1"/>
    <x v="2"/>
    <x v="13"/>
    <x v="1"/>
    <x v="24"/>
    <n v="20267"/>
    <n v="19514"/>
    <n v="0"/>
    <n v="1"/>
    <n v="0"/>
    <n v="0"/>
    <n v="0"/>
    <n v="0"/>
    <n v="1"/>
    <n v="0"/>
    <n v="1"/>
    <n v="1"/>
    <n v="1"/>
    <n v="0"/>
    <n v="0"/>
    <n v="190"/>
    <n v="0"/>
    <n v="0"/>
    <n v="0"/>
    <n v="0"/>
    <n v="90"/>
    <n v="0"/>
    <n v="140"/>
    <n v="180"/>
    <n v="560"/>
    <n v="0"/>
    <n v="0.15"/>
    <n v="986"/>
    <n v="0"/>
    <n v="20.9"/>
    <n v="0"/>
    <n v="0"/>
    <n v="0"/>
    <n v="0"/>
    <n v="13.5"/>
    <n v="0"/>
    <n v="23.8"/>
    <n v="32.4"/>
    <n v="156.80000000000001"/>
    <n v="0"/>
    <n v="247.4"/>
    <n v="21253"/>
    <n v="19761.400000000001"/>
    <n v="1491.5999999999985"/>
    <m/>
  </r>
  <r>
    <s v="February"/>
    <x v="2"/>
    <s v="New"/>
    <x v="1"/>
    <x v="4"/>
    <x v="11"/>
    <x v="0"/>
    <x v="4"/>
    <n v="34739"/>
    <n v="33514"/>
    <n v="0"/>
    <n v="0"/>
    <n v="0"/>
    <n v="0"/>
    <n v="0"/>
    <n v="1"/>
    <n v="0"/>
    <n v="0"/>
    <n v="0"/>
    <n v="0"/>
    <n v="1"/>
    <n v="0"/>
    <n v="0"/>
    <n v="0"/>
    <n v="0"/>
    <n v="0"/>
    <n v="0"/>
    <n v="3200"/>
    <n v="0"/>
    <n v="0"/>
    <n v="0"/>
    <n v="0"/>
    <n v="730"/>
    <n v="0"/>
    <n v="0"/>
    <n v="3930"/>
    <n v="0"/>
    <n v="0"/>
    <n v="0"/>
    <n v="0"/>
    <n v="0"/>
    <n v="2176"/>
    <n v="0"/>
    <n v="0"/>
    <n v="0"/>
    <n v="0"/>
    <n v="204.4"/>
    <n v="0"/>
    <n v="2380.4"/>
    <n v="38669"/>
    <n v="35894.400000000001"/>
    <n v="2774.5999999999985"/>
    <m/>
  </r>
  <r>
    <s v="February"/>
    <x v="2"/>
    <s v="New"/>
    <x v="2"/>
    <x v="5"/>
    <x v="8"/>
    <x v="1"/>
    <x v="16"/>
    <n v="27909"/>
    <n v="27072"/>
    <n v="0"/>
    <n v="0"/>
    <n v="0"/>
    <n v="0"/>
    <n v="0"/>
    <n v="0"/>
    <n v="0"/>
    <n v="0"/>
    <n v="0"/>
    <n v="0"/>
    <n v="0"/>
    <n v="0"/>
    <n v="0"/>
    <n v="0"/>
    <n v="0"/>
    <n v="0"/>
    <n v="0"/>
    <n v="0"/>
    <n v="0"/>
    <n v="0"/>
    <n v="0"/>
    <n v="0"/>
    <n v="0"/>
    <n v="0"/>
    <n v="0"/>
    <n v="0"/>
    <n v="0"/>
    <n v="0"/>
    <n v="0"/>
    <n v="0"/>
    <n v="0"/>
    <n v="0"/>
    <n v="0"/>
    <n v="0"/>
    <n v="0"/>
    <n v="0"/>
    <n v="0"/>
    <n v="0"/>
    <n v="0"/>
    <n v="27909"/>
    <n v="27072"/>
    <n v="837"/>
    <m/>
  </r>
  <r>
    <s v="February"/>
    <x v="2"/>
    <s v="New"/>
    <x v="2"/>
    <x v="5"/>
    <x v="13"/>
    <x v="0"/>
    <x v="41"/>
    <n v="25823"/>
    <n v="25049"/>
    <n v="0"/>
    <n v="0"/>
    <n v="0"/>
    <n v="0"/>
    <n v="0"/>
    <n v="0"/>
    <n v="0"/>
    <n v="1"/>
    <n v="0"/>
    <n v="0"/>
    <n v="0"/>
    <n v="0"/>
    <n v="0"/>
    <n v="0"/>
    <n v="0"/>
    <n v="0"/>
    <n v="0"/>
    <n v="0"/>
    <n v="0"/>
    <n v="180"/>
    <n v="0"/>
    <n v="0"/>
    <n v="0"/>
    <n v="0"/>
    <n v="0"/>
    <n v="180"/>
    <n v="0"/>
    <n v="0"/>
    <n v="0"/>
    <n v="0"/>
    <n v="0"/>
    <n v="0"/>
    <n v="0"/>
    <n v="30.6"/>
    <n v="0"/>
    <n v="0"/>
    <n v="0"/>
    <n v="0"/>
    <n v="30.6"/>
    <n v="26003"/>
    <n v="25079.599999999999"/>
    <n v="923.40000000000146"/>
    <m/>
  </r>
  <r>
    <s v="February"/>
    <x v="2"/>
    <s v="New"/>
    <x v="2"/>
    <x v="5"/>
    <x v="13"/>
    <x v="0"/>
    <x v="40"/>
    <n v="29720"/>
    <n v="28829"/>
    <n v="0"/>
    <n v="0"/>
    <n v="0"/>
    <n v="1"/>
    <n v="0"/>
    <n v="1"/>
    <n v="1"/>
    <n v="0"/>
    <n v="0"/>
    <n v="0"/>
    <n v="0"/>
    <n v="0"/>
    <n v="0"/>
    <n v="0"/>
    <n v="0"/>
    <n v="230"/>
    <n v="0"/>
    <n v="2700"/>
    <n v="100"/>
    <n v="0"/>
    <n v="0"/>
    <n v="0"/>
    <n v="0"/>
    <n v="0"/>
    <n v="0.15"/>
    <n v="2575.5"/>
    <n v="0"/>
    <n v="0"/>
    <n v="0"/>
    <n v="27.599999999999998"/>
    <n v="0"/>
    <n v="1836.0000000000002"/>
    <n v="15"/>
    <n v="0"/>
    <n v="0"/>
    <n v="0"/>
    <n v="0"/>
    <n v="0"/>
    <n v="1878.6000000000001"/>
    <n v="32295.5"/>
    <n v="30707.599999999999"/>
    <n v="1587.9000000000015"/>
    <m/>
  </r>
  <r>
    <s v="February"/>
    <x v="2"/>
    <s v="New"/>
    <x v="2"/>
    <x v="6"/>
    <x v="13"/>
    <x v="0"/>
    <x v="28"/>
    <n v="24063"/>
    <n v="23342"/>
    <n v="0"/>
    <n v="0"/>
    <n v="0"/>
    <n v="0"/>
    <n v="1"/>
    <n v="0"/>
    <n v="1"/>
    <n v="0"/>
    <n v="0"/>
    <n v="0"/>
    <n v="0"/>
    <n v="0"/>
    <n v="0"/>
    <n v="0"/>
    <n v="0"/>
    <n v="0"/>
    <n v="1350"/>
    <n v="0"/>
    <n v="110"/>
    <n v="0"/>
    <n v="0"/>
    <n v="0"/>
    <n v="0"/>
    <n v="0"/>
    <n v="0"/>
    <n v="1460"/>
    <n v="0"/>
    <n v="0"/>
    <n v="0"/>
    <n v="0"/>
    <n v="877.5"/>
    <n v="0"/>
    <n v="16.5"/>
    <n v="0"/>
    <n v="0"/>
    <n v="0"/>
    <n v="0"/>
    <n v="0"/>
    <n v="894"/>
    <n v="25523"/>
    <n v="24236"/>
    <n v="1287"/>
    <m/>
  </r>
  <r>
    <s v="February"/>
    <x v="2"/>
    <s v="Used"/>
    <x v="1"/>
    <x v="4"/>
    <x v="11"/>
    <x v="1"/>
    <x v="26"/>
    <n v="20861"/>
    <n v="12514"/>
    <n v="0"/>
    <n v="0"/>
    <n v="0"/>
    <n v="0"/>
    <n v="1"/>
    <n v="0"/>
    <n v="0"/>
    <n v="0"/>
    <n v="0"/>
    <n v="0"/>
    <n v="0"/>
    <n v="1"/>
    <n v="0"/>
    <n v="0"/>
    <n v="0"/>
    <n v="0"/>
    <n v="1600"/>
    <n v="0"/>
    <n v="0"/>
    <n v="0"/>
    <n v="0"/>
    <n v="0"/>
    <n v="0"/>
    <n v="520"/>
    <n v="0"/>
    <n v="2120"/>
    <n v="0"/>
    <n v="0"/>
    <n v="0"/>
    <n v="0"/>
    <n v="1040"/>
    <n v="0"/>
    <n v="0"/>
    <n v="0"/>
    <n v="0"/>
    <n v="0"/>
    <n v="0"/>
    <n v="109.2"/>
    <n v="1149.2"/>
    <n v="22981"/>
    <n v="13663.2"/>
    <n v="9317.7999999999993"/>
    <m/>
  </r>
  <r>
    <s v="March"/>
    <x v="0"/>
    <s v="New"/>
    <x v="0"/>
    <x v="0"/>
    <x v="2"/>
    <x v="0"/>
    <x v="10"/>
    <n v="26336"/>
    <n v="25546"/>
    <n v="1"/>
    <n v="0"/>
    <n v="1"/>
    <n v="1"/>
    <n v="0"/>
    <n v="0"/>
    <n v="0"/>
    <n v="1"/>
    <n v="0"/>
    <n v="1"/>
    <n v="0"/>
    <n v="0"/>
    <n v="600"/>
    <n v="0"/>
    <n v="260"/>
    <n v="190"/>
    <n v="0"/>
    <n v="0"/>
    <n v="0"/>
    <n v="150"/>
    <n v="0"/>
    <n v="160"/>
    <n v="0"/>
    <n v="0"/>
    <n v="0.15"/>
    <n v="1156"/>
    <n v="150"/>
    <n v="0"/>
    <n v="39"/>
    <n v="22.8"/>
    <n v="0"/>
    <n v="0"/>
    <n v="0"/>
    <n v="25.500000000000004"/>
    <n v="0"/>
    <n v="28.799999999999997"/>
    <n v="0"/>
    <n v="0"/>
    <n v="266.10000000000002"/>
    <n v="27492"/>
    <n v="25812.1"/>
    <n v="1679.9000000000015"/>
    <m/>
  </r>
  <r>
    <s v="March"/>
    <x v="0"/>
    <s v="New"/>
    <x v="0"/>
    <x v="0"/>
    <x v="3"/>
    <x v="1"/>
    <x v="38"/>
    <n v="25938"/>
    <n v="25160"/>
    <n v="0"/>
    <n v="1"/>
    <n v="0"/>
    <n v="1"/>
    <n v="0"/>
    <n v="0"/>
    <n v="0"/>
    <n v="0"/>
    <n v="0"/>
    <n v="0"/>
    <n v="0"/>
    <n v="0"/>
    <n v="0"/>
    <n v="170"/>
    <n v="0"/>
    <n v="190"/>
    <n v="0"/>
    <n v="0"/>
    <n v="0"/>
    <n v="0"/>
    <n v="0"/>
    <n v="0"/>
    <n v="0"/>
    <n v="0"/>
    <n v="0"/>
    <n v="360"/>
    <n v="0"/>
    <n v="18.7"/>
    <n v="0"/>
    <n v="22.8"/>
    <n v="0"/>
    <n v="0"/>
    <n v="0"/>
    <n v="0"/>
    <n v="0"/>
    <n v="0"/>
    <n v="0"/>
    <n v="0"/>
    <n v="41.5"/>
    <n v="26298"/>
    <n v="25201.5"/>
    <n v="1096.5"/>
    <m/>
  </r>
  <r>
    <s v="March"/>
    <x v="0"/>
    <s v="New"/>
    <x v="0"/>
    <x v="0"/>
    <x v="4"/>
    <x v="0"/>
    <x v="19"/>
    <n v="25962"/>
    <n v="25184"/>
    <n v="0"/>
    <n v="0"/>
    <n v="0"/>
    <n v="0"/>
    <n v="1"/>
    <n v="0"/>
    <n v="0"/>
    <n v="0"/>
    <n v="0"/>
    <n v="1"/>
    <n v="1"/>
    <n v="0"/>
    <n v="0"/>
    <n v="0"/>
    <n v="0"/>
    <n v="0"/>
    <n v="1350"/>
    <n v="0"/>
    <n v="0"/>
    <n v="0"/>
    <n v="0"/>
    <n v="160"/>
    <n v="510"/>
    <n v="0"/>
    <n v="0.15"/>
    <n v="1717"/>
    <n v="0"/>
    <n v="0"/>
    <n v="0"/>
    <n v="0"/>
    <n v="877.5"/>
    <n v="0"/>
    <n v="0"/>
    <n v="0"/>
    <n v="0"/>
    <n v="28.799999999999997"/>
    <n v="142.80000000000001"/>
    <n v="0"/>
    <n v="1049.0999999999999"/>
    <n v="27679"/>
    <n v="26233.1"/>
    <n v="1445.9000000000015"/>
    <m/>
  </r>
  <r>
    <s v="March"/>
    <x v="0"/>
    <s v="New"/>
    <x v="0"/>
    <x v="1"/>
    <x v="1"/>
    <x v="1"/>
    <x v="8"/>
    <n v="29190"/>
    <n v="28315"/>
    <n v="0"/>
    <n v="0"/>
    <n v="0"/>
    <n v="1"/>
    <n v="0"/>
    <n v="0"/>
    <n v="0"/>
    <n v="0"/>
    <n v="0"/>
    <n v="0"/>
    <n v="0"/>
    <n v="0"/>
    <n v="0"/>
    <n v="0"/>
    <n v="0"/>
    <n v="320"/>
    <n v="0"/>
    <n v="0"/>
    <n v="0"/>
    <n v="0"/>
    <n v="0"/>
    <n v="0"/>
    <n v="0"/>
    <n v="0"/>
    <n v="0"/>
    <n v="320"/>
    <n v="0"/>
    <n v="0"/>
    <n v="0"/>
    <n v="38.4"/>
    <n v="0"/>
    <n v="0"/>
    <n v="0"/>
    <n v="0"/>
    <n v="0"/>
    <n v="0"/>
    <n v="0"/>
    <n v="0"/>
    <n v="38.4"/>
    <n v="29510"/>
    <n v="28353.4"/>
    <n v="1156.5999999999985"/>
    <m/>
  </r>
  <r>
    <s v="March"/>
    <x v="0"/>
    <s v="New"/>
    <x v="1"/>
    <x v="2"/>
    <x v="3"/>
    <x v="1"/>
    <x v="9"/>
    <n v="20482"/>
    <n v="19514"/>
    <n v="1"/>
    <n v="0"/>
    <n v="1"/>
    <n v="0"/>
    <n v="0"/>
    <n v="1"/>
    <n v="1"/>
    <n v="0"/>
    <n v="0"/>
    <n v="0"/>
    <n v="1"/>
    <n v="0"/>
    <n v="650"/>
    <n v="0"/>
    <n v="280"/>
    <n v="0"/>
    <n v="0"/>
    <n v="2000"/>
    <n v="90"/>
    <n v="0"/>
    <n v="0"/>
    <n v="0"/>
    <n v="560"/>
    <n v="0"/>
    <n v="0.15"/>
    <n v="3043"/>
    <n v="162.5"/>
    <n v="0"/>
    <n v="42"/>
    <n v="0"/>
    <n v="0"/>
    <n v="1360"/>
    <n v="13.5"/>
    <n v="0"/>
    <n v="0"/>
    <n v="0"/>
    <n v="156.80000000000001"/>
    <n v="0"/>
    <n v="1734.8"/>
    <n v="23525"/>
    <n v="21248.799999999999"/>
    <n v="2276.2000000000007"/>
    <m/>
  </r>
  <r>
    <s v="March"/>
    <x v="0"/>
    <s v="New"/>
    <x v="1"/>
    <x v="2"/>
    <x v="2"/>
    <x v="1"/>
    <x v="21"/>
    <n v="17428"/>
    <n v="16514"/>
    <n v="0"/>
    <n v="0"/>
    <n v="1"/>
    <n v="0"/>
    <n v="0"/>
    <n v="0"/>
    <n v="0"/>
    <n v="0"/>
    <n v="0"/>
    <n v="0"/>
    <n v="0"/>
    <n v="0"/>
    <n v="0"/>
    <n v="0"/>
    <n v="280"/>
    <n v="0"/>
    <n v="0"/>
    <n v="0"/>
    <n v="0"/>
    <n v="0"/>
    <n v="0"/>
    <n v="0"/>
    <n v="0"/>
    <n v="0"/>
    <n v="0"/>
    <n v="280"/>
    <n v="0"/>
    <n v="0"/>
    <n v="42"/>
    <n v="0"/>
    <n v="0"/>
    <n v="0"/>
    <n v="0"/>
    <n v="0"/>
    <n v="0"/>
    <n v="0"/>
    <n v="0"/>
    <n v="0"/>
    <n v="42"/>
    <n v="17708"/>
    <n v="16556"/>
    <n v="1152"/>
    <m/>
  </r>
  <r>
    <s v="March"/>
    <x v="0"/>
    <s v="New"/>
    <x v="1"/>
    <x v="3"/>
    <x v="2"/>
    <x v="0"/>
    <x v="10"/>
    <n v="26900"/>
    <n v="26514"/>
    <n v="0"/>
    <n v="0"/>
    <n v="0"/>
    <n v="0"/>
    <n v="0"/>
    <n v="0"/>
    <n v="0"/>
    <n v="1"/>
    <n v="0"/>
    <n v="0"/>
    <n v="0"/>
    <n v="0"/>
    <n v="0"/>
    <n v="0"/>
    <n v="0"/>
    <n v="0"/>
    <n v="0"/>
    <n v="0"/>
    <n v="0"/>
    <n v="180"/>
    <n v="0"/>
    <n v="0"/>
    <n v="0"/>
    <n v="0"/>
    <n v="0"/>
    <n v="180"/>
    <n v="0"/>
    <n v="0"/>
    <n v="0"/>
    <n v="0"/>
    <n v="0"/>
    <n v="0"/>
    <n v="0"/>
    <n v="30.6"/>
    <n v="0"/>
    <n v="0"/>
    <n v="0"/>
    <n v="0"/>
    <n v="30.6"/>
    <n v="27080"/>
    <n v="26544.6"/>
    <n v="535.40000000000146"/>
    <m/>
  </r>
  <r>
    <s v="March"/>
    <x v="0"/>
    <s v="New"/>
    <x v="1"/>
    <x v="4"/>
    <x v="1"/>
    <x v="0"/>
    <x v="34"/>
    <n v="30740"/>
    <n v="29514"/>
    <n v="1"/>
    <n v="0"/>
    <n v="0"/>
    <n v="0"/>
    <n v="1"/>
    <n v="0"/>
    <n v="0"/>
    <n v="0"/>
    <n v="0"/>
    <n v="0"/>
    <n v="0"/>
    <n v="0"/>
    <n v="850"/>
    <n v="0"/>
    <n v="0"/>
    <n v="0"/>
    <n v="1600"/>
    <n v="0"/>
    <n v="0"/>
    <n v="0"/>
    <n v="0"/>
    <n v="0"/>
    <n v="0"/>
    <n v="0"/>
    <n v="0"/>
    <n v="2450"/>
    <n v="212.5"/>
    <n v="0"/>
    <n v="0"/>
    <n v="0"/>
    <n v="1040"/>
    <n v="0"/>
    <n v="0"/>
    <n v="0"/>
    <n v="0"/>
    <n v="0"/>
    <n v="0"/>
    <n v="0"/>
    <n v="1252.5"/>
    <n v="33190"/>
    <n v="30766.5"/>
    <n v="2423.5"/>
    <m/>
  </r>
  <r>
    <s v="March"/>
    <x v="0"/>
    <s v="New"/>
    <x v="2"/>
    <x v="5"/>
    <x v="2"/>
    <x v="0"/>
    <x v="52"/>
    <n v="24919"/>
    <n v="24172"/>
    <n v="0"/>
    <n v="0"/>
    <n v="0"/>
    <n v="0"/>
    <n v="0"/>
    <n v="0"/>
    <n v="0"/>
    <n v="0"/>
    <n v="0"/>
    <n v="0"/>
    <n v="0"/>
    <n v="0"/>
    <n v="0"/>
    <n v="0"/>
    <n v="0"/>
    <n v="0"/>
    <n v="0"/>
    <n v="0"/>
    <n v="0"/>
    <n v="0"/>
    <n v="0"/>
    <n v="0"/>
    <n v="0"/>
    <n v="0"/>
    <n v="0"/>
    <n v="0"/>
    <n v="0"/>
    <n v="0"/>
    <n v="0"/>
    <n v="0"/>
    <n v="0"/>
    <n v="0"/>
    <n v="0"/>
    <n v="0"/>
    <n v="0"/>
    <n v="0"/>
    <n v="0"/>
    <n v="0"/>
    <n v="0"/>
    <n v="24919"/>
    <n v="24172"/>
    <n v="747"/>
    <m/>
  </r>
  <r>
    <s v="March"/>
    <x v="0"/>
    <s v="New"/>
    <x v="2"/>
    <x v="5"/>
    <x v="3"/>
    <x v="1"/>
    <x v="16"/>
    <n v="25933"/>
    <n v="25156"/>
    <n v="1"/>
    <n v="0"/>
    <n v="0"/>
    <n v="0"/>
    <n v="0"/>
    <n v="1"/>
    <n v="0"/>
    <n v="1"/>
    <n v="1"/>
    <n v="1"/>
    <n v="0"/>
    <n v="0"/>
    <n v="725"/>
    <n v="0"/>
    <n v="0"/>
    <n v="0"/>
    <n v="0"/>
    <n v="2700"/>
    <n v="0"/>
    <n v="180"/>
    <n v="160"/>
    <n v="200"/>
    <n v="0"/>
    <n v="0"/>
    <n v="0.15"/>
    <n v="3370.25"/>
    <n v="181.25"/>
    <n v="0"/>
    <n v="0"/>
    <n v="0"/>
    <n v="0"/>
    <n v="1836.0000000000002"/>
    <n v="0"/>
    <n v="30.6"/>
    <n v="27.200000000000003"/>
    <n v="36"/>
    <n v="0"/>
    <n v="0"/>
    <n v="2111.0500000000002"/>
    <n v="29303.25"/>
    <n v="27267.05"/>
    <n v="2036.2000000000007"/>
    <m/>
  </r>
  <r>
    <s v="March"/>
    <x v="0"/>
    <s v="New"/>
    <x v="2"/>
    <x v="5"/>
    <x v="3"/>
    <x v="0"/>
    <x v="16"/>
    <n v="27013"/>
    <n v="26203"/>
    <n v="0"/>
    <n v="0"/>
    <n v="0"/>
    <n v="0"/>
    <n v="0"/>
    <n v="1"/>
    <n v="0"/>
    <n v="0"/>
    <n v="1"/>
    <n v="1"/>
    <n v="0"/>
    <n v="0"/>
    <n v="0"/>
    <n v="0"/>
    <n v="0"/>
    <n v="0"/>
    <n v="0"/>
    <n v="2700"/>
    <n v="0"/>
    <n v="0"/>
    <n v="160"/>
    <n v="200"/>
    <n v="0"/>
    <n v="0"/>
    <n v="0.15"/>
    <n v="2601"/>
    <n v="0"/>
    <n v="0"/>
    <n v="0"/>
    <n v="0"/>
    <n v="0"/>
    <n v="1836.0000000000002"/>
    <n v="0"/>
    <n v="0"/>
    <n v="27.200000000000003"/>
    <n v="36"/>
    <n v="0"/>
    <n v="0"/>
    <n v="1899.2000000000003"/>
    <n v="29614"/>
    <n v="28102.2"/>
    <n v="1511.7999999999993"/>
    <m/>
  </r>
  <r>
    <s v="March"/>
    <x v="0"/>
    <s v="New"/>
    <x v="2"/>
    <x v="5"/>
    <x v="1"/>
    <x v="0"/>
    <x v="4"/>
    <n v="29686"/>
    <n v="28796"/>
    <n v="0"/>
    <n v="0"/>
    <n v="0"/>
    <n v="0"/>
    <n v="0"/>
    <n v="1"/>
    <n v="0"/>
    <n v="1"/>
    <n v="0"/>
    <n v="0"/>
    <n v="1"/>
    <n v="0"/>
    <n v="0"/>
    <n v="0"/>
    <n v="0"/>
    <n v="0"/>
    <n v="0"/>
    <n v="2700"/>
    <n v="0"/>
    <n v="180"/>
    <n v="0"/>
    <n v="0"/>
    <n v="620"/>
    <n v="0"/>
    <n v="0.15"/>
    <n v="2975"/>
    <n v="0"/>
    <n v="0"/>
    <n v="0"/>
    <n v="0"/>
    <n v="0"/>
    <n v="1836.0000000000002"/>
    <n v="0"/>
    <n v="30.6"/>
    <n v="0"/>
    <n v="0"/>
    <n v="173.60000000000002"/>
    <n v="0"/>
    <n v="2040.2000000000003"/>
    <n v="32661"/>
    <n v="30836.2"/>
    <n v="1824.7999999999993"/>
    <m/>
  </r>
  <r>
    <s v="March"/>
    <x v="0"/>
    <s v="New"/>
    <x v="2"/>
    <x v="6"/>
    <x v="0"/>
    <x v="1"/>
    <x v="31"/>
    <n v="29425"/>
    <n v="28543"/>
    <n v="0"/>
    <n v="0"/>
    <n v="0"/>
    <n v="0"/>
    <n v="0"/>
    <n v="0"/>
    <n v="0"/>
    <n v="0"/>
    <n v="0"/>
    <n v="0"/>
    <n v="0"/>
    <n v="0"/>
    <n v="0"/>
    <n v="0"/>
    <n v="0"/>
    <n v="0"/>
    <n v="0"/>
    <n v="0"/>
    <n v="0"/>
    <n v="0"/>
    <n v="0"/>
    <n v="0"/>
    <n v="0"/>
    <n v="0"/>
    <n v="0"/>
    <n v="0"/>
    <n v="0"/>
    <n v="0"/>
    <n v="0"/>
    <n v="0"/>
    <n v="0"/>
    <n v="0"/>
    <n v="0"/>
    <n v="0"/>
    <n v="0"/>
    <n v="0"/>
    <n v="0"/>
    <n v="0"/>
    <n v="0"/>
    <n v="29425"/>
    <n v="28543"/>
    <n v="882"/>
    <m/>
  </r>
  <r>
    <s v="March"/>
    <x v="0"/>
    <s v="New"/>
    <x v="2"/>
    <x v="6"/>
    <x v="3"/>
    <x v="0"/>
    <x v="30"/>
    <n v="27002"/>
    <n v="26192"/>
    <n v="0"/>
    <n v="0"/>
    <n v="0"/>
    <n v="0"/>
    <n v="0"/>
    <n v="0"/>
    <n v="0"/>
    <n v="0"/>
    <n v="0"/>
    <n v="0"/>
    <n v="0"/>
    <n v="0"/>
    <n v="0"/>
    <n v="0"/>
    <n v="0"/>
    <n v="0"/>
    <n v="0"/>
    <n v="0"/>
    <n v="0"/>
    <n v="0"/>
    <n v="0"/>
    <n v="0"/>
    <n v="0"/>
    <n v="0"/>
    <n v="0"/>
    <n v="0"/>
    <n v="0"/>
    <n v="0"/>
    <n v="0"/>
    <n v="0"/>
    <n v="0"/>
    <n v="0"/>
    <n v="0"/>
    <n v="0"/>
    <n v="0"/>
    <n v="0"/>
    <n v="0"/>
    <n v="0"/>
    <n v="0"/>
    <n v="27002"/>
    <n v="26192"/>
    <n v="810"/>
    <m/>
  </r>
  <r>
    <s v="March"/>
    <x v="0"/>
    <s v="New"/>
    <x v="2"/>
    <x v="6"/>
    <x v="4"/>
    <x v="0"/>
    <x v="19"/>
    <n v="25523"/>
    <n v="24758"/>
    <n v="1"/>
    <n v="0"/>
    <n v="0"/>
    <n v="0"/>
    <n v="1"/>
    <n v="1"/>
    <n v="0"/>
    <n v="0"/>
    <n v="1"/>
    <n v="1"/>
    <n v="0"/>
    <n v="0"/>
    <n v="750"/>
    <n v="0"/>
    <n v="0"/>
    <n v="0"/>
    <n v="1350"/>
    <n v="2700"/>
    <n v="0"/>
    <n v="0"/>
    <n v="160"/>
    <n v="200"/>
    <n v="0"/>
    <n v="0"/>
    <n v="0.15"/>
    <n v="4386"/>
    <n v="187.5"/>
    <n v="0"/>
    <n v="0"/>
    <n v="0"/>
    <n v="877.5"/>
    <n v="1836.0000000000002"/>
    <n v="0"/>
    <n v="0"/>
    <n v="27.200000000000003"/>
    <n v="36"/>
    <n v="0"/>
    <n v="0"/>
    <n v="2964.2"/>
    <n v="29909"/>
    <n v="27722.2"/>
    <n v="2186.7999999999993"/>
    <m/>
  </r>
  <r>
    <s v="March"/>
    <x v="0"/>
    <s v="New"/>
    <x v="2"/>
    <x v="6"/>
    <x v="4"/>
    <x v="1"/>
    <x v="34"/>
    <n v="24462"/>
    <n v="23729"/>
    <n v="0"/>
    <n v="0"/>
    <n v="1"/>
    <n v="0"/>
    <n v="1"/>
    <n v="0"/>
    <n v="0"/>
    <n v="0"/>
    <n v="0"/>
    <n v="0"/>
    <n v="0"/>
    <n v="0"/>
    <n v="0"/>
    <n v="0"/>
    <n v="320"/>
    <n v="0"/>
    <n v="1350"/>
    <n v="0"/>
    <n v="0"/>
    <n v="0"/>
    <n v="0"/>
    <n v="0"/>
    <n v="0"/>
    <n v="0"/>
    <n v="0"/>
    <n v="1670"/>
    <n v="0"/>
    <n v="0"/>
    <n v="48"/>
    <n v="0"/>
    <n v="877.5"/>
    <n v="0"/>
    <n v="0"/>
    <n v="0"/>
    <n v="0"/>
    <n v="0"/>
    <n v="0"/>
    <n v="0"/>
    <n v="925.5"/>
    <n v="26132"/>
    <n v="24654.5"/>
    <n v="1477.5"/>
    <m/>
  </r>
  <r>
    <s v="March"/>
    <x v="0"/>
    <s v="New"/>
    <x v="2"/>
    <x v="6"/>
    <x v="1"/>
    <x v="0"/>
    <x v="22"/>
    <n v="29845"/>
    <n v="28950"/>
    <n v="0"/>
    <n v="1"/>
    <n v="0"/>
    <n v="0"/>
    <n v="0"/>
    <n v="0"/>
    <n v="0"/>
    <n v="1"/>
    <n v="0"/>
    <n v="1"/>
    <n v="0"/>
    <n v="0"/>
    <n v="0"/>
    <n v="210"/>
    <n v="0"/>
    <n v="0"/>
    <n v="0"/>
    <n v="0"/>
    <n v="0"/>
    <n v="180"/>
    <n v="0"/>
    <n v="200"/>
    <n v="0"/>
    <n v="0"/>
    <n v="0.15"/>
    <n v="501.5"/>
    <n v="0"/>
    <n v="23.1"/>
    <n v="0"/>
    <n v="0"/>
    <n v="0"/>
    <n v="0"/>
    <n v="0"/>
    <n v="30.6"/>
    <n v="0"/>
    <n v="36"/>
    <n v="0"/>
    <n v="0"/>
    <n v="89.7"/>
    <n v="30346.5"/>
    <n v="29039.7"/>
    <n v="1306.7999999999993"/>
    <m/>
  </r>
  <r>
    <s v="March"/>
    <x v="0"/>
    <s v="New"/>
    <x v="2"/>
    <x v="6"/>
    <x v="1"/>
    <x v="0"/>
    <x v="16"/>
    <n v="25796"/>
    <n v="25023"/>
    <n v="0"/>
    <n v="1"/>
    <n v="0"/>
    <n v="0"/>
    <n v="0"/>
    <n v="1"/>
    <n v="0"/>
    <n v="0"/>
    <n v="0"/>
    <n v="0"/>
    <n v="0"/>
    <n v="0"/>
    <n v="0"/>
    <n v="210"/>
    <n v="0"/>
    <n v="0"/>
    <n v="0"/>
    <n v="2700"/>
    <n v="0"/>
    <n v="0"/>
    <n v="0"/>
    <n v="0"/>
    <n v="0"/>
    <n v="0"/>
    <n v="0"/>
    <n v="2910"/>
    <n v="0"/>
    <n v="23.1"/>
    <n v="0"/>
    <n v="0"/>
    <n v="0"/>
    <n v="1836.0000000000002"/>
    <n v="0"/>
    <n v="0"/>
    <n v="0"/>
    <n v="0"/>
    <n v="0"/>
    <n v="0"/>
    <n v="1859.1000000000001"/>
    <n v="28706"/>
    <n v="26882.1"/>
    <n v="1823.9000000000015"/>
    <m/>
  </r>
  <r>
    <s v="March"/>
    <x v="0"/>
    <s v="New"/>
    <x v="2"/>
    <x v="6"/>
    <x v="3"/>
    <x v="1"/>
    <x v="20"/>
    <n v="26472"/>
    <n v="25678"/>
    <n v="0"/>
    <n v="0"/>
    <n v="0"/>
    <n v="0"/>
    <n v="0"/>
    <n v="0"/>
    <n v="0"/>
    <n v="0"/>
    <n v="0"/>
    <n v="0"/>
    <n v="0"/>
    <n v="0"/>
    <n v="0"/>
    <n v="0"/>
    <n v="0"/>
    <n v="0"/>
    <n v="0"/>
    <n v="0"/>
    <n v="0"/>
    <n v="0"/>
    <n v="0"/>
    <n v="0"/>
    <n v="0"/>
    <n v="0"/>
    <n v="0"/>
    <n v="0"/>
    <n v="0"/>
    <n v="0"/>
    <n v="0"/>
    <n v="0"/>
    <n v="0"/>
    <n v="0"/>
    <n v="0"/>
    <n v="0"/>
    <n v="0"/>
    <n v="0"/>
    <n v="0"/>
    <n v="0"/>
    <n v="0"/>
    <n v="26472"/>
    <n v="25678"/>
    <n v="794"/>
    <m/>
  </r>
  <r>
    <s v="March"/>
    <x v="0"/>
    <s v="New"/>
    <x v="2"/>
    <x v="6"/>
    <x v="1"/>
    <x v="1"/>
    <x v="31"/>
    <n v="29103"/>
    <n v="28230"/>
    <n v="0"/>
    <n v="0"/>
    <n v="0"/>
    <n v="1"/>
    <n v="1"/>
    <n v="0"/>
    <n v="0"/>
    <n v="1"/>
    <n v="0"/>
    <n v="0"/>
    <n v="0"/>
    <n v="0"/>
    <n v="0"/>
    <n v="0"/>
    <n v="0"/>
    <n v="240"/>
    <n v="1350"/>
    <n v="0"/>
    <n v="0"/>
    <n v="180"/>
    <n v="0"/>
    <n v="0"/>
    <n v="0"/>
    <n v="0"/>
    <n v="0.15"/>
    <n v="1504.5"/>
    <n v="0"/>
    <n v="0"/>
    <n v="0"/>
    <n v="28.799999999999997"/>
    <n v="877.5"/>
    <n v="0"/>
    <n v="0"/>
    <n v="30.6"/>
    <n v="0"/>
    <n v="0"/>
    <n v="0"/>
    <n v="0"/>
    <n v="936.9"/>
    <n v="30607.5"/>
    <n v="29166.9"/>
    <n v="1440.5999999999985"/>
    <m/>
  </r>
  <r>
    <s v="March"/>
    <x v="0"/>
    <s v="Used"/>
    <x v="1"/>
    <x v="4"/>
    <x v="2"/>
    <x v="1"/>
    <x v="16"/>
    <n v="17321"/>
    <n v="10514"/>
    <n v="0"/>
    <n v="0"/>
    <n v="1"/>
    <n v="1"/>
    <n v="0"/>
    <n v="0"/>
    <n v="0"/>
    <n v="0"/>
    <n v="1"/>
    <n v="1"/>
    <n v="0"/>
    <n v="1"/>
    <n v="0"/>
    <n v="0"/>
    <n v="360"/>
    <n v="270"/>
    <n v="0"/>
    <n v="0"/>
    <n v="0"/>
    <n v="0"/>
    <n v="180"/>
    <n v="230"/>
    <n v="0"/>
    <n v="520"/>
    <n v="0.15"/>
    <n v="1326"/>
    <n v="0"/>
    <n v="0"/>
    <n v="54"/>
    <n v="32.4"/>
    <n v="0"/>
    <n v="0"/>
    <n v="0"/>
    <n v="0"/>
    <n v="30.6"/>
    <n v="41.4"/>
    <n v="0"/>
    <n v="109.2"/>
    <n v="267.60000000000002"/>
    <n v="18647"/>
    <n v="10781.6"/>
    <n v="7865.4"/>
    <m/>
  </r>
  <r>
    <s v="March"/>
    <x v="1"/>
    <s v="New"/>
    <x v="0"/>
    <x v="0"/>
    <x v="10"/>
    <x v="0"/>
    <x v="30"/>
    <n v="28030"/>
    <n v="27190"/>
    <n v="1"/>
    <n v="0"/>
    <n v="0"/>
    <n v="1"/>
    <n v="0"/>
    <n v="0"/>
    <n v="0"/>
    <n v="0"/>
    <n v="0"/>
    <n v="0"/>
    <n v="1"/>
    <n v="0"/>
    <n v="600"/>
    <n v="0"/>
    <n v="0"/>
    <n v="190"/>
    <n v="0"/>
    <n v="0"/>
    <n v="0"/>
    <n v="0"/>
    <n v="0"/>
    <n v="0"/>
    <n v="510"/>
    <n v="0"/>
    <n v="0.15"/>
    <n v="1105"/>
    <n v="150"/>
    <n v="0"/>
    <n v="0"/>
    <n v="22.8"/>
    <n v="0"/>
    <n v="0"/>
    <n v="0"/>
    <n v="0"/>
    <n v="0"/>
    <n v="0"/>
    <n v="142.80000000000001"/>
    <n v="0"/>
    <n v="315.60000000000002"/>
    <n v="29135"/>
    <n v="27505.599999999999"/>
    <n v="1629.4000000000015"/>
    <m/>
  </r>
  <r>
    <s v="March"/>
    <x v="1"/>
    <s v="New"/>
    <x v="0"/>
    <x v="1"/>
    <x v="6"/>
    <x v="0"/>
    <x v="21"/>
    <n v="28225"/>
    <n v="27379"/>
    <n v="0"/>
    <n v="0"/>
    <n v="1"/>
    <n v="1"/>
    <n v="0"/>
    <n v="0"/>
    <n v="0"/>
    <n v="0"/>
    <n v="1"/>
    <n v="0"/>
    <n v="0"/>
    <n v="1"/>
    <n v="0"/>
    <n v="0"/>
    <n v="430"/>
    <n v="320"/>
    <n v="0"/>
    <n v="0"/>
    <n v="0"/>
    <n v="0"/>
    <n v="210"/>
    <n v="0"/>
    <n v="0"/>
    <n v="610"/>
    <n v="0.15"/>
    <n v="1334.5"/>
    <n v="0"/>
    <n v="0"/>
    <n v="64.5"/>
    <n v="38.4"/>
    <n v="0"/>
    <n v="0"/>
    <n v="0"/>
    <n v="0"/>
    <n v="35.700000000000003"/>
    <n v="0"/>
    <n v="0"/>
    <n v="128.1"/>
    <n v="266.70000000000005"/>
    <n v="29559.5"/>
    <n v="27645.7"/>
    <n v="1913.7999999999993"/>
    <m/>
  </r>
  <r>
    <s v="March"/>
    <x v="1"/>
    <s v="New"/>
    <x v="0"/>
    <x v="1"/>
    <x v="8"/>
    <x v="0"/>
    <x v="37"/>
    <n v="31862"/>
    <n v="30907"/>
    <n v="0"/>
    <n v="0"/>
    <n v="0"/>
    <n v="0"/>
    <n v="0"/>
    <n v="0"/>
    <n v="0"/>
    <n v="1"/>
    <n v="0"/>
    <n v="0"/>
    <n v="0"/>
    <n v="0"/>
    <n v="0"/>
    <n v="0"/>
    <n v="0"/>
    <n v="0"/>
    <n v="0"/>
    <n v="0"/>
    <n v="0"/>
    <n v="240"/>
    <n v="0"/>
    <n v="0"/>
    <n v="0"/>
    <n v="0"/>
    <n v="0"/>
    <n v="240"/>
    <n v="0"/>
    <n v="0"/>
    <n v="0"/>
    <n v="0"/>
    <n v="0"/>
    <n v="0"/>
    <n v="0"/>
    <n v="40.800000000000004"/>
    <n v="0"/>
    <n v="0"/>
    <n v="0"/>
    <n v="0"/>
    <n v="40.800000000000004"/>
    <n v="32102"/>
    <n v="30947.8"/>
    <n v="1154.2000000000007"/>
    <m/>
  </r>
  <r>
    <s v="March"/>
    <x v="1"/>
    <s v="New"/>
    <x v="0"/>
    <x v="1"/>
    <x v="7"/>
    <x v="1"/>
    <x v="51"/>
    <n v="28081"/>
    <n v="27239"/>
    <n v="0"/>
    <n v="0"/>
    <n v="0"/>
    <n v="1"/>
    <n v="0"/>
    <n v="1"/>
    <n v="0"/>
    <n v="0"/>
    <n v="0"/>
    <n v="0"/>
    <n v="0"/>
    <n v="0"/>
    <n v="0"/>
    <n v="0"/>
    <n v="0"/>
    <n v="320"/>
    <n v="0"/>
    <n v="3000"/>
    <n v="0"/>
    <n v="0"/>
    <n v="0"/>
    <n v="0"/>
    <n v="0"/>
    <n v="0"/>
    <n v="0"/>
    <n v="3320"/>
    <n v="0"/>
    <n v="0"/>
    <n v="0"/>
    <n v="38.4"/>
    <n v="0"/>
    <n v="2040.0000000000002"/>
    <n v="0"/>
    <n v="0"/>
    <n v="0"/>
    <n v="0"/>
    <n v="0"/>
    <n v="0"/>
    <n v="2078.4"/>
    <n v="31401"/>
    <n v="29317.4"/>
    <n v="2083.5999999999985"/>
    <m/>
  </r>
  <r>
    <s v="March"/>
    <x v="1"/>
    <s v="New"/>
    <x v="1"/>
    <x v="2"/>
    <x v="7"/>
    <x v="0"/>
    <x v="21"/>
    <n v="20303"/>
    <n v="19514"/>
    <n v="0"/>
    <n v="1"/>
    <n v="0"/>
    <n v="0"/>
    <n v="0"/>
    <n v="0"/>
    <n v="1"/>
    <n v="0"/>
    <n v="0"/>
    <n v="0"/>
    <n v="0"/>
    <n v="0"/>
    <n v="0"/>
    <n v="190"/>
    <n v="0"/>
    <n v="0"/>
    <n v="0"/>
    <n v="0"/>
    <n v="90"/>
    <n v="0"/>
    <n v="0"/>
    <n v="0"/>
    <n v="0"/>
    <n v="0"/>
    <n v="0"/>
    <n v="280"/>
    <n v="0"/>
    <n v="20.9"/>
    <n v="0"/>
    <n v="0"/>
    <n v="0"/>
    <n v="0"/>
    <n v="13.5"/>
    <n v="0"/>
    <n v="0"/>
    <n v="0"/>
    <n v="0"/>
    <n v="0"/>
    <n v="34.4"/>
    <n v="20583"/>
    <n v="19548.400000000001"/>
    <n v="1034.5999999999985"/>
    <m/>
  </r>
  <r>
    <s v="March"/>
    <x v="1"/>
    <s v="New"/>
    <x v="1"/>
    <x v="3"/>
    <x v="5"/>
    <x v="0"/>
    <x v="41"/>
    <n v="29343"/>
    <n v="28514"/>
    <n v="1"/>
    <n v="0"/>
    <n v="0"/>
    <n v="1"/>
    <n v="0"/>
    <n v="1"/>
    <n v="0"/>
    <n v="1"/>
    <n v="0"/>
    <n v="0"/>
    <n v="1"/>
    <n v="1"/>
    <n v="750"/>
    <n v="0"/>
    <n v="0"/>
    <n v="240"/>
    <n v="0"/>
    <n v="2800"/>
    <n v="0"/>
    <n v="180"/>
    <n v="0"/>
    <n v="0"/>
    <n v="640"/>
    <n v="460"/>
    <n v="0.15"/>
    <n v="4309.5"/>
    <n v="187.5"/>
    <n v="0"/>
    <n v="0"/>
    <n v="28.799999999999997"/>
    <n v="0"/>
    <n v="1904.0000000000002"/>
    <n v="0"/>
    <n v="30.6"/>
    <n v="0"/>
    <n v="0"/>
    <n v="179.20000000000002"/>
    <n v="96.6"/>
    <n v="2426.6999999999998"/>
    <n v="33652.5"/>
    <n v="30940.7"/>
    <n v="2711.7999999999993"/>
    <m/>
  </r>
  <r>
    <s v="March"/>
    <x v="1"/>
    <s v="New"/>
    <x v="1"/>
    <x v="3"/>
    <x v="5"/>
    <x v="1"/>
    <x v="40"/>
    <n v="28326"/>
    <n v="27514"/>
    <n v="0"/>
    <n v="0"/>
    <n v="1"/>
    <n v="0"/>
    <n v="0"/>
    <n v="1"/>
    <n v="0"/>
    <n v="0"/>
    <n v="1"/>
    <n v="0"/>
    <n v="0"/>
    <n v="1"/>
    <n v="0"/>
    <n v="0"/>
    <n v="320"/>
    <n v="0"/>
    <n v="0"/>
    <n v="2800"/>
    <n v="0"/>
    <n v="0"/>
    <n v="160"/>
    <n v="0"/>
    <n v="0"/>
    <n v="460"/>
    <n v="0.15"/>
    <n v="3179"/>
    <n v="0"/>
    <n v="0"/>
    <n v="48"/>
    <n v="0"/>
    <n v="0"/>
    <n v="1904.0000000000002"/>
    <n v="0"/>
    <n v="0"/>
    <n v="27.200000000000003"/>
    <n v="0"/>
    <n v="0"/>
    <n v="96.6"/>
    <n v="2075.8000000000002"/>
    <n v="31505"/>
    <n v="29589.8"/>
    <n v="1915.2000000000007"/>
    <m/>
  </r>
  <r>
    <s v="March"/>
    <x v="1"/>
    <s v="New"/>
    <x v="1"/>
    <x v="4"/>
    <x v="6"/>
    <x v="0"/>
    <x v="8"/>
    <n v="34699"/>
    <n v="33514"/>
    <n v="1"/>
    <n v="0"/>
    <n v="0"/>
    <n v="0"/>
    <n v="0"/>
    <n v="0"/>
    <n v="0"/>
    <n v="1"/>
    <n v="0"/>
    <n v="0"/>
    <n v="1"/>
    <n v="0"/>
    <n v="850"/>
    <n v="0"/>
    <n v="0"/>
    <n v="0"/>
    <n v="0"/>
    <n v="0"/>
    <n v="0"/>
    <n v="210"/>
    <n v="0"/>
    <n v="0"/>
    <n v="730"/>
    <n v="0"/>
    <n v="0.15"/>
    <n v="1521.5"/>
    <n v="212.5"/>
    <n v="0"/>
    <n v="0"/>
    <n v="0"/>
    <n v="0"/>
    <n v="0"/>
    <n v="0"/>
    <n v="35.700000000000003"/>
    <n v="0"/>
    <n v="0"/>
    <n v="204.4"/>
    <n v="0"/>
    <n v="452.6"/>
    <n v="36220.5"/>
    <n v="33966.6"/>
    <n v="2253.9000000000015"/>
    <m/>
  </r>
  <r>
    <s v="March"/>
    <x v="1"/>
    <s v="New"/>
    <x v="2"/>
    <x v="5"/>
    <x v="8"/>
    <x v="1"/>
    <x v="31"/>
    <n v="26823"/>
    <n v="26019"/>
    <n v="1"/>
    <n v="0"/>
    <n v="0"/>
    <n v="0"/>
    <n v="0"/>
    <n v="1"/>
    <n v="0"/>
    <n v="0"/>
    <n v="1"/>
    <n v="1"/>
    <n v="0"/>
    <n v="0"/>
    <n v="725"/>
    <n v="0"/>
    <n v="0"/>
    <n v="0"/>
    <n v="0"/>
    <n v="2700"/>
    <n v="0"/>
    <n v="0"/>
    <n v="160"/>
    <n v="200"/>
    <n v="0"/>
    <n v="0"/>
    <n v="0.15"/>
    <n v="3217.25"/>
    <n v="181.25"/>
    <n v="0"/>
    <n v="0"/>
    <n v="0"/>
    <n v="0"/>
    <n v="1836.0000000000002"/>
    <n v="0"/>
    <n v="0"/>
    <n v="27.200000000000003"/>
    <n v="36"/>
    <n v="0"/>
    <n v="0"/>
    <n v="2080.4500000000003"/>
    <n v="30040.25"/>
    <n v="28099.45"/>
    <n v="1940.7999999999993"/>
    <m/>
  </r>
  <r>
    <s v="March"/>
    <x v="1"/>
    <s v="New"/>
    <x v="2"/>
    <x v="5"/>
    <x v="5"/>
    <x v="1"/>
    <x v="7"/>
    <n v="28574"/>
    <n v="27717"/>
    <n v="0"/>
    <n v="0"/>
    <n v="0"/>
    <n v="0"/>
    <n v="0"/>
    <n v="0"/>
    <n v="0"/>
    <n v="0"/>
    <n v="0"/>
    <n v="0"/>
    <n v="0"/>
    <n v="1"/>
    <n v="0"/>
    <n v="0"/>
    <n v="0"/>
    <n v="0"/>
    <n v="0"/>
    <n v="0"/>
    <n v="0"/>
    <n v="0"/>
    <n v="0"/>
    <n v="0"/>
    <n v="0"/>
    <n v="440"/>
    <n v="0"/>
    <n v="440"/>
    <n v="0"/>
    <n v="0"/>
    <n v="0"/>
    <n v="0"/>
    <n v="0"/>
    <n v="0"/>
    <n v="0"/>
    <n v="0"/>
    <n v="0"/>
    <n v="0"/>
    <n v="0"/>
    <n v="92.399999999999991"/>
    <n v="92.399999999999991"/>
    <n v="29014"/>
    <n v="27809.4"/>
    <n v="1204.5999999999985"/>
    <m/>
  </r>
  <r>
    <s v="March"/>
    <x v="1"/>
    <s v="New"/>
    <x v="2"/>
    <x v="5"/>
    <x v="8"/>
    <x v="1"/>
    <x v="9"/>
    <n v="24051"/>
    <n v="23330"/>
    <n v="0"/>
    <n v="0"/>
    <n v="1"/>
    <n v="0"/>
    <n v="0"/>
    <n v="0"/>
    <n v="0"/>
    <n v="0"/>
    <n v="1"/>
    <n v="0"/>
    <n v="0"/>
    <n v="0"/>
    <n v="0"/>
    <n v="0"/>
    <n v="310"/>
    <n v="0"/>
    <n v="0"/>
    <n v="0"/>
    <n v="0"/>
    <n v="0"/>
    <n v="160"/>
    <n v="0"/>
    <n v="0"/>
    <n v="0"/>
    <n v="0"/>
    <n v="470"/>
    <n v="0"/>
    <n v="0"/>
    <n v="46.5"/>
    <n v="0"/>
    <n v="0"/>
    <n v="0"/>
    <n v="0"/>
    <n v="0"/>
    <n v="27.200000000000003"/>
    <n v="0"/>
    <n v="0"/>
    <n v="0"/>
    <n v="73.7"/>
    <n v="24521"/>
    <n v="23403.7"/>
    <n v="1117.2999999999993"/>
    <m/>
  </r>
  <r>
    <s v="March"/>
    <x v="1"/>
    <s v="New"/>
    <x v="2"/>
    <x v="5"/>
    <x v="8"/>
    <x v="1"/>
    <x v="13"/>
    <n v="26713"/>
    <n v="25912"/>
    <n v="0"/>
    <n v="0"/>
    <n v="0"/>
    <n v="0"/>
    <n v="0"/>
    <n v="0"/>
    <n v="0"/>
    <n v="0"/>
    <n v="0"/>
    <n v="0"/>
    <n v="0"/>
    <n v="0"/>
    <n v="0"/>
    <n v="0"/>
    <n v="0"/>
    <n v="0"/>
    <n v="0"/>
    <n v="0"/>
    <n v="0"/>
    <n v="0"/>
    <n v="0"/>
    <n v="0"/>
    <n v="0"/>
    <n v="0"/>
    <n v="0"/>
    <n v="0"/>
    <n v="0"/>
    <n v="0"/>
    <n v="0"/>
    <n v="0"/>
    <n v="0"/>
    <n v="0"/>
    <n v="0"/>
    <n v="0"/>
    <n v="0"/>
    <n v="0"/>
    <n v="0"/>
    <n v="0"/>
    <n v="0"/>
    <n v="26713"/>
    <n v="25912"/>
    <n v="801"/>
    <m/>
  </r>
  <r>
    <s v="March"/>
    <x v="2"/>
    <s v="New"/>
    <x v="0"/>
    <x v="1"/>
    <x v="12"/>
    <x v="0"/>
    <x v="39"/>
    <n v="31578"/>
    <n v="30631"/>
    <n v="1"/>
    <n v="0"/>
    <n v="1"/>
    <n v="0"/>
    <n v="0"/>
    <n v="0"/>
    <n v="0"/>
    <n v="1"/>
    <n v="1"/>
    <n v="0"/>
    <n v="0"/>
    <n v="1"/>
    <n v="1000"/>
    <n v="0"/>
    <n v="430"/>
    <n v="0"/>
    <n v="0"/>
    <n v="0"/>
    <n v="0"/>
    <n v="240"/>
    <n v="210"/>
    <n v="0"/>
    <n v="0"/>
    <n v="610"/>
    <n v="0.15"/>
    <n v="2116.5"/>
    <n v="250"/>
    <n v="0"/>
    <n v="64.5"/>
    <n v="0"/>
    <n v="0"/>
    <n v="0"/>
    <n v="0"/>
    <n v="40.800000000000004"/>
    <n v="35.700000000000003"/>
    <n v="0"/>
    <n v="0"/>
    <n v="128.1"/>
    <n v="519.1"/>
    <n v="33694.5"/>
    <n v="31150.1"/>
    <n v="2544.4000000000015"/>
    <m/>
  </r>
  <r>
    <s v="March"/>
    <x v="2"/>
    <s v="New"/>
    <x v="2"/>
    <x v="5"/>
    <x v="12"/>
    <x v="1"/>
    <x v="51"/>
    <n v="28537"/>
    <n v="27681"/>
    <n v="0"/>
    <n v="0"/>
    <n v="0"/>
    <n v="0"/>
    <n v="0"/>
    <n v="1"/>
    <n v="1"/>
    <n v="0"/>
    <n v="0"/>
    <n v="0"/>
    <n v="1"/>
    <n v="0"/>
    <n v="0"/>
    <n v="0"/>
    <n v="0"/>
    <n v="0"/>
    <n v="0"/>
    <n v="2700"/>
    <n v="100"/>
    <n v="0"/>
    <n v="0"/>
    <n v="0"/>
    <n v="620"/>
    <n v="0"/>
    <n v="0.15"/>
    <n v="2907"/>
    <n v="0"/>
    <n v="0"/>
    <n v="0"/>
    <n v="0"/>
    <n v="0"/>
    <n v="1836.0000000000002"/>
    <n v="15"/>
    <n v="0"/>
    <n v="0"/>
    <n v="0"/>
    <n v="173.60000000000002"/>
    <n v="0"/>
    <n v="2024.6000000000004"/>
    <n v="31444"/>
    <n v="29705.599999999999"/>
    <n v="1738.4000000000015"/>
    <m/>
  </r>
  <r>
    <s v="March"/>
    <x v="2"/>
    <s v="New"/>
    <x v="2"/>
    <x v="6"/>
    <x v="13"/>
    <x v="0"/>
    <x v="0"/>
    <n v="24643"/>
    <n v="23904"/>
    <n v="0"/>
    <n v="0"/>
    <n v="0"/>
    <n v="0"/>
    <n v="0"/>
    <n v="0"/>
    <n v="0"/>
    <n v="0"/>
    <n v="0"/>
    <n v="1"/>
    <n v="1"/>
    <n v="0"/>
    <n v="0"/>
    <n v="0"/>
    <n v="0"/>
    <n v="0"/>
    <n v="0"/>
    <n v="0"/>
    <n v="0"/>
    <n v="0"/>
    <n v="0"/>
    <n v="200"/>
    <n v="640"/>
    <n v="0"/>
    <n v="0"/>
    <n v="840"/>
    <n v="0"/>
    <n v="0"/>
    <n v="0"/>
    <n v="0"/>
    <n v="0"/>
    <n v="0"/>
    <n v="0"/>
    <n v="0"/>
    <n v="0"/>
    <n v="36"/>
    <n v="179.20000000000002"/>
    <n v="0"/>
    <n v="215.20000000000002"/>
    <n v="25483"/>
    <n v="24119.200000000001"/>
    <n v="1363.7999999999993"/>
    <m/>
  </r>
  <r>
    <s v="March"/>
    <x v="2"/>
    <s v="New"/>
    <x v="2"/>
    <x v="6"/>
    <x v="14"/>
    <x v="1"/>
    <x v="48"/>
    <n v="28111"/>
    <n v="27268"/>
    <n v="0"/>
    <n v="0"/>
    <n v="0"/>
    <n v="0"/>
    <n v="0"/>
    <n v="0"/>
    <n v="0"/>
    <n v="0"/>
    <n v="1"/>
    <n v="0"/>
    <n v="0"/>
    <n v="0"/>
    <n v="0"/>
    <n v="0"/>
    <n v="0"/>
    <n v="0"/>
    <n v="0"/>
    <n v="0"/>
    <n v="0"/>
    <n v="0"/>
    <n v="160"/>
    <n v="0"/>
    <n v="0"/>
    <n v="0"/>
    <n v="0"/>
    <n v="160"/>
    <n v="0"/>
    <n v="0"/>
    <n v="0"/>
    <n v="0"/>
    <n v="0"/>
    <n v="0"/>
    <n v="0"/>
    <n v="0"/>
    <n v="27.200000000000003"/>
    <n v="0"/>
    <n v="0"/>
    <n v="0"/>
    <n v="27.200000000000003"/>
    <n v="28271"/>
    <n v="27295.200000000001"/>
    <n v="975.79999999999927"/>
    <m/>
  </r>
  <r>
    <s v="April"/>
    <x v="0"/>
    <s v="New"/>
    <x v="0"/>
    <x v="0"/>
    <x v="3"/>
    <x v="0"/>
    <x v="2"/>
    <n v="26343"/>
    <n v="25553"/>
    <n v="0"/>
    <n v="1"/>
    <n v="1"/>
    <n v="1"/>
    <n v="0"/>
    <n v="0"/>
    <n v="0"/>
    <n v="0"/>
    <n v="1"/>
    <n v="0"/>
    <n v="0"/>
    <n v="0"/>
    <n v="0"/>
    <n v="170"/>
    <n v="260"/>
    <n v="190"/>
    <n v="0"/>
    <n v="0"/>
    <n v="0"/>
    <n v="0"/>
    <n v="130"/>
    <n v="0"/>
    <n v="0"/>
    <n v="0"/>
    <n v="0.15"/>
    <n v="637.5"/>
    <n v="0"/>
    <n v="18.7"/>
    <n v="39"/>
    <n v="22.8"/>
    <n v="0"/>
    <n v="0"/>
    <n v="0"/>
    <n v="0"/>
    <n v="22.1"/>
    <n v="0"/>
    <n v="0"/>
    <n v="0"/>
    <n v="102.6"/>
    <n v="26980.5"/>
    <n v="25655.599999999999"/>
    <n v="1324.9000000000015"/>
    <m/>
  </r>
  <r>
    <s v="April"/>
    <x v="0"/>
    <s v="New"/>
    <x v="0"/>
    <x v="1"/>
    <x v="1"/>
    <x v="0"/>
    <x v="41"/>
    <n v="29476"/>
    <n v="28592"/>
    <n v="0"/>
    <n v="0"/>
    <n v="1"/>
    <n v="0"/>
    <n v="0"/>
    <n v="0"/>
    <n v="0"/>
    <n v="0"/>
    <n v="0"/>
    <n v="0"/>
    <n v="0"/>
    <n v="0"/>
    <n v="0"/>
    <n v="0"/>
    <n v="430"/>
    <n v="0"/>
    <n v="0"/>
    <n v="0"/>
    <n v="0"/>
    <n v="0"/>
    <n v="0"/>
    <n v="0"/>
    <n v="0"/>
    <n v="0"/>
    <n v="0"/>
    <n v="430"/>
    <n v="0"/>
    <n v="0"/>
    <n v="64.5"/>
    <n v="0"/>
    <n v="0"/>
    <n v="0"/>
    <n v="0"/>
    <n v="0"/>
    <n v="0"/>
    <n v="0"/>
    <n v="0"/>
    <n v="0"/>
    <n v="64.5"/>
    <n v="29906"/>
    <n v="28656.5"/>
    <n v="1249.5"/>
    <m/>
  </r>
  <r>
    <s v="April"/>
    <x v="0"/>
    <s v="New"/>
    <x v="1"/>
    <x v="2"/>
    <x v="3"/>
    <x v="0"/>
    <x v="44"/>
    <n v="20856"/>
    <n v="20514"/>
    <n v="1"/>
    <n v="0"/>
    <n v="1"/>
    <n v="0"/>
    <n v="0"/>
    <n v="0"/>
    <n v="1"/>
    <n v="0"/>
    <n v="0"/>
    <n v="0"/>
    <n v="1"/>
    <n v="0"/>
    <n v="650"/>
    <n v="0"/>
    <n v="280"/>
    <n v="0"/>
    <n v="0"/>
    <n v="0"/>
    <n v="90"/>
    <n v="0"/>
    <n v="0"/>
    <n v="0"/>
    <n v="560"/>
    <n v="0"/>
    <n v="0.15"/>
    <n v="1343"/>
    <n v="162.5"/>
    <n v="0"/>
    <n v="42"/>
    <n v="0"/>
    <n v="0"/>
    <n v="0"/>
    <n v="13.5"/>
    <n v="0"/>
    <n v="0"/>
    <n v="0"/>
    <n v="156.80000000000001"/>
    <n v="0"/>
    <n v="374.8"/>
    <n v="22199"/>
    <n v="20888.8"/>
    <n v="1310.2000000000007"/>
    <m/>
  </r>
  <r>
    <s v="April"/>
    <x v="0"/>
    <s v="New"/>
    <x v="1"/>
    <x v="2"/>
    <x v="3"/>
    <x v="0"/>
    <x v="11"/>
    <n v="18798"/>
    <n v="18514"/>
    <n v="1"/>
    <n v="0"/>
    <n v="0"/>
    <n v="0"/>
    <n v="1"/>
    <n v="0"/>
    <n v="1"/>
    <n v="0"/>
    <n v="0"/>
    <n v="0"/>
    <n v="0"/>
    <n v="0"/>
    <n v="650"/>
    <n v="0"/>
    <n v="0"/>
    <n v="0"/>
    <n v="1000"/>
    <n v="0"/>
    <n v="90"/>
    <n v="0"/>
    <n v="0"/>
    <n v="0"/>
    <n v="0"/>
    <n v="0"/>
    <n v="0.15"/>
    <n v="1479"/>
    <n v="162.5"/>
    <n v="0"/>
    <n v="0"/>
    <n v="0"/>
    <n v="650"/>
    <n v="0"/>
    <n v="13.5"/>
    <n v="0"/>
    <n v="0"/>
    <n v="0"/>
    <n v="0"/>
    <n v="0"/>
    <n v="826"/>
    <n v="20277"/>
    <n v="19340"/>
    <n v="937"/>
    <m/>
  </r>
  <r>
    <s v="April"/>
    <x v="0"/>
    <s v="New"/>
    <x v="2"/>
    <x v="5"/>
    <x v="0"/>
    <x v="0"/>
    <x v="20"/>
    <n v="26464"/>
    <n v="25671"/>
    <n v="1"/>
    <n v="0"/>
    <n v="1"/>
    <n v="0"/>
    <n v="0"/>
    <n v="0"/>
    <n v="0"/>
    <n v="0"/>
    <n v="0"/>
    <n v="0"/>
    <n v="1"/>
    <n v="0"/>
    <n v="725"/>
    <n v="0"/>
    <n v="310"/>
    <n v="0"/>
    <n v="0"/>
    <n v="0"/>
    <n v="0"/>
    <n v="0"/>
    <n v="0"/>
    <n v="0"/>
    <n v="620"/>
    <n v="0"/>
    <n v="0.15"/>
    <n v="1406.75"/>
    <n v="181.25"/>
    <n v="0"/>
    <n v="46.5"/>
    <n v="0"/>
    <n v="0"/>
    <n v="0"/>
    <n v="0"/>
    <n v="0"/>
    <n v="0"/>
    <n v="0"/>
    <n v="173.60000000000002"/>
    <n v="0"/>
    <n v="401.35"/>
    <n v="27870.75"/>
    <n v="26072.35"/>
    <n v="1798.4000000000015"/>
    <m/>
  </r>
  <r>
    <s v="April"/>
    <x v="0"/>
    <s v="New"/>
    <x v="2"/>
    <x v="6"/>
    <x v="3"/>
    <x v="1"/>
    <x v="44"/>
    <n v="25626"/>
    <n v="24858"/>
    <n v="1"/>
    <n v="0"/>
    <n v="0"/>
    <n v="1"/>
    <n v="0"/>
    <n v="0"/>
    <n v="1"/>
    <n v="1"/>
    <n v="0"/>
    <n v="0"/>
    <n v="0"/>
    <n v="0"/>
    <n v="750"/>
    <n v="0"/>
    <n v="0"/>
    <n v="240"/>
    <n v="0"/>
    <n v="0"/>
    <n v="110"/>
    <n v="180"/>
    <n v="0"/>
    <n v="0"/>
    <n v="0"/>
    <n v="0"/>
    <n v="0.15"/>
    <n v="1088"/>
    <n v="187.5"/>
    <n v="0"/>
    <n v="0"/>
    <n v="28.799999999999997"/>
    <n v="0"/>
    <n v="0"/>
    <n v="16.5"/>
    <n v="30.6"/>
    <n v="0"/>
    <n v="0"/>
    <n v="0"/>
    <n v="0"/>
    <n v="263.40000000000003"/>
    <n v="26714"/>
    <n v="25121.4"/>
    <n v="1592.5999999999985"/>
    <m/>
  </r>
  <r>
    <s v="April"/>
    <x v="0"/>
    <s v="New"/>
    <x v="2"/>
    <x v="6"/>
    <x v="0"/>
    <x v="0"/>
    <x v="8"/>
    <n v="29539"/>
    <n v="28653"/>
    <n v="0"/>
    <n v="0"/>
    <n v="0"/>
    <n v="0"/>
    <n v="0"/>
    <n v="0"/>
    <n v="0"/>
    <n v="0"/>
    <n v="0"/>
    <n v="0"/>
    <n v="0"/>
    <n v="0"/>
    <n v="0"/>
    <n v="0"/>
    <n v="0"/>
    <n v="0"/>
    <n v="0"/>
    <n v="0"/>
    <n v="0"/>
    <n v="0"/>
    <n v="0"/>
    <n v="0"/>
    <n v="0"/>
    <n v="0"/>
    <n v="0"/>
    <n v="0"/>
    <n v="0"/>
    <n v="0"/>
    <n v="0"/>
    <n v="0"/>
    <n v="0"/>
    <n v="0"/>
    <n v="0"/>
    <n v="0"/>
    <n v="0"/>
    <n v="0"/>
    <n v="0"/>
    <n v="0"/>
    <n v="0"/>
    <n v="29539"/>
    <n v="28653"/>
    <n v="886"/>
    <m/>
  </r>
  <r>
    <s v="April"/>
    <x v="0"/>
    <s v="New"/>
    <x v="2"/>
    <x v="6"/>
    <x v="2"/>
    <x v="0"/>
    <x v="51"/>
    <n v="26960"/>
    <n v="26152"/>
    <n v="1"/>
    <n v="0"/>
    <n v="0"/>
    <n v="0"/>
    <n v="0"/>
    <n v="0"/>
    <n v="1"/>
    <n v="0"/>
    <n v="0"/>
    <n v="0"/>
    <n v="1"/>
    <n v="1"/>
    <n v="750"/>
    <n v="0"/>
    <n v="0"/>
    <n v="0"/>
    <n v="0"/>
    <n v="0"/>
    <n v="110"/>
    <n v="0"/>
    <n v="0"/>
    <n v="0"/>
    <n v="640"/>
    <n v="460"/>
    <n v="0.15"/>
    <n v="1666"/>
    <n v="187.5"/>
    <n v="0"/>
    <n v="0"/>
    <n v="0"/>
    <n v="0"/>
    <n v="0"/>
    <n v="16.5"/>
    <n v="0"/>
    <n v="0"/>
    <n v="0"/>
    <n v="179.20000000000002"/>
    <n v="96.6"/>
    <n v="479.80000000000007"/>
    <n v="28626"/>
    <n v="26631.8"/>
    <n v="1994.2000000000007"/>
    <m/>
  </r>
  <r>
    <s v="April"/>
    <x v="0"/>
    <s v="Used"/>
    <x v="1"/>
    <x v="2"/>
    <x v="1"/>
    <x v="1"/>
    <x v="42"/>
    <n v="16267"/>
    <n v="9514"/>
    <n v="0"/>
    <n v="0"/>
    <n v="1"/>
    <n v="0"/>
    <n v="0"/>
    <n v="1"/>
    <n v="0"/>
    <n v="0"/>
    <n v="0"/>
    <n v="0"/>
    <n v="1"/>
    <n v="1"/>
    <n v="0"/>
    <n v="0"/>
    <n v="280"/>
    <n v="0"/>
    <n v="0"/>
    <n v="2000"/>
    <n v="0"/>
    <n v="0"/>
    <n v="0"/>
    <n v="0"/>
    <n v="560"/>
    <n v="390"/>
    <n v="0.15"/>
    <n v="2745.5"/>
    <n v="0"/>
    <n v="0"/>
    <n v="42"/>
    <n v="0"/>
    <n v="0"/>
    <n v="1360"/>
    <n v="0"/>
    <n v="0"/>
    <n v="0"/>
    <n v="0"/>
    <n v="156.80000000000001"/>
    <n v="81.899999999999991"/>
    <n v="1640.7"/>
    <n v="19012.5"/>
    <n v="11154.7"/>
    <n v="7857.7999999999993"/>
    <m/>
  </r>
  <r>
    <s v="April"/>
    <x v="1"/>
    <s v="New"/>
    <x v="0"/>
    <x v="1"/>
    <x v="7"/>
    <x v="1"/>
    <x v="36"/>
    <n v="30634"/>
    <n v="29715"/>
    <n v="0"/>
    <n v="0"/>
    <n v="0"/>
    <n v="1"/>
    <n v="0"/>
    <n v="0"/>
    <n v="0"/>
    <n v="0"/>
    <n v="0"/>
    <n v="0"/>
    <n v="1"/>
    <n v="0"/>
    <n v="0"/>
    <n v="0"/>
    <n v="0"/>
    <n v="320"/>
    <n v="0"/>
    <n v="0"/>
    <n v="0"/>
    <n v="0"/>
    <n v="0"/>
    <n v="0"/>
    <n v="860"/>
    <n v="0"/>
    <n v="0"/>
    <n v="1180"/>
    <n v="0"/>
    <n v="0"/>
    <n v="0"/>
    <n v="38.4"/>
    <n v="0"/>
    <n v="0"/>
    <n v="0"/>
    <n v="0"/>
    <n v="0"/>
    <n v="0"/>
    <n v="240.8"/>
    <n v="0"/>
    <n v="279.2"/>
    <n v="31814"/>
    <n v="29994.2"/>
    <n v="1819.7999999999993"/>
    <m/>
  </r>
  <r>
    <s v="April"/>
    <x v="1"/>
    <s v="New"/>
    <x v="1"/>
    <x v="2"/>
    <x v="5"/>
    <x v="1"/>
    <x v="35"/>
    <n v="20533"/>
    <n v="19514"/>
    <n v="0"/>
    <n v="0"/>
    <n v="0"/>
    <n v="0"/>
    <n v="1"/>
    <n v="0"/>
    <n v="0"/>
    <n v="0"/>
    <n v="0"/>
    <n v="1"/>
    <n v="0"/>
    <n v="0"/>
    <n v="0"/>
    <n v="0"/>
    <n v="0"/>
    <n v="0"/>
    <n v="1000"/>
    <n v="0"/>
    <n v="0"/>
    <n v="0"/>
    <n v="0"/>
    <n v="180"/>
    <n v="0"/>
    <n v="0"/>
    <n v="0"/>
    <n v="1180"/>
    <n v="0"/>
    <n v="0"/>
    <n v="0"/>
    <n v="0"/>
    <n v="650"/>
    <n v="0"/>
    <n v="0"/>
    <n v="0"/>
    <n v="0"/>
    <n v="32.4"/>
    <n v="0"/>
    <n v="0"/>
    <n v="682.4"/>
    <n v="21713"/>
    <n v="20196.400000000001"/>
    <n v="1516.5999999999985"/>
    <m/>
  </r>
  <r>
    <s v="April"/>
    <x v="1"/>
    <s v="New"/>
    <x v="1"/>
    <x v="3"/>
    <x v="8"/>
    <x v="1"/>
    <x v="3"/>
    <n v="29523"/>
    <n v="28514"/>
    <n v="0"/>
    <n v="0"/>
    <n v="0"/>
    <n v="1"/>
    <n v="0"/>
    <n v="0"/>
    <n v="0"/>
    <n v="0"/>
    <n v="1"/>
    <n v="1"/>
    <n v="0"/>
    <n v="0"/>
    <n v="0"/>
    <n v="0"/>
    <n v="0"/>
    <n v="240"/>
    <n v="0"/>
    <n v="0"/>
    <n v="0"/>
    <n v="0"/>
    <n v="160"/>
    <n v="200"/>
    <n v="0"/>
    <n v="0"/>
    <n v="0.15"/>
    <n v="510"/>
    <n v="0"/>
    <n v="0"/>
    <n v="0"/>
    <n v="28.799999999999997"/>
    <n v="0"/>
    <n v="0"/>
    <n v="0"/>
    <n v="0"/>
    <n v="27.200000000000003"/>
    <n v="36"/>
    <n v="0"/>
    <n v="0"/>
    <n v="92"/>
    <n v="30033"/>
    <n v="28606"/>
    <n v="1427"/>
    <m/>
  </r>
  <r>
    <s v="April"/>
    <x v="1"/>
    <s v="New"/>
    <x v="1"/>
    <x v="4"/>
    <x v="6"/>
    <x v="0"/>
    <x v="22"/>
    <n v="32241"/>
    <n v="31514"/>
    <n v="0"/>
    <n v="0"/>
    <n v="0"/>
    <n v="0"/>
    <n v="0"/>
    <n v="0"/>
    <n v="0"/>
    <n v="0"/>
    <n v="0"/>
    <n v="0"/>
    <n v="0"/>
    <n v="0"/>
    <n v="0"/>
    <n v="0"/>
    <n v="0"/>
    <n v="0"/>
    <n v="0"/>
    <n v="0"/>
    <n v="0"/>
    <n v="0"/>
    <n v="0"/>
    <n v="0"/>
    <n v="0"/>
    <n v="0"/>
    <n v="0"/>
    <n v="0"/>
    <n v="0"/>
    <n v="0"/>
    <n v="0"/>
    <n v="0"/>
    <n v="0"/>
    <n v="0"/>
    <n v="0"/>
    <n v="0"/>
    <n v="0"/>
    <n v="0"/>
    <n v="0"/>
    <n v="0"/>
    <n v="0"/>
    <n v="32241"/>
    <n v="31514"/>
    <n v="727"/>
    <m/>
  </r>
  <r>
    <s v="April"/>
    <x v="1"/>
    <s v="New"/>
    <x v="1"/>
    <x v="4"/>
    <x v="5"/>
    <x v="1"/>
    <x v="50"/>
    <n v="30269"/>
    <n v="29514"/>
    <n v="0"/>
    <n v="0"/>
    <n v="0"/>
    <n v="0"/>
    <n v="0"/>
    <n v="0"/>
    <n v="0"/>
    <n v="0"/>
    <n v="0"/>
    <n v="0"/>
    <n v="0"/>
    <n v="1"/>
    <n v="0"/>
    <n v="0"/>
    <n v="0"/>
    <n v="0"/>
    <n v="0"/>
    <n v="0"/>
    <n v="0"/>
    <n v="0"/>
    <n v="0"/>
    <n v="0"/>
    <n v="0"/>
    <n v="520"/>
    <n v="0"/>
    <n v="520"/>
    <n v="0"/>
    <n v="0"/>
    <n v="0"/>
    <n v="0"/>
    <n v="0"/>
    <n v="0"/>
    <n v="0"/>
    <n v="0"/>
    <n v="0"/>
    <n v="0"/>
    <n v="0"/>
    <n v="109.2"/>
    <n v="109.2"/>
    <n v="30789"/>
    <n v="29623.200000000001"/>
    <n v="1165.7999999999993"/>
    <m/>
  </r>
  <r>
    <s v="April"/>
    <x v="1"/>
    <s v="New"/>
    <x v="2"/>
    <x v="6"/>
    <x v="7"/>
    <x v="0"/>
    <x v="28"/>
    <n v="28728"/>
    <n v="27867"/>
    <n v="0"/>
    <n v="0"/>
    <n v="0"/>
    <n v="0"/>
    <n v="0"/>
    <n v="0"/>
    <n v="0"/>
    <n v="0"/>
    <n v="0"/>
    <n v="0"/>
    <n v="0"/>
    <n v="0"/>
    <n v="0"/>
    <n v="0"/>
    <n v="0"/>
    <n v="0"/>
    <n v="0"/>
    <n v="0"/>
    <n v="0"/>
    <n v="0"/>
    <n v="0"/>
    <n v="0"/>
    <n v="0"/>
    <n v="0"/>
    <n v="0"/>
    <n v="0"/>
    <n v="0"/>
    <n v="0"/>
    <n v="0"/>
    <n v="0"/>
    <n v="0"/>
    <n v="0"/>
    <n v="0"/>
    <n v="0"/>
    <n v="0"/>
    <n v="0"/>
    <n v="0"/>
    <n v="0"/>
    <n v="0"/>
    <n v="28728"/>
    <n v="27867"/>
    <n v="861"/>
    <m/>
  </r>
  <r>
    <s v="April"/>
    <x v="1"/>
    <s v="New"/>
    <x v="2"/>
    <x v="6"/>
    <x v="8"/>
    <x v="1"/>
    <x v="21"/>
    <n v="27535"/>
    <n v="26709"/>
    <n v="0"/>
    <n v="0"/>
    <n v="0"/>
    <n v="0"/>
    <n v="0"/>
    <n v="0"/>
    <n v="1"/>
    <n v="1"/>
    <n v="0"/>
    <n v="1"/>
    <n v="1"/>
    <n v="0"/>
    <n v="0"/>
    <n v="0"/>
    <n v="0"/>
    <n v="0"/>
    <n v="0"/>
    <n v="0"/>
    <n v="110"/>
    <n v="180"/>
    <n v="0"/>
    <n v="200"/>
    <n v="640"/>
    <n v="0"/>
    <n v="0.15"/>
    <n v="960.5"/>
    <n v="0"/>
    <n v="0"/>
    <n v="0"/>
    <n v="0"/>
    <n v="0"/>
    <n v="0"/>
    <n v="16.5"/>
    <n v="30.6"/>
    <n v="0"/>
    <n v="36"/>
    <n v="179.20000000000002"/>
    <n v="0"/>
    <n v="262.3"/>
    <n v="28495.5"/>
    <n v="26971.3"/>
    <n v="1524.2000000000007"/>
    <m/>
  </r>
  <r>
    <s v="April"/>
    <x v="1"/>
    <s v="New"/>
    <x v="2"/>
    <x v="6"/>
    <x v="7"/>
    <x v="1"/>
    <x v="40"/>
    <n v="27470"/>
    <n v="26646"/>
    <n v="0"/>
    <n v="0"/>
    <n v="1"/>
    <n v="0"/>
    <n v="1"/>
    <n v="1"/>
    <n v="1"/>
    <n v="0"/>
    <n v="0"/>
    <n v="0"/>
    <n v="0"/>
    <n v="0"/>
    <n v="0"/>
    <n v="0"/>
    <n v="320"/>
    <n v="0"/>
    <n v="1350"/>
    <n v="2700"/>
    <n v="110"/>
    <n v="0"/>
    <n v="0"/>
    <n v="0"/>
    <n v="0"/>
    <n v="0"/>
    <n v="0.15"/>
    <n v="3808"/>
    <n v="0"/>
    <n v="0"/>
    <n v="48"/>
    <n v="0"/>
    <n v="877.5"/>
    <n v="1836.0000000000002"/>
    <n v="16.5"/>
    <n v="0"/>
    <n v="0"/>
    <n v="0"/>
    <n v="0"/>
    <n v="0"/>
    <n v="2778"/>
    <n v="31278"/>
    <n v="29424"/>
    <n v="1854"/>
    <m/>
  </r>
  <r>
    <s v="April"/>
    <x v="1"/>
    <s v="New"/>
    <x v="2"/>
    <x v="6"/>
    <x v="9"/>
    <x v="0"/>
    <x v="26"/>
    <n v="25018"/>
    <n v="24268"/>
    <n v="0"/>
    <n v="0"/>
    <n v="0"/>
    <n v="0"/>
    <n v="0"/>
    <n v="0"/>
    <n v="0"/>
    <n v="0"/>
    <n v="1"/>
    <n v="0"/>
    <n v="0"/>
    <n v="0"/>
    <n v="0"/>
    <n v="0"/>
    <n v="0"/>
    <n v="0"/>
    <n v="0"/>
    <n v="0"/>
    <n v="0"/>
    <n v="0"/>
    <n v="160"/>
    <n v="0"/>
    <n v="0"/>
    <n v="0"/>
    <n v="0"/>
    <n v="160"/>
    <n v="0"/>
    <n v="0"/>
    <n v="0"/>
    <n v="0"/>
    <n v="0"/>
    <n v="0"/>
    <n v="0"/>
    <n v="0"/>
    <n v="27.200000000000003"/>
    <n v="0"/>
    <n v="0"/>
    <n v="0"/>
    <n v="27.200000000000003"/>
    <n v="25178"/>
    <n v="24295.200000000001"/>
    <n v="882.79999999999927"/>
    <m/>
  </r>
  <r>
    <s v="April"/>
    <x v="1"/>
    <s v="New"/>
    <x v="2"/>
    <x v="6"/>
    <x v="6"/>
    <x v="0"/>
    <x v="26"/>
    <n v="29630"/>
    <n v="28742"/>
    <n v="1"/>
    <n v="1"/>
    <n v="0"/>
    <n v="1"/>
    <n v="0"/>
    <n v="0"/>
    <n v="0"/>
    <n v="1"/>
    <n v="0"/>
    <n v="0"/>
    <n v="0"/>
    <n v="0"/>
    <n v="750"/>
    <n v="210"/>
    <n v="0"/>
    <n v="240"/>
    <n v="0"/>
    <n v="0"/>
    <n v="0"/>
    <n v="180"/>
    <n v="0"/>
    <n v="0"/>
    <n v="0"/>
    <n v="0"/>
    <n v="0.15"/>
    <n v="1173"/>
    <n v="187.5"/>
    <n v="23.1"/>
    <n v="0"/>
    <n v="28.799999999999997"/>
    <n v="0"/>
    <n v="0"/>
    <n v="0"/>
    <n v="30.6"/>
    <n v="0"/>
    <n v="0"/>
    <n v="0"/>
    <n v="0"/>
    <n v="270"/>
    <n v="30803"/>
    <n v="29012"/>
    <n v="1791"/>
    <m/>
  </r>
  <r>
    <s v="April"/>
    <x v="1"/>
    <s v="New"/>
    <x v="2"/>
    <x v="6"/>
    <x v="8"/>
    <x v="0"/>
    <x v="38"/>
    <n v="25001"/>
    <n v="24251"/>
    <n v="0"/>
    <n v="1"/>
    <n v="0"/>
    <n v="1"/>
    <n v="0"/>
    <n v="0"/>
    <n v="1"/>
    <n v="1"/>
    <n v="0"/>
    <n v="1"/>
    <n v="0"/>
    <n v="0"/>
    <n v="0"/>
    <n v="210"/>
    <n v="0"/>
    <n v="240"/>
    <n v="0"/>
    <n v="0"/>
    <n v="110"/>
    <n v="180"/>
    <n v="0"/>
    <n v="200"/>
    <n v="0"/>
    <n v="0"/>
    <n v="0.15"/>
    <n v="799"/>
    <n v="0"/>
    <n v="23.1"/>
    <n v="0"/>
    <n v="28.799999999999997"/>
    <n v="0"/>
    <n v="0"/>
    <n v="16.5"/>
    <n v="30.6"/>
    <n v="0"/>
    <n v="36"/>
    <n v="0"/>
    <n v="0"/>
    <n v="135"/>
    <n v="25800"/>
    <n v="24386"/>
    <n v="1414"/>
    <m/>
  </r>
  <r>
    <s v="April"/>
    <x v="1"/>
    <s v="New"/>
    <x v="2"/>
    <x v="6"/>
    <x v="5"/>
    <x v="0"/>
    <x v="1"/>
    <n v="28000"/>
    <n v="27160"/>
    <n v="0"/>
    <n v="0"/>
    <n v="0"/>
    <n v="0"/>
    <n v="0"/>
    <n v="0"/>
    <n v="0"/>
    <n v="0"/>
    <n v="0"/>
    <n v="0"/>
    <n v="0"/>
    <n v="0"/>
    <n v="0"/>
    <n v="0"/>
    <n v="0"/>
    <n v="0"/>
    <n v="0"/>
    <n v="0"/>
    <n v="0"/>
    <n v="0"/>
    <n v="0"/>
    <n v="0"/>
    <n v="0"/>
    <n v="0"/>
    <n v="0"/>
    <n v="0"/>
    <n v="0"/>
    <n v="0"/>
    <n v="0"/>
    <n v="0"/>
    <n v="0"/>
    <n v="0"/>
    <n v="0"/>
    <n v="0"/>
    <n v="0"/>
    <n v="0"/>
    <n v="0"/>
    <n v="0"/>
    <n v="0"/>
    <n v="28000"/>
    <n v="27160"/>
    <n v="840"/>
    <m/>
  </r>
  <r>
    <s v="April"/>
    <x v="2"/>
    <s v="New"/>
    <x v="0"/>
    <x v="0"/>
    <x v="5"/>
    <x v="1"/>
    <x v="39"/>
    <n v="25218"/>
    <n v="24462"/>
    <n v="0"/>
    <n v="0"/>
    <n v="0"/>
    <n v="0"/>
    <n v="0"/>
    <n v="0"/>
    <n v="0"/>
    <n v="0"/>
    <n v="0"/>
    <n v="0"/>
    <n v="0"/>
    <n v="0"/>
    <n v="0"/>
    <n v="0"/>
    <n v="0"/>
    <n v="0"/>
    <n v="0"/>
    <n v="0"/>
    <n v="0"/>
    <n v="0"/>
    <n v="0"/>
    <n v="0"/>
    <n v="0"/>
    <n v="0"/>
    <n v="0"/>
    <n v="0"/>
    <n v="0"/>
    <n v="0"/>
    <n v="0"/>
    <n v="0"/>
    <n v="0"/>
    <n v="0"/>
    <n v="0"/>
    <n v="0"/>
    <n v="0"/>
    <n v="0"/>
    <n v="0"/>
    <n v="0"/>
    <n v="0"/>
    <n v="25218"/>
    <n v="24462"/>
    <n v="756"/>
    <m/>
  </r>
  <r>
    <s v="April"/>
    <x v="2"/>
    <s v="New"/>
    <x v="1"/>
    <x v="2"/>
    <x v="13"/>
    <x v="0"/>
    <x v="23"/>
    <n v="17396"/>
    <n v="16514"/>
    <n v="0"/>
    <n v="0"/>
    <n v="1"/>
    <n v="0"/>
    <n v="0"/>
    <n v="0"/>
    <n v="0"/>
    <n v="0"/>
    <n v="0"/>
    <n v="0"/>
    <n v="0"/>
    <n v="0"/>
    <n v="0"/>
    <n v="0"/>
    <n v="280"/>
    <n v="0"/>
    <n v="0"/>
    <n v="0"/>
    <n v="0"/>
    <n v="0"/>
    <n v="0"/>
    <n v="0"/>
    <n v="0"/>
    <n v="0"/>
    <n v="0"/>
    <n v="280"/>
    <n v="0"/>
    <n v="0"/>
    <n v="42"/>
    <n v="0"/>
    <n v="0"/>
    <n v="0"/>
    <n v="0"/>
    <n v="0"/>
    <n v="0"/>
    <n v="0"/>
    <n v="0"/>
    <n v="0"/>
    <n v="42"/>
    <n v="17676"/>
    <n v="16556"/>
    <n v="1120"/>
    <m/>
  </r>
  <r>
    <s v="April"/>
    <x v="2"/>
    <s v="New"/>
    <x v="1"/>
    <x v="4"/>
    <x v="11"/>
    <x v="0"/>
    <x v="13"/>
    <n v="30638"/>
    <n v="29514"/>
    <n v="0"/>
    <n v="0"/>
    <n v="1"/>
    <n v="0"/>
    <n v="0"/>
    <n v="0"/>
    <n v="0"/>
    <n v="1"/>
    <n v="0"/>
    <n v="0"/>
    <n v="0"/>
    <n v="0"/>
    <n v="0"/>
    <n v="0"/>
    <n v="360"/>
    <n v="0"/>
    <n v="0"/>
    <n v="0"/>
    <n v="0"/>
    <n v="210"/>
    <n v="0"/>
    <n v="0"/>
    <n v="0"/>
    <n v="0"/>
    <n v="0"/>
    <n v="570"/>
    <n v="0"/>
    <n v="0"/>
    <n v="54"/>
    <n v="0"/>
    <n v="0"/>
    <n v="0"/>
    <n v="0"/>
    <n v="35.700000000000003"/>
    <n v="0"/>
    <n v="0"/>
    <n v="0"/>
    <n v="0"/>
    <n v="89.7"/>
    <n v="31208"/>
    <n v="29603.7"/>
    <n v="1604.2999999999993"/>
    <m/>
  </r>
  <r>
    <s v="April"/>
    <x v="2"/>
    <s v="New"/>
    <x v="2"/>
    <x v="5"/>
    <x v="2"/>
    <x v="1"/>
    <x v="37"/>
    <n v="26202"/>
    <n v="25416"/>
    <n v="0"/>
    <n v="0"/>
    <n v="0"/>
    <n v="1"/>
    <n v="0"/>
    <n v="1"/>
    <n v="1"/>
    <n v="0"/>
    <n v="0"/>
    <n v="0"/>
    <n v="0"/>
    <n v="0"/>
    <n v="0"/>
    <n v="0"/>
    <n v="0"/>
    <n v="230"/>
    <n v="0"/>
    <n v="2700"/>
    <n v="100"/>
    <n v="0"/>
    <n v="0"/>
    <n v="0"/>
    <n v="0"/>
    <n v="0"/>
    <n v="0.15"/>
    <n v="2575.5"/>
    <n v="0"/>
    <n v="0"/>
    <n v="0"/>
    <n v="27.599999999999998"/>
    <n v="0"/>
    <n v="1836.0000000000002"/>
    <n v="15"/>
    <n v="0"/>
    <n v="0"/>
    <n v="0"/>
    <n v="0"/>
    <n v="0"/>
    <n v="1878.6000000000001"/>
    <n v="28777.5"/>
    <n v="27294.6"/>
    <n v="1482.9000000000015"/>
    <m/>
  </r>
  <r>
    <s v="May"/>
    <x v="0"/>
    <s v="New"/>
    <x v="0"/>
    <x v="0"/>
    <x v="0"/>
    <x v="1"/>
    <x v="46"/>
    <n v="26228"/>
    <n v="25442"/>
    <n v="1"/>
    <n v="0"/>
    <n v="0"/>
    <n v="0"/>
    <n v="1"/>
    <n v="0"/>
    <n v="0"/>
    <n v="0"/>
    <n v="1"/>
    <n v="0"/>
    <n v="0"/>
    <n v="0"/>
    <n v="600"/>
    <n v="0"/>
    <n v="0"/>
    <n v="0"/>
    <n v="1350"/>
    <n v="0"/>
    <n v="0"/>
    <n v="0"/>
    <n v="130"/>
    <n v="0"/>
    <n v="0"/>
    <n v="0"/>
    <n v="0.15"/>
    <n v="1768"/>
    <n v="150"/>
    <n v="0"/>
    <n v="0"/>
    <n v="0"/>
    <n v="877.5"/>
    <n v="0"/>
    <n v="0"/>
    <n v="0"/>
    <n v="22.1"/>
    <n v="0"/>
    <n v="0"/>
    <n v="0"/>
    <n v="1049.5999999999999"/>
    <n v="27996"/>
    <n v="26491.599999999999"/>
    <n v="1504.4000000000015"/>
    <m/>
  </r>
  <r>
    <s v="May"/>
    <x v="0"/>
    <s v="New"/>
    <x v="0"/>
    <x v="1"/>
    <x v="1"/>
    <x v="0"/>
    <x v="5"/>
    <n v="31917"/>
    <n v="30960"/>
    <n v="0"/>
    <n v="1"/>
    <n v="0"/>
    <n v="0"/>
    <n v="0"/>
    <n v="0"/>
    <n v="0"/>
    <n v="0"/>
    <n v="0"/>
    <n v="0"/>
    <n v="0"/>
    <n v="1"/>
    <n v="0"/>
    <n v="290"/>
    <n v="0"/>
    <n v="0"/>
    <n v="0"/>
    <n v="0"/>
    <n v="0"/>
    <n v="0"/>
    <n v="0"/>
    <n v="0"/>
    <n v="0"/>
    <n v="610"/>
    <n v="0"/>
    <n v="900"/>
    <n v="0"/>
    <n v="31.9"/>
    <n v="0"/>
    <n v="0"/>
    <n v="0"/>
    <n v="0"/>
    <n v="0"/>
    <n v="0"/>
    <n v="0"/>
    <n v="0"/>
    <n v="0"/>
    <n v="128.1"/>
    <n v="160"/>
    <n v="32817"/>
    <n v="31120"/>
    <n v="1697"/>
    <m/>
  </r>
  <r>
    <s v="May"/>
    <x v="0"/>
    <s v="New"/>
    <x v="0"/>
    <x v="1"/>
    <x v="1"/>
    <x v="0"/>
    <x v="35"/>
    <n v="29589"/>
    <n v="28702"/>
    <n v="0"/>
    <n v="0"/>
    <n v="1"/>
    <n v="0"/>
    <n v="0"/>
    <n v="0"/>
    <n v="0"/>
    <n v="0"/>
    <n v="0"/>
    <n v="0"/>
    <n v="1"/>
    <n v="0"/>
    <n v="0"/>
    <n v="0"/>
    <n v="430"/>
    <n v="0"/>
    <n v="0"/>
    <n v="0"/>
    <n v="0"/>
    <n v="0"/>
    <n v="0"/>
    <n v="0"/>
    <n v="860"/>
    <n v="0"/>
    <n v="0"/>
    <n v="1290"/>
    <n v="0"/>
    <n v="0"/>
    <n v="64.5"/>
    <n v="0"/>
    <n v="0"/>
    <n v="0"/>
    <n v="0"/>
    <n v="0"/>
    <n v="0"/>
    <n v="0"/>
    <n v="240.8"/>
    <n v="0"/>
    <n v="305.3"/>
    <n v="30879"/>
    <n v="29007.3"/>
    <n v="1871.7000000000007"/>
    <m/>
  </r>
  <r>
    <s v="May"/>
    <x v="0"/>
    <s v="New"/>
    <x v="1"/>
    <x v="2"/>
    <x v="2"/>
    <x v="0"/>
    <x v="7"/>
    <n v="18404"/>
    <n v="17514"/>
    <n v="0"/>
    <n v="0"/>
    <n v="0"/>
    <n v="0"/>
    <n v="0"/>
    <n v="0"/>
    <n v="0"/>
    <n v="0"/>
    <n v="0"/>
    <n v="0"/>
    <n v="0"/>
    <n v="0"/>
    <n v="0"/>
    <n v="0"/>
    <n v="0"/>
    <n v="0"/>
    <n v="0"/>
    <n v="0"/>
    <n v="0"/>
    <n v="0"/>
    <n v="0"/>
    <n v="0"/>
    <n v="0"/>
    <n v="0"/>
    <n v="0"/>
    <n v="0"/>
    <n v="0"/>
    <n v="0"/>
    <n v="0"/>
    <n v="0"/>
    <n v="0"/>
    <n v="0"/>
    <n v="0"/>
    <n v="0"/>
    <n v="0"/>
    <n v="0"/>
    <n v="0"/>
    <n v="0"/>
    <n v="0"/>
    <n v="18404"/>
    <n v="17514"/>
    <n v="890"/>
    <m/>
  </r>
  <r>
    <s v="May"/>
    <x v="0"/>
    <s v="New"/>
    <x v="1"/>
    <x v="2"/>
    <x v="2"/>
    <x v="0"/>
    <x v="8"/>
    <n v="17448"/>
    <n v="16514"/>
    <n v="0"/>
    <n v="0"/>
    <n v="1"/>
    <n v="0"/>
    <n v="0"/>
    <n v="0"/>
    <n v="0"/>
    <n v="0"/>
    <n v="0"/>
    <n v="0"/>
    <n v="0"/>
    <n v="0"/>
    <n v="0"/>
    <n v="0"/>
    <n v="280"/>
    <n v="0"/>
    <n v="0"/>
    <n v="0"/>
    <n v="0"/>
    <n v="0"/>
    <n v="0"/>
    <n v="0"/>
    <n v="0"/>
    <n v="0"/>
    <n v="0"/>
    <n v="280"/>
    <n v="0"/>
    <n v="0"/>
    <n v="42"/>
    <n v="0"/>
    <n v="0"/>
    <n v="0"/>
    <n v="0"/>
    <n v="0"/>
    <n v="0"/>
    <n v="0"/>
    <n v="0"/>
    <n v="0"/>
    <n v="42"/>
    <n v="17728"/>
    <n v="16556"/>
    <n v="1172"/>
    <m/>
  </r>
  <r>
    <s v="May"/>
    <x v="0"/>
    <s v="New"/>
    <x v="1"/>
    <x v="2"/>
    <x v="2"/>
    <x v="0"/>
    <x v="44"/>
    <n v="21407"/>
    <n v="20514"/>
    <n v="1"/>
    <n v="0"/>
    <n v="1"/>
    <n v="0"/>
    <n v="0"/>
    <n v="0"/>
    <n v="0"/>
    <n v="0"/>
    <n v="1"/>
    <n v="0"/>
    <n v="0"/>
    <n v="0"/>
    <n v="650"/>
    <n v="0"/>
    <n v="280"/>
    <n v="0"/>
    <n v="0"/>
    <n v="0"/>
    <n v="0"/>
    <n v="0"/>
    <n v="140"/>
    <n v="0"/>
    <n v="0"/>
    <n v="0"/>
    <n v="0.15"/>
    <n v="909.5"/>
    <n v="162.5"/>
    <n v="0"/>
    <n v="42"/>
    <n v="0"/>
    <n v="0"/>
    <n v="0"/>
    <n v="0"/>
    <n v="0"/>
    <n v="23.8"/>
    <n v="0"/>
    <n v="0"/>
    <n v="0"/>
    <n v="228.3"/>
    <n v="22316.5"/>
    <n v="20742.3"/>
    <n v="1574.2000000000007"/>
    <m/>
  </r>
  <r>
    <s v="May"/>
    <x v="0"/>
    <s v="New"/>
    <x v="1"/>
    <x v="2"/>
    <x v="3"/>
    <x v="1"/>
    <x v="45"/>
    <n v="18126"/>
    <n v="17514"/>
    <n v="0"/>
    <n v="1"/>
    <n v="0"/>
    <n v="0"/>
    <n v="0"/>
    <n v="0"/>
    <n v="0"/>
    <n v="1"/>
    <n v="1"/>
    <n v="0"/>
    <n v="0"/>
    <n v="0"/>
    <n v="0"/>
    <n v="190"/>
    <n v="0"/>
    <n v="0"/>
    <n v="0"/>
    <n v="0"/>
    <n v="0"/>
    <n v="160"/>
    <n v="140"/>
    <n v="0"/>
    <n v="0"/>
    <n v="0"/>
    <n v="0.15"/>
    <n v="416.5"/>
    <n v="0"/>
    <n v="20.9"/>
    <n v="0"/>
    <n v="0"/>
    <n v="0"/>
    <n v="0"/>
    <n v="0"/>
    <n v="27.200000000000003"/>
    <n v="23.8"/>
    <n v="0"/>
    <n v="0"/>
    <n v="0"/>
    <n v="71.900000000000006"/>
    <n v="18542.5"/>
    <n v="17585.900000000001"/>
    <n v="956.59999999999854"/>
    <m/>
  </r>
  <r>
    <s v="May"/>
    <x v="0"/>
    <s v="New"/>
    <x v="1"/>
    <x v="3"/>
    <x v="0"/>
    <x v="1"/>
    <x v="10"/>
    <n v="29619"/>
    <n v="28514"/>
    <n v="0"/>
    <n v="0"/>
    <n v="0"/>
    <n v="0"/>
    <n v="0"/>
    <n v="0"/>
    <n v="1"/>
    <n v="0"/>
    <n v="0"/>
    <n v="0"/>
    <n v="0"/>
    <n v="0"/>
    <n v="0"/>
    <n v="0"/>
    <n v="0"/>
    <n v="0"/>
    <n v="0"/>
    <n v="0"/>
    <n v="110"/>
    <n v="0"/>
    <n v="0"/>
    <n v="0"/>
    <n v="0"/>
    <n v="0"/>
    <n v="0"/>
    <n v="110"/>
    <n v="0"/>
    <n v="0"/>
    <n v="0"/>
    <n v="0"/>
    <n v="0"/>
    <n v="0"/>
    <n v="16.5"/>
    <n v="0"/>
    <n v="0"/>
    <n v="0"/>
    <n v="0"/>
    <n v="0"/>
    <n v="16.5"/>
    <n v="29729"/>
    <n v="28530.5"/>
    <n v="1198.5"/>
    <m/>
  </r>
  <r>
    <s v="May"/>
    <x v="0"/>
    <s v="New"/>
    <x v="1"/>
    <x v="3"/>
    <x v="0"/>
    <x v="0"/>
    <x v="22"/>
    <n v="29962"/>
    <n v="29514"/>
    <n v="0"/>
    <n v="0"/>
    <n v="0"/>
    <n v="0"/>
    <n v="0"/>
    <n v="0"/>
    <n v="0"/>
    <n v="1"/>
    <n v="1"/>
    <n v="0"/>
    <n v="1"/>
    <n v="0"/>
    <n v="0"/>
    <n v="0"/>
    <n v="0"/>
    <n v="0"/>
    <n v="0"/>
    <n v="0"/>
    <n v="0"/>
    <n v="180"/>
    <n v="160"/>
    <n v="0"/>
    <n v="640"/>
    <n v="0"/>
    <n v="0.15"/>
    <n v="833"/>
    <n v="0"/>
    <n v="0"/>
    <n v="0"/>
    <n v="0"/>
    <n v="0"/>
    <n v="0"/>
    <n v="0"/>
    <n v="30.6"/>
    <n v="27.200000000000003"/>
    <n v="0"/>
    <n v="179.20000000000002"/>
    <n v="0"/>
    <n v="237.00000000000003"/>
    <n v="30795"/>
    <n v="29751"/>
    <n v="1044"/>
    <m/>
  </r>
  <r>
    <s v="May"/>
    <x v="0"/>
    <s v="New"/>
    <x v="1"/>
    <x v="3"/>
    <x v="3"/>
    <x v="0"/>
    <x v="32"/>
    <n v="27545"/>
    <n v="26514"/>
    <n v="0"/>
    <n v="0"/>
    <n v="0"/>
    <n v="0"/>
    <n v="0"/>
    <n v="0"/>
    <n v="0"/>
    <n v="0"/>
    <n v="0"/>
    <n v="0"/>
    <n v="0"/>
    <n v="1"/>
    <n v="0"/>
    <n v="0"/>
    <n v="0"/>
    <n v="0"/>
    <n v="0"/>
    <n v="0"/>
    <n v="0"/>
    <n v="0"/>
    <n v="0"/>
    <n v="0"/>
    <n v="0"/>
    <n v="460"/>
    <n v="0"/>
    <n v="460"/>
    <n v="0"/>
    <n v="0"/>
    <n v="0"/>
    <n v="0"/>
    <n v="0"/>
    <n v="0"/>
    <n v="0"/>
    <n v="0"/>
    <n v="0"/>
    <n v="0"/>
    <n v="0"/>
    <n v="96.6"/>
    <n v="96.6"/>
    <n v="28005"/>
    <n v="26610.6"/>
    <n v="1394.4000000000015"/>
    <m/>
  </r>
  <r>
    <s v="May"/>
    <x v="0"/>
    <s v="New"/>
    <x v="1"/>
    <x v="3"/>
    <x v="2"/>
    <x v="0"/>
    <x v="31"/>
    <n v="25668"/>
    <n v="24514"/>
    <n v="1"/>
    <n v="0"/>
    <n v="0"/>
    <n v="1"/>
    <n v="0"/>
    <n v="0"/>
    <n v="0"/>
    <n v="0"/>
    <n v="0"/>
    <n v="0"/>
    <n v="0"/>
    <n v="1"/>
    <n v="750"/>
    <n v="0"/>
    <n v="0"/>
    <n v="240"/>
    <n v="0"/>
    <n v="0"/>
    <n v="0"/>
    <n v="0"/>
    <n v="0"/>
    <n v="0"/>
    <n v="0"/>
    <n v="460"/>
    <n v="0.15"/>
    <n v="1232.5"/>
    <n v="187.5"/>
    <n v="0"/>
    <n v="0"/>
    <n v="28.799999999999997"/>
    <n v="0"/>
    <n v="0"/>
    <n v="0"/>
    <n v="0"/>
    <n v="0"/>
    <n v="0"/>
    <n v="0"/>
    <n v="96.6"/>
    <n v="312.89999999999998"/>
    <n v="26900.5"/>
    <n v="24826.9"/>
    <n v="2073.5999999999985"/>
    <m/>
  </r>
  <r>
    <s v="May"/>
    <x v="0"/>
    <s v="New"/>
    <x v="1"/>
    <x v="4"/>
    <x v="4"/>
    <x v="1"/>
    <x v="34"/>
    <n v="33102"/>
    <n v="32514"/>
    <n v="0"/>
    <n v="0"/>
    <n v="0"/>
    <n v="0"/>
    <n v="0"/>
    <n v="0"/>
    <n v="1"/>
    <n v="0"/>
    <n v="0"/>
    <n v="0"/>
    <n v="0"/>
    <n v="0"/>
    <n v="0"/>
    <n v="0"/>
    <n v="0"/>
    <n v="0"/>
    <n v="0"/>
    <n v="0"/>
    <n v="120"/>
    <n v="0"/>
    <n v="0"/>
    <n v="0"/>
    <n v="0"/>
    <n v="0"/>
    <n v="0"/>
    <n v="120"/>
    <n v="0"/>
    <n v="0"/>
    <n v="0"/>
    <n v="0"/>
    <n v="0"/>
    <n v="0"/>
    <n v="18"/>
    <n v="0"/>
    <n v="0"/>
    <n v="0"/>
    <n v="0"/>
    <n v="0"/>
    <n v="18"/>
    <n v="33222"/>
    <n v="32532"/>
    <n v="690"/>
    <m/>
  </r>
  <r>
    <s v="May"/>
    <x v="0"/>
    <s v="New"/>
    <x v="1"/>
    <x v="4"/>
    <x v="4"/>
    <x v="1"/>
    <x v="32"/>
    <n v="34891"/>
    <n v="33514"/>
    <n v="0"/>
    <n v="1"/>
    <n v="0"/>
    <n v="0"/>
    <n v="0"/>
    <n v="0"/>
    <n v="0"/>
    <n v="1"/>
    <n v="0"/>
    <n v="0"/>
    <n v="0"/>
    <n v="0"/>
    <n v="0"/>
    <n v="240"/>
    <n v="0"/>
    <n v="0"/>
    <n v="0"/>
    <n v="0"/>
    <n v="0"/>
    <n v="210"/>
    <n v="0"/>
    <n v="0"/>
    <n v="0"/>
    <n v="0"/>
    <n v="0"/>
    <n v="450"/>
    <n v="0"/>
    <n v="26.4"/>
    <n v="0"/>
    <n v="0"/>
    <n v="0"/>
    <n v="0"/>
    <n v="0"/>
    <n v="35.700000000000003"/>
    <n v="0"/>
    <n v="0"/>
    <n v="0"/>
    <n v="0"/>
    <n v="62.1"/>
    <n v="35341"/>
    <n v="33576.1"/>
    <n v="1764.9000000000015"/>
    <m/>
  </r>
  <r>
    <s v="May"/>
    <x v="0"/>
    <s v="New"/>
    <x v="1"/>
    <x v="4"/>
    <x v="4"/>
    <x v="0"/>
    <x v="37"/>
    <n v="31810"/>
    <n v="30514"/>
    <n v="0"/>
    <n v="1"/>
    <n v="1"/>
    <n v="0"/>
    <n v="0"/>
    <n v="0"/>
    <n v="0"/>
    <n v="0"/>
    <n v="0"/>
    <n v="0"/>
    <n v="0"/>
    <n v="1"/>
    <n v="0"/>
    <n v="240"/>
    <n v="360"/>
    <n v="0"/>
    <n v="0"/>
    <n v="0"/>
    <n v="0"/>
    <n v="0"/>
    <n v="0"/>
    <n v="0"/>
    <n v="0"/>
    <n v="520"/>
    <n v="0.15"/>
    <n v="952"/>
    <n v="0"/>
    <n v="26.4"/>
    <n v="54"/>
    <n v="0"/>
    <n v="0"/>
    <n v="0"/>
    <n v="0"/>
    <n v="0"/>
    <n v="0"/>
    <n v="0"/>
    <n v="0"/>
    <n v="109.2"/>
    <n v="189.60000000000002"/>
    <n v="32762"/>
    <n v="30703.599999999999"/>
    <n v="2058.4000000000015"/>
    <m/>
  </r>
  <r>
    <s v="May"/>
    <x v="0"/>
    <s v="New"/>
    <x v="1"/>
    <x v="4"/>
    <x v="0"/>
    <x v="1"/>
    <x v="24"/>
    <n v="31279"/>
    <n v="30514"/>
    <n v="0"/>
    <n v="0"/>
    <n v="1"/>
    <n v="0"/>
    <n v="1"/>
    <n v="1"/>
    <n v="1"/>
    <n v="1"/>
    <n v="0"/>
    <n v="0"/>
    <n v="0"/>
    <n v="0"/>
    <n v="0"/>
    <n v="0"/>
    <n v="360"/>
    <n v="0"/>
    <n v="1600"/>
    <n v="3200"/>
    <n v="120"/>
    <n v="210"/>
    <n v="0"/>
    <n v="0"/>
    <n v="0"/>
    <n v="0"/>
    <n v="0.15"/>
    <n v="4666.5"/>
    <n v="0"/>
    <n v="0"/>
    <n v="54"/>
    <n v="0"/>
    <n v="1040"/>
    <n v="2176"/>
    <n v="18"/>
    <n v="35.700000000000003"/>
    <n v="0"/>
    <n v="0"/>
    <n v="0"/>
    <n v="0"/>
    <n v="3323.7"/>
    <n v="35945.5"/>
    <n v="33837.699999999997"/>
    <n v="2107.8000000000029"/>
    <m/>
  </r>
  <r>
    <s v="May"/>
    <x v="0"/>
    <s v="New"/>
    <x v="1"/>
    <x v="4"/>
    <x v="2"/>
    <x v="1"/>
    <x v="7"/>
    <n v="30816"/>
    <n v="29514"/>
    <n v="0"/>
    <n v="1"/>
    <n v="0"/>
    <n v="0"/>
    <n v="0"/>
    <n v="0"/>
    <n v="0"/>
    <n v="1"/>
    <n v="0"/>
    <n v="0"/>
    <n v="1"/>
    <n v="0"/>
    <n v="0"/>
    <n v="240"/>
    <n v="0"/>
    <n v="0"/>
    <n v="0"/>
    <n v="0"/>
    <n v="0"/>
    <n v="210"/>
    <n v="0"/>
    <n v="0"/>
    <n v="730"/>
    <n v="0"/>
    <n v="0.15"/>
    <n v="1003"/>
    <n v="0"/>
    <n v="26.4"/>
    <n v="0"/>
    <n v="0"/>
    <n v="0"/>
    <n v="0"/>
    <n v="0"/>
    <n v="35.700000000000003"/>
    <n v="0"/>
    <n v="0"/>
    <n v="204.4"/>
    <n v="0"/>
    <n v="266.5"/>
    <n v="31819"/>
    <n v="29780.5"/>
    <n v="2038.5"/>
    <m/>
  </r>
  <r>
    <s v="May"/>
    <x v="0"/>
    <s v="New"/>
    <x v="1"/>
    <x v="4"/>
    <x v="4"/>
    <x v="0"/>
    <x v="13"/>
    <n v="31941"/>
    <n v="30514"/>
    <n v="0"/>
    <n v="0"/>
    <n v="1"/>
    <n v="0"/>
    <n v="1"/>
    <n v="0"/>
    <n v="0"/>
    <n v="0"/>
    <n v="0"/>
    <n v="1"/>
    <n v="0"/>
    <n v="0"/>
    <n v="0"/>
    <n v="0"/>
    <n v="360"/>
    <n v="0"/>
    <n v="1600"/>
    <n v="0"/>
    <n v="0"/>
    <n v="0"/>
    <n v="0"/>
    <n v="230"/>
    <n v="0"/>
    <n v="0"/>
    <n v="0.15"/>
    <n v="1861.5"/>
    <n v="0"/>
    <n v="0"/>
    <n v="54"/>
    <n v="0"/>
    <n v="1040"/>
    <n v="0"/>
    <n v="0"/>
    <n v="0"/>
    <n v="0"/>
    <n v="41.4"/>
    <n v="0"/>
    <n v="0"/>
    <n v="1135.4000000000001"/>
    <n v="33802.5"/>
    <n v="31649.4"/>
    <n v="2153.0999999999985"/>
    <m/>
  </r>
  <r>
    <s v="May"/>
    <x v="0"/>
    <s v="New"/>
    <x v="1"/>
    <x v="4"/>
    <x v="2"/>
    <x v="0"/>
    <x v="27"/>
    <n v="30418"/>
    <n v="29514"/>
    <n v="0"/>
    <n v="0"/>
    <n v="0"/>
    <n v="1"/>
    <n v="0"/>
    <n v="0"/>
    <n v="0"/>
    <n v="1"/>
    <n v="0"/>
    <n v="0"/>
    <n v="1"/>
    <n v="1"/>
    <n v="0"/>
    <n v="0"/>
    <n v="0"/>
    <n v="270"/>
    <n v="0"/>
    <n v="0"/>
    <n v="0"/>
    <n v="210"/>
    <n v="0"/>
    <n v="0"/>
    <n v="730"/>
    <n v="520"/>
    <n v="0.15"/>
    <n v="1470.5"/>
    <n v="0"/>
    <n v="0"/>
    <n v="0"/>
    <n v="32.4"/>
    <n v="0"/>
    <n v="0"/>
    <n v="0"/>
    <n v="35.700000000000003"/>
    <n v="0"/>
    <n v="0"/>
    <n v="204.4"/>
    <n v="109.2"/>
    <n v="381.7"/>
    <n v="31888.5"/>
    <n v="29895.7"/>
    <n v="1992.7999999999993"/>
    <m/>
  </r>
  <r>
    <s v="May"/>
    <x v="0"/>
    <s v="New"/>
    <x v="2"/>
    <x v="5"/>
    <x v="2"/>
    <x v="0"/>
    <x v="28"/>
    <n v="27003"/>
    <n v="26193"/>
    <n v="0"/>
    <n v="1"/>
    <n v="1"/>
    <n v="0"/>
    <n v="0"/>
    <n v="1"/>
    <n v="0"/>
    <n v="1"/>
    <n v="0"/>
    <n v="0"/>
    <n v="1"/>
    <n v="0"/>
    <n v="0"/>
    <n v="210"/>
    <n v="310"/>
    <n v="0"/>
    <n v="0"/>
    <n v="2700"/>
    <n v="0"/>
    <n v="180"/>
    <n v="0"/>
    <n v="0"/>
    <n v="620"/>
    <n v="0"/>
    <n v="0.15"/>
    <n v="3417"/>
    <n v="0"/>
    <n v="23.1"/>
    <n v="46.5"/>
    <n v="0"/>
    <n v="0"/>
    <n v="1836.0000000000002"/>
    <n v="0"/>
    <n v="30.6"/>
    <n v="0"/>
    <n v="0"/>
    <n v="173.60000000000002"/>
    <n v="0"/>
    <n v="2109.8000000000002"/>
    <n v="30420"/>
    <n v="28302.799999999999"/>
    <n v="2117.2000000000007"/>
    <m/>
  </r>
  <r>
    <s v="May"/>
    <x v="0"/>
    <s v="New"/>
    <x v="2"/>
    <x v="6"/>
    <x v="2"/>
    <x v="0"/>
    <x v="18"/>
    <n v="28036"/>
    <n v="27195"/>
    <n v="0"/>
    <n v="0"/>
    <n v="1"/>
    <n v="0"/>
    <n v="0"/>
    <n v="0"/>
    <n v="0"/>
    <n v="0"/>
    <n v="0"/>
    <n v="0"/>
    <n v="0"/>
    <n v="1"/>
    <n v="0"/>
    <n v="0"/>
    <n v="320"/>
    <n v="0"/>
    <n v="0"/>
    <n v="0"/>
    <n v="0"/>
    <n v="0"/>
    <n v="0"/>
    <n v="0"/>
    <n v="0"/>
    <n v="460"/>
    <n v="0"/>
    <n v="780"/>
    <n v="0"/>
    <n v="0"/>
    <n v="48"/>
    <n v="0"/>
    <n v="0"/>
    <n v="0"/>
    <n v="0"/>
    <n v="0"/>
    <n v="0"/>
    <n v="0"/>
    <n v="0"/>
    <n v="96.6"/>
    <n v="144.6"/>
    <n v="28816"/>
    <n v="27339.599999999999"/>
    <n v="1476.4000000000015"/>
    <m/>
  </r>
  <r>
    <s v="May"/>
    <x v="0"/>
    <s v="Used"/>
    <x v="0"/>
    <x v="1"/>
    <x v="3"/>
    <x v="0"/>
    <x v="52"/>
    <n v="18460"/>
    <n v="11076"/>
    <n v="0"/>
    <n v="0"/>
    <n v="0"/>
    <n v="0"/>
    <n v="1"/>
    <n v="0"/>
    <n v="0"/>
    <n v="0"/>
    <n v="0"/>
    <n v="0"/>
    <n v="0"/>
    <n v="0"/>
    <n v="0"/>
    <n v="0"/>
    <n v="0"/>
    <n v="0"/>
    <n v="1500"/>
    <n v="0"/>
    <n v="0"/>
    <n v="0"/>
    <n v="0"/>
    <n v="0"/>
    <n v="0"/>
    <n v="0"/>
    <n v="0"/>
    <n v="1500"/>
    <n v="0"/>
    <n v="0"/>
    <n v="0"/>
    <n v="0"/>
    <n v="975"/>
    <n v="0"/>
    <n v="0"/>
    <n v="0"/>
    <n v="0"/>
    <n v="0"/>
    <n v="0"/>
    <n v="0"/>
    <n v="975"/>
    <n v="19960"/>
    <n v="12051"/>
    <n v="7909"/>
    <m/>
  </r>
  <r>
    <s v="May"/>
    <x v="0"/>
    <s v="Used"/>
    <x v="1"/>
    <x v="2"/>
    <x v="1"/>
    <x v="0"/>
    <x v="30"/>
    <n v="10717"/>
    <n v="6514"/>
    <n v="0"/>
    <n v="1"/>
    <n v="0"/>
    <n v="1"/>
    <n v="0"/>
    <n v="0"/>
    <n v="0"/>
    <n v="0"/>
    <n v="0"/>
    <n v="1"/>
    <n v="0"/>
    <n v="0"/>
    <n v="0"/>
    <n v="190"/>
    <n v="0"/>
    <n v="210"/>
    <n v="0"/>
    <n v="0"/>
    <n v="0"/>
    <n v="0"/>
    <n v="0"/>
    <n v="180"/>
    <n v="0"/>
    <n v="0"/>
    <n v="0.15"/>
    <n v="493"/>
    <n v="0"/>
    <n v="20.9"/>
    <n v="0"/>
    <n v="25.2"/>
    <n v="0"/>
    <n v="0"/>
    <n v="0"/>
    <n v="0"/>
    <n v="0"/>
    <n v="32.4"/>
    <n v="0"/>
    <n v="0"/>
    <n v="78.5"/>
    <n v="11210"/>
    <n v="6592.5"/>
    <n v="4617.5"/>
    <m/>
  </r>
  <r>
    <s v="May"/>
    <x v="0"/>
    <s v="Used"/>
    <x v="1"/>
    <x v="3"/>
    <x v="0"/>
    <x v="0"/>
    <x v="31"/>
    <n v="13576"/>
    <n v="8514"/>
    <n v="0"/>
    <n v="0"/>
    <n v="0"/>
    <n v="1"/>
    <n v="1"/>
    <n v="0"/>
    <n v="0"/>
    <n v="0"/>
    <n v="0"/>
    <n v="0"/>
    <n v="0"/>
    <n v="0"/>
    <n v="0"/>
    <n v="0"/>
    <n v="0"/>
    <n v="240"/>
    <n v="1400"/>
    <n v="0"/>
    <n v="0"/>
    <n v="0"/>
    <n v="0"/>
    <n v="0"/>
    <n v="0"/>
    <n v="0"/>
    <n v="0"/>
    <n v="1640"/>
    <n v="0"/>
    <n v="0"/>
    <n v="0"/>
    <n v="28.799999999999997"/>
    <n v="910"/>
    <n v="0"/>
    <n v="0"/>
    <n v="0"/>
    <n v="0"/>
    <n v="0"/>
    <n v="0"/>
    <n v="0"/>
    <n v="938.8"/>
    <n v="15216"/>
    <n v="9452.7999999999993"/>
    <n v="5763.2000000000007"/>
    <m/>
  </r>
  <r>
    <s v="May"/>
    <x v="0"/>
    <s v="Used"/>
    <x v="1"/>
    <x v="3"/>
    <x v="3"/>
    <x v="0"/>
    <x v="51"/>
    <n v="13756"/>
    <n v="8514"/>
    <n v="1"/>
    <n v="0"/>
    <n v="1"/>
    <n v="1"/>
    <n v="0"/>
    <n v="0"/>
    <n v="1"/>
    <n v="1"/>
    <n v="0"/>
    <n v="0"/>
    <n v="0"/>
    <n v="0"/>
    <n v="750"/>
    <n v="0"/>
    <n v="320"/>
    <n v="240"/>
    <n v="0"/>
    <n v="0"/>
    <n v="110"/>
    <n v="180"/>
    <n v="0"/>
    <n v="0"/>
    <n v="0"/>
    <n v="0"/>
    <n v="0.15"/>
    <n v="1360"/>
    <n v="187.5"/>
    <n v="0"/>
    <n v="48"/>
    <n v="28.799999999999997"/>
    <n v="0"/>
    <n v="0"/>
    <n v="16.5"/>
    <n v="30.6"/>
    <n v="0"/>
    <n v="0"/>
    <n v="0"/>
    <n v="0"/>
    <n v="311.40000000000003"/>
    <n v="15116"/>
    <n v="8825.4"/>
    <n v="6290.6"/>
    <m/>
  </r>
  <r>
    <s v="May"/>
    <x v="0"/>
    <s v="Used"/>
    <x v="1"/>
    <x v="3"/>
    <x v="4"/>
    <x v="0"/>
    <x v="8"/>
    <n v="10413"/>
    <n v="6514"/>
    <n v="1"/>
    <n v="0"/>
    <n v="0"/>
    <n v="0"/>
    <n v="0"/>
    <n v="0"/>
    <n v="0"/>
    <n v="0"/>
    <n v="1"/>
    <n v="0"/>
    <n v="0"/>
    <n v="0"/>
    <n v="750"/>
    <n v="0"/>
    <n v="0"/>
    <n v="0"/>
    <n v="0"/>
    <n v="0"/>
    <n v="0"/>
    <n v="0"/>
    <n v="160"/>
    <n v="0"/>
    <n v="0"/>
    <n v="0"/>
    <n v="0"/>
    <n v="910"/>
    <n v="187.5"/>
    <n v="0"/>
    <n v="0"/>
    <n v="0"/>
    <n v="0"/>
    <n v="0"/>
    <n v="0"/>
    <n v="0"/>
    <n v="27.200000000000003"/>
    <n v="0"/>
    <n v="0"/>
    <n v="0"/>
    <n v="214.7"/>
    <n v="11323"/>
    <n v="6728.7"/>
    <n v="4594.3"/>
    <m/>
  </r>
  <r>
    <s v="May"/>
    <x v="0"/>
    <s v="Used"/>
    <x v="1"/>
    <x v="3"/>
    <x v="3"/>
    <x v="1"/>
    <x v="34"/>
    <n v="19125"/>
    <n v="11514"/>
    <n v="0"/>
    <n v="0"/>
    <n v="0"/>
    <n v="0"/>
    <n v="0"/>
    <n v="0"/>
    <n v="0"/>
    <n v="0"/>
    <n v="0"/>
    <n v="0"/>
    <n v="0"/>
    <n v="0"/>
    <n v="0"/>
    <n v="0"/>
    <n v="0"/>
    <n v="0"/>
    <n v="0"/>
    <n v="0"/>
    <n v="0"/>
    <n v="0"/>
    <n v="0"/>
    <n v="0"/>
    <n v="0"/>
    <n v="0"/>
    <n v="0"/>
    <n v="0"/>
    <n v="0"/>
    <n v="0"/>
    <n v="0"/>
    <n v="0"/>
    <n v="0"/>
    <n v="0"/>
    <n v="0"/>
    <n v="0"/>
    <n v="0"/>
    <n v="0"/>
    <n v="0"/>
    <n v="0"/>
    <n v="0"/>
    <n v="19125"/>
    <n v="11514"/>
    <n v="7611"/>
    <m/>
  </r>
  <r>
    <s v="May"/>
    <x v="0"/>
    <s v="Used"/>
    <x v="1"/>
    <x v="4"/>
    <x v="0"/>
    <x v="0"/>
    <x v="8"/>
    <n v="15582"/>
    <n v="9514"/>
    <n v="1"/>
    <n v="0"/>
    <n v="1"/>
    <n v="1"/>
    <n v="0"/>
    <n v="1"/>
    <n v="0"/>
    <n v="1"/>
    <n v="1"/>
    <n v="0"/>
    <n v="0"/>
    <n v="1"/>
    <n v="850"/>
    <n v="0"/>
    <n v="360"/>
    <n v="270"/>
    <n v="0"/>
    <n v="3200"/>
    <n v="0"/>
    <n v="210"/>
    <n v="180"/>
    <n v="0"/>
    <n v="0"/>
    <n v="520"/>
    <n v="0.15"/>
    <n v="4751.5"/>
    <n v="212.5"/>
    <n v="0"/>
    <n v="54"/>
    <n v="32.4"/>
    <n v="0"/>
    <n v="2176"/>
    <n v="0"/>
    <n v="35.700000000000003"/>
    <n v="30.6"/>
    <n v="0"/>
    <n v="0"/>
    <n v="109.2"/>
    <n v="2650.3999999999996"/>
    <n v="20333.5"/>
    <n v="12164.4"/>
    <n v="8169.1"/>
    <m/>
  </r>
  <r>
    <s v="May"/>
    <x v="0"/>
    <s v="Used"/>
    <x v="2"/>
    <x v="5"/>
    <x v="0"/>
    <x v="0"/>
    <x v="32"/>
    <n v="13412"/>
    <n v="8048"/>
    <n v="0"/>
    <n v="0"/>
    <n v="0"/>
    <n v="1"/>
    <n v="1"/>
    <n v="0"/>
    <n v="0"/>
    <n v="1"/>
    <n v="1"/>
    <n v="0"/>
    <n v="0"/>
    <n v="1"/>
    <n v="0"/>
    <n v="0"/>
    <n v="0"/>
    <n v="230"/>
    <n v="1350"/>
    <n v="0"/>
    <n v="0"/>
    <n v="180"/>
    <n v="160"/>
    <n v="0"/>
    <n v="0"/>
    <n v="440"/>
    <n v="0.15"/>
    <n v="2006"/>
    <n v="0"/>
    <n v="0"/>
    <n v="0"/>
    <n v="27.599999999999998"/>
    <n v="877.5"/>
    <n v="0"/>
    <n v="0"/>
    <n v="30.6"/>
    <n v="27.200000000000003"/>
    <n v="0"/>
    <n v="0"/>
    <n v="92.399999999999991"/>
    <n v="1055.3000000000002"/>
    <n v="15418"/>
    <n v="9103.2999999999993"/>
    <n v="6314.7000000000007"/>
    <m/>
  </r>
  <r>
    <s v="May"/>
    <x v="1"/>
    <s v="New"/>
    <x v="0"/>
    <x v="0"/>
    <x v="9"/>
    <x v="0"/>
    <x v="29"/>
    <n v="28581"/>
    <n v="27724"/>
    <n v="0"/>
    <n v="0"/>
    <n v="0"/>
    <n v="0"/>
    <n v="1"/>
    <n v="0"/>
    <n v="0"/>
    <n v="1"/>
    <n v="0"/>
    <n v="0"/>
    <n v="1"/>
    <n v="0"/>
    <n v="0"/>
    <n v="0"/>
    <n v="0"/>
    <n v="0"/>
    <n v="1350"/>
    <n v="0"/>
    <n v="0"/>
    <n v="150"/>
    <n v="0"/>
    <n v="0"/>
    <n v="510"/>
    <n v="0"/>
    <n v="0.15"/>
    <n v="1708.5"/>
    <n v="0"/>
    <n v="0"/>
    <n v="0"/>
    <n v="0"/>
    <n v="877.5"/>
    <n v="0"/>
    <n v="0"/>
    <n v="25.500000000000004"/>
    <n v="0"/>
    <n v="0"/>
    <n v="142.80000000000001"/>
    <n v="0"/>
    <n v="1045.8"/>
    <n v="30289.5"/>
    <n v="28769.8"/>
    <n v="1519.7000000000007"/>
    <m/>
  </r>
  <r>
    <s v="May"/>
    <x v="1"/>
    <s v="New"/>
    <x v="1"/>
    <x v="2"/>
    <x v="8"/>
    <x v="1"/>
    <x v="46"/>
    <n v="18954"/>
    <n v="18514"/>
    <n v="0"/>
    <n v="1"/>
    <n v="1"/>
    <n v="0"/>
    <n v="0"/>
    <n v="0"/>
    <n v="0"/>
    <n v="0"/>
    <n v="1"/>
    <n v="0"/>
    <n v="0"/>
    <n v="0"/>
    <n v="0"/>
    <n v="190"/>
    <n v="280"/>
    <n v="0"/>
    <n v="0"/>
    <n v="0"/>
    <n v="0"/>
    <n v="0"/>
    <n v="140"/>
    <n v="0"/>
    <n v="0"/>
    <n v="0"/>
    <n v="0.15"/>
    <n v="518.5"/>
    <n v="0"/>
    <n v="20.9"/>
    <n v="42"/>
    <n v="0"/>
    <n v="0"/>
    <n v="0"/>
    <n v="0"/>
    <n v="0"/>
    <n v="23.8"/>
    <n v="0"/>
    <n v="0"/>
    <n v="0"/>
    <n v="86.7"/>
    <n v="19472.5"/>
    <n v="18600.7"/>
    <n v="871.79999999999927"/>
    <m/>
  </r>
  <r>
    <s v="May"/>
    <x v="1"/>
    <s v="New"/>
    <x v="1"/>
    <x v="2"/>
    <x v="5"/>
    <x v="0"/>
    <x v="46"/>
    <n v="20312"/>
    <n v="19514"/>
    <n v="0"/>
    <n v="0"/>
    <n v="0"/>
    <n v="0"/>
    <n v="0"/>
    <n v="1"/>
    <n v="0"/>
    <n v="0"/>
    <n v="0"/>
    <n v="0"/>
    <n v="0"/>
    <n v="0"/>
    <n v="0"/>
    <n v="0"/>
    <n v="0"/>
    <n v="0"/>
    <n v="0"/>
    <n v="2000"/>
    <n v="0"/>
    <n v="0"/>
    <n v="0"/>
    <n v="0"/>
    <n v="0"/>
    <n v="0"/>
    <n v="0"/>
    <n v="2000"/>
    <n v="0"/>
    <n v="0"/>
    <n v="0"/>
    <n v="0"/>
    <n v="0"/>
    <n v="1360"/>
    <n v="0"/>
    <n v="0"/>
    <n v="0"/>
    <n v="0"/>
    <n v="0"/>
    <n v="0"/>
    <n v="1360"/>
    <n v="22312"/>
    <n v="20874"/>
    <n v="1438"/>
    <m/>
  </r>
  <r>
    <s v="May"/>
    <x v="1"/>
    <s v="New"/>
    <x v="1"/>
    <x v="2"/>
    <x v="8"/>
    <x v="0"/>
    <x v="45"/>
    <n v="21244"/>
    <n v="20514"/>
    <n v="0"/>
    <n v="0"/>
    <n v="0"/>
    <n v="0"/>
    <n v="0"/>
    <n v="0"/>
    <n v="0"/>
    <n v="1"/>
    <n v="0"/>
    <n v="0"/>
    <n v="0"/>
    <n v="1"/>
    <n v="0"/>
    <n v="0"/>
    <n v="0"/>
    <n v="0"/>
    <n v="0"/>
    <n v="0"/>
    <n v="0"/>
    <n v="160"/>
    <n v="0"/>
    <n v="0"/>
    <n v="0"/>
    <n v="390"/>
    <n v="0"/>
    <n v="550"/>
    <n v="0"/>
    <n v="0"/>
    <n v="0"/>
    <n v="0"/>
    <n v="0"/>
    <n v="0"/>
    <n v="0"/>
    <n v="27.200000000000003"/>
    <n v="0"/>
    <n v="0"/>
    <n v="0"/>
    <n v="81.899999999999991"/>
    <n v="109.1"/>
    <n v="21794"/>
    <n v="20623.099999999999"/>
    <n v="1170.9000000000015"/>
    <m/>
  </r>
  <r>
    <s v="May"/>
    <x v="1"/>
    <s v="New"/>
    <x v="1"/>
    <x v="2"/>
    <x v="9"/>
    <x v="1"/>
    <x v="51"/>
    <n v="20671"/>
    <n v="20514"/>
    <n v="0"/>
    <n v="0"/>
    <n v="0"/>
    <n v="0"/>
    <n v="0"/>
    <n v="0"/>
    <n v="1"/>
    <n v="0"/>
    <n v="0"/>
    <n v="0"/>
    <n v="0"/>
    <n v="1"/>
    <n v="0"/>
    <n v="0"/>
    <n v="0"/>
    <n v="0"/>
    <n v="0"/>
    <n v="0"/>
    <n v="90"/>
    <n v="0"/>
    <n v="0"/>
    <n v="0"/>
    <n v="0"/>
    <n v="390"/>
    <n v="0"/>
    <n v="480"/>
    <n v="0"/>
    <n v="0"/>
    <n v="0"/>
    <n v="0"/>
    <n v="0"/>
    <n v="0"/>
    <n v="13.5"/>
    <n v="0"/>
    <n v="0"/>
    <n v="0"/>
    <n v="0"/>
    <n v="81.899999999999991"/>
    <n v="95.399999999999991"/>
    <n v="21151"/>
    <n v="20609.400000000001"/>
    <n v="541.59999999999854"/>
    <m/>
  </r>
  <r>
    <s v="May"/>
    <x v="1"/>
    <s v="New"/>
    <x v="1"/>
    <x v="3"/>
    <x v="8"/>
    <x v="0"/>
    <x v="31"/>
    <n v="26315"/>
    <n v="25514"/>
    <n v="0"/>
    <n v="0"/>
    <n v="0"/>
    <n v="1"/>
    <n v="0"/>
    <n v="1"/>
    <n v="0"/>
    <n v="0"/>
    <n v="1"/>
    <n v="1"/>
    <n v="0"/>
    <n v="0"/>
    <n v="0"/>
    <n v="0"/>
    <n v="0"/>
    <n v="240"/>
    <n v="0"/>
    <n v="2800"/>
    <n v="0"/>
    <n v="0"/>
    <n v="160"/>
    <n v="200"/>
    <n v="0"/>
    <n v="0"/>
    <n v="0.15"/>
    <n v="2890"/>
    <n v="0"/>
    <n v="0"/>
    <n v="0"/>
    <n v="28.799999999999997"/>
    <n v="0"/>
    <n v="1904.0000000000002"/>
    <n v="0"/>
    <n v="0"/>
    <n v="27.200000000000003"/>
    <n v="36"/>
    <n v="0"/>
    <n v="0"/>
    <n v="1996.0000000000002"/>
    <n v="29205"/>
    <n v="27510"/>
    <n v="1695"/>
    <m/>
  </r>
  <r>
    <s v="May"/>
    <x v="1"/>
    <s v="New"/>
    <x v="1"/>
    <x v="3"/>
    <x v="8"/>
    <x v="1"/>
    <x v="15"/>
    <n v="29305"/>
    <n v="28514"/>
    <n v="1"/>
    <n v="0"/>
    <n v="0"/>
    <n v="1"/>
    <n v="1"/>
    <n v="0"/>
    <n v="0"/>
    <n v="1"/>
    <n v="1"/>
    <n v="0"/>
    <n v="0"/>
    <n v="0"/>
    <n v="750"/>
    <n v="0"/>
    <n v="0"/>
    <n v="240"/>
    <n v="1400"/>
    <n v="0"/>
    <n v="0"/>
    <n v="180"/>
    <n v="160"/>
    <n v="0"/>
    <n v="0"/>
    <n v="0"/>
    <n v="0.15"/>
    <n v="2320.5"/>
    <n v="187.5"/>
    <n v="0"/>
    <n v="0"/>
    <n v="28.799999999999997"/>
    <n v="910"/>
    <n v="0"/>
    <n v="0"/>
    <n v="30.6"/>
    <n v="27.200000000000003"/>
    <n v="0"/>
    <n v="0"/>
    <n v="0"/>
    <n v="1184.0999999999999"/>
    <n v="31625.5"/>
    <n v="29698.1"/>
    <n v="1927.4000000000015"/>
    <m/>
  </r>
  <r>
    <s v="May"/>
    <x v="1"/>
    <s v="New"/>
    <x v="1"/>
    <x v="3"/>
    <x v="5"/>
    <x v="1"/>
    <x v="51"/>
    <n v="25465"/>
    <n v="24514"/>
    <n v="0"/>
    <n v="0"/>
    <n v="0"/>
    <n v="0"/>
    <n v="0"/>
    <n v="0"/>
    <n v="0"/>
    <n v="0"/>
    <n v="0"/>
    <n v="0"/>
    <n v="1"/>
    <n v="0"/>
    <n v="0"/>
    <n v="0"/>
    <n v="0"/>
    <n v="0"/>
    <n v="0"/>
    <n v="0"/>
    <n v="0"/>
    <n v="0"/>
    <n v="0"/>
    <n v="0"/>
    <n v="640"/>
    <n v="0"/>
    <n v="0"/>
    <n v="640"/>
    <n v="0"/>
    <n v="0"/>
    <n v="0"/>
    <n v="0"/>
    <n v="0"/>
    <n v="0"/>
    <n v="0"/>
    <n v="0"/>
    <n v="0"/>
    <n v="0"/>
    <n v="179.20000000000002"/>
    <n v="0"/>
    <n v="179.20000000000002"/>
    <n v="26105"/>
    <n v="24693.200000000001"/>
    <n v="1411.7999999999993"/>
    <m/>
  </r>
  <r>
    <s v="May"/>
    <x v="1"/>
    <s v="New"/>
    <x v="1"/>
    <x v="3"/>
    <x v="5"/>
    <x v="0"/>
    <x v="37"/>
    <n v="27064"/>
    <n v="26514"/>
    <n v="0"/>
    <n v="0"/>
    <n v="0"/>
    <n v="0"/>
    <n v="0"/>
    <n v="0"/>
    <n v="0"/>
    <n v="0"/>
    <n v="0"/>
    <n v="0"/>
    <n v="0"/>
    <n v="0"/>
    <n v="0"/>
    <n v="0"/>
    <n v="0"/>
    <n v="0"/>
    <n v="0"/>
    <n v="0"/>
    <n v="0"/>
    <n v="0"/>
    <n v="0"/>
    <n v="0"/>
    <n v="0"/>
    <n v="0"/>
    <n v="0"/>
    <n v="0"/>
    <n v="0"/>
    <n v="0"/>
    <n v="0"/>
    <n v="0"/>
    <n v="0"/>
    <n v="0"/>
    <n v="0"/>
    <n v="0"/>
    <n v="0"/>
    <n v="0"/>
    <n v="0"/>
    <n v="0"/>
    <n v="0"/>
    <n v="27064"/>
    <n v="26514"/>
    <n v="550"/>
    <m/>
  </r>
  <r>
    <s v="May"/>
    <x v="1"/>
    <s v="New"/>
    <x v="1"/>
    <x v="3"/>
    <x v="8"/>
    <x v="0"/>
    <x v="30"/>
    <n v="26016"/>
    <n v="25514"/>
    <n v="1"/>
    <n v="0"/>
    <n v="0"/>
    <n v="0"/>
    <n v="0"/>
    <n v="1"/>
    <n v="1"/>
    <n v="0"/>
    <n v="0"/>
    <n v="0"/>
    <n v="0"/>
    <n v="1"/>
    <n v="750"/>
    <n v="0"/>
    <n v="0"/>
    <n v="0"/>
    <n v="0"/>
    <n v="2800"/>
    <n v="110"/>
    <n v="0"/>
    <n v="0"/>
    <n v="0"/>
    <n v="0"/>
    <n v="460"/>
    <n v="0.15"/>
    <n v="3502"/>
    <n v="187.5"/>
    <n v="0"/>
    <n v="0"/>
    <n v="0"/>
    <n v="0"/>
    <n v="1904.0000000000002"/>
    <n v="16.5"/>
    <n v="0"/>
    <n v="0"/>
    <n v="0"/>
    <n v="0"/>
    <n v="96.6"/>
    <n v="2204.6"/>
    <n v="29518"/>
    <n v="27718.6"/>
    <n v="1799.4000000000015"/>
    <m/>
  </r>
  <r>
    <s v="May"/>
    <x v="1"/>
    <s v="New"/>
    <x v="1"/>
    <x v="4"/>
    <x v="7"/>
    <x v="0"/>
    <x v="40"/>
    <n v="34693"/>
    <n v="33514"/>
    <n v="0"/>
    <n v="0"/>
    <n v="0"/>
    <n v="0"/>
    <n v="1"/>
    <n v="0"/>
    <n v="0"/>
    <n v="0"/>
    <n v="0"/>
    <n v="0"/>
    <n v="0"/>
    <n v="0"/>
    <n v="0"/>
    <n v="0"/>
    <n v="0"/>
    <n v="0"/>
    <n v="1600"/>
    <n v="0"/>
    <n v="0"/>
    <n v="0"/>
    <n v="0"/>
    <n v="0"/>
    <n v="0"/>
    <n v="0"/>
    <n v="0"/>
    <n v="1600"/>
    <n v="0"/>
    <n v="0"/>
    <n v="0"/>
    <n v="0"/>
    <n v="1040"/>
    <n v="0"/>
    <n v="0"/>
    <n v="0"/>
    <n v="0"/>
    <n v="0"/>
    <n v="0"/>
    <n v="0"/>
    <n v="1040"/>
    <n v="36293"/>
    <n v="34554"/>
    <n v="1739"/>
    <m/>
  </r>
  <r>
    <s v="May"/>
    <x v="1"/>
    <s v="New"/>
    <x v="1"/>
    <x v="4"/>
    <x v="9"/>
    <x v="1"/>
    <x v="47"/>
    <n v="34022"/>
    <n v="33514"/>
    <n v="0"/>
    <n v="0"/>
    <n v="1"/>
    <n v="0"/>
    <n v="1"/>
    <n v="0"/>
    <n v="0"/>
    <n v="1"/>
    <n v="0"/>
    <n v="1"/>
    <n v="0"/>
    <n v="1"/>
    <n v="0"/>
    <n v="0"/>
    <n v="360"/>
    <n v="0"/>
    <n v="1600"/>
    <n v="0"/>
    <n v="0"/>
    <n v="210"/>
    <n v="0"/>
    <n v="230"/>
    <n v="0"/>
    <n v="520"/>
    <n v="0.15"/>
    <n v="2482"/>
    <n v="0"/>
    <n v="0"/>
    <n v="54"/>
    <n v="0"/>
    <n v="1040"/>
    <n v="0"/>
    <n v="0"/>
    <n v="35.700000000000003"/>
    <n v="0"/>
    <n v="41.4"/>
    <n v="0"/>
    <n v="109.2"/>
    <n v="1280.3000000000002"/>
    <n v="36504"/>
    <n v="34794.300000000003"/>
    <n v="1709.6999999999971"/>
    <m/>
  </r>
  <r>
    <s v="May"/>
    <x v="1"/>
    <s v="New"/>
    <x v="2"/>
    <x v="6"/>
    <x v="8"/>
    <x v="1"/>
    <x v="19"/>
    <n v="24635"/>
    <n v="23896"/>
    <n v="1"/>
    <n v="0"/>
    <n v="1"/>
    <n v="1"/>
    <n v="1"/>
    <n v="0"/>
    <n v="0"/>
    <n v="0"/>
    <n v="0"/>
    <n v="1"/>
    <n v="1"/>
    <n v="0"/>
    <n v="750"/>
    <n v="0"/>
    <n v="320"/>
    <n v="240"/>
    <n v="1350"/>
    <n v="0"/>
    <n v="0"/>
    <n v="0"/>
    <n v="0"/>
    <n v="200"/>
    <n v="640"/>
    <n v="0"/>
    <n v="0.15"/>
    <n v="2975"/>
    <n v="187.5"/>
    <n v="0"/>
    <n v="48"/>
    <n v="28.799999999999997"/>
    <n v="877.5"/>
    <n v="0"/>
    <n v="0"/>
    <n v="0"/>
    <n v="0"/>
    <n v="36"/>
    <n v="179.20000000000002"/>
    <n v="0"/>
    <n v="1357"/>
    <n v="27610"/>
    <n v="25253"/>
    <n v="2357"/>
    <m/>
  </r>
  <r>
    <s v="May"/>
    <x v="1"/>
    <s v="Used"/>
    <x v="1"/>
    <x v="2"/>
    <x v="5"/>
    <x v="1"/>
    <x v="0"/>
    <n v="16847"/>
    <n v="10514"/>
    <n v="0"/>
    <n v="0"/>
    <n v="0"/>
    <n v="1"/>
    <n v="0"/>
    <n v="0"/>
    <n v="0"/>
    <n v="0"/>
    <n v="0"/>
    <n v="0"/>
    <n v="0"/>
    <n v="0"/>
    <n v="0"/>
    <n v="0"/>
    <n v="0"/>
    <n v="210"/>
    <n v="0"/>
    <n v="0"/>
    <n v="0"/>
    <n v="0"/>
    <n v="0"/>
    <n v="0"/>
    <n v="0"/>
    <n v="0"/>
    <n v="0"/>
    <n v="210"/>
    <n v="0"/>
    <n v="0"/>
    <n v="0"/>
    <n v="25.2"/>
    <n v="0"/>
    <n v="0"/>
    <n v="0"/>
    <n v="0"/>
    <n v="0"/>
    <n v="0"/>
    <n v="0"/>
    <n v="0"/>
    <n v="25.2"/>
    <n v="17057"/>
    <n v="10539.2"/>
    <n v="6517.7999999999993"/>
    <m/>
  </r>
  <r>
    <s v="May"/>
    <x v="1"/>
    <s v="Used"/>
    <x v="1"/>
    <x v="2"/>
    <x v="7"/>
    <x v="0"/>
    <x v="2"/>
    <n v="16642"/>
    <n v="9514"/>
    <n v="0"/>
    <n v="1"/>
    <n v="1"/>
    <n v="1"/>
    <n v="1"/>
    <n v="0"/>
    <n v="0"/>
    <n v="0"/>
    <n v="0"/>
    <n v="0"/>
    <n v="0"/>
    <n v="0"/>
    <n v="0"/>
    <n v="190"/>
    <n v="280"/>
    <n v="210"/>
    <n v="1000"/>
    <n v="0"/>
    <n v="0"/>
    <n v="0"/>
    <n v="0"/>
    <n v="0"/>
    <n v="0"/>
    <n v="0"/>
    <n v="0.15"/>
    <n v="1428"/>
    <n v="0"/>
    <n v="20.9"/>
    <n v="42"/>
    <n v="25.2"/>
    <n v="650"/>
    <n v="0"/>
    <n v="0"/>
    <n v="0"/>
    <n v="0"/>
    <n v="0"/>
    <n v="0"/>
    <n v="0"/>
    <n v="738.1"/>
    <n v="18070"/>
    <n v="10252.1"/>
    <n v="7817.9"/>
    <m/>
  </r>
  <r>
    <s v="May"/>
    <x v="1"/>
    <s v="Used"/>
    <x v="1"/>
    <x v="4"/>
    <x v="8"/>
    <x v="1"/>
    <x v="50"/>
    <n v="17880"/>
    <n v="10514"/>
    <n v="0"/>
    <n v="0"/>
    <n v="1"/>
    <n v="0"/>
    <n v="0"/>
    <n v="0"/>
    <n v="0"/>
    <n v="0"/>
    <n v="0"/>
    <n v="0"/>
    <n v="0"/>
    <n v="0"/>
    <n v="0"/>
    <n v="0"/>
    <n v="360"/>
    <n v="0"/>
    <n v="0"/>
    <n v="0"/>
    <n v="0"/>
    <n v="0"/>
    <n v="0"/>
    <n v="0"/>
    <n v="0"/>
    <n v="0"/>
    <n v="0"/>
    <n v="360"/>
    <n v="0"/>
    <n v="0"/>
    <n v="54"/>
    <n v="0"/>
    <n v="0"/>
    <n v="0"/>
    <n v="0"/>
    <n v="0"/>
    <n v="0"/>
    <n v="0"/>
    <n v="0"/>
    <n v="0"/>
    <n v="54"/>
    <n v="18240"/>
    <n v="10568"/>
    <n v="7672"/>
    <m/>
  </r>
  <r>
    <s v="May"/>
    <x v="1"/>
    <s v="Used"/>
    <x v="1"/>
    <x v="4"/>
    <x v="10"/>
    <x v="0"/>
    <x v="34"/>
    <n v="19468"/>
    <n v="11514"/>
    <n v="0"/>
    <n v="0"/>
    <n v="0"/>
    <n v="1"/>
    <n v="1"/>
    <n v="1"/>
    <n v="0"/>
    <n v="0"/>
    <n v="1"/>
    <n v="0"/>
    <n v="0"/>
    <n v="0"/>
    <n v="0"/>
    <n v="0"/>
    <n v="0"/>
    <n v="270"/>
    <n v="1600"/>
    <n v="3200"/>
    <n v="0"/>
    <n v="0"/>
    <n v="180"/>
    <n v="0"/>
    <n v="0"/>
    <n v="0"/>
    <n v="0.15"/>
    <n v="4462.5"/>
    <n v="0"/>
    <n v="0"/>
    <n v="0"/>
    <n v="32.4"/>
    <n v="1040"/>
    <n v="2176"/>
    <n v="0"/>
    <n v="0"/>
    <n v="30.6"/>
    <n v="0"/>
    <n v="0"/>
    <n v="0"/>
    <n v="3279"/>
    <n v="23930.5"/>
    <n v="14793"/>
    <n v="9137.5"/>
    <m/>
  </r>
  <r>
    <s v="May"/>
    <x v="2"/>
    <s v="New"/>
    <x v="1"/>
    <x v="2"/>
    <x v="11"/>
    <x v="0"/>
    <x v="51"/>
    <n v="18908"/>
    <n v="18514"/>
    <n v="0"/>
    <n v="0"/>
    <n v="0"/>
    <n v="0"/>
    <n v="1"/>
    <n v="0"/>
    <n v="1"/>
    <n v="0"/>
    <n v="0"/>
    <n v="0"/>
    <n v="0"/>
    <n v="0"/>
    <n v="0"/>
    <n v="0"/>
    <n v="0"/>
    <n v="0"/>
    <n v="1000"/>
    <n v="0"/>
    <n v="90"/>
    <n v="0"/>
    <n v="0"/>
    <n v="0"/>
    <n v="0"/>
    <n v="0"/>
    <n v="0"/>
    <n v="1090"/>
    <n v="0"/>
    <n v="0"/>
    <n v="0"/>
    <n v="0"/>
    <n v="650"/>
    <n v="0"/>
    <n v="13.5"/>
    <n v="0"/>
    <n v="0"/>
    <n v="0"/>
    <n v="0"/>
    <n v="0"/>
    <n v="663.5"/>
    <n v="19998"/>
    <n v="19177.5"/>
    <n v="820.5"/>
    <m/>
  </r>
  <r>
    <s v="May"/>
    <x v="2"/>
    <s v="New"/>
    <x v="1"/>
    <x v="2"/>
    <x v="14"/>
    <x v="0"/>
    <x v="40"/>
    <n v="19904"/>
    <n v="19514"/>
    <n v="0"/>
    <n v="0"/>
    <n v="0"/>
    <n v="0"/>
    <n v="0"/>
    <n v="0"/>
    <n v="0"/>
    <n v="1"/>
    <n v="1"/>
    <n v="1"/>
    <n v="0"/>
    <n v="0"/>
    <n v="0"/>
    <n v="0"/>
    <n v="0"/>
    <n v="0"/>
    <n v="0"/>
    <n v="0"/>
    <n v="0"/>
    <n v="160"/>
    <n v="140"/>
    <n v="180"/>
    <n v="0"/>
    <n v="0"/>
    <n v="0.15"/>
    <n v="408"/>
    <n v="0"/>
    <n v="0"/>
    <n v="0"/>
    <n v="0"/>
    <n v="0"/>
    <n v="0"/>
    <n v="0"/>
    <n v="27.200000000000003"/>
    <n v="23.8"/>
    <n v="32.4"/>
    <n v="0"/>
    <n v="0"/>
    <n v="83.4"/>
    <n v="20312"/>
    <n v="19597.400000000001"/>
    <n v="714.59999999999854"/>
    <m/>
  </r>
  <r>
    <s v="May"/>
    <x v="2"/>
    <s v="New"/>
    <x v="1"/>
    <x v="3"/>
    <x v="12"/>
    <x v="0"/>
    <x v="41"/>
    <n v="25028"/>
    <n v="24514"/>
    <n v="0"/>
    <n v="0"/>
    <n v="0"/>
    <n v="0"/>
    <n v="1"/>
    <n v="0"/>
    <n v="0"/>
    <n v="0"/>
    <n v="0"/>
    <n v="0"/>
    <n v="0"/>
    <n v="0"/>
    <n v="0"/>
    <n v="0"/>
    <n v="0"/>
    <n v="0"/>
    <n v="1400"/>
    <n v="0"/>
    <n v="0"/>
    <n v="0"/>
    <n v="0"/>
    <n v="0"/>
    <n v="0"/>
    <n v="0"/>
    <n v="0"/>
    <n v="1400"/>
    <n v="0"/>
    <n v="0"/>
    <n v="0"/>
    <n v="0"/>
    <n v="910"/>
    <n v="0"/>
    <n v="0"/>
    <n v="0"/>
    <n v="0"/>
    <n v="0"/>
    <n v="0"/>
    <n v="0"/>
    <n v="910"/>
    <n v="26428"/>
    <n v="25424"/>
    <n v="1004"/>
    <m/>
  </r>
  <r>
    <s v="May"/>
    <x v="2"/>
    <s v="New"/>
    <x v="2"/>
    <x v="6"/>
    <x v="8"/>
    <x v="0"/>
    <x v="36"/>
    <n v="27668"/>
    <n v="26838"/>
    <n v="0"/>
    <n v="0"/>
    <n v="0"/>
    <n v="0"/>
    <n v="0"/>
    <n v="0"/>
    <n v="1"/>
    <n v="0"/>
    <n v="1"/>
    <n v="0"/>
    <n v="0"/>
    <n v="0"/>
    <n v="0"/>
    <n v="0"/>
    <n v="0"/>
    <n v="0"/>
    <n v="0"/>
    <n v="0"/>
    <n v="110"/>
    <n v="0"/>
    <n v="160"/>
    <n v="0"/>
    <n v="0"/>
    <n v="0"/>
    <n v="0"/>
    <n v="270"/>
    <n v="0"/>
    <n v="0"/>
    <n v="0"/>
    <n v="0"/>
    <n v="0"/>
    <n v="0"/>
    <n v="16.5"/>
    <n v="0"/>
    <n v="27.200000000000003"/>
    <n v="0"/>
    <n v="0"/>
    <n v="0"/>
    <n v="43.7"/>
    <n v="27938"/>
    <n v="26881.7"/>
    <n v="1056.2999999999993"/>
    <m/>
  </r>
  <r>
    <s v="May"/>
    <x v="2"/>
    <s v="New"/>
    <x v="2"/>
    <x v="6"/>
    <x v="11"/>
    <x v="0"/>
    <x v="49"/>
    <n v="26224"/>
    <n v="25438"/>
    <n v="1"/>
    <n v="0"/>
    <n v="0"/>
    <n v="0"/>
    <n v="0"/>
    <n v="0"/>
    <n v="0"/>
    <n v="0"/>
    <n v="0"/>
    <n v="0"/>
    <n v="0"/>
    <n v="0"/>
    <n v="750"/>
    <n v="0"/>
    <n v="0"/>
    <n v="0"/>
    <n v="0"/>
    <n v="0"/>
    <n v="0"/>
    <n v="0"/>
    <n v="0"/>
    <n v="0"/>
    <n v="0"/>
    <n v="0"/>
    <n v="0"/>
    <n v="750"/>
    <n v="187.5"/>
    <n v="0"/>
    <n v="0"/>
    <n v="0"/>
    <n v="0"/>
    <n v="0"/>
    <n v="0"/>
    <n v="0"/>
    <n v="0"/>
    <n v="0"/>
    <n v="0"/>
    <n v="0"/>
    <n v="187.5"/>
    <n v="26974"/>
    <n v="25625.5"/>
    <n v="1348.5"/>
    <m/>
  </r>
  <r>
    <s v="May"/>
    <x v="2"/>
    <s v="Used"/>
    <x v="1"/>
    <x v="2"/>
    <x v="9"/>
    <x v="1"/>
    <x v="29"/>
    <n v="18504"/>
    <n v="11514"/>
    <n v="0"/>
    <n v="0"/>
    <n v="0"/>
    <n v="0"/>
    <n v="0"/>
    <n v="0"/>
    <n v="0"/>
    <n v="0"/>
    <n v="0"/>
    <n v="0"/>
    <n v="0"/>
    <n v="0"/>
    <n v="0"/>
    <n v="0"/>
    <n v="0"/>
    <n v="0"/>
    <n v="0"/>
    <n v="0"/>
    <n v="0"/>
    <n v="0"/>
    <n v="0"/>
    <n v="0"/>
    <n v="0"/>
    <n v="0"/>
    <n v="0"/>
    <n v="0"/>
    <n v="0"/>
    <n v="0"/>
    <n v="0"/>
    <n v="0"/>
    <n v="0"/>
    <n v="0"/>
    <n v="0"/>
    <n v="0"/>
    <n v="0"/>
    <n v="0"/>
    <n v="0"/>
    <n v="0"/>
    <n v="0"/>
    <n v="18504"/>
    <n v="11514"/>
    <n v="6990"/>
    <m/>
  </r>
  <r>
    <s v="May"/>
    <x v="2"/>
    <s v="Used"/>
    <x v="1"/>
    <x v="4"/>
    <x v="2"/>
    <x v="1"/>
    <x v="6"/>
    <n v="17921"/>
    <n v="10514"/>
    <n v="0"/>
    <n v="0"/>
    <n v="0"/>
    <n v="0"/>
    <n v="1"/>
    <n v="0"/>
    <n v="1"/>
    <n v="0"/>
    <n v="0"/>
    <n v="0"/>
    <n v="0"/>
    <n v="0"/>
    <n v="0"/>
    <n v="0"/>
    <n v="0"/>
    <n v="0"/>
    <n v="1600"/>
    <n v="0"/>
    <n v="120"/>
    <n v="0"/>
    <n v="0"/>
    <n v="0"/>
    <n v="0"/>
    <n v="0"/>
    <n v="0"/>
    <n v="1720"/>
    <n v="0"/>
    <n v="0"/>
    <n v="0"/>
    <n v="0"/>
    <n v="1040"/>
    <n v="0"/>
    <n v="18"/>
    <n v="0"/>
    <n v="0"/>
    <n v="0"/>
    <n v="0"/>
    <n v="0"/>
    <n v="1058"/>
    <n v="19641"/>
    <n v="11572"/>
    <n v="8069"/>
    <m/>
  </r>
  <r>
    <s v="June"/>
    <x v="0"/>
    <s v="New"/>
    <x v="1"/>
    <x v="2"/>
    <x v="2"/>
    <x v="0"/>
    <x v="29"/>
    <n v="19799"/>
    <n v="19514"/>
    <n v="0"/>
    <n v="1"/>
    <n v="0"/>
    <n v="1"/>
    <n v="1"/>
    <n v="0"/>
    <n v="0"/>
    <n v="0"/>
    <n v="0"/>
    <n v="1"/>
    <n v="0"/>
    <n v="0"/>
    <n v="0"/>
    <n v="190"/>
    <n v="0"/>
    <n v="210"/>
    <n v="1000"/>
    <n v="0"/>
    <n v="0"/>
    <n v="0"/>
    <n v="0"/>
    <n v="180"/>
    <n v="0"/>
    <n v="0"/>
    <n v="0.15"/>
    <n v="1343"/>
    <n v="0"/>
    <n v="20.9"/>
    <n v="0"/>
    <n v="25.2"/>
    <n v="650"/>
    <n v="0"/>
    <n v="0"/>
    <n v="0"/>
    <n v="0"/>
    <n v="32.4"/>
    <n v="0"/>
    <n v="0"/>
    <n v="728.5"/>
    <n v="21142"/>
    <n v="20242.5"/>
    <n v="899.5"/>
    <m/>
  </r>
  <r>
    <s v="June"/>
    <x v="0"/>
    <s v="New"/>
    <x v="1"/>
    <x v="2"/>
    <x v="3"/>
    <x v="0"/>
    <x v="43"/>
    <n v="17085"/>
    <n v="16514"/>
    <n v="0"/>
    <n v="0"/>
    <n v="1"/>
    <n v="1"/>
    <n v="0"/>
    <n v="0"/>
    <n v="0"/>
    <n v="0"/>
    <n v="0"/>
    <n v="0"/>
    <n v="1"/>
    <n v="0"/>
    <n v="0"/>
    <n v="0"/>
    <n v="280"/>
    <n v="210"/>
    <n v="0"/>
    <n v="0"/>
    <n v="0"/>
    <n v="0"/>
    <n v="0"/>
    <n v="0"/>
    <n v="560"/>
    <n v="0"/>
    <n v="0.15"/>
    <n v="892.5"/>
    <n v="0"/>
    <n v="0"/>
    <n v="42"/>
    <n v="25.2"/>
    <n v="0"/>
    <n v="0"/>
    <n v="0"/>
    <n v="0"/>
    <n v="0"/>
    <n v="0"/>
    <n v="156.80000000000001"/>
    <n v="0"/>
    <n v="224"/>
    <n v="17977.5"/>
    <n v="16738"/>
    <n v="1239.5"/>
    <m/>
  </r>
  <r>
    <s v="June"/>
    <x v="0"/>
    <s v="New"/>
    <x v="1"/>
    <x v="3"/>
    <x v="1"/>
    <x v="1"/>
    <x v="29"/>
    <n v="28518"/>
    <n v="27514"/>
    <n v="0"/>
    <n v="0"/>
    <n v="0"/>
    <n v="0"/>
    <n v="0"/>
    <n v="0"/>
    <n v="1"/>
    <n v="0"/>
    <n v="1"/>
    <n v="0"/>
    <n v="0"/>
    <n v="0"/>
    <n v="0"/>
    <n v="0"/>
    <n v="0"/>
    <n v="0"/>
    <n v="0"/>
    <n v="0"/>
    <n v="110"/>
    <n v="0"/>
    <n v="160"/>
    <n v="0"/>
    <n v="0"/>
    <n v="0"/>
    <n v="0"/>
    <n v="270"/>
    <n v="0"/>
    <n v="0"/>
    <n v="0"/>
    <n v="0"/>
    <n v="0"/>
    <n v="0"/>
    <n v="16.5"/>
    <n v="0"/>
    <n v="27.200000000000003"/>
    <n v="0"/>
    <n v="0"/>
    <n v="0"/>
    <n v="43.7"/>
    <n v="28788"/>
    <n v="27557.7"/>
    <n v="1230.2999999999993"/>
    <m/>
  </r>
  <r>
    <s v="June"/>
    <x v="0"/>
    <s v="New"/>
    <x v="1"/>
    <x v="4"/>
    <x v="3"/>
    <x v="1"/>
    <x v="42"/>
    <n v="30335"/>
    <n v="29514"/>
    <n v="0"/>
    <n v="0"/>
    <n v="0"/>
    <n v="0"/>
    <n v="0"/>
    <n v="0"/>
    <n v="0"/>
    <n v="0"/>
    <n v="1"/>
    <n v="0"/>
    <n v="0"/>
    <n v="0"/>
    <n v="0"/>
    <n v="0"/>
    <n v="0"/>
    <n v="0"/>
    <n v="0"/>
    <n v="0"/>
    <n v="0"/>
    <n v="0"/>
    <n v="180"/>
    <n v="0"/>
    <n v="0"/>
    <n v="0"/>
    <n v="0"/>
    <n v="180"/>
    <n v="0"/>
    <n v="0"/>
    <n v="0"/>
    <n v="0"/>
    <n v="0"/>
    <n v="0"/>
    <n v="0"/>
    <n v="0"/>
    <n v="30.6"/>
    <n v="0"/>
    <n v="0"/>
    <n v="0"/>
    <n v="30.6"/>
    <n v="30515"/>
    <n v="29544.6"/>
    <n v="970.40000000000146"/>
    <m/>
  </r>
  <r>
    <s v="June"/>
    <x v="0"/>
    <s v="New"/>
    <x v="2"/>
    <x v="6"/>
    <x v="1"/>
    <x v="0"/>
    <x v="24"/>
    <n v="29299"/>
    <n v="28421"/>
    <n v="0"/>
    <n v="0"/>
    <n v="0"/>
    <n v="0"/>
    <n v="0"/>
    <n v="0"/>
    <n v="1"/>
    <n v="0"/>
    <n v="1"/>
    <n v="1"/>
    <n v="0"/>
    <n v="0"/>
    <n v="0"/>
    <n v="0"/>
    <n v="0"/>
    <n v="0"/>
    <n v="0"/>
    <n v="0"/>
    <n v="110"/>
    <n v="0"/>
    <n v="160"/>
    <n v="200"/>
    <n v="0"/>
    <n v="0"/>
    <n v="0.15"/>
    <n v="399.5"/>
    <n v="0"/>
    <n v="0"/>
    <n v="0"/>
    <n v="0"/>
    <n v="0"/>
    <n v="0"/>
    <n v="16.5"/>
    <n v="0"/>
    <n v="27.200000000000003"/>
    <n v="36"/>
    <n v="0"/>
    <n v="0"/>
    <n v="79.7"/>
    <n v="29698.5"/>
    <n v="28500.7"/>
    <n v="1197.7999999999993"/>
    <m/>
  </r>
  <r>
    <s v="June"/>
    <x v="0"/>
    <s v="New"/>
    <x v="2"/>
    <x v="6"/>
    <x v="3"/>
    <x v="0"/>
    <x v="22"/>
    <n v="25634"/>
    <n v="24865"/>
    <n v="0"/>
    <n v="0"/>
    <n v="0"/>
    <n v="0"/>
    <n v="1"/>
    <n v="0"/>
    <n v="0"/>
    <n v="1"/>
    <n v="0"/>
    <n v="0"/>
    <n v="0"/>
    <n v="0"/>
    <n v="0"/>
    <n v="0"/>
    <n v="0"/>
    <n v="0"/>
    <n v="1350"/>
    <n v="0"/>
    <n v="0"/>
    <n v="180"/>
    <n v="0"/>
    <n v="0"/>
    <n v="0"/>
    <n v="0"/>
    <n v="0"/>
    <n v="1530"/>
    <n v="0"/>
    <n v="0"/>
    <n v="0"/>
    <n v="0"/>
    <n v="877.5"/>
    <n v="0"/>
    <n v="0"/>
    <n v="30.6"/>
    <n v="0"/>
    <n v="0"/>
    <n v="0"/>
    <n v="0"/>
    <n v="908.1"/>
    <n v="27164"/>
    <n v="25773.1"/>
    <n v="1390.9000000000015"/>
    <m/>
  </r>
  <r>
    <s v="June"/>
    <x v="0"/>
    <s v="Used"/>
    <x v="0"/>
    <x v="0"/>
    <x v="2"/>
    <x v="0"/>
    <x v="17"/>
    <n v="11145"/>
    <n v="6687"/>
    <n v="0"/>
    <n v="0"/>
    <n v="1"/>
    <n v="0"/>
    <n v="0"/>
    <n v="0"/>
    <n v="1"/>
    <n v="0"/>
    <n v="0"/>
    <n v="0"/>
    <n v="0"/>
    <n v="0"/>
    <n v="0"/>
    <n v="0"/>
    <n v="260"/>
    <n v="0"/>
    <n v="0"/>
    <n v="0"/>
    <n v="90"/>
    <n v="0"/>
    <n v="0"/>
    <n v="0"/>
    <n v="0"/>
    <n v="0"/>
    <n v="0"/>
    <n v="350"/>
    <n v="0"/>
    <n v="0"/>
    <n v="39"/>
    <n v="0"/>
    <n v="0"/>
    <n v="0"/>
    <n v="13.5"/>
    <n v="0"/>
    <n v="0"/>
    <n v="0"/>
    <n v="0"/>
    <n v="0"/>
    <n v="52.5"/>
    <n v="11495"/>
    <n v="6739.5"/>
    <n v="4755.5"/>
    <m/>
  </r>
  <r>
    <s v="June"/>
    <x v="0"/>
    <s v="Used"/>
    <x v="1"/>
    <x v="2"/>
    <x v="1"/>
    <x v="0"/>
    <x v="8"/>
    <n v="10690"/>
    <n v="6514"/>
    <n v="0"/>
    <n v="0"/>
    <n v="0"/>
    <n v="0"/>
    <n v="0"/>
    <n v="0"/>
    <n v="0"/>
    <n v="0"/>
    <n v="0"/>
    <n v="0"/>
    <n v="0"/>
    <n v="0"/>
    <n v="0"/>
    <n v="0"/>
    <n v="0"/>
    <n v="0"/>
    <n v="0"/>
    <n v="0"/>
    <n v="0"/>
    <n v="0"/>
    <n v="0"/>
    <n v="0"/>
    <n v="0"/>
    <n v="0"/>
    <n v="0"/>
    <n v="0"/>
    <n v="0"/>
    <n v="0"/>
    <n v="0"/>
    <n v="0"/>
    <n v="0"/>
    <n v="0"/>
    <n v="0"/>
    <n v="0"/>
    <n v="0"/>
    <n v="0"/>
    <n v="0"/>
    <n v="0"/>
    <n v="0"/>
    <n v="10690"/>
    <n v="6514"/>
    <n v="4176"/>
    <m/>
  </r>
  <r>
    <s v="June"/>
    <x v="0"/>
    <s v="Used"/>
    <x v="1"/>
    <x v="3"/>
    <x v="4"/>
    <x v="0"/>
    <x v="26"/>
    <n v="15682"/>
    <n v="9514"/>
    <n v="1"/>
    <n v="0"/>
    <n v="0"/>
    <n v="0"/>
    <n v="1"/>
    <n v="1"/>
    <n v="0"/>
    <n v="0"/>
    <n v="0"/>
    <n v="1"/>
    <n v="0"/>
    <n v="0"/>
    <n v="750"/>
    <n v="0"/>
    <n v="0"/>
    <n v="0"/>
    <n v="1400"/>
    <n v="2800"/>
    <n v="0"/>
    <n v="0"/>
    <n v="0"/>
    <n v="200"/>
    <n v="0"/>
    <n v="0"/>
    <n v="0.15"/>
    <n v="4377.5"/>
    <n v="187.5"/>
    <n v="0"/>
    <n v="0"/>
    <n v="0"/>
    <n v="910"/>
    <n v="1904.0000000000002"/>
    <n v="0"/>
    <n v="0"/>
    <n v="0"/>
    <n v="36"/>
    <n v="0"/>
    <n v="0"/>
    <n v="3037.5"/>
    <n v="20059.5"/>
    <n v="12551.5"/>
    <n v="7508"/>
    <m/>
  </r>
  <r>
    <s v="June"/>
    <x v="1"/>
    <s v="New"/>
    <x v="0"/>
    <x v="0"/>
    <x v="9"/>
    <x v="0"/>
    <x v="26"/>
    <n v="29112"/>
    <n v="28239"/>
    <n v="1"/>
    <n v="0"/>
    <n v="0"/>
    <n v="0"/>
    <n v="0"/>
    <n v="0"/>
    <n v="0"/>
    <n v="0"/>
    <n v="0"/>
    <n v="1"/>
    <n v="0"/>
    <n v="0"/>
    <n v="600"/>
    <n v="0"/>
    <n v="0"/>
    <n v="0"/>
    <n v="0"/>
    <n v="0"/>
    <n v="0"/>
    <n v="0"/>
    <n v="0"/>
    <n v="160"/>
    <n v="0"/>
    <n v="0"/>
    <n v="0"/>
    <n v="760"/>
    <n v="150"/>
    <n v="0"/>
    <n v="0"/>
    <n v="0"/>
    <n v="0"/>
    <n v="0"/>
    <n v="0"/>
    <n v="0"/>
    <n v="0"/>
    <n v="28.799999999999997"/>
    <n v="0"/>
    <n v="0"/>
    <n v="178.8"/>
    <n v="29872"/>
    <n v="28417.8"/>
    <n v="1454.2000000000007"/>
    <m/>
  </r>
  <r>
    <s v="June"/>
    <x v="1"/>
    <s v="New"/>
    <x v="0"/>
    <x v="1"/>
    <x v="7"/>
    <x v="1"/>
    <x v="53"/>
    <n v="27965"/>
    <n v="27127"/>
    <n v="0"/>
    <n v="0"/>
    <n v="0"/>
    <n v="0"/>
    <n v="0"/>
    <n v="0"/>
    <n v="0"/>
    <n v="0"/>
    <n v="0"/>
    <n v="0"/>
    <n v="1"/>
    <n v="0"/>
    <n v="0"/>
    <n v="0"/>
    <n v="0"/>
    <n v="0"/>
    <n v="0"/>
    <n v="0"/>
    <n v="0"/>
    <n v="0"/>
    <n v="0"/>
    <n v="0"/>
    <n v="860"/>
    <n v="0"/>
    <n v="0"/>
    <n v="860"/>
    <n v="0"/>
    <n v="0"/>
    <n v="0"/>
    <n v="0"/>
    <n v="0"/>
    <n v="0"/>
    <n v="0"/>
    <n v="0"/>
    <n v="0"/>
    <n v="0"/>
    <n v="240.8"/>
    <n v="0"/>
    <n v="240.8"/>
    <n v="28825"/>
    <n v="27367.8"/>
    <n v="1457.2000000000007"/>
    <m/>
  </r>
  <r>
    <s v="June"/>
    <x v="1"/>
    <s v="New"/>
    <x v="1"/>
    <x v="2"/>
    <x v="6"/>
    <x v="0"/>
    <x v="23"/>
    <n v="21892"/>
    <n v="21514"/>
    <n v="0"/>
    <n v="0"/>
    <n v="0"/>
    <n v="0"/>
    <n v="0"/>
    <n v="0"/>
    <n v="0"/>
    <n v="0"/>
    <n v="0"/>
    <n v="0"/>
    <n v="0"/>
    <n v="0"/>
    <n v="0"/>
    <n v="0"/>
    <n v="0"/>
    <n v="0"/>
    <n v="0"/>
    <n v="0"/>
    <n v="0"/>
    <n v="0"/>
    <n v="0"/>
    <n v="0"/>
    <n v="0"/>
    <n v="0"/>
    <n v="0"/>
    <n v="0"/>
    <n v="0"/>
    <n v="0"/>
    <n v="0"/>
    <n v="0"/>
    <n v="0"/>
    <n v="0"/>
    <n v="0"/>
    <n v="0"/>
    <n v="0"/>
    <n v="0"/>
    <n v="0"/>
    <n v="0"/>
    <n v="0"/>
    <n v="21892"/>
    <n v="21514"/>
    <n v="378"/>
    <m/>
  </r>
  <r>
    <s v="June"/>
    <x v="1"/>
    <s v="New"/>
    <x v="2"/>
    <x v="6"/>
    <x v="6"/>
    <x v="0"/>
    <x v="49"/>
    <n v="25227"/>
    <n v="24471"/>
    <n v="1"/>
    <n v="0"/>
    <n v="0"/>
    <n v="0"/>
    <n v="1"/>
    <n v="0"/>
    <n v="0"/>
    <n v="0"/>
    <n v="1"/>
    <n v="0"/>
    <n v="0"/>
    <n v="0"/>
    <n v="750"/>
    <n v="0"/>
    <n v="0"/>
    <n v="0"/>
    <n v="1350"/>
    <n v="0"/>
    <n v="0"/>
    <n v="0"/>
    <n v="160"/>
    <n v="0"/>
    <n v="0"/>
    <n v="0"/>
    <n v="0.15"/>
    <n v="1921"/>
    <n v="187.5"/>
    <n v="0"/>
    <n v="0"/>
    <n v="0"/>
    <n v="877.5"/>
    <n v="0"/>
    <n v="0"/>
    <n v="0"/>
    <n v="27.200000000000003"/>
    <n v="0"/>
    <n v="0"/>
    <n v="0"/>
    <n v="1092.2"/>
    <n v="27148"/>
    <n v="25563.200000000001"/>
    <n v="1584.7999999999993"/>
    <m/>
  </r>
  <r>
    <s v="June"/>
    <x v="1"/>
    <s v="New"/>
    <x v="2"/>
    <x v="6"/>
    <x v="8"/>
    <x v="0"/>
    <x v="3"/>
    <n v="26082"/>
    <n v="25300"/>
    <n v="1"/>
    <n v="1"/>
    <n v="0"/>
    <n v="0"/>
    <n v="1"/>
    <n v="0"/>
    <n v="0"/>
    <n v="0"/>
    <n v="0"/>
    <n v="0"/>
    <n v="0"/>
    <n v="1"/>
    <n v="750"/>
    <n v="210"/>
    <n v="0"/>
    <n v="0"/>
    <n v="1350"/>
    <n v="0"/>
    <n v="0"/>
    <n v="0"/>
    <n v="0"/>
    <n v="0"/>
    <n v="0"/>
    <n v="460"/>
    <n v="0.15"/>
    <n v="2354.5"/>
    <n v="187.5"/>
    <n v="23.1"/>
    <n v="0"/>
    <n v="0"/>
    <n v="877.5"/>
    <n v="0"/>
    <n v="0"/>
    <n v="0"/>
    <n v="0"/>
    <n v="0"/>
    <n v="0"/>
    <n v="96.6"/>
    <n v="1184.6999999999998"/>
    <n v="28436.5"/>
    <n v="26484.7"/>
    <n v="1951.7999999999993"/>
    <m/>
  </r>
  <r>
    <s v="June"/>
    <x v="2"/>
    <s v="New"/>
    <x v="0"/>
    <x v="0"/>
    <x v="5"/>
    <x v="1"/>
    <x v="30"/>
    <n v="28430"/>
    <n v="27578"/>
    <n v="1"/>
    <n v="0"/>
    <n v="0"/>
    <n v="0"/>
    <n v="0"/>
    <n v="0"/>
    <n v="0"/>
    <n v="0"/>
    <n v="0"/>
    <n v="0"/>
    <n v="0"/>
    <n v="0"/>
    <n v="600"/>
    <n v="0"/>
    <n v="0"/>
    <n v="0"/>
    <n v="0"/>
    <n v="0"/>
    <n v="0"/>
    <n v="0"/>
    <n v="0"/>
    <n v="0"/>
    <n v="0"/>
    <n v="0"/>
    <n v="0"/>
    <n v="600"/>
    <n v="150"/>
    <n v="0"/>
    <n v="0"/>
    <n v="0"/>
    <n v="0"/>
    <n v="0"/>
    <n v="0"/>
    <n v="0"/>
    <n v="0"/>
    <n v="0"/>
    <n v="0"/>
    <n v="0"/>
    <n v="150"/>
    <n v="29030"/>
    <n v="27728"/>
    <n v="1302"/>
    <m/>
  </r>
  <r>
    <s v="June"/>
    <x v="2"/>
    <s v="New"/>
    <x v="1"/>
    <x v="2"/>
    <x v="13"/>
    <x v="0"/>
    <x v="38"/>
    <n v="19859"/>
    <n v="19514"/>
    <n v="0"/>
    <n v="0"/>
    <n v="0"/>
    <n v="0"/>
    <n v="0"/>
    <n v="1"/>
    <n v="0"/>
    <n v="0"/>
    <n v="0"/>
    <n v="0"/>
    <n v="0"/>
    <n v="0"/>
    <n v="0"/>
    <n v="0"/>
    <n v="0"/>
    <n v="0"/>
    <n v="0"/>
    <n v="2000"/>
    <n v="0"/>
    <n v="0"/>
    <n v="0"/>
    <n v="0"/>
    <n v="0"/>
    <n v="0"/>
    <n v="0"/>
    <n v="2000"/>
    <n v="0"/>
    <n v="0"/>
    <n v="0"/>
    <n v="0"/>
    <n v="0"/>
    <n v="1360"/>
    <n v="0"/>
    <n v="0"/>
    <n v="0"/>
    <n v="0"/>
    <n v="0"/>
    <n v="0"/>
    <n v="1360"/>
    <n v="21859"/>
    <n v="20874"/>
    <n v="985"/>
    <m/>
  </r>
  <r>
    <s v="June"/>
    <x v="2"/>
    <s v="Used"/>
    <x v="1"/>
    <x v="3"/>
    <x v="11"/>
    <x v="1"/>
    <x v="32"/>
    <n v="19299"/>
    <n v="11514"/>
    <n v="1"/>
    <n v="0"/>
    <n v="0"/>
    <n v="0"/>
    <n v="0"/>
    <n v="0"/>
    <n v="0"/>
    <n v="0"/>
    <n v="1"/>
    <n v="0"/>
    <n v="1"/>
    <n v="0"/>
    <n v="750"/>
    <n v="0"/>
    <n v="0"/>
    <n v="0"/>
    <n v="0"/>
    <n v="0"/>
    <n v="0"/>
    <n v="0"/>
    <n v="160"/>
    <n v="0"/>
    <n v="640"/>
    <n v="0"/>
    <n v="0.15"/>
    <n v="1317.5"/>
    <n v="187.5"/>
    <n v="0"/>
    <n v="0"/>
    <n v="0"/>
    <n v="0"/>
    <n v="0"/>
    <n v="0"/>
    <n v="0"/>
    <n v="27.200000000000003"/>
    <n v="0"/>
    <n v="179.20000000000002"/>
    <n v="0"/>
    <n v="393.9"/>
    <n v="20616.5"/>
    <n v="11907.9"/>
    <n v="8708.6"/>
    <m/>
  </r>
  <r>
    <s v="July"/>
    <x v="0"/>
    <s v="New"/>
    <x v="0"/>
    <x v="1"/>
    <x v="3"/>
    <x v="0"/>
    <x v="0"/>
    <n v="31635"/>
    <n v="30686"/>
    <n v="0"/>
    <n v="0"/>
    <n v="0"/>
    <n v="1"/>
    <n v="0"/>
    <n v="0"/>
    <n v="0"/>
    <n v="0"/>
    <n v="1"/>
    <n v="0"/>
    <n v="0"/>
    <n v="0"/>
    <n v="0"/>
    <n v="0"/>
    <n v="0"/>
    <n v="320"/>
    <n v="0"/>
    <n v="0"/>
    <n v="0"/>
    <n v="0"/>
    <n v="210"/>
    <n v="0"/>
    <n v="0"/>
    <n v="0"/>
    <n v="0"/>
    <n v="530"/>
    <n v="0"/>
    <n v="0"/>
    <n v="0"/>
    <n v="38.4"/>
    <n v="0"/>
    <n v="0"/>
    <n v="0"/>
    <n v="0"/>
    <n v="35.700000000000003"/>
    <n v="0"/>
    <n v="0"/>
    <n v="0"/>
    <n v="74.099999999999994"/>
    <n v="32165"/>
    <n v="30760.1"/>
    <n v="1404.9000000000015"/>
    <m/>
  </r>
  <r>
    <s v="July"/>
    <x v="0"/>
    <s v="New"/>
    <x v="1"/>
    <x v="3"/>
    <x v="2"/>
    <x v="1"/>
    <x v="53"/>
    <n v="25397"/>
    <n v="24514"/>
    <n v="1"/>
    <n v="0"/>
    <n v="0"/>
    <n v="0"/>
    <n v="0"/>
    <n v="0"/>
    <n v="0"/>
    <n v="0"/>
    <n v="0"/>
    <n v="0"/>
    <n v="0"/>
    <n v="0"/>
    <n v="750"/>
    <n v="0"/>
    <n v="0"/>
    <n v="0"/>
    <n v="0"/>
    <n v="0"/>
    <n v="0"/>
    <n v="0"/>
    <n v="0"/>
    <n v="0"/>
    <n v="0"/>
    <n v="0"/>
    <n v="0"/>
    <n v="750"/>
    <n v="187.5"/>
    <n v="0"/>
    <n v="0"/>
    <n v="0"/>
    <n v="0"/>
    <n v="0"/>
    <n v="0"/>
    <n v="0"/>
    <n v="0"/>
    <n v="0"/>
    <n v="0"/>
    <n v="0"/>
    <n v="187.5"/>
    <n v="26147"/>
    <n v="24701.5"/>
    <n v="1445.5"/>
    <m/>
  </r>
  <r>
    <s v="July"/>
    <x v="0"/>
    <s v="New"/>
    <x v="1"/>
    <x v="4"/>
    <x v="0"/>
    <x v="0"/>
    <x v="19"/>
    <n v="30552"/>
    <n v="29514"/>
    <n v="0"/>
    <n v="0"/>
    <n v="0"/>
    <n v="0"/>
    <n v="0"/>
    <n v="0"/>
    <n v="0"/>
    <n v="0"/>
    <n v="0"/>
    <n v="0"/>
    <n v="0"/>
    <n v="0"/>
    <n v="0"/>
    <n v="0"/>
    <n v="0"/>
    <n v="0"/>
    <n v="0"/>
    <n v="0"/>
    <n v="0"/>
    <n v="0"/>
    <n v="0"/>
    <n v="0"/>
    <n v="0"/>
    <n v="0"/>
    <n v="0"/>
    <n v="0"/>
    <n v="0"/>
    <n v="0"/>
    <n v="0"/>
    <n v="0"/>
    <n v="0"/>
    <n v="0"/>
    <n v="0"/>
    <n v="0"/>
    <n v="0"/>
    <n v="0"/>
    <n v="0"/>
    <n v="0"/>
    <n v="0"/>
    <n v="30552"/>
    <n v="29514"/>
    <n v="1038"/>
    <m/>
  </r>
  <r>
    <s v="July"/>
    <x v="0"/>
    <s v="New"/>
    <x v="1"/>
    <x v="4"/>
    <x v="3"/>
    <x v="0"/>
    <x v="2"/>
    <n v="33325"/>
    <n v="32514"/>
    <n v="0"/>
    <n v="0"/>
    <n v="0"/>
    <n v="0"/>
    <n v="0"/>
    <n v="0"/>
    <n v="0"/>
    <n v="0"/>
    <n v="1"/>
    <n v="0"/>
    <n v="0"/>
    <n v="0"/>
    <n v="0"/>
    <n v="0"/>
    <n v="0"/>
    <n v="0"/>
    <n v="0"/>
    <n v="0"/>
    <n v="0"/>
    <n v="0"/>
    <n v="180"/>
    <n v="0"/>
    <n v="0"/>
    <n v="0"/>
    <n v="0"/>
    <n v="180"/>
    <n v="0"/>
    <n v="0"/>
    <n v="0"/>
    <n v="0"/>
    <n v="0"/>
    <n v="0"/>
    <n v="0"/>
    <n v="0"/>
    <n v="30.6"/>
    <n v="0"/>
    <n v="0"/>
    <n v="0"/>
    <n v="30.6"/>
    <n v="33505"/>
    <n v="32544.6"/>
    <n v="960.40000000000146"/>
    <m/>
  </r>
  <r>
    <s v="July"/>
    <x v="0"/>
    <s v="New"/>
    <x v="2"/>
    <x v="5"/>
    <x v="1"/>
    <x v="0"/>
    <x v="37"/>
    <n v="29165"/>
    <n v="28291"/>
    <n v="0"/>
    <n v="0"/>
    <n v="1"/>
    <n v="0"/>
    <n v="0"/>
    <n v="0"/>
    <n v="0"/>
    <n v="1"/>
    <n v="0"/>
    <n v="0"/>
    <n v="1"/>
    <n v="1"/>
    <n v="0"/>
    <n v="0"/>
    <n v="310"/>
    <n v="0"/>
    <n v="0"/>
    <n v="0"/>
    <n v="0"/>
    <n v="180"/>
    <n v="0"/>
    <n v="0"/>
    <n v="620"/>
    <n v="440"/>
    <n v="0.15"/>
    <n v="1317.5"/>
    <n v="0"/>
    <n v="0"/>
    <n v="46.5"/>
    <n v="0"/>
    <n v="0"/>
    <n v="0"/>
    <n v="0"/>
    <n v="30.6"/>
    <n v="0"/>
    <n v="0"/>
    <n v="173.60000000000002"/>
    <n v="92.399999999999991"/>
    <n v="343.1"/>
    <n v="30482.5"/>
    <n v="28634.1"/>
    <n v="1848.4000000000015"/>
    <m/>
  </r>
  <r>
    <s v="July"/>
    <x v="0"/>
    <s v="New"/>
    <x v="2"/>
    <x v="6"/>
    <x v="1"/>
    <x v="1"/>
    <x v="21"/>
    <n v="24897"/>
    <n v="24151"/>
    <n v="0"/>
    <n v="0"/>
    <n v="0"/>
    <n v="0"/>
    <n v="0"/>
    <n v="0"/>
    <n v="0"/>
    <n v="1"/>
    <n v="0"/>
    <n v="1"/>
    <n v="0"/>
    <n v="0"/>
    <n v="0"/>
    <n v="0"/>
    <n v="0"/>
    <n v="0"/>
    <n v="0"/>
    <n v="0"/>
    <n v="0"/>
    <n v="180"/>
    <n v="0"/>
    <n v="200"/>
    <n v="0"/>
    <n v="0"/>
    <n v="0"/>
    <n v="380"/>
    <n v="0"/>
    <n v="0"/>
    <n v="0"/>
    <n v="0"/>
    <n v="0"/>
    <n v="0"/>
    <n v="0"/>
    <n v="30.6"/>
    <n v="0"/>
    <n v="36"/>
    <n v="0"/>
    <n v="0"/>
    <n v="66.599999999999994"/>
    <n v="25277"/>
    <n v="24217.599999999999"/>
    <n v="1059.4000000000015"/>
    <m/>
  </r>
  <r>
    <s v="July"/>
    <x v="0"/>
    <s v="Used"/>
    <x v="1"/>
    <x v="2"/>
    <x v="1"/>
    <x v="0"/>
    <x v="47"/>
    <n v="11483"/>
    <n v="6514"/>
    <n v="0"/>
    <n v="0"/>
    <n v="0"/>
    <n v="0"/>
    <n v="0"/>
    <n v="0"/>
    <n v="0"/>
    <n v="0"/>
    <n v="0"/>
    <n v="0"/>
    <n v="0"/>
    <n v="0"/>
    <n v="0"/>
    <n v="0"/>
    <n v="0"/>
    <n v="0"/>
    <n v="0"/>
    <n v="0"/>
    <n v="0"/>
    <n v="0"/>
    <n v="0"/>
    <n v="0"/>
    <n v="0"/>
    <n v="0"/>
    <n v="0"/>
    <n v="0"/>
    <n v="0"/>
    <n v="0"/>
    <n v="0"/>
    <n v="0"/>
    <n v="0"/>
    <n v="0"/>
    <n v="0"/>
    <n v="0"/>
    <n v="0"/>
    <n v="0"/>
    <n v="0"/>
    <n v="0"/>
    <n v="0"/>
    <n v="11483"/>
    <n v="6514"/>
    <n v="4969"/>
    <m/>
  </r>
  <r>
    <s v="July"/>
    <x v="0"/>
    <s v="Used"/>
    <x v="1"/>
    <x v="2"/>
    <x v="1"/>
    <x v="0"/>
    <x v="32"/>
    <n v="13552"/>
    <n v="8514"/>
    <n v="0"/>
    <n v="0"/>
    <n v="0"/>
    <n v="0"/>
    <n v="0"/>
    <n v="0"/>
    <n v="1"/>
    <n v="0"/>
    <n v="1"/>
    <n v="0"/>
    <n v="0"/>
    <n v="1"/>
    <n v="0"/>
    <n v="0"/>
    <n v="0"/>
    <n v="0"/>
    <n v="0"/>
    <n v="0"/>
    <n v="90"/>
    <n v="0"/>
    <n v="140"/>
    <n v="0"/>
    <n v="0"/>
    <n v="390"/>
    <n v="0.15"/>
    <n v="527"/>
    <n v="0"/>
    <n v="0"/>
    <n v="0"/>
    <n v="0"/>
    <n v="0"/>
    <n v="0"/>
    <n v="13.5"/>
    <n v="0"/>
    <n v="23.8"/>
    <n v="0"/>
    <n v="0"/>
    <n v="81.899999999999991"/>
    <n v="119.19999999999999"/>
    <n v="14079"/>
    <n v="8633.2000000000007"/>
    <n v="5445.7999999999993"/>
    <m/>
  </r>
  <r>
    <s v="July"/>
    <x v="0"/>
    <s v="Used"/>
    <x v="1"/>
    <x v="2"/>
    <x v="2"/>
    <x v="0"/>
    <x v="16"/>
    <n v="18684"/>
    <n v="11514"/>
    <n v="0"/>
    <n v="0"/>
    <n v="1"/>
    <n v="0"/>
    <n v="0"/>
    <n v="0"/>
    <n v="0"/>
    <n v="0"/>
    <n v="0"/>
    <n v="1"/>
    <n v="0"/>
    <n v="0"/>
    <n v="0"/>
    <n v="0"/>
    <n v="280"/>
    <n v="0"/>
    <n v="0"/>
    <n v="0"/>
    <n v="0"/>
    <n v="0"/>
    <n v="0"/>
    <n v="180"/>
    <n v="0"/>
    <n v="0"/>
    <n v="0"/>
    <n v="460"/>
    <n v="0"/>
    <n v="0"/>
    <n v="42"/>
    <n v="0"/>
    <n v="0"/>
    <n v="0"/>
    <n v="0"/>
    <n v="0"/>
    <n v="0"/>
    <n v="32.4"/>
    <n v="0"/>
    <n v="0"/>
    <n v="74.400000000000006"/>
    <n v="19144"/>
    <n v="11588.4"/>
    <n v="7555.6"/>
    <m/>
  </r>
  <r>
    <s v="July"/>
    <x v="1"/>
    <s v="New"/>
    <x v="2"/>
    <x v="6"/>
    <x v="7"/>
    <x v="0"/>
    <x v="24"/>
    <n v="26239"/>
    <n v="25452"/>
    <n v="0"/>
    <n v="0"/>
    <n v="0"/>
    <n v="0"/>
    <n v="0"/>
    <n v="0"/>
    <n v="0"/>
    <n v="0"/>
    <n v="0"/>
    <n v="0"/>
    <n v="0"/>
    <n v="0"/>
    <n v="0"/>
    <n v="0"/>
    <n v="0"/>
    <n v="0"/>
    <n v="0"/>
    <n v="0"/>
    <n v="0"/>
    <n v="0"/>
    <n v="0"/>
    <n v="0"/>
    <n v="0"/>
    <n v="0"/>
    <n v="0"/>
    <n v="0"/>
    <n v="0"/>
    <n v="0"/>
    <n v="0"/>
    <n v="0"/>
    <n v="0"/>
    <n v="0"/>
    <n v="0"/>
    <n v="0"/>
    <n v="0"/>
    <n v="0"/>
    <n v="0"/>
    <n v="0"/>
    <n v="0"/>
    <n v="26239"/>
    <n v="25452"/>
    <n v="787"/>
    <m/>
  </r>
  <r>
    <s v="July"/>
    <x v="1"/>
    <s v="Used"/>
    <x v="0"/>
    <x v="1"/>
    <x v="9"/>
    <x v="0"/>
    <x v="19"/>
    <n v="11154"/>
    <n v="6693"/>
    <n v="0"/>
    <n v="0"/>
    <n v="0"/>
    <n v="0"/>
    <n v="0"/>
    <n v="0"/>
    <n v="0"/>
    <n v="0"/>
    <n v="0"/>
    <n v="0"/>
    <n v="0"/>
    <n v="1"/>
    <n v="0"/>
    <n v="0"/>
    <n v="0"/>
    <n v="0"/>
    <n v="0"/>
    <n v="0"/>
    <n v="0"/>
    <n v="0"/>
    <n v="0"/>
    <n v="0"/>
    <n v="0"/>
    <n v="610"/>
    <n v="0"/>
    <n v="610"/>
    <n v="0"/>
    <n v="0"/>
    <n v="0"/>
    <n v="0"/>
    <n v="0"/>
    <n v="0"/>
    <n v="0"/>
    <n v="0"/>
    <n v="0"/>
    <n v="0"/>
    <n v="0"/>
    <n v="128.1"/>
    <n v="128.1"/>
    <n v="11764"/>
    <n v="6821.1"/>
    <n v="4942.8999999999996"/>
    <m/>
  </r>
  <r>
    <s v="July"/>
    <x v="1"/>
    <s v="Used"/>
    <x v="1"/>
    <x v="2"/>
    <x v="9"/>
    <x v="0"/>
    <x v="27"/>
    <n v="18614"/>
    <n v="11514"/>
    <n v="1"/>
    <n v="0"/>
    <n v="1"/>
    <n v="1"/>
    <n v="0"/>
    <n v="0"/>
    <n v="1"/>
    <n v="0"/>
    <n v="0"/>
    <n v="0"/>
    <n v="1"/>
    <n v="0"/>
    <n v="650"/>
    <n v="0"/>
    <n v="280"/>
    <n v="210"/>
    <n v="0"/>
    <n v="0"/>
    <n v="90"/>
    <n v="0"/>
    <n v="0"/>
    <n v="0"/>
    <n v="560"/>
    <n v="0"/>
    <n v="0.15"/>
    <n v="1521.5"/>
    <n v="162.5"/>
    <n v="0"/>
    <n v="42"/>
    <n v="25.2"/>
    <n v="0"/>
    <n v="0"/>
    <n v="13.5"/>
    <n v="0"/>
    <n v="0"/>
    <n v="0"/>
    <n v="156.80000000000001"/>
    <n v="0"/>
    <n v="400"/>
    <n v="20135.5"/>
    <n v="11914"/>
    <n v="8221.5"/>
    <m/>
  </r>
  <r>
    <s v="July"/>
    <x v="1"/>
    <s v="Used"/>
    <x v="1"/>
    <x v="3"/>
    <x v="9"/>
    <x v="0"/>
    <x v="50"/>
    <n v="12111"/>
    <n v="7514"/>
    <n v="0"/>
    <n v="0"/>
    <n v="0"/>
    <n v="1"/>
    <n v="0"/>
    <n v="0"/>
    <n v="0"/>
    <n v="1"/>
    <n v="0"/>
    <n v="0"/>
    <n v="0"/>
    <n v="0"/>
    <n v="0"/>
    <n v="0"/>
    <n v="0"/>
    <n v="240"/>
    <n v="0"/>
    <n v="0"/>
    <n v="0"/>
    <n v="180"/>
    <n v="0"/>
    <n v="0"/>
    <n v="0"/>
    <n v="0"/>
    <n v="0"/>
    <n v="420"/>
    <n v="0"/>
    <n v="0"/>
    <n v="0"/>
    <n v="28.799999999999997"/>
    <n v="0"/>
    <n v="0"/>
    <n v="0"/>
    <n v="30.6"/>
    <n v="0"/>
    <n v="0"/>
    <n v="0"/>
    <n v="0"/>
    <n v="59.4"/>
    <n v="12531"/>
    <n v="7573.4"/>
    <n v="4957.6000000000004"/>
    <m/>
  </r>
  <r>
    <s v="July"/>
    <x v="1"/>
    <s v="Used"/>
    <x v="1"/>
    <x v="4"/>
    <x v="8"/>
    <x v="0"/>
    <x v="5"/>
    <n v="16136"/>
    <n v="9514"/>
    <n v="0"/>
    <n v="0"/>
    <n v="0"/>
    <n v="0"/>
    <n v="0"/>
    <n v="0"/>
    <n v="0"/>
    <n v="0"/>
    <n v="0"/>
    <n v="0"/>
    <n v="0"/>
    <n v="0"/>
    <n v="0"/>
    <n v="0"/>
    <n v="0"/>
    <n v="0"/>
    <n v="0"/>
    <n v="0"/>
    <n v="0"/>
    <n v="0"/>
    <n v="0"/>
    <n v="0"/>
    <n v="0"/>
    <n v="0"/>
    <n v="0"/>
    <n v="0"/>
    <n v="0"/>
    <n v="0"/>
    <n v="0"/>
    <n v="0"/>
    <n v="0"/>
    <n v="0"/>
    <n v="0"/>
    <n v="0"/>
    <n v="0"/>
    <n v="0"/>
    <n v="0"/>
    <n v="0"/>
    <n v="0"/>
    <n v="16136"/>
    <n v="9514"/>
    <n v="6622"/>
    <m/>
  </r>
  <r>
    <s v="July"/>
    <x v="2"/>
    <s v="New"/>
    <x v="0"/>
    <x v="0"/>
    <x v="2"/>
    <x v="0"/>
    <x v="42"/>
    <n v="28206"/>
    <n v="27360"/>
    <n v="0"/>
    <n v="1"/>
    <n v="0"/>
    <n v="0"/>
    <n v="1"/>
    <n v="0"/>
    <n v="0"/>
    <n v="0"/>
    <n v="0"/>
    <n v="0"/>
    <n v="0"/>
    <n v="0"/>
    <n v="0"/>
    <n v="170"/>
    <n v="0"/>
    <n v="0"/>
    <n v="1350"/>
    <n v="0"/>
    <n v="0"/>
    <n v="0"/>
    <n v="0"/>
    <n v="0"/>
    <n v="0"/>
    <n v="0"/>
    <n v="0"/>
    <n v="1520"/>
    <n v="0"/>
    <n v="18.7"/>
    <n v="0"/>
    <n v="0"/>
    <n v="877.5"/>
    <n v="0"/>
    <n v="0"/>
    <n v="0"/>
    <n v="0"/>
    <n v="0"/>
    <n v="0"/>
    <n v="0"/>
    <n v="896.2"/>
    <n v="29726"/>
    <n v="28256.2"/>
    <n v="1469.7999999999993"/>
    <m/>
  </r>
  <r>
    <s v="July"/>
    <x v="2"/>
    <s v="New"/>
    <x v="1"/>
    <x v="4"/>
    <x v="8"/>
    <x v="0"/>
    <x v="33"/>
    <n v="32137"/>
    <n v="31514"/>
    <n v="1"/>
    <n v="1"/>
    <n v="1"/>
    <n v="0"/>
    <n v="1"/>
    <n v="0"/>
    <n v="0"/>
    <n v="0"/>
    <n v="0"/>
    <n v="1"/>
    <n v="0"/>
    <n v="0"/>
    <n v="850"/>
    <n v="240"/>
    <n v="360"/>
    <n v="0"/>
    <n v="1600"/>
    <n v="0"/>
    <n v="0"/>
    <n v="0"/>
    <n v="0"/>
    <n v="230"/>
    <n v="0"/>
    <n v="0"/>
    <n v="0.15"/>
    <n v="2788"/>
    <n v="212.5"/>
    <n v="26.4"/>
    <n v="54"/>
    <n v="0"/>
    <n v="1040"/>
    <n v="0"/>
    <n v="0"/>
    <n v="0"/>
    <n v="0"/>
    <n v="41.4"/>
    <n v="0"/>
    <n v="0"/>
    <n v="1374.3000000000002"/>
    <n v="34925"/>
    <n v="32888.300000000003"/>
    <n v="2036.6999999999971"/>
    <m/>
  </r>
  <r>
    <s v="July"/>
    <x v="2"/>
    <s v="New"/>
    <x v="2"/>
    <x v="6"/>
    <x v="14"/>
    <x v="0"/>
    <x v="0"/>
    <n v="26537"/>
    <n v="25741"/>
    <n v="0"/>
    <n v="0"/>
    <n v="1"/>
    <n v="1"/>
    <n v="0"/>
    <n v="0"/>
    <n v="1"/>
    <n v="0"/>
    <n v="0"/>
    <n v="0"/>
    <n v="0"/>
    <n v="1"/>
    <n v="0"/>
    <n v="0"/>
    <n v="320"/>
    <n v="240"/>
    <n v="0"/>
    <n v="0"/>
    <n v="110"/>
    <n v="0"/>
    <n v="0"/>
    <n v="0"/>
    <n v="0"/>
    <n v="460"/>
    <n v="0.15"/>
    <n v="960.5"/>
    <n v="0"/>
    <n v="0"/>
    <n v="48"/>
    <n v="28.799999999999997"/>
    <n v="0"/>
    <n v="0"/>
    <n v="16.5"/>
    <n v="0"/>
    <n v="0"/>
    <n v="0"/>
    <n v="0"/>
    <n v="96.6"/>
    <n v="189.89999999999998"/>
    <n v="27497.5"/>
    <n v="25930.9"/>
    <n v="1566.5999999999985"/>
    <m/>
  </r>
  <r>
    <s v="August"/>
    <x v="0"/>
    <s v="New"/>
    <x v="1"/>
    <x v="3"/>
    <x v="2"/>
    <x v="1"/>
    <x v="17"/>
    <n v="29239"/>
    <n v="28514"/>
    <n v="0"/>
    <n v="0"/>
    <n v="0"/>
    <n v="0"/>
    <n v="0"/>
    <n v="0"/>
    <n v="0"/>
    <n v="0"/>
    <n v="0"/>
    <n v="0"/>
    <n v="1"/>
    <n v="0"/>
    <n v="0"/>
    <n v="0"/>
    <n v="0"/>
    <n v="0"/>
    <n v="0"/>
    <n v="0"/>
    <n v="0"/>
    <n v="0"/>
    <n v="0"/>
    <n v="0"/>
    <n v="640"/>
    <n v="0"/>
    <n v="0"/>
    <n v="640"/>
    <n v="0"/>
    <n v="0"/>
    <n v="0"/>
    <n v="0"/>
    <n v="0"/>
    <n v="0"/>
    <n v="0"/>
    <n v="0"/>
    <n v="0"/>
    <n v="0"/>
    <n v="179.20000000000002"/>
    <n v="0"/>
    <n v="179.20000000000002"/>
    <n v="29879"/>
    <n v="28693.200000000001"/>
    <n v="1185.7999999999993"/>
    <m/>
  </r>
  <r>
    <s v="August"/>
    <x v="0"/>
    <s v="New"/>
    <x v="1"/>
    <x v="4"/>
    <x v="2"/>
    <x v="0"/>
    <x v="50"/>
    <n v="32846"/>
    <n v="31514"/>
    <n v="0"/>
    <n v="0"/>
    <n v="1"/>
    <n v="0"/>
    <n v="1"/>
    <n v="0"/>
    <n v="1"/>
    <n v="0"/>
    <n v="0"/>
    <n v="0"/>
    <n v="0"/>
    <n v="0"/>
    <n v="0"/>
    <n v="0"/>
    <n v="360"/>
    <n v="0"/>
    <n v="1600"/>
    <n v="0"/>
    <n v="120"/>
    <n v="0"/>
    <n v="0"/>
    <n v="0"/>
    <n v="0"/>
    <n v="0"/>
    <n v="0.15"/>
    <n v="1768"/>
    <n v="0"/>
    <n v="0"/>
    <n v="54"/>
    <n v="0"/>
    <n v="1040"/>
    <n v="0"/>
    <n v="18"/>
    <n v="0"/>
    <n v="0"/>
    <n v="0"/>
    <n v="0"/>
    <n v="0"/>
    <n v="1112"/>
    <n v="34614"/>
    <n v="32626"/>
    <n v="1988"/>
    <m/>
  </r>
  <r>
    <s v="August"/>
    <x v="0"/>
    <s v="New"/>
    <x v="2"/>
    <x v="5"/>
    <x v="3"/>
    <x v="0"/>
    <x v="21"/>
    <n v="26915"/>
    <n v="26108"/>
    <n v="0"/>
    <n v="0"/>
    <n v="0"/>
    <n v="0"/>
    <n v="0"/>
    <n v="1"/>
    <n v="0"/>
    <n v="0"/>
    <n v="1"/>
    <n v="0"/>
    <n v="0"/>
    <n v="0"/>
    <n v="0"/>
    <n v="0"/>
    <n v="0"/>
    <n v="0"/>
    <n v="0"/>
    <n v="2700"/>
    <n v="0"/>
    <n v="0"/>
    <n v="160"/>
    <n v="0"/>
    <n v="0"/>
    <n v="0"/>
    <n v="0"/>
    <n v="2860"/>
    <n v="0"/>
    <n v="0"/>
    <n v="0"/>
    <n v="0"/>
    <n v="0"/>
    <n v="1836.0000000000002"/>
    <n v="0"/>
    <n v="0"/>
    <n v="27.200000000000003"/>
    <n v="0"/>
    <n v="0"/>
    <n v="0"/>
    <n v="1863.2000000000003"/>
    <n v="29775"/>
    <n v="27971.200000000001"/>
    <n v="1803.7999999999993"/>
    <m/>
  </r>
  <r>
    <s v="August"/>
    <x v="0"/>
    <s v="New"/>
    <x v="2"/>
    <x v="6"/>
    <x v="0"/>
    <x v="0"/>
    <x v="20"/>
    <n v="24296"/>
    <n v="23568"/>
    <n v="0"/>
    <n v="0"/>
    <n v="0"/>
    <n v="0"/>
    <n v="1"/>
    <n v="0"/>
    <n v="0"/>
    <n v="0"/>
    <n v="1"/>
    <n v="0"/>
    <n v="0"/>
    <n v="0"/>
    <n v="0"/>
    <n v="0"/>
    <n v="0"/>
    <n v="0"/>
    <n v="1350"/>
    <n v="0"/>
    <n v="0"/>
    <n v="0"/>
    <n v="160"/>
    <n v="0"/>
    <n v="0"/>
    <n v="0"/>
    <n v="0"/>
    <n v="1510"/>
    <n v="0"/>
    <n v="0"/>
    <n v="0"/>
    <n v="0"/>
    <n v="877.5"/>
    <n v="0"/>
    <n v="0"/>
    <n v="0"/>
    <n v="27.200000000000003"/>
    <n v="0"/>
    <n v="0"/>
    <n v="0"/>
    <n v="904.7"/>
    <n v="25806"/>
    <n v="24472.7"/>
    <n v="1333.2999999999993"/>
    <m/>
  </r>
  <r>
    <s v="August"/>
    <x v="0"/>
    <s v="Used"/>
    <x v="1"/>
    <x v="2"/>
    <x v="1"/>
    <x v="1"/>
    <x v="24"/>
    <n v="10683"/>
    <n v="6514"/>
    <n v="0"/>
    <n v="0"/>
    <n v="0"/>
    <n v="0"/>
    <n v="0"/>
    <n v="0"/>
    <n v="0"/>
    <n v="0"/>
    <n v="0"/>
    <n v="1"/>
    <n v="0"/>
    <n v="0"/>
    <n v="0"/>
    <n v="0"/>
    <n v="0"/>
    <n v="0"/>
    <n v="0"/>
    <n v="0"/>
    <n v="0"/>
    <n v="0"/>
    <n v="0"/>
    <n v="180"/>
    <n v="0"/>
    <n v="0"/>
    <n v="0"/>
    <n v="180"/>
    <n v="0"/>
    <n v="0"/>
    <n v="0"/>
    <n v="0"/>
    <n v="0"/>
    <n v="0"/>
    <n v="0"/>
    <n v="0"/>
    <n v="0"/>
    <n v="32.4"/>
    <n v="0"/>
    <n v="0"/>
    <n v="32.4"/>
    <n v="10863"/>
    <n v="6546.4"/>
    <n v="4316.6000000000004"/>
    <m/>
  </r>
  <r>
    <s v="August"/>
    <x v="0"/>
    <s v="Used"/>
    <x v="1"/>
    <x v="3"/>
    <x v="2"/>
    <x v="0"/>
    <x v="0"/>
    <n v="12170"/>
    <n v="7514"/>
    <n v="1"/>
    <n v="0"/>
    <n v="1"/>
    <n v="0"/>
    <n v="0"/>
    <n v="0"/>
    <n v="0"/>
    <n v="1"/>
    <n v="0"/>
    <n v="0"/>
    <n v="0"/>
    <n v="0"/>
    <n v="750"/>
    <n v="0"/>
    <n v="320"/>
    <n v="0"/>
    <n v="0"/>
    <n v="0"/>
    <n v="0"/>
    <n v="180"/>
    <n v="0"/>
    <n v="0"/>
    <n v="0"/>
    <n v="0"/>
    <n v="0.15"/>
    <n v="1062.5"/>
    <n v="187.5"/>
    <n v="0"/>
    <n v="48"/>
    <n v="0"/>
    <n v="0"/>
    <n v="0"/>
    <n v="0"/>
    <n v="30.6"/>
    <n v="0"/>
    <n v="0"/>
    <n v="0"/>
    <n v="0"/>
    <n v="266.10000000000002"/>
    <n v="13232.5"/>
    <n v="7780.1"/>
    <n v="5452.4"/>
    <m/>
  </r>
  <r>
    <s v="August"/>
    <x v="0"/>
    <s v="Used"/>
    <x v="1"/>
    <x v="3"/>
    <x v="3"/>
    <x v="0"/>
    <x v="38"/>
    <n v="12800"/>
    <n v="7514"/>
    <n v="1"/>
    <n v="0"/>
    <n v="0"/>
    <n v="0"/>
    <n v="0"/>
    <n v="0"/>
    <n v="0"/>
    <n v="0"/>
    <n v="0"/>
    <n v="1"/>
    <n v="0"/>
    <n v="0"/>
    <n v="750"/>
    <n v="0"/>
    <n v="0"/>
    <n v="0"/>
    <n v="0"/>
    <n v="0"/>
    <n v="0"/>
    <n v="0"/>
    <n v="0"/>
    <n v="200"/>
    <n v="0"/>
    <n v="0"/>
    <n v="0"/>
    <n v="950"/>
    <n v="187.5"/>
    <n v="0"/>
    <n v="0"/>
    <n v="0"/>
    <n v="0"/>
    <n v="0"/>
    <n v="0"/>
    <n v="0"/>
    <n v="0"/>
    <n v="36"/>
    <n v="0"/>
    <n v="0"/>
    <n v="223.5"/>
    <n v="13750"/>
    <n v="7737.5"/>
    <n v="6012.5"/>
    <m/>
  </r>
  <r>
    <s v="August"/>
    <x v="0"/>
    <s v="Used"/>
    <x v="1"/>
    <x v="4"/>
    <x v="0"/>
    <x v="1"/>
    <x v="2"/>
    <n v="24873"/>
    <n v="14514"/>
    <n v="0"/>
    <n v="1"/>
    <n v="1"/>
    <n v="0"/>
    <n v="0"/>
    <n v="0"/>
    <n v="1"/>
    <n v="0"/>
    <n v="0"/>
    <n v="0"/>
    <n v="1"/>
    <n v="1"/>
    <n v="0"/>
    <n v="240"/>
    <n v="360"/>
    <n v="0"/>
    <n v="0"/>
    <n v="0"/>
    <n v="120"/>
    <n v="0"/>
    <n v="0"/>
    <n v="0"/>
    <n v="730"/>
    <n v="520"/>
    <n v="0.15"/>
    <n v="1674.5"/>
    <n v="0"/>
    <n v="26.4"/>
    <n v="54"/>
    <n v="0"/>
    <n v="0"/>
    <n v="0"/>
    <n v="18"/>
    <n v="0"/>
    <n v="0"/>
    <n v="0"/>
    <n v="204.4"/>
    <n v="109.2"/>
    <n v="412"/>
    <n v="26547.5"/>
    <n v="14926"/>
    <n v="11621.5"/>
    <m/>
  </r>
  <r>
    <s v="August"/>
    <x v="0"/>
    <s v="Used"/>
    <x v="1"/>
    <x v="4"/>
    <x v="1"/>
    <x v="0"/>
    <x v="33"/>
    <n v="20082"/>
    <n v="12514"/>
    <n v="1"/>
    <n v="0"/>
    <n v="0"/>
    <n v="0"/>
    <n v="0"/>
    <n v="0"/>
    <n v="0"/>
    <n v="0"/>
    <n v="0"/>
    <n v="0"/>
    <n v="0"/>
    <n v="1"/>
    <n v="850"/>
    <n v="0"/>
    <n v="0"/>
    <n v="0"/>
    <n v="0"/>
    <n v="0"/>
    <n v="0"/>
    <n v="0"/>
    <n v="0"/>
    <n v="0"/>
    <n v="0"/>
    <n v="520"/>
    <n v="0"/>
    <n v="1370"/>
    <n v="212.5"/>
    <n v="0"/>
    <n v="0"/>
    <n v="0"/>
    <n v="0"/>
    <n v="0"/>
    <n v="0"/>
    <n v="0"/>
    <n v="0"/>
    <n v="0"/>
    <n v="0"/>
    <n v="109.2"/>
    <n v="321.7"/>
    <n v="21452"/>
    <n v="12835.7"/>
    <n v="8616.2999999999993"/>
    <m/>
  </r>
  <r>
    <s v="August"/>
    <x v="0"/>
    <s v="Used"/>
    <x v="1"/>
    <x v="4"/>
    <x v="2"/>
    <x v="1"/>
    <x v="42"/>
    <n v="18953"/>
    <n v="11514"/>
    <n v="0"/>
    <n v="0"/>
    <n v="0"/>
    <n v="0"/>
    <n v="1"/>
    <n v="0"/>
    <n v="0"/>
    <n v="0"/>
    <n v="0"/>
    <n v="0"/>
    <n v="0"/>
    <n v="0"/>
    <n v="0"/>
    <n v="0"/>
    <n v="0"/>
    <n v="0"/>
    <n v="1600"/>
    <n v="0"/>
    <n v="0"/>
    <n v="0"/>
    <n v="0"/>
    <n v="0"/>
    <n v="0"/>
    <n v="0"/>
    <n v="0"/>
    <n v="1600"/>
    <n v="0"/>
    <n v="0"/>
    <n v="0"/>
    <n v="0"/>
    <n v="1040"/>
    <n v="0"/>
    <n v="0"/>
    <n v="0"/>
    <n v="0"/>
    <n v="0"/>
    <n v="0"/>
    <n v="0"/>
    <n v="1040"/>
    <n v="20553"/>
    <n v="12554"/>
    <n v="7999"/>
    <m/>
  </r>
  <r>
    <s v="August"/>
    <x v="0"/>
    <s v="Used"/>
    <x v="1"/>
    <x v="4"/>
    <x v="2"/>
    <x v="0"/>
    <x v="30"/>
    <n v="19154"/>
    <n v="11514"/>
    <n v="0"/>
    <n v="1"/>
    <n v="1"/>
    <n v="0"/>
    <n v="0"/>
    <n v="0"/>
    <n v="0"/>
    <n v="1"/>
    <n v="0"/>
    <n v="0"/>
    <n v="0"/>
    <n v="1"/>
    <n v="0"/>
    <n v="240"/>
    <n v="360"/>
    <n v="0"/>
    <n v="0"/>
    <n v="0"/>
    <n v="0"/>
    <n v="210"/>
    <n v="0"/>
    <n v="0"/>
    <n v="0"/>
    <n v="520"/>
    <n v="0.15"/>
    <n v="1130.5"/>
    <n v="0"/>
    <n v="26.4"/>
    <n v="54"/>
    <n v="0"/>
    <n v="0"/>
    <n v="0"/>
    <n v="0"/>
    <n v="35.700000000000003"/>
    <n v="0"/>
    <n v="0"/>
    <n v="0"/>
    <n v="109.2"/>
    <n v="225.3"/>
    <n v="20284.5"/>
    <n v="11739.3"/>
    <n v="8545.2000000000007"/>
    <m/>
  </r>
  <r>
    <s v="August"/>
    <x v="1"/>
    <s v="New"/>
    <x v="0"/>
    <x v="0"/>
    <x v="5"/>
    <x v="0"/>
    <x v="39"/>
    <n v="26680"/>
    <n v="25880"/>
    <n v="1"/>
    <n v="0"/>
    <n v="0"/>
    <n v="0"/>
    <n v="0"/>
    <n v="0"/>
    <n v="1"/>
    <n v="1"/>
    <n v="0"/>
    <n v="1"/>
    <n v="0"/>
    <n v="0"/>
    <n v="600"/>
    <n v="0"/>
    <n v="0"/>
    <n v="0"/>
    <n v="0"/>
    <n v="0"/>
    <n v="90"/>
    <n v="150"/>
    <n v="0"/>
    <n v="160"/>
    <n v="0"/>
    <n v="0"/>
    <n v="0.15"/>
    <n v="850"/>
    <n v="150"/>
    <n v="0"/>
    <n v="0"/>
    <n v="0"/>
    <n v="0"/>
    <n v="0"/>
    <n v="13.5"/>
    <n v="25.500000000000004"/>
    <n v="0"/>
    <n v="28.799999999999997"/>
    <n v="0"/>
    <n v="0"/>
    <n v="217.8"/>
    <n v="27530"/>
    <n v="26097.8"/>
    <n v="1432.2000000000007"/>
    <m/>
  </r>
  <r>
    <s v="August"/>
    <x v="1"/>
    <s v="New"/>
    <x v="0"/>
    <x v="0"/>
    <x v="9"/>
    <x v="1"/>
    <x v="7"/>
    <n v="25021"/>
    <n v="24271"/>
    <n v="1"/>
    <n v="0"/>
    <n v="0"/>
    <n v="1"/>
    <n v="0"/>
    <n v="0"/>
    <n v="0"/>
    <n v="0"/>
    <n v="0"/>
    <n v="0"/>
    <n v="0"/>
    <n v="1"/>
    <n v="600"/>
    <n v="0"/>
    <n v="0"/>
    <n v="190"/>
    <n v="0"/>
    <n v="0"/>
    <n v="0"/>
    <n v="0"/>
    <n v="0"/>
    <n v="0"/>
    <n v="0"/>
    <n v="360"/>
    <n v="0.15"/>
    <n v="977.5"/>
    <n v="150"/>
    <n v="0"/>
    <n v="0"/>
    <n v="22.8"/>
    <n v="0"/>
    <n v="0"/>
    <n v="0"/>
    <n v="0"/>
    <n v="0"/>
    <n v="0"/>
    <n v="0"/>
    <n v="75.599999999999994"/>
    <n v="248.4"/>
    <n v="25998.5"/>
    <n v="24519.4"/>
    <n v="1479.0999999999985"/>
    <m/>
  </r>
  <r>
    <s v="August"/>
    <x v="1"/>
    <s v="New"/>
    <x v="0"/>
    <x v="1"/>
    <x v="5"/>
    <x v="0"/>
    <x v="47"/>
    <n v="29695"/>
    <n v="28805"/>
    <n v="0"/>
    <n v="0"/>
    <n v="0"/>
    <n v="0"/>
    <n v="0"/>
    <n v="0"/>
    <n v="0"/>
    <n v="1"/>
    <n v="0"/>
    <n v="0"/>
    <n v="0"/>
    <n v="0"/>
    <n v="0"/>
    <n v="0"/>
    <n v="0"/>
    <n v="0"/>
    <n v="0"/>
    <n v="0"/>
    <n v="0"/>
    <n v="240"/>
    <n v="0"/>
    <n v="0"/>
    <n v="0"/>
    <n v="0"/>
    <n v="0"/>
    <n v="240"/>
    <n v="0"/>
    <n v="0"/>
    <n v="0"/>
    <n v="0"/>
    <n v="0"/>
    <n v="0"/>
    <n v="0"/>
    <n v="40.800000000000004"/>
    <n v="0"/>
    <n v="0"/>
    <n v="0"/>
    <n v="0"/>
    <n v="40.800000000000004"/>
    <n v="29935"/>
    <n v="28845.8"/>
    <n v="1089.2000000000007"/>
    <m/>
  </r>
  <r>
    <s v="August"/>
    <x v="1"/>
    <s v="New"/>
    <x v="1"/>
    <x v="3"/>
    <x v="9"/>
    <x v="0"/>
    <x v="4"/>
    <n v="27864"/>
    <n v="27514"/>
    <n v="0"/>
    <n v="0"/>
    <n v="0"/>
    <n v="0"/>
    <n v="0"/>
    <n v="0"/>
    <n v="0"/>
    <n v="1"/>
    <n v="0"/>
    <n v="1"/>
    <n v="1"/>
    <n v="1"/>
    <n v="0"/>
    <n v="0"/>
    <n v="0"/>
    <n v="0"/>
    <n v="0"/>
    <n v="0"/>
    <n v="0"/>
    <n v="180"/>
    <n v="0"/>
    <n v="200"/>
    <n v="640"/>
    <n v="460"/>
    <n v="0.15"/>
    <n v="1258"/>
    <n v="0"/>
    <n v="0"/>
    <n v="0"/>
    <n v="0"/>
    <n v="0"/>
    <n v="0"/>
    <n v="0"/>
    <n v="30.6"/>
    <n v="0"/>
    <n v="36"/>
    <n v="179.20000000000002"/>
    <n v="96.6"/>
    <n v="342.4"/>
    <n v="29122"/>
    <n v="27856.400000000001"/>
    <n v="1265.5999999999985"/>
    <m/>
  </r>
  <r>
    <s v="August"/>
    <x v="1"/>
    <s v="New"/>
    <x v="2"/>
    <x v="5"/>
    <x v="8"/>
    <x v="1"/>
    <x v="1"/>
    <n v="26088"/>
    <n v="25306"/>
    <n v="0"/>
    <n v="0"/>
    <n v="1"/>
    <n v="0"/>
    <n v="0"/>
    <n v="1"/>
    <n v="0"/>
    <n v="1"/>
    <n v="0"/>
    <n v="0"/>
    <n v="0"/>
    <n v="0"/>
    <n v="0"/>
    <n v="0"/>
    <n v="310"/>
    <n v="0"/>
    <n v="0"/>
    <n v="2700"/>
    <n v="0"/>
    <n v="180"/>
    <n v="0"/>
    <n v="0"/>
    <n v="0"/>
    <n v="0"/>
    <n v="0.15"/>
    <n v="2711.5"/>
    <n v="0"/>
    <n v="0"/>
    <n v="46.5"/>
    <n v="0"/>
    <n v="0"/>
    <n v="1836.0000000000002"/>
    <n v="0"/>
    <n v="30.6"/>
    <n v="0"/>
    <n v="0"/>
    <n v="0"/>
    <n v="0"/>
    <n v="1913.1000000000001"/>
    <n v="28799.5"/>
    <n v="27219.1"/>
    <n v="1580.4000000000015"/>
    <m/>
  </r>
  <r>
    <s v="August"/>
    <x v="1"/>
    <s v="New"/>
    <x v="2"/>
    <x v="6"/>
    <x v="9"/>
    <x v="0"/>
    <x v="2"/>
    <n v="25978"/>
    <n v="25199"/>
    <n v="1"/>
    <n v="1"/>
    <n v="0"/>
    <n v="0"/>
    <n v="0"/>
    <n v="0"/>
    <n v="0"/>
    <n v="1"/>
    <n v="0"/>
    <n v="0"/>
    <n v="1"/>
    <n v="0"/>
    <n v="750"/>
    <n v="210"/>
    <n v="0"/>
    <n v="0"/>
    <n v="0"/>
    <n v="0"/>
    <n v="0"/>
    <n v="180"/>
    <n v="0"/>
    <n v="0"/>
    <n v="640"/>
    <n v="0"/>
    <n v="0.15"/>
    <n v="1513"/>
    <n v="187.5"/>
    <n v="23.1"/>
    <n v="0"/>
    <n v="0"/>
    <n v="0"/>
    <n v="0"/>
    <n v="0"/>
    <n v="30.6"/>
    <n v="0"/>
    <n v="0"/>
    <n v="179.20000000000002"/>
    <n v="0"/>
    <n v="420.4"/>
    <n v="27491"/>
    <n v="25619.4"/>
    <n v="1871.5999999999985"/>
    <m/>
  </r>
  <r>
    <s v="August"/>
    <x v="1"/>
    <s v="Used"/>
    <x v="1"/>
    <x v="2"/>
    <x v="10"/>
    <x v="0"/>
    <x v="19"/>
    <n v="15633"/>
    <n v="9514"/>
    <n v="0"/>
    <n v="0"/>
    <n v="1"/>
    <n v="0"/>
    <n v="0"/>
    <n v="0"/>
    <n v="0"/>
    <n v="0"/>
    <n v="0"/>
    <n v="1"/>
    <n v="0"/>
    <n v="0"/>
    <n v="0"/>
    <n v="0"/>
    <n v="280"/>
    <n v="0"/>
    <n v="0"/>
    <n v="0"/>
    <n v="0"/>
    <n v="0"/>
    <n v="0"/>
    <n v="180"/>
    <n v="0"/>
    <n v="0"/>
    <n v="0"/>
    <n v="460"/>
    <n v="0"/>
    <n v="0"/>
    <n v="42"/>
    <n v="0"/>
    <n v="0"/>
    <n v="0"/>
    <n v="0"/>
    <n v="0"/>
    <n v="0"/>
    <n v="32.4"/>
    <n v="0"/>
    <n v="0"/>
    <n v="74.400000000000006"/>
    <n v="16093"/>
    <n v="9588.4"/>
    <n v="6504.6"/>
    <m/>
  </r>
  <r>
    <s v="August"/>
    <x v="1"/>
    <s v="Used"/>
    <x v="1"/>
    <x v="2"/>
    <x v="9"/>
    <x v="0"/>
    <x v="39"/>
    <n v="15940"/>
    <n v="9514"/>
    <n v="0"/>
    <n v="0"/>
    <n v="0"/>
    <n v="0"/>
    <n v="1"/>
    <n v="0"/>
    <n v="0"/>
    <n v="0"/>
    <n v="0"/>
    <n v="0"/>
    <n v="0"/>
    <n v="1"/>
    <n v="0"/>
    <n v="0"/>
    <n v="0"/>
    <n v="0"/>
    <n v="1000"/>
    <n v="0"/>
    <n v="0"/>
    <n v="0"/>
    <n v="0"/>
    <n v="0"/>
    <n v="0"/>
    <n v="390"/>
    <n v="0"/>
    <n v="1390"/>
    <n v="0"/>
    <n v="0"/>
    <n v="0"/>
    <n v="0"/>
    <n v="650"/>
    <n v="0"/>
    <n v="0"/>
    <n v="0"/>
    <n v="0"/>
    <n v="0"/>
    <n v="0"/>
    <n v="81.899999999999991"/>
    <n v="731.9"/>
    <n v="17330"/>
    <n v="10245.9"/>
    <n v="7084.1"/>
    <m/>
  </r>
  <r>
    <s v="August"/>
    <x v="2"/>
    <s v="New"/>
    <x v="2"/>
    <x v="6"/>
    <x v="11"/>
    <x v="1"/>
    <x v="17"/>
    <n v="24462"/>
    <n v="23729"/>
    <n v="0"/>
    <n v="0"/>
    <n v="1"/>
    <n v="0"/>
    <n v="0"/>
    <n v="1"/>
    <n v="0"/>
    <n v="0"/>
    <n v="0"/>
    <n v="0"/>
    <n v="1"/>
    <n v="1"/>
    <n v="0"/>
    <n v="0"/>
    <n v="320"/>
    <n v="0"/>
    <n v="0"/>
    <n v="2700"/>
    <n v="0"/>
    <n v="0"/>
    <n v="0"/>
    <n v="0"/>
    <n v="640"/>
    <n v="460"/>
    <n v="0.15"/>
    <n v="3502"/>
    <n v="0"/>
    <n v="0"/>
    <n v="48"/>
    <n v="0"/>
    <n v="0"/>
    <n v="1836.0000000000002"/>
    <n v="0"/>
    <n v="0"/>
    <n v="0"/>
    <n v="0"/>
    <n v="179.20000000000002"/>
    <n v="96.6"/>
    <n v="2159.8000000000002"/>
    <n v="27964"/>
    <n v="25888.799999999999"/>
    <n v="2075.2000000000007"/>
    <m/>
  </r>
  <r>
    <s v="September"/>
    <x v="0"/>
    <s v="New"/>
    <x v="0"/>
    <x v="1"/>
    <x v="3"/>
    <x v="1"/>
    <x v="7"/>
    <n v="31779"/>
    <n v="30826"/>
    <n v="0"/>
    <n v="0"/>
    <n v="0"/>
    <n v="1"/>
    <n v="1"/>
    <n v="0"/>
    <n v="1"/>
    <n v="1"/>
    <n v="1"/>
    <n v="0"/>
    <n v="0"/>
    <n v="1"/>
    <n v="0"/>
    <n v="0"/>
    <n v="0"/>
    <n v="320"/>
    <n v="1500"/>
    <n v="0"/>
    <n v="140"/>
    <n v="240"/>
    <n v="210"/>
    <n v="0"/>
    <n v="0"/>
    <n v="610"/>
    <n v="0.15"/>
    <n v="2567"/>
    <n v="0"/>
    <n v="0"/>
    <n v="0"/>
    <n v="38.4"/>
    <n v="975"/>
    <n v="0"/>
    <n v="21"/>
    <n v="40.800000000000004"/>
    <n v="35.700000000000003"/>
    <n v="0"/>
    <n v="0"/>
    <n v="128.1"/>
    <n v="1239"/>
    <n v="34346"/>
    <n v="32065"/>
    <n v="2281"/>
    <m/>
  </r>
  <r>
    <s v="September"/>
    <x v="0"/>
    <s v="New"/>
    <x v="1"/>
    <x v="2"/>
    <x v="3"/>
    <x v="0"/>
    <x v="23"/>
    <n v="17327"/>
    <n v="16514"/>
    <n v="0"/>
    <n v="0"/>
    <n v="0"/>
    <n v="0"/>
    <n v="0"/>
    <n v="0"/>
    <n v="0"/>
    <n v="0"/>
    <n v="0"/>
    <n v="0"/>
    <n v="1"/>
    <n v="0"/>
    <n v="0"/>
    <n v="0"/>
    <n v="0"/>
    <n v="0"/>
    <n v="0"/>
    <n v="0"/>
    <n v="0"/>
    <n v="0"/>
    <n v="0"/>
    <n v="0"/>
    <n v="560"/>
    <n v="0"/>
    <n v="0"/>
    <n v="560"/>
    <n v="0"/>
    <n v="0"/>
    <n v="0"/>
    <n v="0"/>
    <n v="0"/>
    <n v="0"/>
    <n v="0"/>
    <n v="0"/>
    <n v="0"/>
    <n v="0"/>
    <n v="156.80000000000001"/>
    <n v="0"/>
    <n v="156.80000000000001"/>
    <n v="17887"/>
    <n v="16670.8"/>
    <n v="1216.2000000000007"/>
    <m/>
  </r>
  <r>
    <s v="September"/>
    <x v="0"/>
    <s v="New"/>
    <x v="1"/>
    <x v="2"/>
    <x v="1"/>
    <x v="0"/>
    <x v="31"/>
    <n v="18016"/>
    <n v="17514"/>
    <n v="0"/>
    <n v="1"/>
    <n v="0"/>
    <n v="0"/>
    <n v="0"/>
    <n v="1"/>
    <n v="0"/>
    <n v="0"/>
    <n v="0"/>
    <n v="0"/>
    <n v="0"/>
    <n v="0"/>
    <n v="0"/>
    <n v="190"/>
    <n v="0"/>
    <n v="0"/>
    <n v="0"/>
    <n v="2000"/>
    <n v="0"/>
    <n v="0"/>
    <n v="0"/>
    <n v="0"/>
    <n v="0"/>
    <n v="0"/>
    <n v="0"/>
    <n v="2190"/>
    <n v="0"/>
    <n v="20.9"/>
    <n v="0"/>
    <n v="0"/>
    <n v="0"/>
    <n v="1360"/>
    <n v="0"/>
    <n v="0"/>
    <n v="0"/>
    <n v="0"/>
    <n v="0"/>
    <n v="0"/>
    <n v="1380.9"/>
    <n v="20206"/>
    <n v="18894.900000000001"/>
    <n v="1311.0999999999985"/>
    <m/>
  </r>
  <r>
    <s v="September"/>
    <x v="0"/>
    <s v="New"/>
    <x v="2"/>
    <x v="6"/>
    <x v="0"/>
    <x v="0"/>
    <x v="29"/>
    <n v="29802"/>
    <n v="28908"/>
    <n v="0"/>
    <n v="0"/>
    <n v="0"/>
    <n v="0"/>
    <n v="0"/>
    <n v="0"/>
    <n v="0"/>
    <n v="0"/>
    <n v="0"/>
    <n v="0"/>
    <n v="0"/>
    <n v="0"/>
    <n v="0"/>
    <n v="0"/>
    <n v="0"/>
    <n v="0"/>
    <n v="0"/>
    <n v="0"/>
    <n v="0"/>
    <n v="0"/>
    <n v="0"/>
    <n v="0"/>
    <n v="0"/>
    <n v="0"/>
    <n v="0"/>
    <n v="0"/>
    <n v="0"/>
    <n v="0"/>
    <n v="0"/>
    <n v="0"/>
    <n v="0"/>
    <n v="0"/>
    <n v="0"/>
    <n v="0"/>
    <n v="0"/>
    <n v="0"/>
    <n v="0"/>
    <n v="0"/>
    <n v="0"/>
    <n v="29802"/>
    <n v="28908"/>
    <n v="894"/>
    <m/>
  </r>
  <r>
    <s v="September"/>
    <x v="0"/>
    <s v="New"/>
    <x v="2"/>
    <x v="6"/>
    <x v="3"/>
    <x v="0"/>
    <x v="40"/>
    <n v="27768"/>
    <n v="26935"/>
    <n v="0"/>
    <n v="1"/>
    <n v="0"/>
    <n v="1"/>
    <n v="0"/>
    <n v="0"/>
    <n v="1"/>
    <n v="0"/>
    <n v="0"/>
    <n v="0"/>
    <n v="0"/>
    <n v="0"/>
    <n v="0"/>
    <n v="210"/>
    <n v="0"/>
    <n v="240"/>
    <n v="0"/>
    <n v="0"/>
    <n v="110"/>
    <n v="0"/>
    <n v="0"/>
    <n v="0"/>
    <n v="0"/>
    <n v="0"/>
    <n v="0.15"/>
    <n v="476"/>
    <n v="0"/>
    <n v="23.1"/>
    <n v="0"/>
    <n v="28.799999999999997"/>
    <n v="0"/>
    <n v="0"/>
    <n v="16.5"/>
    <n v="0"/>
    <n v="0"/>
    <n v="0"/>
    <n v="0"/>
    <n v="0"/>
    <n v="68.400000000000006"/>
    <n v="28244"/>
    <n v="27003.4"/>
    <n v="1240.5999999999985"/>
    <m/>
  </r>
  <r>
    <s v="September"/>
    <x v="0"/>
    <s v="Used"/>
    <x v="0"/>
    <x v="0"/>
    <x v="0"/>
    <x v="0"/>
    <x v="34"/>
    <n v="11553"/>
    <n v="6932"/>
    <n v="0"/>
    <n v="1"/>
    <n v="0"/>
    <n v="0"/>
    <n v="0"/>
    <n v="0"/>
    <n v="0"/>
    <n v="0"/>
    <n v="0"/>
    <n v="0"/>
    <n v="0"/>
    <n v="0"/>
    <n v="0"/>
    <n v="170"/>
    <n v="0"/>
    <n v="0"/>
    <n v="0"/>
    <n v="0"/>
    <n v="0"/>
    <n v="0"/>
    <n v="0"/>
    <n v="0"/>
    <n v="0"/>
    <n v="0"/>
    <n v="0"/>
    <n v="170"/>
    <n v="0"/>
    <n v="18.7"/>
    <n v="0"/>
    <n v="0"/>
    <n v="0"/>
    <n v="0"/>
    <n v="0"/>
    <n v="0"/>
    <n v="0"/>
    <n v="0"/>
    <n v="0"/>
    <n v="0"/>
    <n v="18.7"/>
    <n v="11723"/>
    <n v="6950.7"/>
    <n v="4772.3"/>
    <m/>
  </r>
  <r>
    <s v="September"/>
    <x v="0"/>
    <s v="Used"/>
    <x v="1"/>
    <x v="2"/>
    <x v="4"/>
    <x v="0"/>
    <x v="4"/>
    <n v="15630"/>
    <n v="9514"/>
    <n v="0"/>
    <n v="1"/>
    <n v="0"/>
    <n v="1"/>
    <n v="1"/>
    <n v="0"/>
    <n v="0"/>
    <n v="0"/>
    <n v="0"/>
    <n v="0"/>
    <n v="0"/>
    <n v="0"/>
    <n v="0"/>
    <n v="190"/>
    <n v="0"/>
    <n v="210"/>
    <n v="1000"/>
    <n v="0"/>
    <n v="0"/>
    <n v="0"/>
    <n v="0"/>
    <n v="0"/>
    <n v="0"/>
    <n v="0"/>
    <n v="0.15"/>
    <n v="1190"/>
    <n v="0"/>
    <n v="20.9"/>
    <n v="0"/>
    <n v="25.2"/>
    <n v="650"/>
    <n v="0"/>
    <n v="0"/>
    <n v="0"/>
    <n v="0"/>
    <n v="0"/>
    <n v="0"/>
    <n v="0"/>
    <n v="696.1"/>
    <n v="16820"/>
    <n v="10210.1"/>
    <n v="6609.9"/>
    <m/>
  </r>
  <r>
    <s v="September"/>
    <x v="0"/>
    <s v="Used"/>
    <x v="1"/>
    <x v="3"/>
    <x v="1"/>
    <x v="1"/>
    <x v="45"/>
    <n v="14688"/>
    <n v="8514"/>
    <n v="0"/>
    <n v="0"/>
    <n v="0"/>
    <n v="0"/>
    <n v="0"/>
    <n v="1"/>
    <n v="0"/>
    <n v="0"/>
    <n v="0"/>
    <n v="0"/>
    <n v="1"/>
    <n v="0"/>
    <n v="0"/>
    <n v="0"/>
    <n v="0"/>
    <n v="0"/>
    <n v="0"/>
    <n v="2800"/>
    <n v="0"/>
    <n v="0"/>
    <n v="0"/>
    <n v="0"/>
    <n v="640"/>
    <n v="0"/>
    <n v="0"/>
    <n v="3440"/>
    <n v="0"/>
    <n v="0"/>
    <n v="0"/>
    <n v="0"/>
    <n v="0"/>
    <n v="1904.0000000000002"/>
    <n v="0"/>
    <n v="0"/>
    <n v="0"/>
    <n v="0"/>
    <n v="179.20000000000002"/>
    <n v="0"/>
    <n v="2083.2000000000003"/>
    <n v="18128"/>
    <n v="10597.2"/>
    <n v="7530.7999999999993"/>
    <m/>
  </r>
  <r>
    <s v="September"/>
    <x v="0"/>
    <s v="Used"/>
    <x v="1"/>
    <x v="4"/>
    <x v="3"/>
    <x v="0"/>
    <x v="10"/>
    <n v="15302"/>
    <n v="9514"/>
    <n v="0"/>
    <n v="0"/>
    <n v="0"/>
    <n v="0"/>
    <n v="0"/>
    <n v="1"/>
    <n v="1"/>
    <n v="0"/>
    <n v="0"/>
    <n v="0"/>
    <n v="0"/>
    <n v="0"/>
    <n v="0"/>
    <n v="0"/>
    <n v="0"/>
    <n v="0"/>
    <n v="0"/>
    <n v="3200"/>
    <n v="120"/>
    <n v="0"/>
    <n v="0"/>
    <n v="0"/>
    <n v="0"/>
    <n v="0"/>
    <n v="0"/>
    <n v="3320"/>
    <n v="0"/>
    <n v="0"/>
    <n v="0"/>
    <n v="0"/>
    <n v="0"/>
    <n v="2176"/>
    <n v="18"/>
    <n v="0"/>
    <n v="0"/>
    <n v="0"/>
    <n v="0"/>
    <n v="0"/>
    <n v="2194"/>
    <n v="18622"/>
    <n v="11708"/>
    <n v="6914"/>
    <m/>
  </r>
  <r>
    <s v="September"/>
    <x v="1"/>
    <s v="New"/>
    <x v="0"/>
    <x v="0"/>
    <x v="8"/>
    <x v="0"/>
    <x v="39"/>
    <n v="25299"/>
    <n v="24541"/>
    <n v="0"/>
    <n v="0"/>
    <n v="0"/>
    <n v="0"/>
    <n v="1"/>
    <n v="1"/>
    <n v="0"/>
    <n v="1"/>
    <n v="1"/>
    <n v="0"/>
    <n v="0"/>
    <n v="1"/>
    <n v="0"/>
    <n v="0"/>
    <n v="0"/>
    <n v="0"/>
    <n v="1350"/>
    <n v="2700"/>
    <n v="0"/>
    <n v="150"/>
    <n v="130"/>
    <n v="0"/>
    <n v="0"/>
    <n v="360"/>
    <n v="0.15"/>
    <n v="3986.5"/>
    <n v="0"/>
    <n v="0"/>
    <n v="0"/>
    <n v="0"/>
    <n v="877.5"/>
    <n v="1836.0000000000002"/>
    <n v="0"/>
    <n v="25.500000000000004"/>
    <n v="22.1"/>
    <n v="0"/>
    <n v="0"/>
    <n v="75.599999999999994"/>
    <n v="2836.7"/>
    <n v="29285.5"/>
    <n v="27377.7"/>
    <n v="1907.7999999999993"/>
    <m/>
  </r>
  <r>
    <s v="September"/>
    <x v="1"/>
    <s v="New"/>
    <x v="1"/>
    <x v="2"/>
    <x v="8"/>
    <x v="0"/>
    <x v="20"/>
    <n v="18267"/>
    <n v="17514"/>
    <n v="0"/>
    <n v="0"/>
    <n v="0"/>
    <n v="0"/>
    <n v="0"/>
    <n v="1"/>
    <n v="1"/>
    <n v="0"/>
    <n v="0"/>
    <n v="0"/>
    <n v="0"/>
    <n v="0"/>
    <n v="0"/>
    <n v="0"/>
    <n v="0"/>
    <n v="0"/>
    <n v="0"/>
    <n v="2000"/>
    <n v="90"/>
    <n v="0"/>
    <n v="0"/>
    <n v="0"/>
    <n v="0"/>
    <n v="0"/>
    <n v="0"/>
    <n v="2090"/>
    <n v="0"/>
    <n v="0"/>
    <n v="0"/>
    <n v="0"/>
    <n v="0"/>
    <n v="1360"/>
    <n v="13.5"/>
    <n v="0"/>
    <n v="0"/>
    <n v="0"/>
    <n v="0"/>
    <n v="0"/>
    <n v="1373.5"/>
    <n v="20357"/>
    <n v="18887.5"/>
    <n v="1469.5"/>
    <m/>
  </r>
  <r>
    <s v="September"/>
    <x v="1"/>
    <s v="New"/>
    <x v="1"/>
    <x v="3"/>
    <x v="10"/>
    <x v="0"/>
    <x v="44"/>
    <n v="29716"/>
    <n v="28514"/>
    <n v="0"/>
    <n v="0"/>
    <n v="0"/>
    <n v="0"/>
    <n v="0"/>
    <n v="1"/>
    <n v="0"/>
    <n v="0"/>
    <n v="0"/>
    <n v="0"/>
    <n v="0"/>
    <n v="0"/>
    <n v="0"/>
    <n v="0"/>
    <n v="0"/>
    <n v="0"/>
    <n v="0"/>
    <n v="2800"/>
    <n v="0"/>
    <n v="0"/>
    <n v="0"/>
    <n v="0"/>
    <n v="0"/>
    <n v="0"/>
    <n v="0"/>
    <n v="2800"/>
    <n v="0"/>
    <n v="0"/>
    <n v="0"/>
    <n v="0"/>
    <n v="0"/>
    <n v="1904.0000000000002"/>
    <n v="0"/>
    <n v="0"/>
    <n v="0"/>
    <n v="0"/>
    <n v="0"/>
    <n v="0"/>
    <n v="1904.0000000000002"/>
    <n v="32516"/>
    <n v="30418"/>
    <n v="2098"/>
    <m/>
  </r>
  <r>
    <s v="September"/>
    <x v="1"/>
    <s v="New"/>
    <x v="1"/>
    <x v="4"/>
    <x v="10"/>
    <x v="1"/>
    <x v="4"/>
    <n v="34910"/>
    <n v="33514"/>
    <n v="1"/>
    <n v="0"/>
    <n v="0"/>
    <n v="0"/>
    <n v="0"/>
    <n v="0"/>
    <n v="0"/>
    <n v="0"/>
    <n v="1"/>
    <n v="1"/>
    <n v="0"/>
    <n v="0"/>
    <n v="850"/>
    <n v="0"/>
    <n v="0"/>
    <n v="0"/>
    <n v="0"/>
    <n v="0"/>
    <n v="0"/>
    <n v="0"/>
    <n v="180"/>
    <n v="230"/>
    <n v="0"/>
    <n v="0"/>
    <n v="0.15"/>
    <n v="1071"/>
    <n v="212.5"/>
    <n v="0"/>
    <n v="0"/>
    <n v="0"/>
    <n v="0"/>
    <n v="0"/>
    <n v="0"/>
    <n v="0"/>
    <n v="30.6"/>
    <n v="41.4"/>
    <n v="0"/>
    <n v="0"/>
    <n v="284.5"/>
    <n v="35981"/>
    <n v="33798.5"/>
    <n v="2182.5"/>
    <m/>
  </r>
  <r>
    <s v="September"/>
    <x v="1"/>
    <s v="New"/>
    <x v="2"/>
    <x v="5"/>
    <x v="5"/>
    <x v="0"/>
    <x v="49"/>
    <n v="28545"/>
    <n v="27689"/>
    <n v="1"/>
    <n v="0"/>
    <n v="0"/>
    <n v="0"/>
    <n v="0"/>
    <n v="1"/>
    <n v="0"/>
    <n v="0"/>
    <n v="1"/>
    <n v="0"/>
    <n v="0"/>
    <n v="1"/>
    <n v="725"/>
    <n v="0"/>
    <n v="0"/>
    <n v="0"/>
    <n v="0"/>
    <n v="2700"/>
    <n v="0"/>
    <n v="0"/>
    <n v="160"/>
    <n v="0"/>
    <n v="0"/>
    <n v="440"/>
    <n v="0.15"/>
    <n v="3421.25"/>
    <n v="181.25"/>
    <n v="0"/>
    <n v="0"/>
    <n v="0"/>
    <n v="0"/>
    <n v="1836.0000000000002"/>
    <n v="0"/>
    <n v="0"/>
    <n v="27.200000000000003"/>
    <n v="0"/>
    <n v="0"/>
    <n v="92.399999999999991"/>
    <n v="2136.8500000000004"/>
    <n v="31966.25"/>
    <n v="29825.85"/>
    <n v="2140.4000000000015"/>
    <m/>
  </r>
  <r>
    <s v="September"/>
    <x v="1"/>
    <s v="New"/>
    <x v="2"/>
    <x v="6"/>
    <x v="8"/>
    <x v="1"/>
    <x v="49"/>
    <n v="25819"/>
    <n v="25045"/>
    <n v="0"/>
    <n v="0"/>
    <n v="0"/>
    <n v="0"/>
    <n v="0"/>
    <n v="1"/>
    <n v="0"/>
    <n v="0"/>
    <n v="0"/>
    <n v="0"/>
    <n v="0"/>
    <n v="1"/>
    <n v="0"/>
    <n v="0"/>
    <n v="0"/>
    <n v="0"/>
    <n v="0"/>
    <n v="2700"/>
    <n v="0"/>
    <n v="0"/>
    <n v="0"/>
    <n v="0"/>
    <n v="0"/>
    <n v="460"/>
    <n v="0"/>
    <n v="3160"/>
    <n v="0"/>
    <n v="0"/>
    <n v="0"/>
    <n v="0"/>
    <n v="0"/>
    <n v="1836.0000000000002"/>
    <n v="0"/>
    <n v="0"/>
    <n v="0"/>
    <n v="0"/>
    <n v="0"/>
    <n v="96.6"/>
    <n v="1932.6000000000001"/>
    <n v="28979"/>
    <n v="26977.599999999999"/>
    <n v="2001.4000000000015"/>
    <m/>
  </r>
  <r>
    <s v="September"/>
    <x v="1"/>
    <s v="Used"/>
    <x v="0"/>
    <x v="1"/>
    <x v="5"/>
    <x v="0"/>
    <x v="25"/>
    <n v="18222"/>
    <n v="10934"/>
    <n v="0"/>
    <n v="0"/>
    <n v="0"/>
    <n v="0"/>
    <n v="1"/>
    <n v="0"/>
    <n v="0"/>
    <n v="0"/>
    <n v="0"/>
    <n v="0"/>
    <n v="0"/>
    <n v="0"/>
    <n v="0"/>
    <n v="0"/>
    <n v="0"/>
    <n v="0"/>
    <n v="1500"/>
    <n v="0"/>
    <n v="0"/>
    <n v="0"/>
    <n v="0"/>
    <n v="0"/>
    <n v="0"/>
    <n v="0"/>
    <n v="0"/>
    <n v="1500"/>
    <n v="0"/>
    <n v="0"/>
    <n v="0"/>
    <n v="0"/>
    <n v="975"/>
    <n v="0"/>
    <n v="0"/>
    <n v="0"/>
    <n v="0"/>
    <n v="0"/>
    <n v="0"/>
    <n v="0"/>
    <n v="975"/>
    <n v="19722"/>
    <n v="11909"/>
    <n v="7813"/>
    <m/>
  </r>
  <r>
    <s v="September"/>
    <x v="1"/>
    <s v="Used"/>
    <x v="1"/>
    <x v="3"/>
    <x v="5"/>
    <x v="0"/>
    <x v="42"/>
    <n v="16370"/>
    <n v="9514"/>
    <n v="1"/>
    <n v="0"/>
    <n v="0"/>
    <n v="1"/>
    <n v="1"/>
    <n v="1"/>
    <n v="1"/>
    <n v="0"/>
    <n v="1"/>
    <n v="0"/>
    <n v="1"/>
    <n v="0"/>
    <n v="750"/>
    <n v="0"/>
    <n v="0"/>
    <n v="240"/>
    <n v="1400"/>
    <n v="2800"/>
    <n v="110"/>
    <n v="0"/>
    <n v="160"/>
    <n v="0"/>
    <n v="640"/>
    <n v="0"/>
    <n v="0.15"/>
    <n v="5185"/>
    <n v="187.5"/>
    <n v="0"/>
    <n v="0"/>
    <n v="28.799999999999997"/>
    <n v="910"/>
    <n v="1904.0000000000002"/>
    <n v="16.5"/>
    <n v="0"/>
    <n v="27.200000000000003"/>
    <n v="0"/>
    <n v="179.20000000000002"/>
    <n v="0"/>
    <n v="3253.2"/>
    <n v="21555"/>
    <n v="12767.2"/>
    <n v="8787.7999999999993"/>
    <m/>
  </r>
  <r>
    <s v="September"/>
    <x v="2"/>
    <s v="New"/>
    <x v="1"/>
    <x v="4"/>
    <x v="13"/>
    <x v="0"/>
    <x v="46"/>
    <n v="30472"/>
    <n v="29514"/>
    <n v="0"/>
    <n v="0"/>
    <n v="1"/>
    <n v="0"/>
    <n v="1"/>
    <n v="0"/>
    <n v="0"/>
    <n v="0"/>
    <n v="1"/>
    <n v="1"/>
    <n v="0"/>
    <n v="0"/>
    <n v="0"/>
    <n v="0"/>
    <n v="360"/>
    <n v="0"/>
    <n v="1600"/>
    <n v="0"/>
    <n v="0"/>
    <n v="0"/>
    <n v="180"/>
    <n v="230"/>
    <n v="0"/>
    <n v="0"/>
    <n v="0.15"/>
    <n v="2014.5"/>
    <n v="0"/>
    <n v="0"/>
    <n v="54"/>
    <n v="0"/>
    <n v="1040"/>
    <n v="0"/>
    <n v="0"/>
    <n v="0"/>
    <n v="30.6"/>
    <n v="41.4"/>
    <n v="0"/>
    <n v="0"/>
    <n v="1166"/>
    <n v="32486.5"/>
    <n v="30680"/>
    <n v="1806.5"/>
    <m/>
  </r>
  <r>
    <s v="September"/>
    <x v="2"/>
    <s v="New"/>
    <x v="1"/>
    <x v="4"/>
    <x v="14"/>
    <x v="0"/>
    <x v="39"/>
    <n v="33336"/>
    <n v="32514"/>
    <n v="1"/>
    <n v="0"/>
    <n v="0"/>
    <n v="1"/>
    <n v="0"/>
    <n v="0"/>
    <n v="0"/>
    <n v="0"/>
    <n v="0"/>
    <n v="1"/>
    <n v="0"/>
    <n v="0"/>
    <n v="850"/>
    <n v="0"/>
    <n v="0"/>
    <n v="270"/>
    <n v="0"/>
    <n v="0"/>
    <n v="0"/>
    <n v="0"/>
    <n v="0"/>
    <n v="230"/>
    <n v="0"/>
    <n v="0"/>
    <n v="0.15"/>
    <n v="1147.5"/>
    <n v="212.5"/>
    <n v="0"/>
    <n v="0"/>
    <n v="32.4"/>
    <n v="0"/>
    <n v="0"/>
    <n v="0"/>
    <n v="0"/>
    <n v="0"/>
    <n v="41.4"/>
    <n v="0"/>
    <n v="0"/>
    <n v="286.3"/>
    <n v="34483.5"/>
    <n v="32800.300000000003"/>
    <n v="1683.1999999999971"/>
    <m/>
  </r>
  <r>
    <s v="October"/>
    <x v="0"/>
    <s v="New"/>
    <x v="0"/>
    <x v="0"/>
    <x v="0"/>
    <x v="1"/>
    <x v="36"/>
    <n v="27660"/>
    <n v="26831"/>
    <n v="0"/>
    <n v="0"/>
    <n v="0"/>
    <n v="1"/>
    <n v="0"/>
    <n v="0"/>
    <n v="0"/>
    <n v="0"/>
    <n v="0"/>
    <n v="0"/>
    <n v="0"/>
    <n v="0"/>
    <n v="0"/>
    <n v="0"/>
    <n v="0"/>
    <n v="190"/>
    <n v="0"/>
    <n v="0"/>
    <n v="0"/>
    <n v="0"/>
    <n v="0"/>
    <n v="0"/>
    <n v="0"/>
    <n v="0"/>
    <n v="0"/>
    <n v="190"/>
    <n v="0"/>
    <n v="0"/>
    <n v="0"/>
    <n v="22.8"/>
    <n v="0"/>
    <n v="0"/>
    <n v="0"/>
    <n v="0"/>
    <n v="0"/>
    <n v="0"/>
    <n v="0"/>
    <n v="0"/>
    <n v="22.8"/>
    <n v="27850"/>
    <n v="26853.8"/>
    <n v="996.20000000000073"/>
    <m/>
  </r>
  <r>
    <s v="October"/>
    <x v="0"/>
    <s v="New"/>
    <x v="0"/>
    <x v="1"/>
    <x v="0"/>
    <x v="1"/>
    <x v="19"/>
    <n v="27252"/>
    <n v="26435"/>
    <n v="0"/>
    <n v="0"/>
    <n v="0"/>
    <n v="0"/>
    <n v="0"/>
    <n v="0"/>
    <n v="1"/>
    <n v="0"/>
    <n v="0"/>
    <n v="0"/>
    <n v="0"/>
    <n v="0"/>
    <n v="0"/>
    <n v="0"/>
    <n v="0"/>
    <n v="0"/>
    <n v="0"/>
    <n v="0"/>
    <n v="140"/>
    <n v="0"/>
    <n v="0"/>
    <n v="0"/>
    <n v="0"/>
    <n v="0"/>
    <n v="0"/>
    <n v="140"/>
    <n v="0"/>
    <n v="0"/>
    <n v="0"/>
    <n v="0"/>
    <n v="0"/>
    <n v="0"/>
    <n v="21"/>
    <n v="0"/>
    <n v="0"/>
    <n v="0"/>
    <n v="0"/>
    <n v="0"/>
    <n v="21"/>
    <n v="27392"/>
    <n v="26456"/>
    <n v="936"/>
    <m/>
  </r>
  <r>
    <s v="October"/>
    <x v="0"/>
    <s v="New"/>
    <x v="1"/>
    <x v="2"/>
    <x v="0"/>
    <x v="0"/>
    <x v="52"/>
    <n v="19801"/>
    <n v="19514"/>
    <n v="0"/>
    <n v="0"/>
    <n v="0"/>
    <n v="1"/>
    <n v="0"/>
    <n v="0"/>
    <n v="1"/>
    <n v="0"/>
    <n v="1"/>
    <n v="1"/>
    <n v="0"/>
    <n v="0"/>
    <n v="0"/>
    <n v="0"/>
    <n v="0"/>
    <n v="210"/>
    <n v="0"/>
    <n v="0"/>
    <n v="90"/>
    <n v="0"/>
    <n v="140"/>
    <n v="180"/>
    <n v="0"/>
    <n v="0"/>
    <n v="0.15"/>
    <n v="527"/>
    <n v="0"/>
    <n v="0"/>
    <n v="0"/>
    <n v="25.2"/>
    <n v="0"/>
    <n v="0"/>
    <n v="13.5"/>
    <n v="0"/>
    <n v="23.8"/>
    <n v="32.4"/>
    <n v="0"/>
    <n v="0"/>
    <n v="94.9"/>
    <n v="20328"/>
    <n v="19608.900000000001"/>
    <n v="719.09999999999854"/>
    <m/>
  </r>
  <r>
    <s v="October"/>
    <x v="0"/>
    <s v="New"/>
    <x v="1"/>
    <x v="3"/>
    <x v="3"/>
    <x v="0"/>
    <x v="48"/>
    <n v="29173"/>
    <n v="28514"/>
    <n v="0"/>
    <n v="0"/>
    <n v="0"/>
    <n v="0"/>
    <n v="0"/>
    <n v="0"/>
    <n v="0"/>
    <n v="0"/>
    <n v="0"/>
    <n v="0"/>
    <n v="0"/>
    <n v="0"/>
    <n v="0"/>
    <n v="0"/>
    <n v="0"/>
    <n v="0"/>
    <n v="0"/>
    <n v="0"/>
    <n v="0"/>
    <n v="0"/>
    <n v="0"/>
    <n v="0"/>
    <n v="0"/>
    <n v="0"/>
    <n v="0"/>
    <n v="0"/>
    <n v="0"/>
    <n v="0"/>
    <n v="0"/>
    <n v="0"/>
    <n v="0"/>
    <n v="0"/>
    <n v="0"/>
    <n v="0"/>
    <n v="0"/>
    <n v="0"/>
    <n v="0"/>
    <n v="0"/>
    <n v="0"/>
    <n v="29173"/>
    <n v="28514"/>
    <n v="659"/>
    <m/>
  </r>
  <r>
    <s v="October"/>
    <x v="0"/>
    <s v="New"/>
    <x v="1"/>
    <x v="3"/>
    <x v="0"/>
    <x v="0"/>
    <x v="1"/>
    <n v="29358"/>
    <n v="28514"/>
    <n v="1"/>
    <n v="0"/>
    <n v="0"/>
    <n v="0"/>
    <n v="1"/>
    <n v="0"/>
    <n v="0"/>
    <n v="0"/>
    <n v="0"/>
    <n v="1"/>
    <n v="1"/>
    <n v="0"/>
    <n v="750"/>
    <n v="0"/>
    <n v="0"/>
    <n v="0"/>
    <n v="1400"/>
    <n v="0"/>
    <n v="0"/>
    <n v="0"/>
    <n v="0"/>
    <n v="200"/>
    <n v="640"/>
    <n v="0"/>
    <n v="0.15"/>
    <n v="2541.5"/>
    <n v="187.5"/>
    <n v="0"/>
    <n v="0"/>
    <n v="0"/>
    <n v="910"/>
    <n v="0"/>
    <n v="0"/>
    <n v="0"/>
    <n v="0"/>
    <n v="36"/>
    <n v="179.20000000000002"/>
    <n v="0"/>
    <n v="1312.7"/>
    <n v="31899.5"/>
    <n v="29826.7"/>
    <n v="2072.7999999999993"/>
    <m/>
  </r>
  <r>
    <s v="October"/>
    <x v="0"/>
    <s v="New"/>
    <x v="1"/>
    <x v="4"/>
    <x v="2"/>
    <x v="1"/>
    <x v="10"/>
    <n v="30307"/>
    <n v="29514"/>
    <n v="0"/>
    <n v="0"/>
    <n v="1"/>
    <n v="0"/>
    <n v="0"/>
    <n v="1"/>
    <n v="0"/>
    <n v="0"/>
    <n v="0"/>
    <n v="0"/>
    <n v="0"/>
    <n v="0"/>
    <n v="0"/>
    <n v="0"/>
    <n v="360"/>
    <n v="0"/>
    <n v="0"/>
    <n v="3200"/>
    <n v="0"/>
    <n v="0"/>
    <n v="0"/>
    <n v="0"/>
    <n v="0"/>
    <n v="0"/>
    <n v="0"/>
    <n v="3560"/>
    <n v="0"/>
    <n v="0"/>
    <n v="54"/>
    <n v="0"/>
    <n v="0"/>
    <n v="2176"/>
    <n v="0"/>
    <n v="0"/>
    <n v="0"/>
    <n v="0"/>
    <n v="0"/>
    <n v="0"/>
    <n v="2230"/>
    <n v="33867"/>
    <n v="31744"/>
    <n v="2123"/>
    <m/>
  </r>
  <r>
    <s v="October"/>
    <x v="0"/>
    <s v="New"/>
    <x v="2"/>
    <x v="6"/>
    <x v="0"/>
    <x v="0"/>
    <x v="24"/>
    <n v="29486"/>
    <n v="28602"/>
    <n v="0"/>
    <n v="0"/>
    <n v="0"/>
    <n v="1"/>
    <n v="0"/>
    <n v="0"/>
    <n v="0"/>
    <n v="0"/>
    <n v="0"/>
    <n v="0"/>
    <n v="0"/>
    <n v="1"/>
    <n v="0"/>
    <n v="0"/>
    <n v="0"/>
    <n v="240"/>
    <n v="0"/>
    <n v="0"/>
    <n v="0"/>
    <n v="0"/>
    <n v="0"/>
    <n v="0"/>
    <n v="0"/>
    <n v="460"/>
    <n v="0"/>
    <n v="700"/>
    <n v="0"/>
    <n v="0"/>
    <n v="0"/>
    <n v="28.799999999999997"/>
    <n v="0"/>
    <n v="0"/>
    <n v="0"/>
    <n v="0"/>
    <n v="0"/>
    <n v="0"/>
    <n v="0"/>
    <n v="96.6"/>
    <n v="125.39999999999999"/>
    <n v="30186"/>
    <n v="28727.4"/>
    <n v="1458.5999999999985"/>
    <m/>
  </r>
  <r>
    <s v="October"/>
    <x v="0"/>
    <s v="New"/>
    <x v="2"/>
    <x v="6"/>
    <x v="1"/>
    <x v="0"/>
    <x v="19"/>
    <n v="25885"/>
    <n v="25109"/>
    <n v="0"/>
    <n v="1"/>
    <n v="0"/>
    <n v="0"/>
    <n v="0"/>
    <n v="0"/>
    <n v="0"/>
    <n v="0"/>
    <n v="0"/>
    <n v="0"/>
    <n v="0"/>
    <n v="0"/>
    <n v="0"/>
    <n v="210"/>
    <n v="0"/>
    <n v="0"/>
    <n v="0"/>
    <n v="0"/>
    <n v="0"/>
    <n v="0"/>
    <n v="0"/>
    <n v="0"/>
    <n v="0"/>
    <n v="0"/>
    <n v="0"/>
    <n v="210"/>
    <n v="0"/>
    <n v="23.1"/>
    <n v="0"/>
    <n v="0"/>
    <n v="0"/>
    <n v="0"/>
    <n v="0"/>
    <n v="0"/>
    <n v="0"/>
    <n v="0"/>
    <n v="0"/>
    <n v="0"/>
    <n v="23.1"/>
    <n v="26095"/>
    <n v="25132.1"/>
    <n v="962.90000000000146"/>
    <m/>
  </r>
  <r>
    <s v="October"/>
    <x v="0"/>
    <s v="Used"/>
    <x v="0"/>
    <x v="1"/>
    <x v="2"/>
    <x v="0"/>
    <x v="4"/>
    <n v="16701"/>
    <n v="10021"/>
    <n v="0"/>
    <n v="1"/>
    <n v="0"/>
    <n v="0"/>
    <n v="1"/>
    <n v="1"/>
    <n v="0"/>
    <n v="0"/>
    <n v="0"/>
    <n v="0"/>
    <n v="0"/>
    <n v="0"/>
    <n v="0"/>
    <n v="290"/>
    <n v="0"/>
    <n v="0"/>
    <n v="1500"/>
    <n v="3000"/>
    <n v="0"/>
    <n v="0"/>
    <n v="0"/>
    <n v="0"/>
    <n v="0"/>
    <n v="0"/>
    <n v="0.15"/>
    <n v="4071.5"/>
    <n v="0"/>
    <n v="31.9"/>
    <n v="0"/>
    <n v="0"/>
    <n v="975"/>
    <n v="2040.0000000000002"/>
    <n v="0"/>
    <n v="0"/>
    <n v="0"/>
    <n v="0"/>
    <n v="0"/>
    <n v="0"/>
    <n v="3046.9"/>
    <n v="20772.5"/>
    <n v="13067.9"/>
    <n v="7704.6"/>
    <m/>
  </r>
  <r>
    <s v="October"/>
    <x v="1"/>
    <s v="New"/>
    <x v="0"/>
    <x v="0"/>
    <x v="8"/>
    <x v="0"/>
    <x v="39"/>
    <n v="29292"/>
    <n v="28414"/>
    <n v="1"/>
    <n v="0"/>
    <n v="0"/>
    <n v="0"/>
    <n v="0"/>
    <n v="0"/>
    <n v="0"/>
    <n v="0"/>
    <n v="0"/>
    <n v="0"/>
    <n v="0"/>
    <n v="0"/>
    <n v="600"/>
    <n v="0"/>
    <n v="0"/>
    <n v="0"/>
    <n v="0"/>
    <n v="0"/>
    <n v="0"/>
    <n v="0"/>
    <n v="0"/>
    <n v="0"/>
    <n v="0"/>
    <n v="0"/>
    <n v="0"/>
    <n v="600"/>
    <n v="150"/>
    <n v="0"/>
    <n v="0"/>
    <n v="0"/>
    <n v="0"/>
    <n v="0"/>
    <n v="0"/>
    <n v="0"/>
    <n v="0"/>
    <n v="0"/>
    <n v="0"/>
    <n v="0"/>
    <n v="150"/>
    <n v="29892"/>
    <n v="28564"/>
    <n v="1328"/>
    <m/>
  </r>
  <r>
    <s v="October"/>
    <x v="1"/>
    <s v="New"/>
    <x v="1"/>
    <x v="2"/>
    <x v="10"/>
    <x v="1"/>
    <x v="1"/>
    <n v="19240"/>
    <n v="18514"/>
    <n v="1"/>
    <n v="0"/>
    <n v="0"/>
    <n v="0"/>
    <n v="0"/>
    <n v="0"/>
    <n v="1"/>
    <n v="0"/>
    <n v="0"/>
    <n v="0"/>
    <n v="1"/>
    <n v="0"/>
    <n v="650"/>
    <n v="0"/>
    <n v="0"/>
    <n v="0"/>
    <n v="0"/>
    <n v="0"/>
    <n v="90"/>
    <n v="0"/>
    <n v="0"/>
    <n v="0"/>
    <n v="560"/>
    <n v="0"/>
    <n v="0.15"/>
    <n v="1105"/>
    <n v="162.5"/>
    <n v="0"/>
    <n v="0"/>
    <n v="0"/>
    <n v="0"/>
    <n v="0"/>
    <n v="13.5"/>
    <n v="0"/>
    <n v="0"/>
    <n v="0"/>
    <n v="156.80000000000001"/>
    <n v="0"/>
    <n v="332.8"/>
    <n v="20345"/>
    <n v="18846.8"/>
    <n v="1498.2000000000007"/>
    <m/>
  </r>
  <r>
    <s v="October"/>
    <x v="1"/>
    <s v="New"/>
    <x v="1"/>
    <x v="2"/>
    <x v="8"/>
    <x v="1"/>
    <x v="4"/>
    <n v="19003"/>
    <n v="18514"/>
    <n v="0"/>
    <n v="0"/>
    <n v="1"/>
    <n v="0"/>
    <n v="0"/>
    <n v="1"/>
    <n v="0"/>
    <n v="0"/>
    <n v="0"/>
    <n v="1"/>
    <n v="0"/>
    <n v="0"/>
    <n v="0"/>
    <n v="0"/>
    <n v="280"/>
    <n v="0"/>
    <n v="0"/>
    <n v="2000"/>
    <n v="0"/>
    <n v="0"/>
    <n v="0"/>
    <n v="180"/>
    <n v="0"/>
    <n v="0"/>
    <n v="0.15"/>
    <n v="2091"/>
    <n v="0"/>
    <n v="0"/>
    <n v="42"/>
    <n v="0"/>
    <n v="0"/>
    <n v="1360"/>
    <n v="0"/>
    <n v="0"/>
    <n v="0"/>
    <n v="32.4"/>
    <n v="0"/>
    <n v="0"/>
    <n v="1434.4"/>
    <n v="21094"/>
    <n v="19948.400000000001"/>
    <n v="1145.5999999999985"/>
    <m/>
  </r>
  <r>
    <s v="October"/>
    <x v="1"/>
    <s v="New"/>
    <x v="1"/>
    <x v="4"/>
    <x v="8"/>
    <x v="0"/>
    <x v="9"/>
    <n v="33077"/>
    <n v="32514"/>
    <n v="0"/>
    <n v="1"/>
    <n v="0"/>
    <n v="0"/>
    <n v="0"/>
    <n v="0"/>
    <n v="0"/>
    <n v="0"/>
    <n v="0"/>
    <n v="0"/>
    <n v="0"/>
    <n v="0"/>
    <n v="0"/>
    <n v="240"/>
    <n v="0"/>
    <n v="0"/>
    <n v="0"/>
    <n v="0"/>
    <n v="0"/>
    <n v="0"/>
    <n v="0"/>
    <n v="0"/>
    <n v="0"/>
    <n v="0"/>
    <n v="0"/>
    <n v="240"/>
    <n v="0"/>
    <n v="26.4"/>
    <n v="0"/>
    <n v="0"/>
    <n v="0"/>
    <n v="0"/>
    <n v="0"/>
    <n v="0"/>
    <n v="0"/>
    <n v="0"/>
    <n v="0"/>
    <n v="0"/>
    <n v="26.4"/>
    <n v="33317"/>
    <n v="32540.400000000001"/>
    <n v="776.59999999999854"/>
    <m/>
  </r>
  <r>
    <s v="October"/>
    <x v="1"/>
    <s v="New"/>
    <x v="2"/>
    <x v="5"/>
    <x v="10"/>
    <x v="1"/>
    <x v="42"/>
    <n v="26350"/>
    <n v="25560"/>
    <n v="0"/>
    <n v="0"/>
    <n v="0"/>
    <n v="0"/>
    <n v="0"/>
    <n v="0"/>
    <n v="0"/>
    <n v="0"/>
    <n v="0"/>
    <n v="0"/>
    <n v="0"/>
    <n v="0"/>
    <n v="0"/>
    <n v="0"/>
    <n v="0"/>
    <n v="0"/>
    <n v="0"/>
    <n v="0"/>
    <n v="0"/>
    <n v="0"/>
    <n v="0"/>
    <n v="0"/>
    <n v="0"/>
    <n v="0"/>
    <n v="0"/>
    <n v="0"/>
    <n v="0"/>
    <n v="0"/>
    <n v="0"/>
    <n v="0"/>
    <n v="0"/>
    <n v="0"/>
    <n v="0"/>
    <n v="0"/>
    <n v="0"/>
    <n v="0"/>
    <n v="0"/>
    <n v="0"/>
    <n v="0"/>
    <n v="26350"/>
    <n v="25560"/>
    <n v="790"/>
    <m/>
  </r>
  <r>
    <s v="October"/>
    <x v="1"/>
    <s v="New"/>
    <x v="2"/>
    <x v="6"/>
    <x v="5"/>
    <x v="1"/>
    <x v="22"/>
    <n v="25136"/>
    <n v="24382"/>
    <n v="0"/>
    <n v="0"/>
    <n v="0"/>
    <n v="0"/>
    <n v="0"/>
    <n v="0"/>
    <n v="1"/>
    <n v="0"/>
    <n v="0"/>
    <n v="0"/>
    <n v="1"/>
    <n v="1"/>
    <n v="0"/>
    <n v="0"/>
    <n v="0"/>
    <n v="0"/>
    <n v="0"/>
    <n v="0"/>
    <n v="110"/>
    <n v="0"/>
    <n v="0"/>
    <n v="0"/>
    <n v="640"/>
    <n v="460"/>
    <n v="0.15"/>
    <n v="1028.5"/>
    <n v="0"/>
    <n v="0"/>
    <n v="0"/>
    <n v="0"/>
    <n v="0"/>
    <n v="0"/>
    <n v="16.5"/>
    <n v="0"/>
    <n v="0"/>
    <n v="0"/>
    <n v="179.20000000000002"/>
    <n v="96.6"/>
    <n v="292.3"/>
    <n v="26164.5"/>
    <n v="24674.3"/>
    <n v="1490.2000000000007"/>
    <m/>
  </r>
  <r>
    <s v="October"/>
    <x v="1"/>
    <s v="Used"/>
    <x v="1"/>
    <x v="2"/>
    <x v="8"/>
    <x v="1"/>
    <x v="15"/>
    <n v="11381"/>
    <n v="6514"/>
    <n v="1"/>
    <n v="0"/>
    <n v="1"/>
    <n v="0"/>
    <n v="0"/>
    <n v="0"/>
    <n v="0"/>
    <n v="0"/>
    <n v="0"/>
    <n v="0"/>
    <n v="1"/>
    <n v="0"/>
    <n v="650"/>
    <n v="0"/>
    <n v="280"/>
    <n v="0"/>
    <n v="0"/>
    <n v="0"/>
    <n v="0"/>
    <n v="0"/>
    <n v="0"/>
    <n v="0"/>
    <n v="560"/>
    <n v="0"/>
    <n v="0.15"/>
    <n v="1266.5"/>
    <n v="162.5"/>
    <n v="0"/>
    <n v="42"/>
    <n v="0"/>
    <n v="0"/>
    <n v="0"/>
    <n v="0"/>
    <n v="0"/>
    <n v="0"/>
    <n v="0"/>
    <n v="156.80000000000001"/>
    <n v="0"/>
    <n v="361.3"/>
    <n v="12647.5"/>
    <n v="6875.3"/>
    <n v="5772.2"/>
    <m/>
  </r>
  <r>
    <s v="October"/>
    <x v="1"/>
    <s v="Used"/>
    <x v="1"/>
    <x v="4"/>
    <x v="5"/>
    <x v="1"/>
    <x v="31"/>
    <n v="18997"/>
    <n v="11514"/>
    <n v="0"/>
    <n v="0"/>
    <n v="1"/>
    <n v="0"/>
    <n v="0"/>
    <n v="1"/>
    <n v="0"/>
    <n v="0"/>
    <n v="0"/>
    <n v="0"/>
    <n v="0"/>
    <n v="0"/>
    <n v="0"/>
    <n v="0"/>
    <n v="360"/>
    <n v="0"/>
    <n v="0"/>
    <n v="3200"/>
    <n v="0"/>
    <n v="0"/>
    <n v="0"/>
    <n v="0"/>
    <n v="0"/>
    <n v="0"/>
    <n v="0"/>
    <n v="3560"/>
    <n v="0"/>
    <n v="0"/>
    <n v="54"/>
    <n v="0"/>
    <n v="0"/>
    <n v="2176"/>
    <n v="0"/>
    <n v="0"/>
    <n v="0"/>
    <n v="0"/>
    <n v="0"/>
    <n v="0"/>
    <n v="2230"/>
    <n v="22557"/>
    <n v="13744"/>
    <n v="8813"/>
    <m/>
  </r>
  <r>
    <s v="October"/>
    <x v="2"/>
    <s v="New"/>
    <x v="1"/>
    <x v="3"/>
    <x v="13"/>
    <x v="0"/>
    <x v="10"/>
    <n v="25184"/>
    <n v="24514"/>
    <n v="0"/>
    <n v="0"/>
    <n v="1"/>
    <n v="0"/>
    <n v="0"/>
    <n v="0"/>
    <n v="0"/>
    <n v="0"/>
    <n v="0"/>
    <n v="0"/>
    <n v="1"/>
    <n v="0"/>
    <n v="0"/>
    <n v="0"/>
    <n v="320"/>
    <n v="0"/>
    <n v="0"/>
    <n v="0"/>
    <n v="0"/>
    <n v="0"/>
    <n v="0"/>
    <n v="0"/>
    <n v="640"/>
    <n v="0"/>
    <n v="0"/>
    <n v="960"/>
    <n v="0"/>
    <n v="0"/>
    <n v="48"/>
    <n v="0"/>
    <n v="0"/>
    <n v="0"/>
    <n v="0"/>
    <n v="0"/>
    <n v="0"/>
    <n v="0"/>
    <n v="179.20000000000002"/>
    <n v="0"/>
    <n v="227.20000000000002"/>
    <n v="26144"/>
    <n v="24741.200000000001"/>
    <n v="1402.7999999999993"/>
    <m/>
  </r>
  <r>
    <s v="October"/>
    <x v="2"/>
    <s v="New"/>
    <x v="1"/>
    <x v="4"/>
    <x v="12"/>
    <x v="0"/>
    <x v="43"/>
    <n v="34310"/>
    <n v="33514"/>
    <n v="0"/>
    <n v="0"/>
    <n v="0"/>
    <n v="0"/>
    <n v="0"/>
    <n v="0"/>
    <n v="1"/>
    <n v="0"/>
    <n v="0"/>
    <n v="0"/>
    <n v="0"/>
    <n v="1"/>
    <n v="0"/>
    <n v="0"/>
    <n v="0"/>
    <n v="0"/>
    <n v="0"/>
    <n v="0"/>
    <n v="120"/>
    <n v="0"/>
    <n v="0"/>
    <n v="0"/>
    <n v="0"/>
    <n v="520"/>
    <n v="0"/>
    <n v="640"/>
    <n v="0"/>
    <n v="0"/>
    <n v="0"/>
    <n v="0"/>
    <n v="0"/>
    <n v="0"/>
    <n v="18"/>
    <n v="0"/>
    <n v="0"/>
    <n v="0"/>
    <n v="0"/>
    <n v="109.2"/>
    <n v="127.2"/>
    <n v="34950"/>
    <n v="33641.199999999997"/>
    <n v="1308.8000000000029"/>
    <m/>
  </r>
  <r>
    <s v="November"/>
    <x v="0"/>
    <s v="New"/>
    <x v="0"/>
    <x v="1"/>
    <x v="1"/>
    <x v="0"/>
    <x v="45"/>
    <n v="31710"/>
    <n v="30759"/>
    <n v="0"/>
    <n v="0"/>
    <n v="0"/>
    <n v="0"/>
    <n v="0"/>
    <n v="0"/>
    <n v="0"/>
    <n v="0"/>
    <n v="1"/>
    <n v="0"/>
    <n v="0"/>
    <n v="0"/>
    <n v="0"/>
    <n v="0"/>
    <n v="0"/>
    <n v="0"/>
    <n v="0"/>
    <n v="0"/>
    <n v="0"/>
    <n v="0"/>
    <n v="210"/>
    <n v="0"/>
    <n v="0"/>
    <n v="0"/>
    <n v="0"/>
    <n v="210"/>
    <n v="0"/>
    <n v="0"/>
    <n v="0"/>
    <n v="0"/>
    <n v="0"/>
    <n v="0"/>
    <n v="0"/>
    <n v="0"/>
    <n v="35.700000000000003"/>
    <n v="0"/>
    <n v="0"/>
    <n v="0"/>
    <n v="35.700000000000003"/>
    <n v="31920"/>
    <n v="30794.7"/>
    <n v="1125.2999999999993"/>
    <m/>
  </r>
  <r>
    <s v="November"/>
    <x v="0"/>
    <s v="New"/>
    <x v="1"/>
    <x v="2"/>
    <x v="1"/>
    <x v="0"/>
    <x v="19"/>
    <n v="21786"/>
    <n v="21514"/>
    <n v="0"/>
    <n v="0"/>
    <n v="0"/>
    <n v="1"/>
    <n v="0"/>
    <n v="1"/>
    <n v="1"/>
    <n v="0"/>
    <n v="0"/>
    <n v="1"/>
    <n v="0"/>
    <n v="0"/>
    <n v="0"/>
    <n v="0"/>
    <n v="0"/>
    <n v="210"/>
    <n v="0"/>
    <n v="2000"/>
    <n v="90"/>
    <n v="0"/>
    <n v="0"/>
    <n v="180"/>
    <n v="0"/>
    <n v="0"/>
    <n v="0.15"/>
    <n v="2108"/>
    <n v="0"/>
    <n v="0"/>
    <n v="0"/>
    <n v="25.2"/>
    <n v="0"/>
    <n v="1360"/>
    <n v="13.5"/>
    <n v="0"/>
    <n v="0"/>
    <n v="32.4"/>
    <n v="0"/>
    <n v="0"/>
    <n v="1431.1000000000001"/>
    <n v="23894"/>
    <n v="22945.1"/>
    <n v="948.90000000000146"/>
    <m/>
  </r>
  <r>
    <s v="November"/>
    <x v="0"/>
    <s v="New"/>
    <x v="1"/>
    <x v="4"/>
    <x v="2"/>
    <x v="0"/>
    <x v="38"/>
    <n v="32557"/>
    <n v="31514"/>
    <n v="0"/>
    <n v="0"/>
    <n v="0"/>
    <n v="0"/>
    <n v="0"/>
    <n v="0"/>
    <n v="0"/>
    <n v="0"/>
    <n v="1"/>
    <n v="0"/>
    <n v="0"/>
    <n v="1"/>
    <n v="0"/>
    <n v="0"/>
    <n v="0"/>
    <n v="0"/>
    <n v="0"/>
    <n v="0"/>
    <n v="0"/>
    <n v="0"/>
    <n v="180"/>
    <n v="0"/>
    <n v="0"/>
    <n v="520"/>
    <n v="0"/>
    <n v="700"/>
    <n v="0"/>
    <n v="0"/>
    <n v="0"/>
    <n v="0"/>
    <n v="0"/>
    <n v="0"/>
    <n v="0"/>
    <n v="0"/>
    <n v="30.6"/>
    <n v="0"/>
    <n v="0"/>
    <n v="109.2"/>
    <n v="139.80000000000001"/>
    <n v="33257"/>
    <n v="31653.8"/>
    <n v="1603.2000000000007"/>
    <m/>
  </r>
  <r>
    <s v="November"/>
    <x v="0"/>
    <s v="New"/>
    <x v="2"/>
    <x v="6"/>
    <x v="1"/>
    <x v="1"/>
    <x v="43"/>
    <n v="29497"/>
    <n v="28613"/>
    <n v="0"/>
    <n v="0"/>
    <n v="1"/>
    <n v="0"/>
    <n v="1"/>
    <n v="0"/>
    <n v="1"/>
    <n v="1"/>
    <n v="1"/>
    <n v="0"/>
    <n v="1"/>
    <n v="0"/>
    <n v="0"/>
    <n v="0"/>
    <n v="320"/>
    <n v="0"/>
    <n v="1350"/>
    <n v="0"/>
    <n v="110"/>
    <n v="180"/>
    <n v="160"/>
    <n v="0"/>
    <n v="640"/>
    <n v="0"/>
    <n v="0.15"/>
    <n v="2346"/>
    <n v="0"/>
    <n v="0"/>
    <n v="48"/>
    <n v="0"/>
    <n v="877.5"/>
    <n v="0"/>
    <n v="16.5"/>
    <n v="30.6"/>
    <n v="27.200000000000003"/>
    <n v="0"/>
    <n v="179.20000000000002"/>
    <n v="0"/>
    <n v="1179"/>
    <n v="31843"/>
    <n v="29792"/>
    <n v="2051"/>
    <m/>
  </r>
  <r>
    <s v="November"/>
    <x v="0"/>
    <s v="New"/>
    <x v="2"/>
    <x v="6"/>
    <x v="2"/>
    <x v="0"/>
    <x v="25"/>
    <n v="27120"/>
    <n v="26307"/>
    <n v="1"/>
    <n v="1"/>
    <n v="0"/>
    <n v="0"/>
    <n v="1"/>
    <n v="1"/>
    <n v="0"/>
    <n v="0"/>
    <n v="0"/>
    <n v="0"/>
    <n v="0"/>
    <n v="0"/>
    <n v="750"/>
    <n v="210"/>
    <n v="0"/>
    <n v="0"/>
    <n v="1350"/>
    <n v="2700"/>
    <n v="0"/>
    <n v="0"/>
    <n v="0"/>
    <n v="0"/>
    <n v="0"/>
    <n v="0"/>
    <n v="0.15"/>
    <n v="4258.5"/>
    <n v="187.5"/>
    <n v="23.1"/>
    <n v="0"/>
    <n v="0"/>
    <n v="877.5"/>
    <n v="1836.0000000000002"/>
    <n v="0"/>
    <n v="0"/>
    <n v="0"/>
    <n v="0"/>
    <n v="0"/>
    <n v="0"/>
    <n v="2924.1000000000004"/>
    <n v="31378.5"/>
    <n v="29231.1"/>
    <n v="2147.4000000000015"/>
    <m/>
  </r>
  <r>
    <s v="November"/>
    <x v="0"/>
    <s v="New"/>
    <x v="2"/>
    <x v="6"/>
    <x v="1"/>
    <x v="0"/>
    <x v="43"/>
    <n v="24225"/>
    <n v="23499"/>
    <n v="0"/>
    <n v="0"/>
    <n v="0"/>
    <n v="1"/>
    <n v="1"/>
    <n v="0"/>
    <n v="0"/>
    <n v="1"/>
    <n v="0"/>
    <n v="0"/>
    <n v="1"/>
    <n v="0"/>
    <n v="0"/>
    <n v="0"/>
    <n v="0"/>
    <n v="240"/>
    <n v="1350"/>
    <n v="0"/>
    <n v="0"/>
    <n v="180"/>
    <n v="0"/>
    <n v="0"/>
    <n v="640"/>
    <n v="0"/>
    <n v="0.15"/>
    <n v="2048.5"/>
    <n v="0"/>
    <n v="0"/>
    <n v="0"/>
    <n v="28.799999999999997"/>
    <n v="877.5"/>
    <n v="0"/>
    <n v="0"/>
    <n v="30.6"/>
    <n v="0"/>
    <n v="0"/>
    <n v="179.20000000000002"/>
    <n v="0"/>
    <n v="1116.0999999999999"/>
    <n v="26273.5"/>
    <n v="24615.1"/>
    <n v="1658.4000000000015"/>
    <m/>
  </r>
  <r>
    <s v="November"/>
    <x v="0"/>
    <s v="Used"/>
    <x v="0"/>
    <x v="0"/>
    <x v="4"/>
    <x v="0"/>
    <x v="47"/>
    <n v="10189"/>
    <n v="6114"/>
    <n v="1"/>
    <n v="0"/>
    <n v="0"/>
    <n v="1"/>
    <n v="0"/>
    <n v="0"/>
    <n v="0"/>
    <n v="0"/>
    <n v="0"/>
    <n v="0"/>
    <n v="0"/>
    <n v="0"/>
    <n v="600"/>
    <n v="0"/>
    <n v="0"/>
    <n v="190"/>
    <n v="0"/>
    <n v="0"/>
    <n v="0"/>
    <n v="0"/>
    <n v="0"/>
    <n v="0"/>
    <n v="0"/>
    <n v="0"/>
    <n v="0"/>
    <n v="790"/>
    <n v="150"/>
    <n v="0"/>
    <n v="0"/>
    <n v="22.8"/>
    <n v="0"/>
    <n v="0"/>
    <n v="0"/>
    <n v="0"/>
    <n v="0"/>
    <n v="0"/>
    <n v="0"/>
    <n v="0"/>
    <n v="172.8"/>
    <n v="10979"/>
    <n v="6286.8"/>
    <n v="4692.2"/>
    <m/>
  </r>
  <r>
    <s v="November"/>
    <x v="0"/>
    <s v="Used"/>
    <x v="1"/>
    <x v="4"/>
    <x v="3"/>
    <x v="0"/>
    <x v="24"/>
    <n v="18861"/>
    <n v="11514"/>
    <n v="0"/>
    <n v="0"/>
    <n v="1"/>
    <n v="0"/>
    <n v="0"/>
    <n v="0"/>
    <n v="0"/>
    <n v="0"/>
    <n v="0"/>
    <n v="0"/>
    <n v="0"/>
    <n v="0"/>
    <n v="0"/>
    <n v="0"/>
    <n v="360"/>
    <n v="0"/>
    <n v="0"/>
    <n v="0"/>
    <n v="0"/>
    <n v="0"/>
    <n v="0"/>
    <n v="0"/>
    <n v="0"/>
    <n v="0"/>
    <n v="0"/>
    <n v="360"/>
    <n v="0"/>
    <n v="0"/>
    <n v="54"/>
    <n v="0"/>
    <n v="0"/>
    <n v="0"/>
    <n v="0"/>
    <n v="0"/>
    <n v="0"/>
    <n v="0"/>
    <n v="0"/>
    <n v="0"/>
    <n v="54"/>
    <n v="19221"/>
    <n v="11568"/>
    <n v="7653"/>
    <m/>
  </r>
  <r>
    <s v="November"/>
    <x v="1"/>
    <s v="New"/>
    <x v="0"/>
    <x v="1"/>
    <x v="8"/>
    <x v="0"/>
    <x v="29"/>
    <n v="29830"/>
    <n v="28936"/>
    <n v="0"/>
    <n v="1"/>
    <n v="0"/>
    <n v="1"/>
    <n v="0"/>
    <n v="1"/>
    <n v="0"/>
    <n v="0"/>
    <n v="0"/>
    <n v="0"/>
    <n v="0"/>
    <n v="1"/>
    <n v="0"/>
    <n v="290"/>
    <n v="0"/>
    <n v="320"/>
    <n v="0"/>
    <n v="3000"/>
    <n v="0"/>
    <n v="0"/>
    <n v="0"/>
    <n v="0"/>
    <n v="0"/>
    <n v="610"/>
    <n v="0.15"/>
    <n v="3587"/>
    <n v="0"/>
    <n v="31.9"/>
    <n v="0"/>
    <n v="38.4"/>
    <n v="0"/>
    <n v="2040.0000000000002"/>
    <n v="0"/>
    <n v="0"/>
    <n v="0"/>
    <n v="0"/>
    <n v="0"/>
    <n v="128.1"/>
    <n v="2238.4"/>
    <n v="33417"/>
    <n v="31174.400000000001"/>
    <n v="2242.5999999999985"/>
    <m/>
  </r>
  <r>
    <s v="November"/>
    <x v="1"/>
    <s v="New"/>
    <x v="1"/>
    <x v="3"/>
    <x v="6"/>
    <x v="0"/>
    <x v="7"/>
    <n v="26556"/>
    <n v="25514"/>
    <n v="1"/>
    <n v="0"/>
    <n v="1"/>
    <n v="0"/>
    <n v="0"/>
    <n v="0"/>
    <n v="1"/>
    <n v="0"/>
    <n v="1"/>
    <n v="0"/>
    <n v="1"/>
    <n v="1"/>
    <n v="750"/>
    <n v="0"/>
    <n v="320"/>
    <n v="0"/>
    <n v="0"/>
    <n v="0"/>
    <n v="110"/>
    <n v="0"/>
    <n v="160"/>
    <n v="0"/>
    <n v="640"/>
    <n v="460"/>
    <n v="0.15"/>
    <n v="2074"/>
    <n v="187.5"/>
    <n v="0"/>
    <n v="48"/>
    <n v="0"/>
    <n v="0"/>
    <n v="0"/>
    <n v="16.5"/>
    <n v="0"/>
    <n v="27.200000000000003"/>
    <n v="0"/>
    <n v="179.20000000000002"/>
    <n v="96.6"/>
    <n v="555"/>
    <n v="28630"/>
    <n v="26069"/>
    <n v="2561"/>
    <m/>
  </r>
  <r>
    <s v="November"/>
    <x v="1"/>
    <s v="New"/>
    <x v="1"/>
    <x v="3"/>
    <x v="5"/>
    <x v="0"/>
    <x v="26"/>
    <n v="26932"/>
    <n v="26514"/>
    <n v="0"/>
    <n v="0"/>
    <n v="0"/>
    <n v="1"/>
    <n v="0"/>
    <n v="0"/>
    <n v="0"/>
    <n v="0"/>
    <n v="0"/>
    <n v="0"/>
    <n v="0"/>
    <n v="1"/>
    <n v="0"/>
    <n v="0"/>
    <n v="0"/>
    <n v="240"/>
    <n v="0"/>
    <n v="0"/>
    <n v="0"/>
    <n v="0"/>
    <n v="0"/>
    <n v="0"/>
    <n v="0"/>
    <n v="460"/>
    <n v="0"/>
    <n v="700"/>
    <n v="0"/>
    <n v="0"/>
    <n v="0"/>
    <n v="28.799999999999997"/>
    <n v="0"/>
    <n v="0"/>
    <n v="0"/>
    <n v="0"/>
    <n v="0"/>
    <n v="0"/>
    <n v="0"/>
    <n v="96.6"/>
    <n v="125.39999999999999"/>
    <n v="27632"/>
    <n v="26639.4"/>
    <n v="992.59999999999854"/>
    <m/>
  </r>
  <r>
    <s v="November"/>
    <x v="1"/>
    <s v="New"/>
    <x v="1"/>
    <x v="4"/>
    <x v="5"/>
    <x v="0"/>
    <x v="27"/>
    <n v="33761"/>
    <n v="32514"/>
    <n v="0"/>
    <n v="0"/>
    <n v="0"/>
    <n v="0"/>
    <n v="0"/>
    <n v="0"/>
    <n v="0"/>
    <n v="0"/>
    <n v="0"/>
    <n v="0"/>
    <n v="0"/>
    <n v="1"/>
    <n v="0"/>
    <n v="0"/>
    <n v="0"/>
    <n v="0"/>
    <n v="0"/>
    <n v="0"/>
    <n v="0"/>
    <n v="0"/>
    <n v="0"/>
    <n v="0"/>
    <n v="0"/>
    <n v="520"/>
    <n v="0"/>
    <n v="520"/>
    <n v="0"/>
    <n v="0"/>
    <n v="0"/>
    <n v="0"/>
    <n v="0"/>
    <n v="0"/>
    <n v="0"/>
    <n v="0"/>
    <n v="0"/>
    <n v="0"/>
    <n v="0"/>
    <n v="109.2"/>
    <n v="109.2"/>
    <n v="34281"/>
    <n v="32623.200000000001"/>
    <n v="1657.7999999999993"/>
    <m/>
  </r>
  <r>
    <s v="November"/>
    <x v="1"/>
    <s v="New"/>
    <x v="1"/>
    <x v="4"/>
    <x v="6"/>
    <x v="1"/>
    <x v="48"/>
    <n v="33146"/>
    <n v="32514"/>
    <n v="0"/>
    <n v="0"/>
    <n v="0"/>
    <n v="0"/>
    <n v="0"/>
    <n v="0"/>
    <n v="0"/>
    <n v="0"/>
    <n v="1"/>
    <n v="0"/>
    <n v="0"/>
    <n v="0"/>
    <n v="0"/>
    <n v="0"/>
    <n v="0"/>
    <n v="0"/>
    <n v="0"/>
    <n v="0"/>
    <n v="0"/>
    <n v="0"/>
    <n v="180"/>
    <n v="0"/>
    <n v="0"/>
    <n v="0"/>
    <n v="0"/>
    <n v="180"/>
    <n v="0"/>
    <n v="0"/>
    <n v="0"/>
    <n v="0"/>
    <n v="0"/>
    <n v="0"/>
    <n v="0"/>
    <n v="0"/>
    <n v="30.6"/>
    <n v="0"/>
    <n v="0"/>
    <n v="0"/>
    <n v="30.6"/>
    <n v="33326"/>
    <n v="32544.6"/>
    <n v="781.40000000000146"/>
    <m/>
  </r>
  <r>
    <s v="November"/>
    <x v="1"/>
    <s v="New"/>
    <x v="2"/>
    <x v="5"/>
    <x v="6"/>
    <x v="0"/>
    <x v="6"/>
    <n v="25822"/>
    <n v="25048"/>
    <n v="0"/>
    <n v="0"/>
    <n v="0"/>
    <n v="1"/>
    <n v="0"/>
    <n v="0"/>
    <n v="0"/>
    <n v="0"/>
    <n v="0"/>
    <n v="0"/>
    <n v="0"/>
    <n v="0"/>
    <n v="0"/>
    <n v="0"/>
    <n v="0"/>
    <n v="230"/>
    <n v="0"/>
    <n v="0"/>
    <n v="0"/>
    <n v="0"/>
    <n v="0"/>
    <n v="0"/>
    <n v="0"/>
    <n v="0"/>
    <n v="0"/>
    <n v="230"/>
    <n v="0"/>
    <n v="0"/>
    <n v="0"/>
    <n v="27.599999999999998"/>
    <n v="0"/>
    <n v="0"/>
    <n v="0"/>
    <n v="0"/>
    <n v="0"/>
    <n v="0"/>
    <n v="0"/>
    <n v="0"/>
    <n v="27.599999999999998"/>
    <n v="26052"/>
    <n v="25075.599999999999"/>
    <n v="976.40000000000146"/>
    <m/>
  </r>
  <r>
    <s v="November"/>
    <x v="1"/>
    <s v="Used"/>
    <x v="1"/>
    <x v="2"/>
    <x v="8"/>
    <x v="1"/>
    <x v="0"/>
    <n v="12953"/>
    <n v="7514"/>
    <n v="0"/>
    <n v="1"/>
    <n v="0"/>
    <n v="1"/>
    <n v="0"/>
    <n v="0"/>
    <n v="0"/>
    <n v="1"/>
    <n v="0"/>
    <n v="1"/>
    <n v="1"/>
    <n v="1"/>
    <n v="0"/>
    <n v="190"/>
    <n v="0"/>
    <n v="210"/>
    <n v="0"/>
    <n v="0"/>
    <n v="0"/>
    <n v="160"/>
    <n v="0"/>
    <n v="180"/>
    <n v="560"/>
    <n v="390"/>
    <n v="0.15"/>
    <n v="1436.5"/>
    <n v="0"/>
    <n v="20.9"/>
    <n v="0"/>
    <n v="25.2"/>
    <n v="0"/>
    <n v="0"/>
    <n v="0"/>
    <n v="27.200000000000003"/>
    <n v="0"/>
    <n v="32.4"/>
    <n v="156.80000000000001"/>
    <n v="81.899999999999991"/>
    <n v="344.4"/>
    <n v="14389.5"/>
    <n v="7858.4"/>
    <n v="6531.1"/>
    <m/>
  </r>
  <r>
    <s v="November"/>
    <x v="2"/>
    <s v="New"/>
    <x v="1"/>
    <x v="2"/>
    <x v="2"/>
    <x v="1"/>
    <x v="12"/>
    <n v="18373"/>
    <n v="17514"/>
    <n v="0"/>
    <n v="0"/>
    <n v="0"/>
    <n v="0"/>
    <n v="0"/>
    <n v="0"/>
    <n v="0"/>
    <n v="0"/>
    <n v="0"/>
    <n v="0"/>
    <n v="0"/>
    <n v="0"/>
    <n v="0"/>
    <n v="0"/>
    <n v="0"/>
    <n v="0"/>
    <n v="0"/>
    <n v="0"/>
    <n v="0"/>
    <n v="0"/>
    <n v="0"/>
    <n v="0"/>
    <n v="0"/>
    <n v="0"/>
    <n v="0"/>
    <n v="0"/>
    <n v="0"/>
    <n v="0"/>
    <n v="0"/>
    <n v="0"/>
    <n v="0"/>
    <n v="0"/>
    <n v="0"/>
    <n v="0"/>
    <n v="0"/>
    <n v="0"/>
    <n v="0"/>
    <n v="0"/>
    <n v="0"/>
    <n v="18373"/>
    <n v="17514"/>
    <n v="859"/>
    <m/>
  </r>
  <r>
    <s v="November"/>
    <x v="2"/>
    <s v="New"/>
    <x v="1"/>
    <x v="4"/>
    <x v="11"/>
    <x v="0"/>
    <x v="47"/>
    <n v="30293"/>
    <n v="29514"/>
    <n v="1"/>
    <n v="0"/>
    <n v="0"/>
    <n v="0"/>
    <n v="0"/>
    <n v="0"/>
    <n v="0"/>
    <n v="1"/>
    <n v="0"/>
    <n v="1"/>
    <n v="0"/>
    <n v="0"/>
    <n v="850"/>
    <n v="0"/>
    <n v="0"/>
    <n v="0"/>
    <n v="0"/>
    <n v="0"/>
    <n v="0"/>
    <n v="210"/>
    <n v="0"/>
    <n v="230"/>
    <n v="0"/>
    <n v="0"/>
    <n v="0.15"/>
    <n v="1096.5"/>
    <n v="212.5"/>
    <n v="0"/>
    <n v="0"/>
    <n v="0"/>
    <n v="0"/>
    <n v="0"/>
    <n v="0"/>
    <n v="35.700000000000003"/>
    <n v="0"/>
    <n v="41.4"/>
    <n v="0"/>
    <n v="0"/>
    <n v="289.59999999999997"/>
    <n v="31389.5"/>
    <n v="29803.599999999999"/>
    <n v="1585.9000000000015"/>
    <m/>
  </r>
  <r>
    <s v="November"/>
    <x v="2"/>
    <s v="Used"/>
    <x v="0"/>
    <x v="0"/>
    <x v="12"/>
    <x v="1"/>
    <x v="8"/>
    <n v="17713"/>
    <n v="10628"/>
    <n v="0"/>
    <n v="0"/>
    <n v="1"/>
    <n v="0"/>
    <n v="0"/>
    <n v="0"/>
    <n v="0"/>
    <n v="0"/>
    <n v="0"/>
    <n v="0"/>
    <n v="1"/>
    <n v="0"/>
    <n v="0"/>
    <n v="0"/>
    <n v="260"/>
    <n v="0"/>
    <n v="0"/>
    <n v="0"/>
    <n v="0"/>
    <n v="0"/>
    <n v="0"/>
    <n v="0"/>
    <n v="510"/>
    <n v="0"/>
    <n v="0"/>
    <n v="770"/>
    <n v="0"/>
    <n v="0"/>
    <n v="39"/>
    <n v="0"/>
    <n v="0"/>
    <n v="0"/>
    <n v="0"/>
    <n v="0"/>
    <n v="0"/>
    <n v="0"/>
    <n v="142.80000000000001"/>
    <n v="0"/>
    <n v="181.8"/>
    <n v="18483"/>
    <n v="10809.8"/>
    <n v="7673.2000000000007"/>
    <m/>
  </r>
  <r>
    <s v="November"/>
    <x v="2"/>
    <s v="Used"/>
    <x v="1"/>
    <x v="4"/>
    <x v="12"/>
    <x v="0"/>
    <x v="37"/>
    <n v="15156"/>
    <n v="9514"/>
    <n v="0"/>
    <n v="1"/>
    <n v="0"/>
    <n v="0"/>
    <n v="1"/>
    <n v="0"/>
    <n v="0"/>
    <n v="0"/>
    <n v="0"/>
    <n v="0"/>
    <n v="0"/>
    <n v="1"/>
    <n v="0"/>
    <n v="240"/>
    <n v="0"/>
    <n v="0"/>
    <n v="1600"/>
    <n v="0"/>
    <n v="0"/>
    <n v="0"/>
    <n v="0"/>
    <n v="0"/>
    <n v="0"/>
    <n v="520"/>
    <n v="0.15"/>
    <n v="2006"/>
    <n v="0"/>
    <n v="26.4"/>
    <n v="0"/>
    <n v="0"/>
    <n v="1040"/>
    <n v="0"/>
    <n v="0"/>
    <n v="0"/>
    <n v="0"/>
    <n v="0"/>
    <n v="0"/>
    <n v="109.2"/>
    <n v="1175.6000000000001"/>
    <n v="17162"/>
    <n v="10689.6"/>
    <n v="6472.4"/>
    <m/>
  </r>
  <r>
    <s v="December"/>
    <x v="0"/>
    <s v="New"/>
    <x v="1"/>
    <x v="2"/>
    <x v="2"/>
    <x v="1"/>
    <x v="51"/>
    <n v="18419"/>
    <n v="17514"/>
    <n v="0"/>
    <n v="0"/>
    <n v="0"/>
    <n v="0"/>
    <n v="0"/>
    <n v="0"/>
    <n v="0"/>
    <n v="0"/>
    <n v="0"/>
    <n v="1"/>
    <n v="0"/>
    <n v="0"/>
    <n v="0"/>
    <n v="0"/>
    <n v="0"/>
    <n v="0"/>
    <n v="0"/>
    <n v="0"/>
    <n v="0"/>
    <n v="0"/>
    <n v="0"/>
    <n v="180"/>
    <n v="0"/>
    <n v="0"/>
    <n v="0"/>
    <n v="180"/>
    <n v="0"/>
    <n v="0"/>
    <n v="0"/>
    <n v="0"/>
    <n v="0"/>
    <n v="0"/>
    <n v="0"/>
    <n v="0"/>
    <n v="0"/>
    <n v="32.4"/>
    <n v="0"/>
    <n v="0"/>
    <n v="32.4"/>
    <n v="18599"/>
    <n v="17546.400000000001"/>
    <n v="1052.5999999999985"/>
    <m/>
  </r>
  <r>
    <s v="December"/>
    <x v="0"/>
    <s v="New"/>
    <x v="1"/>
    <x v="3"/>
    <x v="3"/>
    <x v="0"/>
    <x v="16"/>
    <n v="28326"/>
    <n v="27514"/>
    <n v="0"/>
    <n v="0"/>
    <n v="0"/>
    <n v="0"/>
    <n v="0"/>
    <n v="0"/>
    <n v="0"/>
    <n v="0"/>
    <n v="1"/>
    <n v="0"/>
    <n v="0"/>
    <n v="1"/>
    <n v="0"/>
    <n v="0"/>
    <n v="0"/>
    <n v="0"/>
    <n v="0"/>
    <n v="0"/>
    <n v="0"/>
    <n v="0"/>
    <n v="160"/>
    <n v="0"/>
    <n v="0"/>
    <n v="460"/>
    <n v="0"/>
    <n v="620"/>
    <n v="0"/>
    <n v="0"/>
    <n v="0"/>
    <n v="0"/>
    <n v="0"/>
    <n v="0"/>
    <n v="0"/>
    <n v="0"/>
    <n v="27.200000000000003"/>
    <n v="0"/>
    <n v="0"/>
    <n v="96.6"/>
    <n v="123.8"/>
    <n v="28946"/>
    <n v="27637.8"/>
    <n v="1308.2000000000007"/>
    <m/>
  </r>
  <r>
    <s v="December"/>
    <x v="0"/>
    <s v="New"/>
    <x v="1"/>
    <x v="4"/>
    <x v="2"/>
    <x v="0"/>
    <x v="29"/>
    <n v="32094"/>
    <n v="31514"/>
    <n v="0"/>
    <n v="0"/>
    <n v="0"/>
    <n v="0"/>
    <n v="0"/>
    <n v="0"/>
    <n v="0"/>
    <n v="0"/>
    <n v="0"/>
    <n v="0"/>
    <n v="1"/>
    <n v="0"/>
    <n v="0"/>
    <n v="0"/>
    <n v="0"/>
    <n v="0"/>
    <n v="0"/>
    <n v="0"/>
    <n v="0"/>
    <n v="0"/>
    <n v="0"/>
    <n v="0"/>
    <n v="730"/>
    <n v="0"/>
    <n v="0"/>
    <n v="730"/>
    <n v="0"/>
    <n v="0"/>
    <n v="0"/>
    <n v="0"/>
    <n v="0"/>
    <n v="0"/>
    <n v="0"/>
    <n v="0"/>
    <n v="0"/>
    <n v="0"/>
    <n v="204.4"/>
    <n v="0"/>
    <n v="204.4"/>
    <n v="32824"/>
    <n v="31718.400000000001"/>
    <n v="1105.5999999999985"/>
    <m/>
  </r>
  <r>
    <s v="December"/>
    <x v="0"/>
    <s v="New"/>
    <x v="2"/>
    <x v="6"/>
    <x v="2"/>
    <x v="1"/>
    <x v="14"/>
    <n v="27040"/>
    <n v="26229"/>
    <n v="0"/>
    <n v="1"/>
    <n v="0"/>
    <n v="0"/>
    <n v="0"/>
    <n v="1"/>
    <n v="1"/>
    <n v="0"/>
    <n v="1"/>
    <n v="0"/>
    <n v="0"/>
    <n v="1"/>
    <n v="0"/>
    <n v="210"/>
    <n v="0"/>
    <n v="0"/>
    <n v="0"/>
    <n v="2700"/>
    <n v="110"/>
    <n v="0"/>
    <n v="160"/>
    <n v="0"/>
    <n v="0"/>
    <n v="460"/>
    <n v="0.15"/>
    <n v="3094"/>
    <n v="0"/>
    <n v="23.1"/>
    <n v="0"/>
    <n v="0"/>
    <n v="0"/>
    <n v="1836.0000000000002"/>
    <n v="16.5"/>
    <n v="0"/>
    <n v="27.200000000000003"/>
    <n v="0"/>
    <n v="0"/>
    <n v="96.6"/>
    <n v="1999.4"/>
    <n v="30134"/>
    <n v="28228.400000000001"/>
    <n v="1905.5999999999985"/>
    <m/>
  </r>
  <r>
    <s v="December"/>
    <x v="0"/>
    <s v="New"/>
    <x v="2"/>
    <x v="6"/>
    <x v="0"/>
    <x v="0"/>
    <x v="17"/>
    <n v="26385"/>
    <n v="25594"/>
    <n v="0"/>
    <n v="1"/>
    <n v="0"/>
    <n v="0"/>
    <n v="0"/>
    <n v="0"/>
    <n v="0"/>
    <n v="0"/>
    <n v="0"/>
    <n v="1"/>
    <n v="0"/>
    <n v="0"/>
    <n v="0"/>
    <n v="210"/>
    <n v="0"/>
    <n v="0"/>
    <n v="0"/>
    <n v="0"/>
    <n v="0"/>
    <n v="0"/>
    <n v="0"/>
    <n v="200"/>
    <n v="0"/>
    <n v="0"/>
    <n v="0"/>
    <n v="410"/>
    <n v="0"/>
    <n v="23.1"/>
    <n v="0"/>
    <n v="0"/>
    <n v="0"/>
    <n v="0"/>
    <n v="0"/>
    <n v="0"/>
    <n v="0"/>
    <n v="36"/>
    <n v="0"/>
    <n v="0"/>
    <n v="59.1"/>
    <n v="26795"/>
    <n v="25653.1"/>
    <n v="1141.9000000000015"/>
    <m/>
  </r>
  <r>
    <s v="December"/>
    <x v="0"/>
    <s v="Used"/>
    <x v="0"/>
    <x v="1"/>
    <x v="3"/>
    <x v="0"/>
    <x v="12"/>
    <n v="18676"/>
    <n v="11206"/>
    <n v="1"/>
    <n v="0"/>
    <n v="1"/>
    <n v="1"/>
    <n v="0"/>
    <n v="0"/>
    <n v="0"/>
    <n v="0"/>
    <n v="0"/>
    <n v="0"/>
    <n v="0"/>
    <n v="0"/>
    <n v="1000"/>
    <n v="0"/>
    <n v="430"/>
    <n v="320"/>
    <n v="0"/>
    <n v="0"/>
    <n v="0"/>
    <n v="0"/>
    <n v="0"/>
    <n v="0"/>
    <n v="0"/>
    <n v="0"/>
    <n v="0.15"/>
    <n v="1487.5"/>
    <n v="250"/>
    <n v="0"/>
    <n v="64.5"/>
    <n v="38.4"/>
    <n v="0"/>
    <n v="0"/>
    <n v="0"/>
    <n v="0"/>
    <n v="0"/>
    <n v="0"/>
    <n v="0"/>
    <n v="0"/>
    <n v="352.9"/>
    <n v="20163.5"/>
    <n v="11558.9"/>
    <n v="8604.6"/>
    <m/>
  </r>
  <r>
    <s v="December"/>
    <x v="0"/>
    <s v="Used"/>
    <x v="1"/>
    <x v="4"/>
    <x v="3"/>
    <x v="0"/>
    <x v="34"/>
    <n v="17948"/>
    <n v="10514"/>
    <n v="0"/>
    <n v="0"/>
    <n v="0"/>
    <n v="1"/>
    <n v="0"/>
    <n v="0"/>
    <n v="1"/>
    <n v="0"/>
    <n v="0"/>
    <n v="0"/>
    <n v="0"/>
    <n v="0"/>
    <n v="0"/>
    <n v="0"/>
    <n v="0"/>
    <n v="270"/>
    <n v="0"/>
    <n v="0"/>
    <n v="120"/>
    <n v="0"/>
    <n v="0"/>
    <n v="0"/>
    <n v="0"/>
    <n v="0"/>
    <n v="0"/>
    <n v="390"/>
    <n v="0"/>
    <n v="0"/>
    <n v="0"/>
    <n v="32.4"/>
    <n v="0"/>
    <n v="0"/>
    <n v="18"/>
    <n v="0"/>
    <n v="0"/>
    <n v="0"/>
    <n v="0"/>
    <n v="0"/>
    <n v="50.4"/>
    <n v="18338"/>
    <n v="10564.4"/>
    <n v="7773.6"/>
    <m/>
  </r>
  <r>
    <s v="December"/>
    <x v="1"/>
    <s v="New"/>
    <x v="0"/>
    <x v="0"/>
    <x v="9"/>
    <x v="1"/>
    <x v="14"/>
    <n v="27277"/>
    <n v="26459"/>
    <n v="0"/>
    <n v="1"/>
    <n v="0"/>
    <n v="0"/>
    <n v="0"/>
    <n v="0"/>
    <n v="1"/>
    <n v="0"/>
    <n v="0"/>
    <n v="0"/>
    <n v="0"/>
    <n v="0"/>
    <n v="0"/>
    <n v="170"/>
    <n v="0"/>
    <n v="0"/>
    <n v="0"/>
    <n v="0"/>
    <n v="90"/>
    <n v="0"/>
    <n v="0"/>
    <n v="0"/>
    <n v="0"/>
    <n v="0"/>
    <n v="0"/>
    <n v="260"/>
    <n v="0"/>
    <n v="18.7"/>
    <n v="0"/>
    <n v="0"/>
    <n v="0"/>
    <n v="0"/>
    <n v="13.5"/>
    <n v="0"/>
    <n v="0"/>
    <n v="0"/>
    <n v="0"/>
    <n v="0"/>
    <n v="32.200000000000003"/>
    <n v="27537"/>
    <n v="26491.200000000001"/>
    <n v="1045.7999999999993"/>
    <m/>
  </r>
  <r>
    <s v="December"/>
    <x v="1"/>
    <s v="New"/>
    <x v="0"/>
    <x v="0"/>
    <x v="6"/>
    <x v="1"/>
    <x v="17"/>
    <n v="26319"/>
    <n v="25530"/>
    <n v="0"/>
    <n v="0"/>
    <n v="0"/>
    <n v="0"/>
    <n v="1"/>
    <n v="1"/>
    <n v="0"/>
    <n v="0"/>
    <n v="1"/>
    <n v="1"/>
    <n v="0"/>
    <n v="0"/>
    <n v="0"/>
    <n v="0"/>
    <n v="0"/>
    <n v="0"/>
    <n v="1350"/>
    <n v="2700"/>
    <n v="0"/>
    <n v="0"/>
    <n v="130"/>
    <n v="160"/>
    <n v="0"/>
    <n v="0"/>
    <n v="0.15"/>
    <n v="3689"/>
    <n v="0"/>
    <n v="0"/>
    <n v="0"/>
    <n v="0"/>
    <n v="877.5"/>
    <n v="1836.0000000000002"/>
    <n v="0"/>
    <n v="0"/>
    <n v="22.1"/>
    <n v="28.799999999999997"/>
    <n v="0"/>
    <n v="0"/>
    <n v="2764.4"/>
    <n v="30008"/>
    <n v="28294.400000000001"/>
    <n v="1713.5999999999985"/>
    <m/>
  </r>
  <r>
    <s v="December"/>
    <x v="1"/>
    <s v="New"/>
    <x v="1"/>
    <x v="2"/>
    <x v="8"/>
    <x v="0"/>
    <x v="11"/>
    <n v="18672"/>
    <n v="18514"/>
    <n v="1"/>
    <n v="0"/>
    <n v="0"/>
    <n v="0"/>
    <n v="0"/>
    <n v="0"/>
    <n v="0"/>
    <n v="0"/>
    <n v="0"/>
    <n v="1"/>
    <n v="0"/>
    <n v="0"/>
    <n v="650"/>
    <n v="0"/>
    <n v="0"/>
    <n v="0"/>
    <n v="0"/>
    <n v="0"/>
    <n v="0"/>
    <n v="0"/>
    <n v="0"/>
    <n v="180"/>
    <n v="0"/>
    <n v="0"/>
    <n v="0"/>
    <n v="830"/>
    <n v="162.5"/>
    <n v="0"/>
    <n v="0"/>
    <n v="0"/>
    <n v="0"/>
    <n v="0"/>
    <n v="0"/>
    <n v="0"/>
    <n v="0"/>
    <n v="32.4"/>
    <n v="0"/>
    <n v="0"/>
    <n v="194.9"/>
    <n v="19502"/>
    <n v="18708.900000000001"/>
    <n v="793.09999999999854"/>
    <m/>
  </r>
  <r>
    <s v="December"/>
    <x v="1"/>
    <s v="New"/>
    <x v="1"/>
    <x v="2"/>
    <x v="8"/>
    <x v="1"/>
    <x v="25"/>
    <n v="20231"/>
    <n v="19514"/>
    <n v="1"/>
    <n v="0"/>
    <n v="0"/>
    <n v="0"/>
    <n v="0"/>
    <n v="0"/>
    <n v="0"/>
    <n v="0"/>
    <n v="0"/>
    <n v="0"/>
    <n v="0"/>
    <n v="0"/>
    <n v="650"/>
    <n v="0"/>
    <n v="0"/>
    <n v="0"/>
    <n v="0"/>
    <n v="0"/>
    <n v="0"/>
    <n v="0"/>
    <n v="0"/>
    <n v="0"/>
    <n v="0"/>
    <n v="0"/>
    <n v="0"/>
    <n v="650"/>
    <n v="162.5"/>
    <n v="0"/>
    <n v="0"/>
    <n v="0"/>
    <n v="0"/>
    <n v="0"/>
    <n v="0"/>
    <n v="0"/>
    <n v="0"/>
    <n v="0"/>
    <n v="0"/>
    <n v="0"/>
    <n v="162.5"/>
    <n v="20881"/>
    <n v="19676.5"/>
    <n v="1204.5"/>
    <m/>
  </r>
  <r>
    <s v="December"/>
    <x v="1"/>
    <s v="New"/>
    <x v="1"/>
    <x v="2"/>
    <x v="5"/>
    <x v="1"/>
    <x v="40"/>
    <n v="20413"/>
    <n v="19514"/>
    <n v="0"/>
    <n v="0"/>
    <n v="0"/>
    <n v="0"/>
    <n v="0"/>
    <n v="1"/>
    <n v="0"/>
    <n v="0"/>
    <n v="0"/>
    <n v="0"/>
    <n v="0"/>
    <n v="0"/>
    <n v="0"/>
    <n v="0"/>
    <n v="0"/>
    <n v="0"/>
    <n v="0"/>
    <n v="2000"/>
    <n v="0"/>
    <n v="0"/>
    <n v="0"/>
    <n v="0"/>
    <n v="0"/>
    <n v="0"/>
    <n v="0"/>
    <n v="2000"/>
    <n v="0"/>
    <n v="0"/>
    <n v="0"/>
    <n v="0"/>
    <n v="0"/>
    <n v="1360"/>
    <n v="0"/>
    <n v="0"/>
    <n v="0"/>
    <n v="0"/>
    <n v="0"/>
    <n v="0"/>
    <n v="1360"/>
    <n v="22413"/>
    <n v="20874"/>
    <n v="1539"/>
    <m/>
  </r>
  <r>
    <s v="December"/>
    <x v="1"/>
    <s v="New"/>
    <x v="1"/>
    <x v="3"/>
    <x v="9"/>
    <x v="0"/>
    <x v="48"/>
    <n v="28612"/>
    <n v="27514"/>
    <n v="0"/>
    <n v="0"/>
    <n v="0"/>
    <n v="0"/>
    <n v="0"/>
    <n v="0"/>
    <n v="1"/>
    <n v="0"/>
    <n v="0"/>
    <n v="0"/>
    <n v="0"/>
    <n v="1"/>
    <n v="0"/>
    <n v="0"/>
    <n v="0"/>
    <n v="0"/>
    <n v="0"/>
    <n v="0"/>
    <n v="110"/>
    <n v="0"/>
    <n v="0"/>
    <n v="0"/>
    <n v="0"/>
    <n v="460"/>
    <n v="0"/>
    <n v="570"/>
    <n v="0"/>
    <n v="0"/>
    <n v="0"/>
    <n v="0"/>
    <n v="0"/>
    <n v="0"/>
    <n v="16.5"/>
    <n v="0"/>
    <n v="0"/>
    <n v="0"/>
    <n v="0"/>
    <n v="96.6"/>
    <n v="113.1"/>
    <n v="29182"/>
    <n v="27627.1"/>
    <n v="1554.9000000000015"/>
    <m/>
  </r>
  <r>
    <s v="December"/>
    <x v="1"/>
    <s v="New"/>
    <x v="1"/>
    <x v="4"/>
    <x v="8"/>
    <x v="0"/>
    <x v="44"/>
    <n v="33138"/>
    <n v="32514"/>
    <n v="0"/>
    <n v="0"/>
    <n v="1"/>
    <n v="0"/>
    <n v="1"/>
    <n v="1"/>
    <n v="0"/>
    <n v="0"/>
    <n v="0"/>
    <n v="0"/>
    <n v="1"/>
    <n v="0"/>
    <n v="0"/>
    <n v="0"/>
    <n v="360"/>
    <n v="0"/>
    <n v="1600"/>
    <n v="3200"/>
    <n v="0"/>
    <n v="0"/>
    <n v="0"/>
    <n v="0"/>
    <n v="730"/>
    <n v="0"/>
    <n v="0.15"/>
    <n v="5006.5"/>
    <n v="0"/>
    <n v="0"/>
    <n v="54"/>
    <n v="0"/>
    <n v="1040"/>
    <n v="2176"/>
    <n v="0"/>
    <n v="0"/>
    <n v="0"/>
    <n v="0"/>
    <n v="204.4"/>
    <n v="0"/>
    <n v="3474.4"/>
    <n v="38144.5"/>
    <n v="35988.400000000001"/>
    <n v="2156.0999999999985"/>
    <m/>
  </r>
  <r>
    <s v="December"/>
    <x v="1"/>
    <s v="New"/>
    <x v="2"/>
    <x v="5"/>
    <x v="6"/>
    <x v="0"/>
    <x v="5"/>
    <n v="24750"/>
    <n v="24008"/>
    <n v="0"/>
    <n v="0"/>
    <n v="0"/>
    <n v="0"/>
    <n v="0"/>
    <n v="0"/>
    <n v="0"/>
    <n v="1"/>
    <n v="0"/>
    <n v="0"/>
    <n v="0"/>
    <n v="0"/>
    <n v="0"/>
    <n v="0"/>
    <n v="0"/>
    <n v="0"/>
    <n v="0"/>
    <n v="0"/>
    <n v="0"/>
    <n v="180"/>
    <n v="0"/>
    <n v="0"/>
    <n v="0"/>
    <n v="0"/>
    <n v="0"/>
    <n v="180"/>
    <n v="0"/>
    <n v="0"/>
    <n v="0"/>
    <n v="0"/>
    <n v="0"/>
    <n v="0"/>
    <n v="0"/>
    <n v="30.6"/>
    <n v="0"/>
    <n v="0"/>
    <n v="0"/>
    <n v="0"/>
    <n v="30.6"/>
    <n v="24930"/>
    <n v="24038.6"/>
    <n v="891.40000000000146"/>
    <m/>
  </r>
  <r>
    <s v="December"/>
    <x v="1"/>
    <s v="New"/>
    <x v="2"/>
    <x v="6"/>
    <x v="8"/>
    <x v="0"/>
    <x v="24"/>
    <n v="26649"/>
    <n v="25850"/>
    <n v="0"/>
    <n v="0"/>
    <n v="1"/>
    <n v="0"/>
    <n v="0"/>
    <n v="0"/>
    <n v="0"/>
    <n v="0"/>
    <n v="0"/>
    <n v="0"/>
    <n v="0"/>
    <n v="0"/>
    <n v="0"/>
    <n v="0"/>
    <n v="320"/>
    <n v="0"/>
    <n v="0"/>
    <n v="0"/>
    <n v="0"/>
    <n v="0"/>
    <n v="0"/>
    <n v="0"/>
    <n v="0"/>
    <n v="0"/>
    <n v="0"/>
    <n v="320"/>
    <n v="0"/>
    <n v="0"/>
    <n v="48"/>
    <n v="0"/>
    <n v="0"/>
    <n v="0"/>
    <n v="0"/>
    <n v="0"/>
    <n v="0"/>
    <n v="0"/>
    <n v="0"/>
    <n v="0"/>
    <n v="48"/>
    <n v="26969"/>
    <n v="25898"/>
    <n v="1071"/>
    <m/>
  </r>
  <r>
    <s v="December"/>
    <x v="1"/>
    <s v="Used"/>
    <x v="1"/>
    <x v="3"/>
    <x v="5"/>
    <x v="1"/>
    <x v="19"/>
    <n v="10370"/>
    <n v="6514"/>
    <n v="1"/>
    <n v="0"/>
    <n v="0"/>
    <n v="0"/>
    <n v="0"/>
    <n v="0"/>
    <n v="0"/>
    <n v="0"/>
    <n v="0"/>
    <n v="0"/>
    <n v="1"/>
    <n v="0"/>
    <n v="750"/>
    <n v="0"/>
    <n v="0"/>
    <n v="0"/>
    <n v="0"/>
    <n v="0"/>
    <n v="0"/>
    <n v="0"/>
    <n v="0"/>
    <n v="0"/>
    <n v="640"/>
    <n v="0"/>
    <n v="0"/>
    <n v="1390"/>
    <n v="187.5"/>
    <n v="0"/>
    <n v="0"/>
    <n v="0"/>
    <n v="0"/>
    <n v="0"/>
    <n v="0"/>
    <n v="0"/>
    <n v="0"/>
    <n v="0"/>
    <n v="179.20000000000002"/>
    <n v="0"/>
    <n v="366.70000000000005"/>
    <n v="11760"/>
    <n v="6880.7"/>
    <n v="4879.3"/>
    <m/>
  </r>
  <r>
    <s v="December"/>
    <x v="2"/>
    <s v="New"/>
    <x v="1"/>
    <x v="3"/>
    <x v="11"/>
    <x v="0"/>
    <x v="34"/>
    <n v="29328"/>
    <n v="28514"/>
    <n v="0"/>
    <n v="1"/>
    <n v="0"/>
    <n v="0"/>
    <n v="0"/>
    <n v="0"/>
    <n v="0"/>
    <n v="0"/>
    <n v="0"/>
    <n v="0"/>
    <n v="0"/>
    <n v="0"/>
    <n v="0"/>
    <n v="210"/>
    <n v="0"/>
    <n v="0"/>
    <n v="0"/>
    <n v="0"/>
    <n v="0"/>
    <n v="0"/>
    <n v="0"/>
    <n v="0"/>
    <n v="0"/>
    <n v="0"/>
    <n v="0"/>
    <n v="210"/>
    <n v="0"/>
    <n v="23.1"/>
    <n v="0"/>
    <n v="0"/>
    <n v="0"/>
    <n v="0"/>
    <n v="0"/>
    <n v="0"/>
    <n v="0"/>
    <n v="0"/>
    <n v="0"/>
    <n v="0"/>
    <n v="23.1"/>
    <n v="29538"/>
    <n v="28537.1"/>
    <n v="1000.9000000000015"/>
    <m/>
  </r>
  <r>
    <s v="December"/>
    <x v="2"/>
    <s v="New"/>
    <x v="1"/>
    <x v="3"/>
    <x v="12"/>
    <x v="1"/>
    <x v="19"/>
    <n v="29662"/>
    <n v="28514"/>
    <n v="0"/>
    <n v="0"/>
    <n v="0"/>
    <n v="0"/>
    <n v="0"/>
    <n v="1"/>
    <n v="0"/>
    <n v="1"/>
    <n v="0"/>
    <n v="0"/>
    <n v="1"/>
    <n v="0"/>
    <n v="0"/>
    <n v="0"/>
    <n v="0"/>
    <n v="0"/>
    <n v="0"/>
    <n v="2800"/>
    <n v="0"/>
    <n v="180"/>
    <n v="0"/>
    <n v="0"/>
    <n v="640"/>
    <n v="0"/>
    <n v="0.15"/>
    <n v="3077"/>
    <n v="0"/>
    <n v="0"/>
    <n v="0"/>
    <n v="0"/>
    <n v="0"/>
    <n v="1904.0000000000002"/>
    <n v="0"/>
    <n v="30.6"/>
    <n v="0"/>
    <n v="0"/>
    <n v="179.20000000000002"/>
    <n v="0"/>
    <n v="2113.8000000000002"/>
    <n v="32739"/>
    <n v="30627.8"/>
    <n v="2111.2000000000007"/>
    <m/>
  </r>
  <r>
    <s v="December"/>
    <x v="2"/>
    <s v="New"/>
    <x v="1"/>
    <x v="4"/>
    <x v="2"/>
    <x v="1"/>
    <x v="28"/>
    <n v="31969"/>
    <n v="31514"/>
    <n v="0"/>
    <n v="0"/>
    <n v="0"/>
    <n v="1"/>
    <n v="0"/>
    <n v="0"/>
    <n v="0"/>
    <n v="0"/>
    <n v="0"/>
    <n v="0"/>
    <n v="0"/>
    <n v="0"/>
    <n v="0"/>
    <n v="0"/>
    <n v="0"/>
    <n v="270"/>
    <n v="0"/>
    <n v="0"/>
    <n v="0"/>
    <n v="0"/>
    <n v="0"/>
    <n v="0"/>
    <n v="0"/>
    <n v="0"/>
    <n v="0"/>
    <n v="270"/>
    <n v="0"/>
    <n v="0"/>
    <n v="0"/>
    <n v="32.4"/>
    <n v="0"/>
    <n v="0"/>
    <n v="0"/>
    <n v="0"/>
    <n v="0"/>
    <n v="0"/>
    <n v="0"/>
    <n v="0"/>
    <n v="32.4"/>
    <n v="32239"/>
    <n v="31546.400000000001"/>
    <n v="692.5999999999985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9007F0-AC6E-42F0-9332-E42DDE0793AF}" name="PivotTable3"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Make/Model" colHeaderCaption="Gender">
  <location ref="S19:V27" firstHeaderRow="1" firstDataRow="2" firstDataCol="1"/>
  <pivotFields count="53">
    <pivotField showAll="0"/>
    <pivotField showAll="0">
      <items count="4">
        <item x="0"/>
        <item x="1"/>
        <item x="2"/>
        <item t="default"/>
      </items>
    </pivotField>
    <pivotField showAll="0"/>
    <pivotField showAll="0">
      <items count="4">
        <item x="0"/>
        <item x="1"/>
        <item x="2"/>
        <item t="default"/>
      </items>
    </pivotField>
    <pivotField showAll="0">
      <items count="8">
        <item x="5"/>
        <item x="6"/>
        <item x="2"/>
        <item x="3"/>
        <item x="0"/>
        <item x="1"/>
        <item x="4"/>
        <item t="default"/>
      </items>
    </pivotField>
    <pivotField showAll="0">
      <items count="16">
        <item x="8"/>
        <item x="5"/>
        <item x="0"/>
        <item x="11"/>
        <item x="13"/>
        <item x="9"/>
        <item x="2"/>
        <item x="10"/>
        <item x="12"/>
        <item x="4"/>
        <item x="6"/>
        <item x="3"/>
        <item x="7"/>
        <item x="14"/>
        <item x="1"/>
        <item t="default"/>
      </items>
    </pivotField>
    <pivotField axis="axisCol" showAll="0">
      <items count="3">
        <item x="0"/>
        <item x="1"/>
        <item t="default"/>
      </items>
    </pivotField>
    <pivotField axis="axisRow" showAll="0">
      <items count="9">
        <item x="0"/>
        <item x="1"/>
        <item x="2"/>
        <item x="3"/>
        <item x="4"/>
        <item x="5"/>
        <item x="6"/>
        <item x="7"/>
        <item t="default"/>
      </items>
    </pivotField>
    <pivotField numFmtId="166" showAll="0"/>
    <pivotField numFmtId="166"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dataField="1" numFmtId="169" showAll="0"/>
    <pivotField numFmtId="169" showAll="0"/>
    <pivotField numFmtId="169" showAll="0"/>
    <pivotField showAll="0"/>
  </pivotFields>
  <rowFields count="1">
    <field x="7"/>
  </rowFields>
  <rowItems count="7">
    <i>
      <x v="1"/>
    </i>
    <i>
      <x v="2"/>
    </i>
    <i>
      <x v="3"/>
    </i>
    <i>
      <x v="4"/>
    </i>
    <i>
      <x v="5"/>
    </i>
    <i>
      <x v="6"/>
    </i>
    <i t="grand">
      <x/>
    </i>
  </rowItems>
  <colFields count="1">
    <field x="6"/>
  </colFields>
  <colItems count="3">
    <i>
      <x/>
    </i>
    <i>
      <x v="1"/>
    </i>
    <i t="grand">
      <x/>
    </i>
  </colItems>
  <dataFields count="1">
    <dataField name="Sum of GRAND TOTAL PRICE" fld="49" baseField="0" baseItem="0" numFmtId="172"/>
  </dataFields>
  <formats count="1">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FB8B3B-508B-4783-8683-827BB748F78A}" name="PivotTable2"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Make/Model" colHeaderCaption="Gender">
  <location ref="S3:AC16" firstHeaderRow="1" firstDataRow="3" firstDataCol="1"/>
  <pivotFields count="53">
    <pivotField showAll="0"/>
    <pivotField axis="axisCol" showAll="0">
      <items count="4">
        <item x="0"/>
        <item x="1"/>
        <item x="2"/>
        <item t="default"/>
      </items>
    </pivotField>
    <pivotField showAll="0"/>
    <pivotField axis="axisRow" showAll="0">
      <items count="4">
        <item x="0"/>
        <item x="1"/>
        <item x="2"/>
        <item t="default"/>
      </items>
    </pivotField>
    <pivotField axis="axisRow" showAll="0">
      <items count="8">
        <item x="5"/>
        <item x="6"/>
        <item x="2"/>
        <item x="3"/>
        <item x="0"/>
        <item x="1"/>
        <item x="4"/>
        <item t="default"/>
      </items>
    </pivotField>
    <pivotField showAll="0">
      <items count="16">
        <item x="8"/>
        <item x="5"/>
        <item x="0"/>
        <item x="11"/>
        <item x="13"/>
        <item x="9"/>
        <item x="2"/>
        <item x="10"/>
        <item x="12"/>
        <item x="4"/>
        <item x="6"/>
        <item x="3"/>
        <item x="7"/>
        <item x="14"/>
        <item x="1"/>
        <item t="default"/>
      </items>
    </pivotField>
    <pivotField axis="axisCol" showAll="0">
      <items count="3">
        <item x="0"/>
        <item x="1"/>
        <item t="default"/>
      </items>
    </pivotField>
    <pivotField showAll="0">
      <items count="9">
        <item x="0"/>
        <item x="1"/>
        <item x="2"/>
        <item x="3"/>
        <item x="4"/>
        <item x="5"/>
        <item x="6"/>
        <item x="7"/>
        <item t="default"/>
      </items>
    </pivotField>
    <pivotField numFmtId="166" showAll="0"/>
    <pivotField numFmtId="166"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dataField="1" numFmtId="169" showAll="0"/>
    <pivotField numFmtId="169" showAll="0"/>
    <pivotField numFmtId="169" showAll="0"/>
    <pivotField showAll="0"/>
  </pivotFields>
  <rowFields count="2">
    <field x="3"/>
    <field x="4"/>
  </rowFields>
  <rowItems count="11">
    <i>
      <x/>
    </i>
    <i r="1">
      <x v="4"/>
    </i>
    <i r="1">
      <x v="5"/>
    </i>
    <i>
      <x v="1"/>
    </i>
    <i r="1">
      <x v="2"/>
    </i>
    <i r="1">
      <x v="3"/>
    </i>
    <i r="1">
      <x v="6"/>
    </i>
    <i>
      <x v="2"/>
    </i>
    <i r="1">
      <x/>
    </i>
    <i r="1">
      <x v="1"/>
    </i>
    <i t="grand">
      <x/>
    </i>
  </rowItems>
  <colFields count="2">
    <field x="1"/>
    <field x="6"/>
  </colFields>
  <colItems count="10">
    <i>
      <x/>
      <x/>
    </i>
    <i r="1">
      <x v="1"/>
    </i>
    <i t="default">
      <x/>
    </i>
    <i>
      <x v="1"/>
      <x/>
    </i>
    <i r="1">
      <x v="1"/>
    </i>
    <i t="default">
      <x v="1"/>
    </i>
    <i>
      <x v="2"/>
      <x/>
    </i>
    <i r="1">
      <x v="1"/>
    </i>
    <i t="default">
      <x v="2"/>
    </i>
    <i t="grand">
      <x/>
    </i>
  </colItems>
  <dataFields count="1">
    <dataField name="Sum of GRAND TOTAL PRICE" fld="49" baseField="0" baseItem="0" numFmtId="172"/>
  </dataFields>
  <formats count="1">
    <format dxfId="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172008-A020-4B3B-9861-1BB89074B37C}"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alesperson/Model" colHeaderCaption="Gender">
  <location ref="N3:Q112" firstHeaderRow="1" firstDataRow="2" firstDataCol="1"/>
  <pivotFields count="53">
    <pivotField showAll="0"/>
    <pivotField showAll="0"/>
    <pivotField showAll="0"/>
    <pivotField showAll="0"/>
    <pivotField axis="axisRow" showAll="0">
      <items count="8">
        <item x="5"/>
        <item x="6"/>
        <item x="2"/>
        <item x="3"/>
        <item x="0"/>
        <item x="1"/>
        <item x="4"/>
        <item t="default"/>
      </items>
    </pivotField>
    <pivotField axis="axisRow" showAll="0">
      <items count="16">
        <item x="8"/>
        <item x="5"/>
        <item x="0"/>
        <item x="11"/>
        <item x="13"/>
        <item x="9"/>
        <item x="2"/>
        <item x="10"/>
        <item x="12"/>
        <item x="4"/>
        <item x="6"/>
        <item x="3"/>
        <item x="7"/>
        <item x="14"/>
        <item x="1"/>
        <item t="default"/>
      </items>
    </pivotField>
    <pivotField axis="axisCol" showAll="0">
      <items count="3">
        <item x="0"/>
        <item x="1"/>
        <item t="default"/>
      </items>
    </pivotField>
    <pivotField showAll="0">
      <items count="9">
        <item x="0"/>
        <item x="1"/>
        <item x="2"/>
        <item x="3"/>
        <item x="4"/>
        <item x="5"/>
        <item x="6"/>
        <item x="7"/>
        <item t="default"/>
      </items>
    </pivotField>
    <pivotField numFmtId="166" showAll="0"/>
    <pivotField numFmtId="166"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numFmtId="169" showAll="0"/>
    <pivotField dataField="1" numFmtId="169" showAll="0"/>
    <pivotField numFmtId="169" showAll="0"/>
    <pivotField numFmtId="169" showAll="0"/>
    <pivotField showAll="0"/>
  </pivotFields>
  <rowFields count="2">
    <field x="5"/>
    <field x="4"/>
  </rowFields>
  <rowItems count="108">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v="1"/>
    </i>
    <i r="1">
      <x v="2"/>
    </i>
    <i r="1">
      <x v="3"/>
    </i>
    <i r="1">
      <x v="5"/>
    </i>
    <i r="1">
      <x v="6"/>
    </i>
    <i>
      <x v="4"/>
    </i>
    <i r="1">
      <x/>
    </i>
    <i r="1">
      <x v="1"/>
    </i>
    <i r="1">
      <x v="2"/>
    </i>
    <i r="1">
      <x v="3"/>
    </i>
    <i r="1">
      <x v="6"/>
    </i>
    <i>
      <x v="5"/>
    </i>
    <i r="1">
      <x/>
    </i>
    <i r="1">
      <x v="1"/>
    </i>
    <i r="1">
      <x v="2"/>
    </i>
    <i r="1">
      <x v="3"/>
    </i>
    <i r="1">
      <x v="4"/>
    </i>
    <i r="1">
      <x v="5"/>
    </i>
    <i r="1">
      <x v="6"/>
    </i>
    <i>
      <x v="6"/>
    </i>
    <i r="1">
      <x/>
    </i>
    <i r="1">
      <x v="1"/>
    </i>
    <i r="1">
      <x v="2"/>
    </i>
    <i r="1">
      <x v="3"/>
    </i>
    <i r="1">
      <x v="4"/>
    </i>
    <i r="1">
      <x v="5"/>
    </i>
    <i r="1">
      <x v="6"/>
    </i>
    <i>
      <x v="7"/>
    </i>
    <i r="1">
      <x/>
    </i>
    <i r="1">
      <x v="2"/>
    </i>
    <i r="1">
      <x v="3"/>
    </i>
    <i r="1">
      <x v="4"/>
    </i>
    <i r="1">
      <x v="6"/>
    </i>
    <i>
      <x v="8"/>
    </i>
    <i r="1">
      <x/>
    </i>
    <i r="1">
      <x v="3"/>
    </i>
    <i r="1">
      <x v="4"/>
    </i>
    <i r="1">
      <x v="5"/>
    </i>
    <i r="1">
      <x v="6"/>
    </i>
    <i>
      <x v="9"/>
    </i>
    <i r="1">
      <x/>
    </i>
    <i r="1">
      <x v="1"/>
    </i>
    <i r="1">
      <x v="2"/>
    </i>
    <i r="1">
      <x v="3"/>
    </i>
    <i r="1">
      <x v="4"/>
    </i>
    <i r="1">
      <x v="5"/>
    </i>
    <i r="1">
      <x v="6"/>
    </i>
    <i>
      <x v="10"/>
    </i>
    <i r="1">
      <x/>
    </i>
    <i r="1">
      <x v="1"/>
    </i>
    <i r="1">
      <x v="2"/>
    </i>
    <i r="1">
      <x v="3"/>
    </i>
    <i r="1">
      <x v="4"/>
    </i>
    <i r="1">
      <x v="5"/>
    </i>
    <i r="1">
      <x v="6"/>
    </i>
    <i>
      <x v="11"/>
    </i>
    <i r="1">
      <x/>
    </i>
    <i r="1">
      <x v="1"/>
    </i>
    <i r="1">
      <x v="2"/>
    </i>
    <i r="1">
      <x v="3"/>
    </i>
    <i r="1">
      <x v="4"/>
    </i>
    <i r="1">
      <x v="5"/>
    </i>
    <i r="1">
      <x v="6"/>
    </i>
    <i>
      <x v="12"/>
    </i>
    <i r="1">
      <x/>
    </i>
    <i r="1">
      <x v="1"/>
    </i>
    <i r="1">
      <x v="2"/>
    </i>
    <i r="1">
      <x v="5"/>
    </i>
    <i r="1">
      <x v="6"/>
    </i>
    <i>
      <x v="13"/>
    </i>
    <i r="1">
      <x v="1"/>
    </i>
    <i r="1">
      <x v="2"/>
    </i>
    <i r="1">
      <x v="4"/>
    </i>
    <i r="1">
      <x v="6"/>
    </i>
    <i>
      <x v="14"/>
    </i>
    <i r="1">
      <x/>
    </i>
    <i r="1">
      <x v="1"/>
    </i>
    <i r="1">
      <x v="2"/>
    </i>
    <i r="1">
      <x v="3"/>
    </i>
    <i r="1">
      <x v="4"/>
    </i>
    <i r="1">
      <x v="5"/>
    </i>
    <i r="1">
      <x v="6"/>
    </i>
    <i t="grand">
      <x/>
    </i>
  </rowItems>
  <colFields count="1">
    <field x="6"/>
  </colFields>
  <colItems count="3">
    <i>
      <x/>
    </i>
    <i>
      <x v="1"/>
    </i>
    <i t="grand">
      <x/>
    </i>
  </colItems>
  <dataFields count="1">
    <dataField name="Sum of GRAND TOTAL PRICE" fld="49" baseField="0" baseItem="0" numFmtId="172"/>
  </dataFields>
  <formats count="1">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yer" xr10:uid="{BF71247C-51BB-466F-8A9D-F52956D1EA52}" sourceName="Buyer">
  <pivotTables>
    <pivotTable tabId="4" name="PivotTable1"/>
    <pivotTable tabId="4" name="PivotTable2"/>
    <pivotTable tabId="4" name="PivotTable3"/>
  </pivotTables>
  <data>
    <tabular pivotCacheId="178781572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72D3643-5B10-4189-8B73-5853C1302CF7}" cache="Slicer_Buy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F11E5-D9A8-4E21-9327-2585EFB8103A}">
  <sheetPr>
    <tabColor rgb="FFC00000"/>
  </sheetPr>
  <dimension ref="B1:AC112"/>
  <sheetViews>
    <sheetView showGridLines="0" tabSelected="1" topLeftCell="D1" workbookViewId="0">
      <selection activeCell="F2" sqref="F2"/>
    </sheetView>
  </sheetViews>
  <sheetFormatPr defaultRowHeight="15" x14ac:dyDescent="0.25"/>
  <cols>
    <col min="1" max="1" width="12.140625" customWidth="1"/>
    <col min="3" max="3" width="12" customWidth="1"/>
    <col min="4" max="4" width="16.5703125" customWidth="1"/>
    <col min="5" max="5" width="7.85546875" customWidth="1"/>
    <col min="6" max="6" width="23.85546875" customWidth="1"/>
    <col min="7" max="7" width="14.7109375" customWidth="1"/>
    <col min="8" max="8" width="11.28515625" customWidth="1"/>
    <col min="9" max="9" width="9.5703125" bestFit="1" customWidth="1"/>
    <col min="14" max="14" width="26.140625" bestFit="1" customWidth="1"/>
    <col min="15" max="16" width="12.7109375" bestFit="1" customWidth="1"/>
    <col min="17" max="17" width="13.85546875" bestFit="1" customWidth="1"/>
    <col min="19" max="19" width="26.140625" bestFit="1" customWidth="1"/>
    <col min="20" max="21" width="12.7109375" bestFit="1" customWidth="1"/>
    <col min="22" max="22" width="13.85546875" bestFit="1" customWidth="1"/>
    <col min="23" max="24" width="12.7109375" bestFit="1" customWidth="1"/>
    <col min="25" max="25" width="13.28515625" bestFit="1" customWidth="1"/>
    <col min="26" max="27" width="11.140625" bestFit="1" customWidth="1"/>
    <col min="28" max="28" width="12.7109375" bestFit="1" customWidth="1"/>
    <col min="29" max="29" width="13.85546875" bestFit="1" customWidth="1"/>
  </cols>
  <sheetData>
    <row r="1" spans="2:29" ht="15.75" thickBot="1" x14ac:dyDescent="0.3"/>
    <row r="2" spans="2:29" x14ac:dyDescent="0.25">
      <c r="B2" s="6"/>
      <c r="C2" s="18" t="s">
        <v>71</v>
      </c>
      <c r="D2" s="18"/>
      <c r="E2" s="18"/>
      <c r="F2" s="7"/>
      <c r="G2" s="7"/>
      <c r="H2" s="7"/>
      <c r="I2" s="7"/>
      <c r="J2" s="8"/>
    </row>
    <row r="3" spans="2:29" ht="15.75" thickBot="1" x14ac:dyDescent="0.3">
      <c r="B3" s="9"/>
      <c r="C3" s="10"/>
      <c r="D3" s="10"/>
      <c r="E3" s="10"/>
      <c r="F3" s="10"/>
      <c r="G3" s="10"/>
      <c r="H3" s="10" t="s">
        <v>74</v>
      </c>
      <c r="I3" s="12">
        <f>INDEX('Add-on Info'!$B$4:$H$15,MATCH(Dashboard!$F$6,'Add-on Info'!$A$4:$A$15,0),MATCH(Dashboard!$F$4,'Add-on Info'!$B$3:$H$3,0))</f>
        <v>1000</v>
      </c>
      <c r="J3" s="11"/>
      <c r="N3" s="21" t="s">
        <v>89</v>
      </c>
      <c r="O3" s="21" t="s">
        <v>91</v>
      </c>
      <c r="S3" s="21" t="s">
        <v>89</v>
      </c>
      <c r="T3" s="21" t="s">
        <v>91</v>
      </c>
    </row>
    <row r="4" spans="2:29" ht="15.75" thickBot="1" x14ac:dyDescent="0.3">
      <c r="B4" s="9"/>
      <c r="C4" s="10"/>
      <c r="D4" s="4" t="s">
        <v>72</v>
      </c>
      <c r="E4" s="5"/>
      <c r="F4" s="3" t="s">
        <v>32</v>
      </c>
      <c r="G4" s="10"/>
      <c r="H4" s="10" t="s">
        <v>75</v>
      </c>
      <c r="I4" s="12">
        <f>INDEX('Add-on Info'!$B$21:$H$32,MATCH(Dashboard!$F$6,'Add-on Info'!$A$4:$A$15,0),MATCH(Dashboard!$F$4,'Add-on Info'!$B$3:$H$3,0))</f>
        <v>650</v>
      </c>
      <c r="J4" s="11"/>
      <c r="K4">
        <f>MATCH($F$4,'Add-on Info'!B3:H3,0)</f>
        <v>3</v>
      </c>
      <c r="N4" s="21" t="s">
        <v>90</v>
      </c>
      <c r="O4" t="s">
        <v>28</v>
      </c>
      <c r="P4" t="s">
        <v>30</v>
      </c>
      <c r="Q4" t="s">
        <v>88</v>
      </c>
      <c r="T4" t="s">
        <v>23</v>
      </c>
      <c r="V4" t="s">
        <v>92</v>
      </c>
      <c r="W4" t="s">
        <v>42</v>
      </c>
      <c r="Y4" t="s">
        <v>93</v>
      </c>
      <c r="Z4" t="s">
        <v>49</v>
      </c>
      <c r="AB4" t="s">
        <v>94</v>
      </c>
      <c r="AC4" t="s">
        <v>88</v>
      </c>
    </row>
    <row r="5" spans="2:29" ht="15.75" thickBot="1" x14ac:dyDescent="0.3">
      <c r="B5" s="9"/>
      <c r="C5" s="10"/>
      <c r="D5" s="10"/>
      <c r="E5" s="10"/>
      <c r="F5" s="10"/>
      <c r="G5" s="10"/>
      <c r="H5" s="43" t="s">
        <v>76</v>
      </c>
      <c r="I5" s="44">
        <f>I3-I4</f>
        <v>350</v>
      </c>
      <c r="J5" s="11"/>
      <c r="K5">
        <f>MATCH($F$6,'Add-on Info'!A4:A15,0)</f>
        <v>5</v>
      </c>
      <c r="N5" s="22" t="s">
        <v>46</v>
      </c>
      <c r="O5" s="24">
        <v>764272.75</v>
      </c>
      <c r="P5" s="24">
        <v>499329.25</v>
      </c>
      <c r="Q5" s="24">
        <v>1263602</v>
      </c>
      <c r="S5" s="21" t="s">
        <v>95</v>
      </c>
      <c r="T5" t="s">
        <v>28</v>
      </c>
      <c r="U5" t="s">
        <v>30</v>
      </c>
      <c r="W5" t="s">
        <v>28</v>
      </c>
      <c r="X5" t="s">
        <v>30</v>
      </c>
      <c r="Z5" t="s">
        <v>28</v>
      </c>
      <c r="AA5" t="s">
        <v>30</v>
      </c>
    </row>
    <row r="6" spans="2:29" ht="15.75" thickBot="1" x14ac:dyDescent="0.3">
      <c r="B6" s="9"/>
      <c r="C6" s="10"/>
      <c r="D6" s="4" t="s">
        <v>73</v>
      </c>
      <c r="E6" s="5"/>
      <c r="F6" s="3" t="s">
        <v>14</v>
      </c>
      <c r="G6" s="10"/>
      <c r="H6" s="10"/>
      <c r="I6" s="10"/>
      <c r="J6" s="11"/>
      <c r="N6" s="23" t="s">
        <v>38</v>
      </c>
      <c r="O6" s="24">
        <v>115904.75</v>
      </c>
      <c r="P6" s="24">
        <v>137982.75</v>
      </c>
      <c r="Q6" s="24">
        <v>253887.5</v>
      </c>
      <c r="S6" s="22" t="s">
        <v>25</v>
      </c>
      <c r="T6" s="24">
        <v>507858.5</v>
      </c>
      <c r="U6" s="24">
        <v>324058.5</v>
      </c>
      <c r="V6" s="24">
        <v>831917</v>
      </c>
      <c r="W6" s="24">
        <v>635433.5</v>
      </c>
      <c r="X6" s="24">
        <v>222445</v>
      </c>
      <c r="Y6" s="24">
        <v>857878.5</v>
      </c>
      <c r="Z6" s="24">
        <v>188851.5</v>
      </c>
      <c r="AA6" s="24">
        <v>93862.5</v>
      </c>
      <c r="AB6" s="24">
        <v>282714</v>
      </c>
      <c r="AC6" s="24">
        <v>1972509.5</v>
      </c>
    </row>
    <row r="7" spans="2:29" x14ac:dyDescent="0.25">
      <c r="B7" s="9"/>
      <c r="C7" s="10"/>
      <c r="D7" s="10"/>
      <c r="E7" s="10"/>
      <c r="F7" s="10"/>
      <c r="G7" s="10"/>
      <c r="H7" s="10"/>
      <c r="I7" s="10"/>
      <c r="J7" s="11"/>
      <c r="N7" s="23" t="s">
        <v>40</v>
      </c>
      <c r="O7" s="24">
        <v>109143.5</v>
      </c>
      <c r="P7" s="24">
        <v>140513.5</v>
      </c>
      <c r="Q7" s="24">
        <v>249657</v>
      </c>
      <c r="S7" s="23" t="s">
        <v>26</v>
      </c>
      <c r="T7" s="24">
        <v>197986.5</v>
      </c>
      <c r="U7" s="24">
        <v>123515.5</v>
      </c>
      <c r="V7" s="24">
        <v>321502</v>
      </c>
      <c r="W7" s="24">
        <v>304413</v>
      </c>
      <c r="X7" s="24">
        <v>130405</v>
      </c>
      <c r="Y7" s="24">
        <v>434818</v>
      </c>
      <c r="Z7" s="24">
        <v>58887</v>
      </c>
      <c r="AA7" s="24">
        <v>93862.5</v>
      </c>
      <c r="AB7" s="24">
        <v>152749.5</v>
      </c>
      <c r="AC7" s="24">
        <v>909069.5</v>
      </c>
    </row>
    <row r="8" spans="2:29" ht="15.75" thickBot="1" x14ac:dyDescent="0.3">
      <c r="B8" s="13"/>
      <c r="C8" s="14"/>
      <c r="D8" s="14"/>
      <c r="E8" s="14"/>
      <c r="F8" s="14"/>
      <c r="G8" s="14"/>
      <c r="H8" s="14"/>
      <c r="I8" s="14"/>
      <c r="J8" s="15"/>
      <c r="N8" s="23" t="s">
        <v>32</v>
      </c>
      <c r="O8" s="24">
        <v>83389</v>
      </c>
      <c r="P8" s="24">
        <v>88484.5</v>
      </c>
      <c r="Q8" s="24">
        <v>171873.5</v>
      </c>
      <c r="S8" s="23" t="s">
        <v>29</v>
      </c>
      <c r="T8" s="24">
        <v>309872</v>
      </c>
      <c r="U8" s="24">
        <v>200543</v>
      </c>
      <c r="V8" s="24">
        <v>510415</v>
      </c>
      <c r="W8" s="24">
        <v>331020.5</v>
      </c>
      <c r="X8" s="24">
        <v>92040</v>
      </c>
      <c r="Y8" s="24">
        <v>423060.5</v>
      </c>
      <c r="Z8" s="24">
        <v>129964.5</v>
      </c>
      <c r="AA8" s="24"/>
      <c r="AB8" s="24">
        <v>129964.5</v>
      </c>
      <c r="AC8" s="24">
        <v>1063440</v>
      </c>
    </row>
    <row r="9" spans="2:29" x14ac:dyDescent="0.25">
      <c r="N9" s="23" t="s">
        <v>35</v>
      </c>
      <c r="O9" s="24">
        <v>88057</v>
      </c>
      <c r="P9" s="24">
        <v>91614.5</v>
      </c>
      <c r="Q9" s="24">
        <v>179671.5</v>
      </c>
      <c r="S9" s="22" t="s">
        <v>31</v>
      </c>
      <c r="T9" s="24">
        <v>1467801</v>
      </c>
      <c r="U9" s="24">
        <v>787952.5</v>
      </c>
      <c r="V9" s="24">
        <v>2255753.5</v>
      </c>
      <c r="W9" s="24">
        <v>1001452.5</v>
      </c>
      <c r="X9" s="24">
        <v>652790.5</v>
      </c>
      <c r="Y9" s="24">
        <v>1654243</v>
      </c>
      <c r="Z9" s="24">
        <v>444845.5</v>
      </c>
      <c r="AA9" s="24">
        <v>277272.5</v>
      </c>
      <c r="AB9" s="24">
        <v>722118</v>
      </c>
      <c r="AC9" s="24">
        <v>4632114.5</v>
      </c>
    </row>
    <row r="10" spans="2:29" x14ac:dyDescent="0.25">
      <c r="N10" s="23" t="s">
        <v>26</v>
      </c>
      <c r="O10" s="24">
        <v>85336.5</v>
      </c>
      <c r="P10" s="24"/>
      <c r="Q10" s="24">
        <v>85336.5</v>
      </c>
      <c r="S10" s="23" t="s">
        <v>32</v>
      </c>
      <c r="T10" s="24">
        <v>346603</v>
      </c>
      <c r="U10" s="24">
        <v>191043.5</v>
      </c>
      <c r="V10" s="24">
        <v>537646.5</v>
      </c>
      <c r="W10" s="24">
        <v>279230.5</v>
      </c>
      <c r="X10" s="24">
        <v>191163.5</v>
      </c>
      <c r="Y10" s="24">
        <v>470394</v>
      </c>
      <c r="Z10" s="24">
        <v>79845</v>
      </c>
      <c r="AA10" s="24">
        <v>118712</v>
      </c>
      <c r="AB10" s="24">
        <v>198557</v>
      </c>
      <c r="AC10" s="24">
        <v>1206597.5</v>
      </c>
    </row>
    <row r="11" spans="2:29" ht="15.75" thickBot="1" x14ac:dyDescent="0.3">
      <c r="N11" s="23" t="s">
        <v>29</v>
      </c>
      <c r="O11" s="24">
        <v>125836</v>
      </c>
      <c r="P11" s="24"/>
      <c r="Q11" s="24">
        <v>125836</v>
      </c>
      <c r="S11" s="23" t="s">
        <v>35</v>
      </c>
      <c r="T11" s="24">
        <v>561589.5</v>
      </c>
      <c r="U11" s="24">
        <v>241543.5</v>
      </c>
      <c r="V11" s="24">
        <v>803133</v>
      </c>
      <c r="W11" s="24">
        <v>342324.5</v>
      </c>
      <c r="X11" s="24">
        <v>189686</v>
      </c>
      <c r="Y11" s="24">
        <v>532010.5</v>
      </c>
      <c r="Z11" s="24">
        <v>109727</v>
      </c>
      <c r="AA11" s="24">
        <v>83699.5</v>
      </c>
      <c r="AB11" s="24">
        <v>193426.5</v>
      </c>
      <c r="AC11" s="24">
        <v>1528570</v>
      </c>
    </row>
    <row r="12" spans="2:29" x14ac:dyDescent="0.25">
      <c r="B12" s="47" t="s">
        <v>102</v>
      </c>
      <c r="C12" s="48"/>
      <c r="D12" s="48"/>
      <c r="E12" s="7"/>
      <c r="F12" s="7"/>
      <c r="G12" s="7" t="s">
        <v>83</v>
      </c>
      <c r="H12" s="7">
        <f>COUNTIFS('Sales Data'!$F2:$F397,Dashboard!$D$14,'Sales Data'!$A$2:$A$397,Dashboard!$D$16)</f>
        <v>9</v>
      </c>
      <c r="I12" s="8"/>
      <c r="N12" s="23" t="s">
        <v>36</v>
      </c>
      <c r="O12" s="24">
        <v>156606</v>
      </c>
      <c r="P12" s="24">
        <v>40734</v>
      </c>
      <c r="Q12" s="24">
        <v>197340</v>
      </c>
      <c r="S12" s="23" t="s">
        <v>36</v>
      </c>
      <c r="T12" s="24">
        <v>559608.5</v>
      </c>
      <c r="U12" s="24">
        <v>355365.5</v>
      </c>
      <c r="V12" s="24">
        <v>914974</v>
      </c>
      <c r="W12" s="24">
        <v>379897.5</v>
      </c>
      <c r="X12" s="24">
        <v>271941</v>
      </c>
      <c r="Y12" s="24">
        <v>651838.5</v>
      </c>
      <c r="Z12" s="24">
        <v>255273.5</v>
      </c>
      <c r="AA12" s="24">
        <v>74861</v>
      </c>
      <c r="AB12" s="24">
        <v>330134.5</v>
      </c>
      <c r="AC12" s="24">
        <v>1896947</v>
      </c>
    </row>
    <row r="13" spans="2:29" ht="15.75" thickBot="1" x14ac:dyDescent="0.3">
      <c r="B13" s="9"/>
      <c r="C13" s="10"/>
      <c r="D13" s="10"/>
      <c r="E13" s="10"/>
      <c r="F13" s="10"/>
      <c r="G13" s="10" t="s">
        <v>84</v>
      </c>
      <c r="H13" s="12">
        <f>SUMIFS('Sales Data'!$AX:$AX,'Sales Data'!$F:$F,Dashboard!$D$14,'Sales Data'!$A:$A,Dashboard!$D$16)</f>
        <v>230069</v>
      </c>
      <c r="I13" s="11"/>
      <c r="N13" s="22" t="s">
        <v>43</v>
      </c>
      <c r="O13" s="24">
        <v>457664.25</v>
      </c>
      <c r="P13" s="24">
        <v>465941</v>
      </c>
      <c r="Q13" s="24">
        <v>923605.25</v>
      </c>
      <c r="S13" s="22" t="s">
        <v>37</v>
      </c>
      <c r="T13" s="24">
        <v>1266407.25</v>
      </c>
      <c r="U13" s="24">
        <v>591117.25</v>
      </c>
      <c r="V13" s="24">
        <v>1857524.5</v>
      </c>
      <c r="W13" s="24">
        <v>755709</v>
      </c>
      <c r="X13" s="24">
        <v>645039.75</v>
      </c>
      <c r="Y13" s="24">
        <v>1400748.75</v>
      </c>
      <c r="Z13" s="24">
        <v>306926</v>
      </c>
      <c r="AA13" s="24">
        <v>200445.5</v>
      </c>
      <c r="AB13" s="24">
        <v>507371.5</v>
      </c>
      <c r="AC13" s="24">
        <v>3765644.75</v>
      </c>
    </row>
    <row r="14" spans="2:29" ht="15.75" thickBot="1" x14ac:dyDescent="0.3">
      <c r="B14" s="9"/>
      <c r="C14" s="4" t="s">
        <v>87</v>
      </c>
      <c r="D14" s="19" t="s">
        <v>67</v>
      </c>
      <c r="E14" s="20"/>
      <c r="F14" s="10"/>
      <c r="G14" s="10" t="s">
        <v>85</v>
      </c>
      <c r="H14" s="12">
        <f>SUMIFS('Sales Data'!$AY:$AY,'Sales Data'!$F:$F,Dashboard!$D$14,'Sales Data'!$A:$A,Dashboard!$D$16)</f>
        <v>214927.1</v>
      </c>
      <c r="I14" s="11"/>
      <c r="N14" s="23" t="s">
        <v>38</v>
      </c>
      <c r="O14" s="24">
        <v>91469.75</v>
      </c>
      <c r="P14" s="24">
        <v>87431</v>
      </c>
      <c r="Q14" s="24">
        <v>178900.75</v>
      </c>
      <c r="S14" s="23" t="s">
        <v>38</v>
      </c>
      <c r="T14" s="24">
        <v>418988.25</v>
      </c>
      <c r="U14" s="24">
        <v>277839.75</v>
      </c>
      <c r="V14" s="24">
        <v>696828</v>
      </c>
      <c r="W14" s="24">
        <v>342327.5</v>
      </c>
      <c r="X14" s="24">
        <v>334565.25</v>
      </c>
      <c r="Y14" s="24">
        <v>676892.75</v>
      </c>
      <c r="Z14" s="24">
        <v>114811</v>
      </c>
      <c r="AA14" s="24">
        <v>144210.5</v>
      </c>
      <c r="AB14" s="24">
        <v>259021.5</v>
      </c>
      <c r="AC14" s="24">
        <v>1632742.25</v>
      </c>
    </row>
    <row r="15" spans="2:29" ht="15.75" thickBot="1" x14ac:dyDescent="0.3">
      <c r="B15" s="9"/>
      <c r="C15" s="10"/>
      <c r="D15" s="10"/>
      <c r="E15" s="10"/>
      <c r="F15" s="10"/>
      <c r="G15" s="43" t="s">
        <v>76</v>
      </c>
      <c r="H15" s="44">
        <f>H13-H14</f>
        <v>15141.899999999994</v>
      </c>
      <c r="I15" s="11"/>
      <c r="N15" s="23" t="s">
        <v>40</v>
      </c>
      <c r="O15" s="24">
        <v>28000</v>
      </c>
      <c r="P15" s="24">
        <v>83592.5</v>
      </c>
      <c r="Q15" s="24">
        <v>111592.5</v>
      </c>
      <c r="S15" s="23" t="s">
        <v>40</v>
      </c>
      <c r="T15" s="24">
        <v>847419</v>
      </c>
      <c r="U15" s="24">
        <v>313277.5</v>
      </c>
      <c r="V15" s="24">
        <v>1160696.5</v>
      </c>
      <c r="W15" s="24">
        <v>413381.5</v>
      </c>
      <c r="X15" s="24">
        <v>310474.5</v>
      </c>
      <c r="Y15" s="24">
        <v>723856</v>
      </c>
      <c r="Z15" s="24">
        <v>192115</v>
      </c>
      <c r="AA15" s="24">
        <v>56235</v>
      </c>
      <c r="AB15" s="24">
        <v>248350</v>
      </c>
      <c r="AC15" s="24">
        <v>2132902.5</v>
      </c>
    </row>
    <row r="16" spans="2:29" ht="15.75" thickBot="1" x14ac:dyDescent="0.3">
      <c r="B16" s="9"/>
      <c r="C16" s="4" t="s">
        <v>0</v>
      </c>
      <c r="D16" s="19" t="s">
        <v>54</v>
      </c>
      <c r="E16" s="20"/>
      <c r="F16" s="10"/>
      <c r="G16" s="16" t="s">
        <v>86</v>
      </c>
      <c r="H16" s="17">
        <f>H15/H13</f>
        <v>6.581460344505341E-2</v>
      </c>
      <c r="I16" s="11"/>
      <c r="N16" s="23" t="s">
        <v>32</v>
      </c>
      <c r="O16" s="24">
        <v>63645</v>
      </c>
      <c r="P16" s="24">
        <v>61183</v>
      </c>
      <c r="Q16" s="24">
        <v>124828</v>
      </c>
      <c r="S16" s="22" t="s">
        <v>88</v>
      </c>
      <c r="T16" s="24">
        <v>3242066.75</v>
      </c>
      <c r="U16" s="24">
        <v>1703128.25</v>
      </c>
      <c r="V16" s="24">
        <v>4945195</v>
      </c>
      <c r="W16" s="24">
        <v>2392595</v>
      </c>
      <c r="X16" s="24">
        <v>1520275.25</v>
      </c>
      <c r="Y16" s="24">
        <v>3912870.25</v>
      </c>
      <c r="Z16" s="24">
        <v>940623</v>
      </c>
      <c r="AA16" s="24">
        <v>571580.5</v>
      </c>
      <c r="AB16" s="24">
        <v>1512203.5</v>
      </c>
      <c r="AC16" s="24">
        <v>10370268.75</v>
      </c>
    </row>
    <row r="17" spans="2:22" x14ac:dyDescent="0.25">
      <c r="B17" s="9"/>
      <c r="C17" s="10"/>
      <c r="D17" s="10"/>
      <c r="E17" s="10"/>
      <c r="F17" s="10"/>
      <c r="G17" s="10"/>
      <c r="H17" s="10"/>
      <c r="I17" s="11"/>
      <c r="N17" s="23" t="s">
        <v>35</v>
      </c>
      <c r="O17" s="24">
        <v>109903.5</v>
      </c>
      <c r="P17" s="24">
        <v>98071.5</v>
      </c>
      <c r="Q17" s="24">
        <v>207975</v>
      </c>
    </row>
    <row r="18" spans="2:22" ht="15.75" thickBot="1" x14ac:dyDescent="0.3">
      <c r="B18" s="13"/>
      <c r="C18" s="14"/>
      <c r="D18" s="14"/>
      <c r="E18" s="14"/>
      <c r="F18" s="14"/>
      <c r="G18" s="14"/>
      <c r="H18" s="14"/>
      <c r="I18" s="15"/>
      <c r="N18" s="23" t="s">
        <v>26</v>
      </c>
      <c r="O18" s="24">
        <v>27530</v>
      </c>
      <c r="P18" s="24">
        <v>82317</v>
      </c>
      <c r="Q18" s="24">
        <v>109847</v>
      </c>
    </row>
    <row r="19" spans="2:22" x14ac:dyDescent="0.25">
      <c r="N19" s="23" t="s">
        <v>29</v>
      </c>
      <c r="O19" s="24">
        <v>79453</v>
      </c>
      <c r="P19" s="24"/>
      <c r="Q19" s="24">
        <v>79453</v>
      </c>
      <c r="S19" s="21" t="s">
        <v>89</v>
      </c>
      <c r="T19" s="21" t="s">
        <v>91</v>
      </c>
    </row>
    <row r="20" spans="2:22" x14ac:dyDescent="0.25">
      <c r="N20" s="23" t="s">
        <v>36</v>
      </c>
      <c r="O20" s="24">
        <v>57663</v>
      </c>
      <c r="P20" s="24">
        <v>53346</v>
      </c>
      <c r="Q20" s="24">
        <v>111009</v>
      </c>
      <c r="S20" s="21" t="s">
        <v>95</v>
      </c>
      <c r="T20" t="s">
        <v>28</v>
      </c>
      <c r="U20" t="s">
        <v>30</v>
      </c>
      <c r="V20" t="s">
        <v>88</v>
      </c>
    </row>
    <row r="21" spans="2:22" x14ac:dyDescent="0.25">
      <c r="N21" s="22" t="s">
        <v>27</v>
      </c>
      <c r="O21" s="24">
        <v>430147.25</v>
      </c>
      <c r="P21" s="24">
        <v>317245</v>
      </c>
      <c r="Q21" s="24">
        <v>747392.25</v>
      </c>
      <c r="S21" s="22" t="s">
        <v>96</v>
      </c>
      <c r="T21" s="24">
        <v>1257972.75</v>
      </c>
      <c r="U21" s="24">
        <v>644600</v>
      </c>
      <c r="V21" s="24">
        <v>1902572.75</v>
      </c>
    </row>
    <row r="22" spans="2:22" x14ac:dyDescent="0.25">
      <c r="N22" s="23" t="s">
        <v>38</v>
      </c>
      <c r="O22" s="24">
        <v>43288.75</v>
      </c>
      <c r="P22" s="24"/>
      <c r="Q22" s="24">
        <v>43288.75</v>
      </c>
      <c r="S22" s="22" t="s">
        <v>97</v>
      </c>
      <c r="T22" s="24">
        <v>1201333.5</v>
      </c>
      <c r="U22" s="24">
        <v>635611.75</v>
      </c>
      <c r="V22" s="24">
        <v>1836945.25</v>
      </c>
    </row>
    <row r="23" spans="2:22" x14ac:dyDescent="0.25">
      <c r="N23" s="23" t="s">
        <v>40</v>
      </c>
      <c r="O23" s="24">
        <v>166718</v>
      </c>
      <c r="P23" s="24">
        <v>56190</v>
      </c>
      <c r="Q23" s="24">
        <v>222908</v>
      </c>
      <c r="S23" s="22" t="s">
        <v>98</v>
      </c>
      <c r="T23" s="24">
        <v>988697.5</v>
      </c>
      <c r="U23" s="24">
        <v>740589</v>
      </c>
      <c r="V23" s="24">
        <v>1729286.5</v>
      </c>
    </row>
    <row r="24" spans="2:22" x14ac:dyDescent="0.25">
      <c r="N24" s="23" t="s">
        <v>32</v>
      </c>
      <c r="O24" s="24">
        <v>20328</v>
      </c>
      <c r="P24" s="24">
        <v>20122</v>
      </c>
      <c r="Q24" s="24">
        <v>40450</v>
      </c>
      <c r="S24" s="22" t="s">
        <v>99</v>
      </c>
      <c r="T24" s="24">
        <v>1523293.5</v>
      </c>
      <c r="U24" s="24">
        <v>976377.75</v>
      </c>
      <c r="V24" s="24">
        <v>2499671.25</v>
      </c>
    </row>
    <row r="25" spans="2:22" x14ac:dyDescent="0.25">
      <c r="N25" s="23" t="s">
        <v>35</v>
      </c>
      <c r="O25" s="24">
        <v>108743</v>
      </c>
      <c r="P25" s="24">
        <v>56868</v>
      </c>
      <c r="Q25" s="24">
        <v>165611</v>
      </c>
      <c r="S25" s="22" t="s">
        <v>100</v>
      </c>
      <c r="T25" s="24">
        <v>1130051.5</v>
      </c>
      <c r="U25" s="24">
        <v>576660</v>
      </c>
      <c r="V25" s="24">
        <v>1706711.5</v>
      </c>
    </row>
    <row r="26" spans="2:22" x14ac:dyDescent="0.25">
      <c r="N26" s="23" t="s">
        <v>26</v>
      </c>
      <c r="O26" s="24">
        <v>40184</v>
      </c>
      <c r="P26" s="24">
        <v>55846</v>
      </c>
      <c r="Q26" s="24">
        <v>96030</v>
      </c>
      <c r="S26" s="22" t="s">
        <v>101</v>
      </c>
      <c r="T26" s="24">
        <v>473936</v>
      </c>
      <c r="U26" s="24">
        <v>221145.5</v>
      </c>
      <c r="V26" s="24">
        <v>695081.5</v>
      </c>
    </row>
    <row r="27" spans="2:22" x14ac:dyDescent="0.25">
      <c r="N27" s="23" t="s">
        <v>29</v>
      </c>
      <c r="O27" s="24"/>
      <c r="P27" s="24">
        <v>27392</v>
      </c>
      <c r="Q27" s="24">
        <v>27392</v>
      </c>
      <c r="S27" s="22" t="s">
        <v>88</v>
      </c>
      <c r="T27" s="24">
        <v>6575284.75</v>
      </c>
      <c r="U27" s="24">
        <v>3794984</v>
      </c>
      <c r="V27" s="24">
        <v>10370268.75</v>
      </c>
    </row>
    <row r="28" spans="2:22" x14ac:dyDescent="0.25">
      <c r="N28" s="23" t="s">
        <v>36</v>
      </c>
      <c r="O28" s="24">
        <v>50885.5</v>
      </c>
      <c r="P28" s="24">
        <v>100827</v>
      </c>
      <c r="Q28" s="24">
        <v>151712.5</v>
      </c>
    </row>
    <row r="29" spans="2:22" x14ac:dyDescent="0.25">
      <c r="N29" s="22" t="s">
        <v>50</v>
      </c>
      <c r="O29" s="24">
        <v>208147.5</v>
      </c>
      <c r="P29" s="24">
        <v>71561.5</v>
      </c>
      <c r="Q29" s="24">
        <v>279709</v>
      </c>
    </row>
    <row r="30" spans="2:22" x14ac:dyDescent="0.25">
      <c r="N30" s="23" t="s">
        <v>40</v>
      </c>
      <c r="O30" s="24">
        <v>26974</v>
      </c>
      <c r="P30" s="24">
        <v>27964</v>
      </c>
      <c r="Q30" s="24">
        <v>54938</v>
      </c>
    </row>
    <row r="31" spans="2:22" x14ac:dyDescent="0.25">
      <c r="N31" s="23" t="s">
        <v>32</v>
      </c>
      <c r="O31" s="24">
        <v>19998</v>
      </c>
      <c r="P31" s="24"/>
      <c r="Q31" s="24">
        <v>19998</v>
      </c>
    </row>
    <row r="32" spans="2:22" x14ac:dyDescent="0.25">
      <c r="N32" s="23" t="s">
        <v>35</v>
      </c>
      <c r="O32" s="24">
        <v>29538</v>
      </c>
      <c r="P32" s="24">
        <v>20616.5</v>
      </c>
      <c r="Q32" s="24">
        <v>50154.5</v>
      </c>
    </row>
    <row r="33" spans="14:17" x14ac:dyDescent="0.25">
      <c r="N33" s="23" t="s">
        <v>29</v>
      </c>
      <c r="O33" s="24">
        <v>30371</v>
      </c>
      <c r="P33" s="24"/>
      <c r="Q33" s="24">
        <v>30371</v>
      </c>
    </row>
    <row r="34" spans="14:17" x14ac:dyDescent="0.25">
      <c r="N34" s="23" t="s">
        <v>36</v>
      </c>
      <c r="O34" s="24">
        <v>101266.5</v>
      </c>
      <c r="P34" s="24">
        <v>22981</v>
      </c>
      <c r="Q34" s="24">
        <v>124247.5</v>
      </c>
    </row>
    <row r="35" spans="14:17" x14ac:dyDescent="0.25">
      <c r="N35" s="22" t="s">
        <v>52</v>
      </c>
      <c r="O35" s="24">
        <v>235575</v>
      </c>
      <c r="P35" s="24">
        <v>51548.5</v>
      </c>
      <c r="Q35" s="24">
        <v>287123.5</v>
      </c>
    </row>
    <row r="36" spans="14:17" x14ac:dyDescent="0.25">
      <c r="N36" s="23" t="s">
        <v>38</v>
      </c>
      <c r="O36" s="24">
        <v>58298.5</v>
      </c>
      <c r="P36" s="24">
        <v>30295.5</v>
      </c>
      <c r="Q36" s="24">
        <v>88594</v>
      </c>
    </row>
    <row r="37" spans="14:17" x14ac:dyDescent="0.25">
      <c r="N37" s="23" t="s">
        <v>40</v>
      </c>
      <c r="O37" s="24">
        <v>79111</v>
      </c>
      <c r="P37" s="24"/>
      <c r="Q37" s="24">
        <v>79111</v>
      </c>
    </row>
    <row r="38" spans="14:17" x14ac:dyDescent="0.25">
      <c r="N38" s="23" t="s">
        <v>32</v>
      </c>
      <c r="O38" s="24">
        <v>39535</v>
      </c>
      <c r="P38" s="24">
        <v>21253</v>
      </c>
      <c r="Q38" s="24">
        <v>60788</v>
      </c>
    </row>
    <row r="39" spans="14:17" x14ac:dyDescent="0.25">
      <c r="N39" s="23" t="s">
        <v>35</v>
      </c>
      <c r="O39" s="24">
        <v>26144</v>
      </c>
      <c r="P39" s="24"/>
      <c r="Q39" s="24">
        <v>26144</v>
      </c>
    </row>
    <row r="40" spans="14:17" x14ac:dyDescent="0.25">
      <c r="N40" s="23" t="s">
        <v>36</v>
      </c>
      <c r="O40" s="24">
        <v>32486.5</v>
      </c>
      <c r="P40" s="24"/>
      <c r="Q40" s="24">
        <v>32486.5</v>
      </c>
    </row>
    <row r="41" spans="14:17" x14ac:dyDescent="0.25">
      <c r="N41" s="22" t="s">
        <v>47</v>
      </c>
      <c r="O41" s="24">
        <v>348245.5</v>
      </c>
      <c r="P41" s="24">
        <v>237893</v>
      </c>
      <c r="Q41" s="24">
        <v>586138.5</v>
      </c>
    </row>
    <row r="42" spans="14:17" x14ac:dyDescent="0.25">
      <c r="N42" s="23" t="s">
        <v>38</v>
      </c>
      <c r="O42" s="24">
        <v>29575</v>
      </c>
      <c r="P42" s="24">
        <v>29599</v>
      </c>
      <c r="Q42" s="24">
        <v>59174</v>
      </c>
    </row>
    <row r="43" spans="14:17" x14ac:dyDescent="0.25">
      <c r="N43" s="23" t="s">
        <v>40</v>
      </c>
      <c r="O43" s="24">
        <v>107373.5</v>
      </c>
      <c r="P43" s="24">
        <v>27772</v>
      </c>
      <c r="Q43" s="24">
        <v>135145.5</v>
      </c>
    </row>
    <row r="44" spans="14:17" x14ac:dyDescent="0.25">
      <c r="N44" s="23" t="s">
        <v>32</v>
      </c>
      <c r="O44" s="24">
        <v>37465.5</v>
      </c>
      <c r="P44" s="24">
        <v>39655</v>
      </c>
      <c r="Q44" s="24">
        <v>77120.5</v>
      </c>
    </row>
    <row r="45" spans="14:17" x14ac:dyDescent="0.25">
      <c r="N45" s="23" t="s">
        <v>35</v>
      </c>
      <c r="O45" s="24">
        <v>70835</v>
      </c>
      <c r="P45" s="24"/>
      <c r="Q45" s="24">
        <v>70835</v>
      </c>
    </row>
    <row r="46" spans="14:17" x14ac:dyDescent="0.25">
      <c r="N46" s="23" t="s">
        <v>26</v>
      </c>
      <c r="O46" s="24">
        <v>60161.5</v>
      </c>
      <c r="P46" s="24">
        <v>72328</v>
      </c>
      <c r="Q46" s="24">
        <v>132489.5</v>
      </c>
    </row>
    <row r="47" spans="14:17" x14ac:dyDescent="0.25">
      <c r="N47" s="23" t="s">
        <v>29</v>
      </c>
      <c r="O47" s="24">
        <v>42835</v>
      </c>
      <c r="P47" s="24"/>
      <c r="Q47" s="24">
        <v>42835</v>
      </c>
    </row>
    <row r="48" spans="14:17" x14ac:dyDescent="0.25">
      <c r="N48" s="23" t="s">
        <v>36</v>
      </c>
      <c r="O48" s="24"/>
      <c r="P48" s="24">
        <v>68539</v>
      </c>
      <c r="Q48" s="24">
        <v>68539</v>
      </c>
    </row>
    <row r="49" spans="14:17" x14ac:dyDescent="0.25">
      <c r="N49" s="22" t="s">
        <v>33</v>
      </c>
      <c r="O49" s="24">
        <v>924745.5</v>
      </c>
      <c r="P49" s="24">
        <v>536187.5</v>
      </c>
      <c r="Q49" s="24">
        <v>1460933</v>
      </c>
    </row>
    <row r="50" spans="14:17" x14ac:dyDescent="0.25">
      <c r="N50" s="23" t="s">
        <v>38</v>
      </c>
      <c r="O50" s="24">
        <v>136782</v>
      </c>
      <c r="P50" s="24">
        <v>109608</v>
      </c>
      <c r="Q50" s="24">
        <v>246390</v>
      </c>
    </row>
    <row r="51" spans="14:17" x14ac:dyDescent="0.25">
      <c r="N51" s="23" t="s">
        <v>40</v>
      </c>
      <c r="O51" s="24">
        <v>144599</v>
      </c>
      <c r="P51" s="24">
        <v>30134</v>
      </c>
      <c r="Q51" s="24">
        <v>174733</v>
      </c>
    </row>
    <row r="52" spans="14:17" x14ac:dyDescent="0.25">
      <c r="N52" s="23" t="s">
        <v>32</v>
      </c>
      <c r="O52" s="24">
        <v>117776.5</v>
      </c>
      <c r="P52" s="24">
        <v>116648</v>
      </c>
      <c r="Q52" s="24">
        <v>234424.5</v>
      </c>
    </row>
    <row r="53" spans="14:17" x14ac:dyDescent="0.25">
      <c r="N53" s="23" t="s">
        <v>35</v>
      </c>
      <c r="O53" s="24">
        <v>167838</v>
      </c>
      <c r="P53" s="24">
        <v>90280.5</v>
      </c>
      <c r="Q53" s="24">
        <v>258118.5</v>
      </c>
    </row>
    <row r="54" spans="14:17" x14ac:dyDescent="0.25">
      <c r="N54" s="23" t="s">
        <v>26</v>
      </c>
      <c r="O54" s="24">
        <v>68713</v>
      </c>
      <c r="P54" s="24"/>
      <c r="Q54" s="24">
        <v>68713</v>
      </c>
    </row>
    <row r="55" spans="14:17" x14ac:dyDescent="0.25">
      <c r="N55" s="23" t="s">
        <v>29</v>
      </c>
      <c r="O55" s="24">
        <v>112061.5</v>
      </c>
      <c r="P55" s="24">
        <v>32751</v>
      </c>
      <c r="Q55" s="24">
        <v>144812.5</v>
      </c>
    </row>
    <row r="56" spans="14:17" x14ac:dyDescent="0.25">
      <c r="N56" s="23" t="s">
        <v>36</v>
      </c>
      <c r="O56" s="24">
        <v>176975.5</v>
      </c>
      <c r="P56" s="24">
        <v>156766</v>
      </c>
      <c r="Q56" s="24">
        <v>333741.5</v>
      </c>
    </row>
    <row r="57" spans="14:17" x14ac:dyDescent="0.25">
      <c r="N57" s="22" t="s">
        <v>48</v>
      </c>
      <c r="O57" s="24">
        <v>241469</v>
      </c>
      <c r="P57" s="24">
        <v>82676</v>
      </c>
      <c r="Q57" s="24">
        <v>324145</v>
      </c>
    </row>
    <row r="58" spans="14:17" x14ac:dyDescent="0.25">
      <c r="N58" s="23" t="s">
        <v>38</v>
      </c>
      <c r="O58" s="24">
        <v>53952</v>
      </c>
      <c r="P58" s="24">
        <v>26350</v>
      </c>
      <c r="Q58" s="24">
        <v>80302</v>
      </c>
    </row>
    <row r="59" spans="14:17" x14ac:dyDescent="0.25">
      <c r="N59" s="23" t="s">
        <v>32</v>
      </c>
      <c r="O59" s="24">
        <v>16093</v>
      </c>
      <c r="P59" s="24">
        <v>20345</v>
      </c>
      <c r="Q59" s="24">
        <v>36438</v>
      </c>
    </row>
    <row r="60" spans="14:17" x14ac:dyDescent="0.25">
      <c r="N60" s="23" t="s">
        <v>35</v>
      </c>
      <c r="O60" s="24">
        <v>32516</v>
      </c>
      <c r="P60" s="24"/>
      <c r="Q60" s="24">
        <v>32516</v>
      </c>
    </row>
    <row r="61" spans="14:17" x14ac:dyDescent="0.25">
      <c r="N61" s="23" t="s">
        <v>26</v>
      </c>
      <c r="O61" s="24">
        <v>75902</v>
      </c>
      <c r="P61" s="24"/>
      <c r="Q61" s="24">
        <v>75902</v>
      </c>
    </row>
    <row r="62" spans="14:17" x14ac:dyDescent="0.25">
      <c r="N62" s="23" t="s">
        <v>36</v>
      </c>
      <c r="O62" s="24">
        <v>63006</v>
      </c>
      <c r="P62" s="24">
        <v>35981</v>
      </c>
      <c r="Q62" s="24">
        <v>98987</v>
      </c>
    </row>
    <row r="63" spans="14:17" x14ac:dyDescent="0.25">
      <c r="N63" s="22" t="s">
        <v>51</v>
      </c>
      <c r="O63" s="24">
        <v>174878</v>
      </c>
      <c r="P63" s="24">
        <v>134141.5</v>
      </c>
      <c r="Q63" s="24">
        <v>309019.5</v>
      </c>
    </row>
    <row r="64" spans="14:17" x14ac:dyDescent="0.25">
      <c r="N64" s="23" t="s">
        <v>38</v>
      </c>
      <c r="O64" s="24">
        <v>28719.5</v>
      </c>
      <c r="P64" s="24">
        <v>31444</v>
      </c>
      <c r="Q64" s="24">
        <v>60163.5</v>
      </c>
    </row>
    <row r="65" spans="14:17" x14ac:dyDescent="0.25">
      <c r="N65" s="23" t="s">
        <v>35</v>
      </c>
      <c r="O65" s="24">
        <v>26428</v>
      </c>
      <c r="P65" s="24">
        <v>63083</v>
      </c>
      <c r="Q65" s="24">
        <v>89511</v>
      </c>
    </row>
    <row r="66" spans="14:17" x14ac:dyDescent="0.25">
      <c r="N66" s="23" t="s">
        <v>26</v>
      </c>
      <c r="O66" s="24"/>
      <c r="P66" s="24">
        <v>39614.5</v>
      </c>
      <c r="Q66" s="24">
        <v>39614.5</v>
      </c>
    </row>
    <row r="67" spans="14:17" x14ac:dyDescent="0.25">
      <c r="N67" s="23" t="s">
        <v>29</v>
      </c>
      <c r="O67" s="24">
        <v>67618.5</v>
      </c>
      <c r="P67" s="24"/>
      <c r="Q67" s="24">
        <v>67618.5</v>
      </c>
    </row>
    <row r="68" spans="14:17" x14ac:dyDescent="0.25">
      <c r="N68" s="23" t="s">
        <v>36</v>
      </c>
      <c r="O68" s="24">
        <v>52112</v>
      </c>
      <c r="P68" s="24"/>
      <c r="Q68" s="24">
        <v>52112</v>
      </c>
    </row>
    <row r="69" spans="14:17" x14ac:dyDescent="0.25">
      <c r="N69" s="22" t="s">
        <v>39</v>
      </c>
      <c r="O69" s="24">
        <v>310433</v>
      </c>
      <c r="P69" s="24">
        <v>133501</v>
      </c>
      <c r="Q69" s="24">
        <v>443934</v>
      </c>
    </row>
    <row r="70" spans="14:17" x14ac:dyDescent="0.25">
      <c r="N70" s="23" t="s">
        <v>38</v>
      </c>
      <c r="O70" s="24"/>
      <c r="P70" s="24">
        <v>25452</v>
      </c>
      <c r="Q70" s="24">
        <v>25452</v>
      </c>
    </row>
    <row r="71" spans="14:17" x14ac:dyDescent="0.25">
      <c r="N71" s="23" t="s">
        <v>40</v>
      </c>
      <c r="O71" s="24">
        <v>87114</v>
      </c>
      <c r="P71" s="24">
        <v>26132</v>
      </c>
      <c r="Q71" s="24">
        <v>113246</v>
      </c>
    </row>
    <row r="72" spans="14:17" x14ac:dyDescent="0.25">
      <c r="N72" s="23" t="s">
        <v>32</v>
      </c>
      <c r="O72" s="24">
        <v>16820</v>
      </c>
      <c r="P72" s="24"/>
      <c r="Q72" s="24">
        <v>16820</v>
      </c>
    </row>
    <row r="73" spans="14:17" x14ac:dyDescent="0.25">
      <c r="N73" s="23" t="s">
        <v>35</v>
      </c>
      <c r="O73" s="24">
        <v>58480.5</v>
      </c>
      <c r="P73" s="24"/>
      <c r="Q73" s="24">
        <v>58480.5</v>
      </c>
    </row>
    <row r="74" spans="14:17" x14ac:dyDescent="0.25">
      <c r="N74" s="23" t="s">
        <v>26</v>
      </c>
      <c r="O74" s="24">
        <v>38658</v>
      </c>
      <c r="P74" s="24"/>
      <c r="Q74" s="24">
        <v>38658</v>
      </c>
    </row>
    <row r="75" spans="14:17" x14ac:dyDescent="0.25">
      <c r="N75" s="23" t="s">
        <v>29</v>
      </c>
      <c r="O75" s="24"/>
      <c r="P75" s="24">
        <v>13354</v>
      </c>
      <c r="Q75" s="24">
        <v>13354</v>
      </c>
    </row>
    <row r="76" spans="14:17" x14ac:dyDescent="0.25">
      <c r="N76" s="23" t="s">
        <v>36</v>
      </c>
      <c r="O76" s="24">
        <v>109360.5</v>
      </c>
      <c r="P76" s="24">
        <v>68563</v>
      </c>
      <c r="Q76" s="24">
        <v>177923.5</v>
      </c>
    </row>
    <row r="77" spans="14:17" x14ac:dyDescent="0.25">
      <c r="N77" s="22" t="s">
        <v>44</v>
      </c>
      <c r="O77" s="24">
        <v>487992.5</v>
      </c>
      <c r="P77" s="24">
        <v>115229.5</v>
      </c>
      <c r="Q77" s="24">
        <v>603222</v>
      </c>
    </row>
    <row r="78" spans="14:17" x14ac:dyDescent="0.25">
      <c r="N78" s="23" t="s">
        <v>38</v>
      </c>
      <c r="O78" s="24">
        <v>79219</v>
      </c>
      <c r="P78" s="24">
        <v>24577</v>
      </c>
      <c r="Q78" s="24">
        <v>103796</v>
      </c>
    </row>
    <row r="79" spans="14:17" x14ac:dyDescent="0.25">
      <c r="N79" s="23" t="s">
        <v>40</v>
      </c>
      <c r="O79" s="24">
        <v>141835.5</v>
      </c>
      <c r="P79" s="24">
        <v>27318.5</v>
      </c>
      <c r="Q79" s="24">
        <v>169154</v>
      </c>
    </row>
    <row r="80" spans="14:17" x14ac:dyDescent="0.25">
      <c r="N80" s="23" t="s">
        <v>32</v>
      </c>
      <c r="O80" s="24">
        <v>39985</v>
      </c>
      <c r="P80" s="24"/>
      <c r="Q80" s="24">
        <v>39985</v>
      </c>
    </row>
    <row r="81" spans="14:17" x14ac:dyDescent="0.25">
      <c r="N81" s="23" t="s">
        <v>35</v>
      </c>
      <c r="O81" s="24">
        <v>41013</v>
      </c>
      <c r="P81" s="24"/>
      <c r="Q81" s="24">
        <v>41013</v>
      </c>
    </row>
    <row r="82" spans="14:17" x14ac:dyDescent="0.25">
      <c r="N82" s="23" t="s">
        <v>26</v>
      </c>
      <c r="O82" s="24">
        <v>55483</v>
      </c>
      <c r="P82" s="24">
        <v>30008</v>
      </c>
      <c r="Q82" s="24">
        <v>85491</v>
      </c>
    </row>
    <row r="83" spans="14:17" x14ac:dyDescent="0.25">
      <c r="N83" s="23" t="s">
        <v>29</v>
      </c>
      <c r="O83" s="24">
        <v>61995.5</v>
      </c>
      <c r="P83" s="24"/>
      <c r="Q83" s="24">
        <v>61995.5</v>
      </c>
    </row>
    <row r="84" spans="14:17" x14ac:dyDescent="0.25">
      <c r="N84" s="23" t="s">
        <v>36</v>
      </c>
      <c r="O84" s="24">
        <v>68461.5</v>
      </c>
      <c r="P84" s="24">
        <v>33326</v>
      </c>
      <c r="Q84" s="24">
        <v>101787.5</v>
      </c>
    </row>
    <row r="85" spans="14:17" x14ac:dyDescent="0.25">
      <c r="N85" s="22" t="s">
        <v>34</v>
      </c>
      <c r="O85" s="24">
        <v>871440</v>
      </c>
      <c r="P85" s="24">
        <v>507732.25</v>
      </c>
      <c r="Q85" s="24">
        <v>1379172.25</v>
      </c>
    </row>
    <row r="86" spans="14:17" x14ac:dyDescent="0.25">
      <c r="N86" s="23" t="s">
        <v>38</v>
      </c>
      <c r="O86" s="24">
        <v>91018</v>
      </c>
      <c r="P86" s="24">
        <v>113042.75</v>
      </c>
      <c r="Q86" s="24">
        <v>204060.75</v>
      </c>
    </row>
    <row r="87" spans="14:17" x14ac:dyDescent="0.25">
      <c r="N87" s="23" t="s">
        <v>40</v>
      </c>
      <c r="O87" s="24">
        <v>220499.5</v>
      </c>
      <c r="P87" s="24">
        <v>83272</v>
      </c>
      <c r="Q87" s="24">
        <v>303771.5</v>
      </c>
    </row>
    <row r="88" spans="14:17" x14ac:dyDescent="0.25">
      <c r="N88" s="23" t="s">
        <v>32</v>
      </c>
      <c r="O88" s="24">
        <v>78340.5</v>
      </c>
      <c r="P88" s="24">
        <v>65556</v>
      </c>
      <c r="Q88" s="24">
        <v>143896.5</v>
      </c>
    </row>
    <row r="89" spans="14:17" x14ac:dyDescent="0.25">
      <c r="N89" s="23" t="s">
        <v>35</v>
      </c>
      <c r="O89" s="24">
        <v>187588</v>
      </c>
      <c r="P89" s="24">
        <v>47479</v>
      </c>
      <c r="Q89" s="24">
        <v>235067</v>
      </c>
    </row>
    <row r="90" spans="14:17" x14ac:dyDescent="0.25">
      <c r="N90" s="23" t="s">
        <v>26</v>
      </c>
      <c r="O90" s="24">
        <v>80157.5</v>
      </c>
      <c r="P90" s="24">
        <v>53995</v>
      </c>
      <c r="Q90" s="24">
        <v>134152.5</v>
      </c>
    </row>
    <row r="91" spans="14:17" x14ac:dyDescent="0.25">
      <c r="N91" s="23" t="s">
        <v>29</v>
      </c>
      <c r="O91" s="24">
        <v>72288.5</v>
      </c>
      <c r="P91" s="24">
        <v>63298</v>
      </c>
      <c r="Q91" s="24">
        <v>135586.5</v>
      </c>
    </row>
    <row r="92" spans="14:17" x14ac:dyDescent="0.25">
      <c r="N92" s="23" t="s">
        <v>36</v>
      </c>
      <c r="O92" s="24">
        <v>141548</v>
      </c>
      <c r="P92" s="24">
        <v>81089.5</v>
      </c>
      <c r="Q92" s="24">
        <v>222637.5</v>
      </c>
    </row>
    <row r="93" spans="14:17" x14ac:dyDescent="0.25">
      <c r="N93" s="22" t="s">
        <v>45</v>
      </c>
      <c r="O93" s="24">
        <v>215582</v>
      </c>
      <c r="P93" s="24">
        <v>219867.5</v>
      </c>
      <c r="Q93" s="24">
        <v>435449.5</v>
      </c>
    </row>
    <row r="94" spans="14:17" x14ac:dyDescent="0.25">
      <c r="N94" s="23" t="s">
        <v>38</v>
      </c>
      <c r="O94" s="24"/>
      <c r="P94" s="24">
        <v>56534.5</v>
      </c>
      <c r="Q94" s="24">
        <v>56534.5</v>
      </c>
    </row>
    <row r="95" spans="14:17" x14ac:dyDescent="0.25">
      <c r="N95" s="23" t="s">
        <v>40</v>
      </c>
      <c r="O95" s="24">
        <v>54967</v>
      </c>
      <c r="P95" s="24">
        <v>31278</v>
      </c>
      <c r="Q95" s="24">
        <v>86245</v>
      </c>
    </row>
    <row r="96" spans="14:17" x14ac:dyDescent="0.25">
      <c r="N96" s="23" t="s">
        <v>32</v>
      </c>
      <c r="O96" s="24">
        <v>38653</v>
      </c>
      <c r="P96" s="24"/>
      <c r="Q96" s="24">
        <v>38653</v>
      </c>
    </row>
    <row r="97" spans="14:17" x14ac:dyDescent="0.25">
      <c r="N97" s="23" t="s">
        <v>29</v>
      </c>
      <c r="O97" s="24">
        <v>52876</v>
      </c>
      <c r="P97" s="24">
        <v>92040</v>
      </c>
      <c r="Q97" s="24">
        <v>144916</v>
      </c>
    </row>
    <row r="98" spans="14:17" x14ac:dyDescent="0.25">
      <c r="N98" s="23" t="s">
        <v>36</v>
      </c>
      <c r="O98" s="24">
        <v>69086</v>
      </c>
      <c r="P98" s="24">
        <v>40015</v>
      </c>
      <c r="Q98" s="24">
        <v>109101</v>
      </c>
    </row>
    <row r="99" spans="14:17" x14ac:dyDescent="0.25">
      <c r="N99" s="22" t="s">
        <v>53</v>
      </c>
      <c r="O99" s="24">
        <v>111454</v>
      </c>
      <c r="P99" s="24">
        <v>66068</v>
      </c>
      <c r="Q99" s="24">
        <v>177522</v>
      </c>
    </row>
    <row r="100" spans="14:17" x14ac:dyDescent="0.25">
      <c r="N100" s="23" t="s">
        <v>40</v>
      </c>
      <c r="O100" s="24">
        <v>27497.5</v>
      </c>
      <c r="P100" s="24">
        <v>28271</v>
      </c>
      <c r="Q100" s="24">
        <v>55768.5</v>
      </c>
    </row>
    <row r="101" spans="14:17" x14ac:dyDescent="0.25">
      <c r="N101" s="23" t="s">
        <v>32</v>
      </c>
      <c r="O101" s="24">
        <v>20312</v>
      </c>
      <c r="P101" s="24">
        <v>37797</v>
      </c>
      <c r="Q101" s="24">
        <v>58109</v>
      </c>
    </row>
    <row r="102" spans="14:17" x14ac:dyDescent="0.25">
      <c r="N102" s="23" t="s">
        <v>26</v>
      </c>
      <c r="O102" s="24">
        <v>29161</v>
      </c>
      <c r="P102" s="24"/>
      <c r="Q102" s="24">
        <v>29161</v>
      </c>
    </row>
    <row r="103" spans="14:17" x14ac:dyDescent="0.25">
      <c r="N103" s="23" t="s">
        <v>36</v>
      </c>
      <c r="O103" s="24">
        <v>34483.5</v>
      </c>
      <c r="P103" s="24"/>
      <c r="Q103" s="24">
        <v>34483.5</v>
      </c>
    </row>
    <row r="104" spans="14:17" x14ac:dyDescent="0.25">
      <c r="N104" s="22" t="s">
        <v>67</v>
      </c>
      <c r="O104" s="24">
        <v>793238.5</v>
      </c>
      <c r="P104" s="24">
        <v>356062.5</v>
      </c>
      <c r="Q104" s="24">
        <v>1149301</v>
      </c>
    </row>
    <row r="105" spans="14:17" x14ac:dyDescent="0.25">
      <c r="N105" s="23" t="s">
        <v>38</v>
      </c>
      <c r="O105" s="24">
        <v>147899.5</v>
      </c>
      <c r="P105" s="24">
        <v>84299</v>
      </c>
      <c r="Q105" s="24">
        <v>232198.5</v>
      </c>
    </row>
    <row r="106" spans="14:17" x14ac:dyDescent="0.25">
      <c r="N106" s="23" t="s">
        <v>40</v>
      </c>
      <c r="O106" s="24">
        <v>259083</v>
      </c>
      <c r="P106" s="24">
        <v>117549.5</v>
      </c>
      <c r="Q106" s="24">
        <v>376632.5</v>
      </c>
    </row>
    <row r="107" spans="14:17" x14ac:dyDescent="0.25">
      <c r="N107" s="23" t="s">
        <v>32</v>
      </c>
      <c r="O107" s="24">
        <v>113338</v>
      </c>
      <c r="P107" s="24">
        <v>29875.5</v>
      </c>
      <c r="Q107" s="24">
        <v>143213.5</v>
      </c>
    </row>
    <row r="108" spans="14:17" x14ac:dyDescent="0.25">
      <c r="N108" s="23" t="s">
        <v>35</v>
      </c>
      <c r="O108" s="24">
        <v>66557</v>
      </c>
      <c r="P108" s="24">
        <v>46916</v>
      </c>
      <c r="Q108" s="24">
        <v>113473</v>
      </c>
    </row>
    <row r="109" spans="14:17" x14ac:dyDescent="0.25">
      <c r="N109" s="23" t="s">
        <v>26</v>
      </c>
      <c r="O109" s="24"/>
      <c r="P109" s="24">
        <v>13674.5</v>
      </c>
      <c r="Q109" s="24">
        <v>13674.5</v>
      </c>
    </row>
    <row r="110" spans="14:17" x14ac:dyDescent="0.25">
      <c r="N110" s="23" t="s">
        <v>29</v>
      </c>
      <c r="O110" s="24">
        <v>125522</v>
      </c>
      <c r="P110" s="24">
        <v>63748</v>
      </c>
      <c r="Q110" s="24">
        <v>189270</v>
      </c>
    </row>
    <row r="111" spans="14:17" x14ac:dyDescent="0.25">
      <c r="N111" s="23" t="s">
        <v>36</v>
      </c>
      <c r="O111" s="24">
        <v>80839</v>
      </c>
      <c r="P111" s="24"/>
      <c r="Q111" s="24">
        <v>80839</v>
      </c>
    </row>
    <row r="112" spans="14:17" x14ac:dyDescent="0.25">
      <c r="N112" s="22" t="s">
        <v>88</v>
      </c>
      <c r="O112" s="24">
        <v>6575284.75</v>
      </c>
      <c r="P112" s="24">
        <v>3794984</v>
      </c>
      <c r="Q112" s="24">
        <v>10370268.75</v>
      </c>
    </row>
  </sheetData>
  <mergeCells count="3">
    <mergeCell ref="C2:E2"/>
    <mergeCell ref="D14:E14"/>
    <mergeCell ref="D16:E16"/>
  </mergeCells>
  <dataValidations count="3">
    <dataValidation type="list" allowBlank="1" showInputMessage="1" showErrorMessage="1" sqref="F4" xr:uid="{98520097-C7F1-4F02-90A0-5EAC3F46B4ED}">
      <formula1>models</formula1>
    </dataValidation>
    <dataValidation type="list" allowBlank="1" showInputMessage="1" showErrorMessage="1" sqref="D14:E14" xr:uid="{4F133699-A8E9-4B68-8589-1AE990C788CB}">
      <formula1>Salesperson</formula1>
    </dataValidation>
    <dataValidation type="list" allowBlank="1" showInputMessage="1" showErrorMessage="1" sqref="D16:E16" xr:uid="{1DC5BCBB-9F18-4269-AF43-EAC6E600B384}">
      <formula1>Month</formula1>
    </dataValidation>
  </dataValidations>
  <pageMargins left="0.7" right="0.7" top="0.75" bottom="0.75" header="0.3" footer="0.3"/>
  <pageSetup paperSize="9" orientation="portrait" r:id="rId4"/>
  <drawing r:id="rId5"/>
  <extLst>
    <ext xmlns:x14="http://schemas.microsoft.com/office/spreadsheetml/2009/9/main" uri="{CCE6A557-97BC-4b89-ADB6-D9C93CAAB3DF}">
      <x14:dataValidations xmlns:xm="http://schemas.microsoft.com/office/excel/2006/main" count="1">
        <x14:dataValidation type="list" allowBlank="1" showInputMessage="1" showErrorMessage="1" xr:uid="{8B6A3E8B-39DC-4DFD-BF91-304383CB0664}">
          <x14:formula1>
            <xm:f>'Sales Data'!$BC$2:$BC$13</xm:f>
          </x14:formula1>
          <xm:sqref>F6</xm:sqref>
        </x14:dataValidation>
      </x14:dataValidation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BC397"/>
  <sheetViews>
    <sheetView showGridLines="0" workbookViewId="0">
      <selection activeCell="P9" sqref="P9"/>
    </sheetView>
  </sheetViews>
  <sheetFormatPr defaultRowHeight="15" x14ac:dyDescent="0.25"/>
  <cols>
    <col min="9" max="9" width="15.42578125" bestFit="1" customWidth="1"/>
    <col min="35" max="35" width="12.42578125" customWidth="1"/>
    <col min="36" max="36" width="16.85546875" customWidth="1"/>
    <col min="49" max="52" width="17.85546875" customWidth="1"/>
    <col min="54" max="54" width="9.140625" customWidth="1"/>
    <col min="55" max="55" width="24.28515625" customWidth="1"/>
    <col min="56" max="56" width="9.140625" customWidth="1"/>
  </cols>
  <sheetData>
    <row r="1" spans="1:55" x14ac:dyDescent="0.25">
      <c r="A1" s="31" t="s">
        <v>0</v>
      </c>
      <c r="B1" s="31" t="s">
        <v>1</v>
      </c>
      <c r="C1" s="31" t="s">
        <v>2</v>
      </c>
      <c r="D1" s="31" t="s">
        <v>3</v>
      </c>
      <c r="E1" s="31" t="s">
        <v>4</v>
      </c>
      <c r="F1" s="31" t="s">
        <v>5</v>
      </c>
      <c r="G1" s="31" t="s">
        <v>6</v>
      </c>
      <c r="H1" s="31" t="s">
        <v>7</v>
      </c>
      <c r="I1" s="32" t="s">
        <v>8</v>
      </c>
      <c r="J1" s="32" t="s">
        <v>9</v>
      </c>
      <c r="K1" s="33" t="s">
        <v>10</v>
      </c>
      <c r="L1" s="33" t="s">
        <v>11</v>
      </c>
      <c r="M1" s="33" t="s">
        <v>12</v>
      </c>
      <c r="N1" s="33" t="s">
        <v>13</v>
      </c>
      <c r="O1" s="33" t="s">
        <v>14</v>
      </c>
      <c r="P1" s="33" t="s">
        <v>15</v>
      </c>
      <c r="Q1" s="33" t="s">
        <v>16</v>
      </c>
      <c r="R1" s="33" t="s">
        <v>17</v>
      </c>
      <c r="S1" s="33" t="s">
        <v>18</v>
      </c>
      <c r="T1" s="33" t="s">
        <v>19</v>
      </c>
      <c r="U1" s="33" t="s">
        <v>20</v>
      </c>
      <c r="V1" s="33" t="s">
        <v>21</v>
      </c>
      <c r="W1" s="34" t="s">
        <v>10</v>
      </c>
      <c r="X1" s="34" t="s">
        <v>11</v>
      </c>
      <c r="Y1" s="34" t="s">
        <v>12</v>
      </c>
      <c r="Z1" s="34" t="s">
        <v>13</v>
      </c>
      <c r="AA1" s="34" t="s">
        <v>14</v>
      </c>
      <c r="AB1" s="34" t="s">
        <v>15</v>
      </c>
      <c r="AC1" s="34" t="s">
        <v>16</v>
      </c>
      <c r="AD1" s="34" t="s">
        <v>17</v>
      </c>
      <c r="AE1" s="34" t="s">
        <v>18</v>
      </c>
      <c r="AF1" s="34" t="s">
        <v>19</v>
      </c>
      <c r="AG1" s="34" t="s">
        <v>20</v>
      </c>
      <c r="AH1" s="34" t="s">
        <v>21</v>
      </c>
      <c r="AI1" s="34" t="s">
        <v>77</v>
      </c>
      <c r="AJ1" s="34" t="s">
        <v>78</v>
      </c>
      <c r="AK1" s="35" t="s">
        <v>10</v>
      </c>
      <c r="AL1" s="35" t="s">
        <v>11</v>
      </c>
      <c r="AM1" s="35" t="s">
        <v>12</v>
      </c>
      <c r="AN1" s="35" t="s">
        <v>13</v>
      </c>
      <c r="AO1" s="35" t="s">
        <v>14</v>
      </c>
      <c r="AP1" s="35" t="s">
        <v>15</v>
      </c>
      <c r="AQ1" s="35" t="s">
        <v>16</v>
      </c>
      <c r="AR1" s="35" t="s">
        <v>17</v>
      </c>
      <c r="AS1" s="35" t="s">
        <v>18</v>
      </c>
      <c r="AT1" s="35" t="s">
        <v>19</v>
      </c>
      <c r="AU1" s="35" t="s">
        <v>20</v>
      </c>
      <c r="AV1" s="35" t="s">
        <v>21</v>
      </c>
      <c r="AW1" s="35" t="s">
        <v>79</v>
      </c>
      <c r="AX1" s="36" t="s">
        <v>80</v>
      </c>
      <c r="AY1" s="37" t="s">
        <v>81</v>
      </c>
      <c r="AZ1" s="38" t="s">
        <v>82</v>
      </c>
      <c r="BA1" s="31" t="s">
        <v>4</v>
      </c>
      <c r="BC1" s="2" t="s">
        <v>70</v>
      </c>
    </row>
    <row r="2" spans="1:55" x14ac:dyDescent="0.25">
      <c r="A2" s="25" t="s">
        <v>22</v>
      </c>
      <c r="B2" s="25" t="s">
        <v>23</v>
      </c>
      <c r="C2" s="25" t="s">
        <v>24</v>
      </c>
      <c r="D2" s="25" t="s">
        <v>25</v>
      </c>
      <c r="E2" s="25" t="s">
        <v>26</v>
      </c>
      <c r="F2" s="25" t="s">
        <v>27</v>
      </c>
      <c r="G2" s="25" t="s">
        <v>28</v>
      </c>
      <c r="H2" s="25">
        <v>32</v>
      </c>
      <c r="I2" s="28">
        <v>27543</v>
      </c>
      <c r="J2" s="28">
        <f>IF($D2=Calculations!$E$3,SUBSTITUTE(Calculations!$I3,RIGHT(Calculations!$I3,3),Calculations!$C$3)+0,Calculations!$I3)</f>
        <v>26717</v>
      </c>
      <c r="K2" s="39">
        <v>1</v>
      </c>
      <c r="L2" s="39">
        <v>1</v>
      </c>
      <c r="M2" s="39">
        <v>0</v>
      </c>
      <c r="N2" s="39">
        <v>0</v>
      </c>
      <c r="O2" s="39">
        <v>0</v>
      </c>
      <c r="P2" s="39">
        <v>0</v>
      </c>
      <c r="Q2" s="39">
        <v>0</v>
      </c>
      <c r="R2" s="39">
        <v>1</v>
      </c>
      <c r="S2" s="39">
        <v>0</v>
      </c>
      <c r="T2" s="39">
        <v>1</v>
      </c>
      <c r="U2" s="39">
        <v>0</v>
      </c>
      <c r="V2" s="39">
        <v>0</v>
      </c>
      <c r="W2" s="40">
        <f>IF(K2=1,INDEX('Add-on Info'!$B$4:$H$15,MATCH(W$1,'Add-on Info'!$A$4:$A$15,0),MATCH($E2,'Add-on Info'!$B$3:$H$3,0)),0)</f>
        <v>600</v>
      </c>
      <c r="X2" s="40">
        <f>IF(L2=1,INDEX('Add-on Info'!$B$4:$H$15,MATCH(X$1,'Add-on Info'!$A$4:$A$15,0),MATCH($E2,'Add-on Info'!$B$3:$H$3,0)),0)</f>
        <v>170</v>
      </c>
      <c r="Y2" s="40">
        <f>IF(M2=1,INDEX('Add-on Info'!$B$4:$H$15,MATCH(Y$1,'Add-on Info'!$A$4:$A$15,0),MATCH($E2,'Add-on Info'!$B$3:$H$3,0)),0)</f>
        <v>0</v>
      </c>
      <c r="Z2" s="40">
        <f>IF(N2=1,INDEX('Add-on Info'!$B$4:$H$15,MATCH(Z$1,'Add-on Info'!$A$4:$A$15,0),MATCH($E2,'Add-on Info'!$B$3:$H$3,0)),0)</f>
        <v>0</v>
      </c>
      <c r="AA2" s="40">
        <f>IF(O2=1,INDEX('Add-on Info'!$B$4:$H$15,MATCH(AA$1,'Add-on Info'!$A$4:$A$15,0),MATCH($E2,'Add-on Info'!$B$3:$H$3,0)),0)</f>
        <v>0</v>
      </c>
      <c r="AB2" s="40">
        <f>IF(P2=1,INDEX('Add-on Info'!$B$4:$H$15,MATCH(AB$1,'Add-on Info'!$A$4:$A$15,0),MATCH($E2,'Add-on Info'!$B$3:$H$3,0)),0)</f>
        <v>0</v>
      </c>
      <c r="AC2" s="40">
        <f>IF(Q2=1,INDEX('Add-on Info'!$B$4:$H$15,MATCH(AC$1,'Add-on Info'!$A$4:$A$15,0),MATCH($E2,'Add-on Info'!$B$3:$H$3,0)),0)</f>
        <v>0</v>
      </c>
      <c r="AD2" s="40">
        <f>IF(R2=1,INDEX('Add-on Info'!$B$4:$H$15,MATCH(AD$1,'Add-on Info'!$A$4:$A$15,0),MATCH($E2,'Add-on Info'!$B$3:$H$3,0)),0)</f>
        <v>150</v>
      </c>
      <c r="AE2" s="40">
        <f>IF(S2=1,INDEX('Add-on Info'!$B$4:$H$15,MATCH(AE$1,'Add-on Info'!$A$4:$A$15,0),MATCH($E2,'Add-on Info'!$B$3:$H$3,0)),0)</f>
        <v>0</v>
      </c>
      <c r="AF2" s="40">
        <f>IF(T2=1,INDEX('Add-on Info'!$B$4:$H$15,MATCH(AF$1,'Add-on Info'!$A$4:$A$15,0),MATCH($E2,'Add-on Info'!$B$3:$H$3,0)),0)</f>
        <v>160</v>
      </c>
      <c r="AG2" s="40">
        <f>IF(U2=1,INDEX('Add-on Info'!$B$4:$H$15,MATCH(AG$1,'Add-on Info'!$A$4:$A$15,0),MATCH($E2,'Add-on Info'!$B$3:$H$3,0)),0)</f>
        <v>0</v>
      </c>
      <c r="AH2" s="40">
        <f>IF(V2=1,INDEX('Add-on Info'!$B$4:$H$15,MATCH(AH$1,'Add-on Info'!$A$4:$A$15,0),MATCH($E2,'Add-on Info'!$B$3:$H$3,0)),0)</f>
        <v>0</v>
      </c>
      <c r="AI2" s="41">
        <f>IF(SUM(K2:V2)&gt;=3,15%,0)</f>
        <v>0.15</v>
      </c>
      <c r="AJ2" s="40">
        <f>SUM(W2:AH2)*(1-AI2)</f>
        <v>918</v>
      </c>
      <c r="AK2" s="40">
        <f>IF(K2=1,INDEX('Add-on Info'!$B$21:$H$32,MATCH(AK$1,'Add-on Info'!$A$4:$A$15,0),MATCH($E2,'Add-on Info'!$B$3:$H$3,0)),0)</f>
        <v>150</v>
      </c>
      <c r="AL2" s="40">
        <f>IF(L2=1,INDEX('Add-on Info'!$B$21:$H$32,MATCH(AL$1,'Add-on Info'!$A$4:$A$15,0),MATCH($E2,'Add-on Info'!$B$3:$H$3,0)),0)</f>
        <v>18.7</v>
      </c>
      <c r="AM2" s="40">
        <f>IF(M2=1,INDEX('Add-on Info'!$B$21:$H$32,MATCH(AM$1,'Add-on Info'!$A$4:$A$15,0),MATCH($E2,'Add-on Info'!$B$3:$H$3,0)),0)</f>
        <v>0</v>
      </c>
      <c r="AN2" s="40">
        <f>IF(N2=1,INDEX('Add-on Info'!$B$21:$H$32,MATCH(AN$1,'Add-on Info'!$A$4:$A$15,0),MATCH($E2,'Add-on Info'!$B$3:$H$3,0)),0)</f>
        <v>0</v>
      </c>
      <c r="AO2" s="40">
        <f>IF(O2=1,INDEX('Add-on Info'!$B$21:$H$32,MATCH(AO$1,'Add-on Info'!$A$4:$A$15,0),MATCH($E2,'Add-on Info'!$B$3:$H$3,0)),0)</f>
        <v>0</v>
      </c>
      <c r="AP2" s="40">
        <f>IF(P2=1,INDEX('Add-on Info'!$B$21:$H$32,MATCH(AP$1,'Add-on Info'!$A$4:$A$15,0),MATCH($E2,'Add-on Info'!$B$3:$H$3,0)),0)</f>
        <v>0</v>
      </c>
      <c r="AQ2" s="40">
        <f>IF(Q2=1,INDEX('Add-on Info'!$B$21:$H$32,MATCH(AQ$1,'Add-on Info'!$A$4:$A$15,0),MATCH($E2,'Add-on Info'!$B$3:$H$3,0)),0)</f>
        <v>0</v>
      </c>
      <c r="AR2" s="40">
        <f>IF(R2=1,INDEX('Add-on Info'!$B$21:$H$32,MATCH(AR$1,'Add-on Info'!$A$4:$A$15,0),MATCH($E2,'Add-on Info'!$B$3:$H$3,0)),0)</f>
        <v>25.500000000000004</v>
      </c>
      <c r="AS2" s="40">
        <f>IF(S2=1,INDEX('Add-on Info'!$B$21:$H$32,MATCH(AS$1,'Add-on Info'!$A$4:$A$15,0),MATCH($E2,'Add-on Info'!$B$3:$H$3,0)),0)</f>
        <v>0</v>
      </c>
      <c r="AT2" s="40">
        <f>IF(T2=1,INDEX('Add-on Info'!$B$21:$H$32,MATCH(AT$1,'Add-on Info'!$A$4:$A$15,0),MATCH($E2,'Add-on Info'!$B$3:$H$3,0)),0)</f>
        <v>28.799999999999997</v>
      </c>
      <c r="AU2" s="40">
        <f>IF(U2=1,INDEX('Add-on Info'!$B$21:$H$32,MATCH(AU$1,'Add-on Info'!$A$4:$A$15,0),MATCH($E2,'Add-on Info'!$B$3:$H$3,0)),0)</f>
        <v>0</v>
      </c>
      <c r="AV2" s="40">
        <f>IF(V2=1,INDEX('Add-on Info'!$B$21:$H$32,MATCH(AV$1,'Add-on Info'!$A$4:$A$15,0),MATCH($E2,'Add-on Info'!$B$3:$H$3,0)),0)</f>
        <v>0</v>
      </c>
      <c r="AW2" s="40">
        <f>SUM(AK2:AV2)</f>
        <v>223</v>
      </c>
      <c r="AX2" s="40">
        <f>I2+AJ2</f>
        <v>28461</v>
      </c>
      <c r="AY2" s="40">
        <f>J2+AW2</f>
        <v>26940</v>
      </c>
      <c r="AZ2" s="40">
        <f>AX2-AY2</f>
        <v>1521</v>
      </c>
      <c r="BA2" s="31" t="s">
        <v>26</v>
      </c>
      <c r="BC2" s="2" t="s">
        <v>10</v>
      </c>
    </row>
    <row r="3" spans="1:55" x14ac:dyDescent="0.25">
      <c r="A3" s="25" t="s">
        <v>22</v>
      </c>
      <c r="B3" s="25" t="s">
        <v>23</v>
      </c>
      <c r="C3" s="25" t="s">
        <v>24</v>
      </c>
      <c r="D3" s="25" t="s">
        <v>25</v>
      </c>
      <c r="E3" s="25" t="s">
        <v>29</v>
      </c>
      <c r="F3" s="25" t="s">
        <v>67</v>
      </c>
      <c r="G3" s="25" t="s">
        <v>30</v>
      </c>
      <c r="H3" s="25">
        <v>60</v>
      </c>
      <c r="I3" s="28">
        <v>30238</v>
      </c>
      <c r="J3" s="28">
        <f>IF($D3=Calculations!$E$3,SUBSTITUTE(Calculations!$I4,RIGHT(Calculations!$I4,3),Calculations!$C$3)+0,Calculations!$I4)</f>
        <v>29331</v>
      </c>
      <c r="K3" s="39">
        <v>1</v>
      </c>
      <c r="L3" s="39">
        <v>0</v>
      </c>
      <c r="M3" s="39">
        <v>0</v>
      </c>
      <c r="N3" s="39">
        <v>0</v>
      </c>
      <c r="O3" s="39">
        <v>0</v>
      </c>
      <c r="P3" s="39">
        <v>1</v>
      </c>
      <c r="Q3" s="39">
        <v>0</v>
      </c>
      <c r="R3" s="39">
        <v>0</v>
      </c>
      <c r="S3" s="39">
        <v>0</v>
      </c>
      <c r="T3" s="39">
        <v>0</v>
      </c>
      <c r="U3" s="39">
        <v>0</v>
      </c>
      <c r="V3" s="39">
        <v>0</v>
      </c>
      <c r="W3" s="40">
        <f>IF(K3=1,INDEX('Add-on Info'!$B$4:$H$15,MATCH(W$1,'Add-on Info'!$A$4:$A$15,0),MATCH($E3,'Add-on Info'!$B$3:$H$3,0)),0)</f>
        <v>1000</v>
      </c>
      <c r="X3" s="40">
        <f>IF(L3=1,INDEX('Add-on Info'!$B$4:$H$15,MATCH(X$1,'Add-on Info'!$A$4:$A$15,0),MATCH($E3,'Add-on Info'!$B$3:$H$3,0)),0)</f>
        <v>0</v>
      </c>
      <c r="Y3" s="40">
        <f>IF(M3=1,INDEX('Add-on Info'!$B$4:$H$15,MATCH(Y$1,'Add-on Info'!$A$4:$A$15,0),MATCH($E3,'Add-on Info'!$B$3:$H$3,0)),0)</f>
        <v>0</v>
      </c>
      <c r="Z3" s="40">
        <f>IF(N3=1,INDEX('Add-on Info'!$B$4:$H$15,MATCH(Z$1,'Add-on Info'!$A$4:$A$15,0),MATCH($E3,'Add-on Info'!$B$3:$H$3,0)),0)</f>
        <v>0</v>
      </c>
      <c r="AA3" s="40">
        <f>IF(O3=1,INDEX('Add-on Info'!$B$4:$H$15,MATCH(AA$1,'Add-on Info'!$A$4:$A$15,0),MATCH($E3,'Add-on Info'!$B$3:$H$3,0)),0)</f>
        <v>0</v>
      </c>
      <c r="AB3" s="40">
        <f>IF(P3=1,INDEX('Add-on Info'!$B$4:$H$15,MATCH(AB$1,'Add-on Info'!$A$4:$A$15,0),MATCH($E3,'Add-on Info'!$B$3:$H$3,0)),0)</f>
        <v>3000</v>
      </c>
      <c r="AC3" s="40">
        <f>IF(Q3=1,INDEX('Add-on Info'!$B$4:$H$15,MATCH(AC$1,'Add-on Info'!$A$4:$A$15,0),MATCH($E3,'Add-on Info'!$B$3:$H$3,0)),0)</f>
        <v>0</v>
      </c>
      <c r="AD3" s="40">
        <f>IF(R3=1,INDEX('Add-on Info'!$B$4:$H$15,MATCH(AD$1,'Add-on Info'!$A$4:$A$15,0),MATCH($E3,'Add-on Info'!$B$3:$H$3,0)),0)</f>
        <v>0</v>
      </c>
      <c r="AE3" s="40">
        <f>IF(S3=1,INDEX('Add-on Info'!$B$4:$H$15,MATCH(AE$1,'Add-on Info'!$A$4:$A$15,0),MATCH($E3,'Add-on Info'!$B$3:$H$3,0)),0)</f>
        <v>0</v>
      </c>
      <c r="AF3" s="40">
        <f>IF(T3=1,INDEX('Add-on Info'!$B$4:$H$15,MATCH(AF$1,'Add-on Info'!$A$4:$A$15,0),MATCH($E3,'Add-on Info'!$B$3:$H$3,0)),0)</f>
        <v>0</v>
      </c>
      <c r="AG3" s="40">
        <f>IF(U3=1,INDEX('Add-on Info'!$B$4:$H$15,MATCH(AG$1,'Add-on Info'!$A$4:$A$15,0),MATCH($E3,'Add-on Info'!$B$3:$H$3,0)),0)</f>
        <v>0</v>
      </c>
      <c r="AH3" s="40">
        <f>IF(V3=1,INDEX('Add-on Info'!$B$4:$H$15,MATCH(AH$1,'Add-on Info'!$A$4:$A$15,0),MATCH($E3,'Add-on Info'!$B$3:$H$3,0)),0)</f>
        <v>0</v>
      </c>
      <c r="AI3" s="41">
        <f t="shared" ref="AI3:AI66" si="0">IF(SUM(K3:V3)&gt;=3,15%,0)</f>
        <v>0</v>
      </c>
      <c r="AJ3" s="40">
        <f t="shared" ref="AJ3:AJ66" si="1">SUM(W3:AH3)*(1-AI3)</f>
        <v>4000</v>
      </c>
      <c r="AK3" s="40">
        <f>IF(K3=1,INDEX('Add-on Info'!$B$21:$H$32,MATCH(AK$1,'Add-on Info'!$A$4:$A$15,0),MATCH($E3,'Add-on Info'!$B$3:$H$3,0)),0)</f>
        <v>250</v>
      </c>
      <c r="AL3" s="40">
        <f>IF(L3=1,INDEX('Add-on Info'!$B$21:$H$32,MATCH(AL$1,'Add-on Info'!$A$4:$A$15,0),MATCH($E3,'Add-on Info'!$B$3:$H$3,0)),0)</f>
        <v>0</v>
      </c>
      <c r="AM3" s="40">
        <f>IF(M3=1,INDEX('Add-on Info'!$B$21:$H$32,MATCH(AM$1,'Add-on Info'!$A$4:$A$15,0),MATCH($E3,'Add-on Info'!$B$3:$H$3,0)),0)</f>
        <v>0</v>
      </c>
      <c r="AN3" s="40">
        <f>IF(N3=1,INDEX('Add-on Info'!$B$21:$H$32,MATCH(AN$1,'Add-on Info'!$A$4:$A$15,0),MATCH($E3,'Add-on Info'!$B$3:$H$3,0)),0)</f>
        <v>0</v>
      </c>
      <c r="AO3" s="40">
        <f>IF(O3=1,INDEX('Add-on Info'!$B$21:$H$32,MATCH(AO$1,'Add-on Info'!$A$4:$A$15,0),MATCH($E3,'Add-on Info'!$B$3:$H$3,0)),0)</f>
        <v>0</v>
      </c>
      <c r="AP3" s="40">
        <f>IF(P3=1,INDEX('Add-on Info'!$B$21:$H$32,MATCH(AP$1,'Add-on Info'!$A$4:$A$15,0),MATCH($E3,'Add-on Info'!$B$3:$H$3,0)),0)</f>
        <v>2040.0000000000002</v>
      </c>
      <c r="AQ3" s="40">
        <f>IF(Q3=1,INDEX('Add-on Info'!$B$21:$H$32,MATCH(AQ$1,'Add-on Info'!$A$4:$A$15,0),MATCH($E3,'Add-on Info'!$B$3:$H$3,0)),0)</f>
        <v>0</v>
      </c>
      <c r="AR3" s="40">
        <f>IF(R3=1,INDEX('Add-on Info'!$B$21:$H$32,MATCH(AR$1,'Add-on Info'!$A$4:$A$15,0),MATCH($E3,'Add-on Info'!$B$3:$H$3,0)),0)</f>
        <v>0</v>
      </c>
      <c r="AS3" s="40">
        <f>IF(S3=1,INDEX('Add-on Info'!$B$21:$H$32,MATCH(AS$1,'Add-on Info'!$A$4:$A$15,0),MATCH($E3,'Add-on Info'!$B$3:$H$3,0)),0)</f>
        <v>0</v>
      </c>
      <c r="AT3" s="40">
        <f>IF(T3=1,INDEX('Add-on Info'!$B$21:$H$32,MATCH(AT$1,'Add-on Info'!$A$4:$A$15,0),MATCH($E3,'Add-on Info'!$B$3:$H$3,0)),0)</f>
        <v>0</v>
      </c>
      <c r="AU3" s="40">
        <f>IF(U3=1,INDEX('Add-on Info'!$B$21:$H$32,MATCH(AU$1,'Add-on Info'!$A$4:$A$15,0),MATCH($E3,'Add-on Info'!$B$3:$H$3,0)),0)</f>
        <v>0</v>
      </c>
      <c r="AV3" s="40">
        <f>IF(V3=1,INDEX('Add-on Info'!$B$21:$H$32,MATCH(AV$1,'Add-on Info'!$A$4:$A$15,0),MATCH($E3,'Add-on Info'!$B$3:$H$3,0)),0)</f>
        <v>0</v>
      </c>
      <c r="AW3" s="40">
        <f t="shared" ref="AW3:AW66" si="2">SUM(AK3:AV3)</f>
        <v>2290</v>
      </c>
      <c r="AX3" s="40">
        <f t="shared" ref="AX3:AX66" si="3">I3+AJ3</f>
        <v>34238</v>
      </c>
      <c r="AY3" s="40">
        <f t="shared" ref="AY3:AY66" si="4">J3+AW3</f>
        <v>31621</v>
      </c>
      <c r="AZ3" s="40">
        <f t="shared" ref="AZ3:AZ66" si="5">AX3-AY3</f>
        <v>2617</v>
      </c>
      <c r="BA3" s="31" t="s">
        <v>29</v>
      </c>
      <c r="BC3" s="2" t="s">
        <v>11</v>
      </c>
    </row>
    <row r="4" spans="1:55" x14ac:dyDescent="0.25">
      <c r="A4" s="25" t="s">
        <v>22</v>
      </c>
      <c r="B4" s="25" t="s">
        <v>23</v>
      </c>
      <c r="C4" s="25" t="s">
        <v>24</v>
      </c>
      <c r="D4" s="25" t="s">
        <v>31</v>
      </c>
      <c r="E4" s="25" t="s">
        <v>32</v>
      </c>
      <c r="F4" s="25" t="s">
        <v>33</v>
      </c>
      <c r="G4" s="25" t="s">
        <v>30</v>
      </c>
      <c r="H4" s="25">
        <v>49</v>
      </c>
      <c r="I4" s="42">
        <v>18127</v>
      </c>
      <c r="J4" s="28">
        <f>IF($D4=Calculations!$E$3,SUBSTITUTE(Calculations!$I5,RIGHT(Calculations!$I5,3),Calculations!$C$3)+0,Calculations!$I5)</f>
        <v>17514</v>
      </c>
      <c r="K4" s="39">
        <v>1</v>
      </c>
      <c r="L4" s="39">
        <v>0</v>
      </c>
      <c r="M4" s="39">
        <v>0</v>
      </c>
      <c r="N4" s="39">
        <v>0</v>
      </c>
      <c r="O4" s="39">
        <v>0</v>
      </c>
      <c r="P4" s="39">
        <v>0</v>
      </c>
      <c r="Q4" s="39">
        <v>0</v>
      </c>
      <c r="R4" s="39">
        <v>0</v>
      </c>
      <c r="S4" s="39">
        <v>0</v>
      </c>
      <c r="T4" s="39">
        <v>0</v>
      </c>
      <c r="U4" s="39">
        <v>0</v>
      </c>
      <c r="V4" s="39">
        <v>0</v>
      </c>
      <c r="W4" s="40">
        <f>IF(K4=1,INDEX('Add-on Info'!$B$4:$H$15,MATCH(W$1,'Add-on Info'!$A$4:$A$15,0),MATCH($E4,'Add-on Info'!$B$3:$H$3,0)),0)</f>
        <v>650</v>
      </c>
      <c r="X4" s="40">
        <f>IF(L4=1,INDEX('Add-on Info'!$B$4:$H$15,MATCH(X$1,'Add-on Info'!$A$4:$A$15,0),MATCH($E4,'Add-on Info'!$B$3:$H$3,0)),0)</f>
        <v>0</v>
      </c>
      <c r="Y4" s="40">
        <f>IF(M4=1,INDEX('Add-on Info'!$B$4:$H$15,MATCH(Y$1,'Add-on Info'!$A$4:$A$15,0),MATCH($E4,'Add-on Info'!$B$3:$H$3,0)),0)</f>
        <v>0</v>
      </c>
      <c r="Z4" s="40">
        <f>IF(N4=1,INDEX('Add-on Info'!$B$4:$H$15,MATCH(Z$1,'Add-on Info'!$A$4:$A$15,0),MATCH($E4,'Add-on Info'!$B$3:$H$3,0)),0)</f>
        <v>0</v>
      </c>
      <c r="AA4" s="40">
        <f>IF(O4=1,INDEX('Add-on Info'!$B$4:$H$15,MATCH(AA$1,'Add-on Info'!$A$4:$A$15,0),MATCH($E4,'Add-on Info'!$B$3:$H$3,0)),0)</f>
        <v>0</v>
      </c>
      <c r="AB4" s="40">
        <f>IF(P4=1,INDEX('Add-on Info'!$B$4:$H$15,MATCH(AB$1,'Add-on Info'!$A$4:$A$15,0),MATCH($E4,'Add-on Info'!$B$3:$H$3,0)),0)</f>
        <v>0</v>
      </c>
      <c r="AC4" s="40">
        <f>IF(Q4=1,INDEX('Add-on Info'!$B$4:$H$15,MATCH(AC$1,'Add-on Info'!$A$4:$A$15,0),MATCH($E4,'Add-on Info'!$B$3:$H$3,0)),0)</f>
        <v>0</v>
      </c>
      <c r="AD4" s="40">
        <f>IF(R4=1,INDEX('Add-on Info'!$B$4:$H$15,MATCH(AD$1,'Add-on Info'!$A$4:$A$15,0),MATCH($E4,'Add-on Info'!$B$3:$H$3,0)),0)</f>
        <v>0</v>
      </c>
      <c r="AE4" s="40">
        <f>IF(S4=1,INDEX('Add-on Info'!$B$4:$H$15,MATCH(AE$1,'Add-on Info'!$A$4:$A$15,0),MATCH($E4,'Add-on Info'!$B$3:$H$3,0)),0)</f>
        <v>0</v>
      </c>
      <c r="AF4" s="40">
        <f>IF(T4=1,INDEX('Add-on Info'!$B$4:$H$15,MATCH(AF$1,'Add-on Info'!$A$4:$A$15,0),MATCH($E4,'Add-on Info'!$B$3:$H$3,0)),0)</f>
        <v>0</v>
      </c>
      <c r="AG4" s="40">
        <f>IF(U4=1,INDEX('Add-on Info'!$B$4:$H$15,MATCH(AG$1,'Add-on Info'!$A$4:$A$15,0),MATCH($E4,'Add-on Info'!$B$3:$H$3,0)),0)</f>
        <v>0</v>
      </c>
      <c r="AH4" s="40">
        <f>IF(V4=1,INDEX('Add-on Info'!$B$4:$H$15,MATCH(AH$1,'Add-on Info'!$A$4:$A$15,0),MATCH($E4,'Add-on Info'!$B$3:$H$3,0)),0)</f>
        <v>0</v>
      </c>
      <c r="AI4" s="41">
        <f t="shared" si="0"/>
        <v>0</v>
      </c>
      <c r="AJ4" s="40">
        <f t="shared" si="1"/>
        <v>650</v>
      </c>
      <c r="AK4" s="40">
        <f>IF(K4=1,INDEX('Add-on Info'!$B$21:$H$32,MATCH(AK$1,'Add-on Info'!$A$4:$A$15,0),MATCH($E4,'Add-on Info'!$B$3:$H$3,0)),0)</f>
        <v>162.5</v>
      </c>
      <c r="AL4" s="40">
        <f>IF(L4=1,INDEX('Add-on Info'!$B$21:$H$32,MATCH(AL$1,'Add-on Info'!$A$4:$A$15,0),MATCH($E4,'Add-on Info'!$B$3:$H$3,0)),0)</f>
        <v>0</v>
      </c>
      <c r="AM4" s="40">
        <f>IF(M4=1,INDEX('Add-on Info'!$B$21:$H$32,MATCH(AM$1,'Add-on Info'!$A$4:$A$15,0),MATCH($E4,'Add-on Info'!$B$3:$H$3,0)),0)</f>
        <v>0</v>
      </c>
      <c r="AN4" s="40">
        <f>IF(N4=1,INDEX('Add-on Info'!$B$21:$H$32,MATCH(AN$1,'Add-on Info'!$A$4:$A$15,0),MATCH($E4,'Add-on Info'!$B$3:$H$3,0)),0)</f>
        <v>0</v>
      </c>
      <c r="AO4" s="40">
        <f>IF(O4=1,INDEX('Add-on Info'!$B$21:$H$32,MATCH(AO$1,'Add-on Info'!$A$4:$A$15,0),MATCH($E4,'Add-on Info'!$B$3:$H$3,0)),0)</f>
        <v>0</v>
      </c>
      <c r="AP4" s="40">
        <f>IF(P4=1,INDEX('Add-on Info'!$B$21:$H$32,MATCH(AP$1,'Add-on Info'!$A$4:$A$15,0),MATCH($E4,'Add-on Info'!$B$3:$H$3,0)),0)</f>
        <v>0</v>
      </c>
      <c r="AQ4" s="40">
        <f>IF(Q4=1,INDEX('Add-on Info'!$B$21:$H$32,MATCH(AQ$1,'Add-on Info'!$A$4:$A$15,0),MATCH($E4,'Add-on Info'!$B$3:$H$3,0)),0)</f>
        <v>0</v>
      </c>
      <c r="AR4" s="40">
        <f>IF(R4=1,INDEX('Add-on Info'!$B$21:$H$32,MATCH(AR$1,'Add-on Info'!$A$4:$A$15,0),MATCH($E4,'Add-on Info'!$B$3:$H$3,0)),0)</f>
        <v>0</v>
      </c>
      <c r="AS4" s="40">
        <f>IF(S4=1,INDEX('Add-on Info'!$B$21:$H$32,MATCH(AS$1,'Add-on Info'!$A$4:$A$15,0),MATCH($E4,'Add-on Info'!$B$3:$H$3,0)),0)</f>
        <v>0</v>
      </c>
      <c r="AT4" s="40">
        <f>IF(T4=1,INDEX('Add-on Info'!$B$21:$H$32,MATCH(AT$1,'Add-on Info'!$A$4:$A$15,0),MATCH($E4,'Add-on Info'!$B$3:$H$3,0)),0)</f>
        <v>0</v>
      </c>
      <c r="AU4" s="40">
        <f>IF(U4=1,INDEX('Add-on Info'!$B$21:$H$32,MATCH(AU$1,'Add-on Info'!$A$4:$A$15,0),MATCH($E4,'Add-on Info'!$B$3:$H$3,0)),0)</f>
        <v>0</v>
      </c>
      <c r="AV4" s="40">
        <f>IF(V4=1,INDEX('Add-on Info'!$B$21:$H$32,MATCH(AV$1,'Add-on Info'!$A$4:$A$15,0),MATCH($E4,'Add-on Info'!$B$3:$H$3,0)),0)</f>
        <v>0</v>
      </c>
      <c r="AW4" s="40">
        <f t="shared" si="2"/>
        <v>162.5</v>
      </c>
      <c r="AX4" s="40">
        <f t="shared" si="3"/>
        <v>18777</v>
      </c>
      <c r="AY4" s="40">
        <f t="shared" si="4"/>
        <v>17676.5</v>
      </c>
      <c r="AZ4" s="40">
        <f t="shared" si="5"/>
        <v>1100.5</v>
      </c>
      <c r="BA4" s="31" t="s">
        <v>32</v>
      </c>
      <c r="BC4" s="2" t="s">
        <v>12</v>
      </c>
    </row>
    <row r="5" spans="1:55" x14ac:dyDescent="0.25">
      <c r="A5" s="25" t="s">
        <v>22</v>
      </c>
      <c r="B5" s="25" t="s">
        <v>23</v>
      </c>
      <c r="C5" s="25" t="s">
        <v>24</v>
      </c>
      <c r="D5" s="25" t="s">
        <v>31</v>
      </c>
      <c r="E5" s="25" t="s">
        <v>32</v>
      </c>
      <c r="F5" s="25" t="s">
        <v>33</v>
      </c>
      <c r="G5" s="25" t="s">
        <v>28</v>
      </c>
      <c r="H5" s="25">
        <v>31</v>
      </c>
      <c r="I5" s="42">
        <v>18862</v>
      </c>
      <c r="J5" s="28">
        <f>IF($D5=Calculations!$E$3,SUBSTITUTE(Calculations!$I6,RIGHT(Calculations!$I6,3),Calculations!$C$3)+0,Calculations!$I6)</f>
        <v>18514</v>
      </c>
      <c r="K5" s="39">
        <v>0</v>
      </c>
      <c r="L5" s="39">
        <v>0</v>
      </c>
      <c r="M5" s="39">
        <v>0</v>
      </c>
      <c r="N5" s="39">
        <v>0</v>
      </c>
      <c r="O5" s="39">
        <v>0</v>
      </c>
      <c r="P5" s="39">
        <v>0</v>
      </c>
      <c r="Q5" s="39">
        <v>0</v>
      </c>
      <c r="R5" s="39">
        <v>0</v>
      </c>
      <c r="S5" s="39">
        <v>0</v>
      </c>
      <c r="T5" s="39">
        <v>1</v>
      </c>
      <c r="U5" s="39">
        <v>0</v>
      </c>
      <c r="V5" s="39">
        <v>0</v>
      </c>
      <c r="W5" s="40">
        <f>IF(K5=1,INDEX('Add-on Info'!$B$4:$H$15,MATCH(W$1,'Add-on Info'!$A$4:$A$15,0),MATCH($E5,'Add-on Info'!$B$3:$H$3,0)),0)</f>
        <v>0</v>
      </c>
      <c r="X5" s="40">
        <f>IF(L5=1,INDEX('Add-on Info'!$B$4:$H$15,MATCH(X$1,'Add-on Info'!$A$4:$A$15,0),MATCH($E5,'Add-on Info'!$B$3:$H$3,0)),0)</f>
        <v>0</v>
      </c>
      <c r="Y5" s="40">
        <f>IF(M5=1,INDEX('Add-on Info'!$B$4:$H$15,MATCH(Y$1,'Add-on Info'!$A$4:$A$15,0),MATCH($E5,'Add-on Info'!$B$3:$H$3,0)),0)</f>
        <v>0</v>
      </c>
      <c r="Z5" s="40">
        <f>IF(N5=1,INDEX('Add-on Info'!$B$4:$H$15,MATCH(Z$1,'Add-on Info'!$A$4:$A$15,0),MATCH($E5,'Add-on Info'!$B$3:$H$3,0)),0)</f>
        <v>0</v>
      </c>
      <c r="AA5" s="40">
        <f>IF(O5=1,INDEX('Add-on Info'!$B$4:$H$15,MATCH(AA$1,'Add-on Info'!$A$4:$A$15,0),MATCH($E5,'Add-on Info'!$B$3:$H$3,0)),0)</f>
        <v>0</v>
      </c>
      <c r="AB5" s="40">
        <f>IF(P5=1,INDEX('Add-on Info'!$B$4:$H$15,MATCH(AB$1,'Add-on Info'!$A$4:$A$15,0),MATCH($E5,'Add-on Info'!$B$3:$H$3,0)),0)</f>
        <v>0</v>
      </c>
      <c r="AC5" s="40">
        <f>IF(Q5=1,INDEX('Add-on Info'!$B$4:$H$15,MATCH(AC$1,'Add-on Info'!$A$4:$A$15,0),MATCH($E5,'Add-on Info'!$B$3:$H$3,0)),0)</f>
        <v>0</v>
      </c>
      <c r="AD5" s="40">
        <f>IF(R5=1,INDEX('Add-on Info'!$B$4:$H$15,MATCH(AD$1,'Add-on Info'!$A$4:$A$15,0),MATCH($E5,'Add-on Info'!$B$3:$H$3,0)),0)</f>
        <v>0</v>
      </c>
      <c r="AE5" s="40">
        <f>IF(S5=1,INDEX('Add-on Info'!$B$4:$H$15,MATCH(AE$1,'Add-on Info'!$A$4:$A$15,0),MATCH($E5,'Add-on Info'!$B$3:$H$3,0)),0)</f>
        <v>0</v>
      </c>
      <c r="AF5" s="40">
        <f>IF(T5=1,INDEX('Add-on Info'!$B$4:$H$15,MATCH(AF$1,'Add-on Info'!$A$4:$A$15,0),MATCH($E5,'Add-on Info'!$B$3:$H$3,0)),0)</f>
        <v>180</v>
      </c>
      <c r="AG5" s="40">
        <f>IF(U5=1,INDEX('Add-on Info'!$B$4:$H$15,MATCH(AG$1,'Add-on Info'!$A$4:$A$15,0),MATCH($E5,'Add-on Info'!$B$3:$H$3,0)),0)</f>
        <v>0</v>
      </c>
      <c r="AH5" s="40">
        <f>IF(V5=1,INDEX('Add-on Info'!$B$4:$H$15,MATCH(AH$1,'Add-on Info'!$A$4:$A$15,0),MATCH($E5,'Add-on Info'!$B$3:$H$3,0)),0)</f>
        <v>0</v>
      </c>
      <c r="AI5" s="41">
        <f t="shared" si="0"/>
        <v>0</v>
      </c>
      <c r="AJ5" s="40">
        <f t="shared" si="1"/>
        <v>180</v>
      </c>
      <c r="AK5" s="40">
        <f>IF(K5=1,INDEX('Add-on Info'!$B$21:$H$32,MATCH(AK$1,'Add-on Info'!$A$4:$A$15,0),MATCH($E5,'Add-on Info'!$B$3:$H$3,0)),0)</f>
        <v>0</v>
      </c>
      <c r="AL5" s="40">
        <f>IF(L5=1,INDEX('Add-on Info'!$B$21:$H$32,MATCH(AL$1,'Add-on Info'!$A$4:$A$15,0),MATCH($E5,'Add-on Info'!$B$3:$H$3,0)),0)</f>
        <v>0</v>
      </c>
      <c r="AM5" s="40">
        <f>IF(M5=1,INDEX('Add-on Info'!$B$21:$H$32,MATCH(AM$1,'Add-on Info'!$A$4:$A$15,0),MATCH($E5,'Add-on Info'!$B$3:$H$3,0)),0)</f>
        <v>0</v>
      </c>
      <c r="AN5" s="40">
        <f>IF(N5=1,INDEX('Add-on Info'!$B$21:$H$32,MATCH(AN$1,'Add-on Info'!$A$4:$A$15,0),MATCH($E5,'Add-on Info'!$B$3:$H$3,0)),0)</f>
        <v>0</v>
      </c>
      <c r="AO5" s="40">
        <f>IF(O5=1,INDEX('Add-on Info'!$B$21:$H$32,MATCH(AO$1,'Add-on Info'!$A$4:$A$15,0),MATCH($E5,'Add-on Info'!$B$3:$H$3,0)),0)</f>
        <v>0</v>
      </c>
      <c r="AP5" s="40">
        <f>IF(P5=1,INDEX('Add-on Info'!$B$21:$H$32,MATCH(AP$1,'Add-on Info'!$A$4:$A$15,0),MATCH($E5,'Add-on Info'!$B$3:$H$3,0)),0)</f>
        <v>0</v>
      </c>
      <c r="AQ5" s="40">
        <f>IF(Q5=1,INDEX('Add-on Info'!$B$21:$H$32,MATCH(AQ$1,'Add-on Info'!$A$4:$A$15,0),MATCH($E5,'Add-on Info'!$B$3:$H$3,0)),0)</f>
        <v>0</v>
      </c>
      <c r="AR5" s="40">
        <f>IF(R5=1,INDEX('Add-on Info'!$B$21:$H$32,MATCH(AR$1,'Add-on Info'!$A$4:$A$15,0),MATCH($E5,'Add-on Info'!$B$3:$H$3,0)),0)</f>
        <v>0</v>
      </c>
      <c r="AS5" s="40">
        <f>IF(S5=1,INDEX('Add-on Info'!$B$21:$H$32,MATCH(AS$1,'Add-on Info'!$A$4:$A$15,0),MATCH($E5,'Add-on Info'!$B$3:$H$3,0)),0)</f>
        <v>0</v>
      </c>
      <c r="AT5" s="40">
        <f>IF(T5=1,INDEX('Add-on Info'!$B$21:$H$32,MATCH(AT$1,'Add-on Info'!$A$4:$A$15,0),MATCH($E5,'Add-on Info'!$B$3:$H$3,0)),0)</f>
        <v>32.4</v>
      </c>
      <c r="AU5" s="40">
        <f>IF(U5=1,INDEX('Add-on Info'!$B$21:$H$32,MATCH(AU$1,'Add-on Info'!$A$4:$A$15,0),MATCH($E5,'Add-on Info'!$B$3:$H$3,0)),0)</f>
        <v>0</v>
      </c>
      <c r="AV5" s="40">
        <f>IF(V5=1,INDEX('Add-on Info'!$B$21:$H$32,MATCH(AV$1,'Add-on Info'!$A$4:$A$15,0),MATCH($E5,'Add-on Info'!$B$3:$H$3,0)),0)</f>
        <v>0</v>
      </c>
      <c r="AW5" s="40">
        <f t="shared" si="2"/>
        <v>32.4</v>
      </c>
      <c r="AX5" s="40">
        <f t="shared" si="3"/>
        <v>19042</v>
      </c>
      <c r="AY5" s="40">
        <f t="shared" si="4"/>
        <v>18546.400000000001</v>
      </c>
      <c r="AZ5" s="40">
        <f t="shared" si="5"/>
        <v>495.59999999999854</v>
      </c>
      <c r="BA5" s="31" t="s">
        <v>35</v>
      </c>
      <c r="BC5" s="2" t="s">
        <v>13</v>
      </c>
    </row>
    <row r="6" spans="1:55" x14ac:dyDescent="0.25">
      <c r="A6" s="25" t="s">
        <v>22</v>
      </c>
      <c r="B6" s="25" t="s">
        <v>23</v>
      </c>
      <c r="C6" s="25" t="s">
        <v>24</v>
      </c>
      <c r="D6" s="25" t="s">
        <v>31</v>
      </c>
      <c r="E6" s="25" t="s">
        <v>32</v>
      </c>
      <c r="F6" s="25" t="s">
        <v>34</v>
      </c>
      <c r="G6" s="25" t="s">
        <v>30</v>
      </c>
      <c r="H6" s="25">
        <v>68</v>
      </c>
      <c r="I6" s="42">
        <v>21984</v>
      </c>
      <c r="J6" s="28">
        <f>IF($D6=Calculations!$E$3,SUBSTITUTE(Calculations!$I7,RIGHT(Calculations!$I7,3),Calculations!$C$3)+0,Calculations!$I7)</f>
        <v>21514</v>
      </c>
      <c r="K6" s="39">
        <v>0</v>
      </c>
      <c r="L6" s="39">
        <v>0</v>
      </c>
      <c r="M6" s="39">
        <v>0</v>
      </c>
      <c r="N6" s="39">
        <v>1</v>
      </c>
      <c r="O6" s="39">
        <v>1</v>
      </c>
      <c r="P6" s="39">
        <v>0</v>
      </c>
      <c r="Q6" s="39">
        <v>0</v>
      </c>
      <c r="R6" s="39">
        <v>0</v>
      </c>
      <c r="S6" s="39">
        <v>0</v>
      </c>
      <c r="T6" s="39">
        <v>0</v>
      </c>
      <c r="U6" s="39">
        <v>1</v>
      </c>
      <c r="V6" s="39">
        <v>0</v>
      </c>
      <c r="W6" s="40">
        <f>IF(K6=1,INDEX('Add-on Info'!$B$4:$H$15,MATCH(W$1,'Add-on Info'!$A$4:$A$15,0),MATCH($E6,'Add-on Info'!$B$3:$H$3,0)),0)</f>
        <v>0</v>
      </c>
      <c r="X6" s="40">
        <f>IF(L6=1,INDEX('Add-on Info'!$B$4:$H$15,MATCH(X$1,'Add-on Info'!$A$4:$A$15,0),MATCH($E6,'Add-on Info'!$B$3:$H$3,0)),0)</f>
        <v>0</v>
      </c>
      <c r="Y6" s="40">
        <f>IF(M6=1,INDEX('Add-on Info'!$B$4:$H$15,MATCH(Y$1,'Add-on Info'!$A$4:$A$15,0),MATCH($E6,'Add-on Info'!$B$3:$H$3,0)),0)</f>
        <v>0</v>
      </c>
      <c r="Z6" s="40">
        <f>IF(N6=1,INDEX('Add-on Info'!$B$4:$H$15,MATCH(Z$1,'Add-on Info'!$A$4:$A$15,0),MATCH($E6,'Add-on Info'!$B$3:$H$3,0)),0)</f>
        <v>210</v>
      </c>
      <c r="AA6" s="40">
        <f>IF(O6=1,INDEX('Add-on Info'!$B$4:$H$15,MATCH(AA$1,'Add-on Info'!$A$4:$A$15,0),MATCH($E6,'Add-on Info'!$B$3:$H$3,0)),0)</f>
        <v>1000</v>
      </c>
      <c r="AB6" s="40">
        <f>IF(P6=1,INDEX('Add-on Info'!$B$4:$H$15,MATCH(AB$1,'Add-on Info'!$A$4:$A$15,0),MATCH($E6,'Add-on Info'!$B$3:$H$3,0)),0)</f>
        <v>0</v>
      </c>
      <c r="AC6" s="40">
        <f>IF(Q6=1,INDEX('Add-on Info'!$B$4:$H$15,MATCH(AC$1,'Add-on Info'!$A$4:$A$15,0),MATCH($E6,'Add-on Info'!$B$3:$H$3,0)),0)</f>
        <v>0</v>
      </c>
      <c r="AD6" s="40">
        <f>IF(R6=1,INDEX('Add-on Info'!$B$4:$H$15,MATCH(AD$1,'Add-on Info'!$A$4:$A$15,0),MATCH($E6,'Add-on Info'!$B$3:$H$3,0)),0)</f>
        <v>0</v>
      </c>
      <c r="AE6" s="40">
        <f>IF(S6=1,INDEX('Add-on Info'!$B$4:$H$15,MATCH(AE$1,'Add-on Info'!$A$4:$A$15,0),MATCH($E6,'Add-on Info'!$B$3:$H$3,0)),0)</f>
        <v>0</v>
      </c>
      <c r="AF6" s="40">
        <f>IF(T6=1,INDEX('Add-on Info'!$B$4:$H$15,MATCH(AF$1,'Add-on Info'!$A$4:$A$15,0),MATCH($E6,'Add-on Info'!$B$3:$H$3,0)),0)</f>
        <v>0</v>
      </c>
      <c r="AG6" s="40">
        <f>IF(U6=1,INDEX('Add-on Info'!$B$4:$H$15,MATCH(AG$1,'Add-on Info'!$A$4:$A$15,0),MATCH($E6,'Add-on Info'!$B$3:$H$3,0)),0)</f>
        <v>560</v>
      </c>
      <c r="AH6" s="40">
        <f>IF(V6=1,INDEX('Add-on Info'!$B$4:$H$15,MATCH(AH$1,'Add-on Info'!$A$4:$A$15,0),MATCH($E6,'Add-on Info'!$B$3:$H$3,0)),0)</f>
        <v>0</v>
      </c>
      <c r="AI6" s="41">
        <f t="shared" si="0"/>
        <v>0.15</v>
      </c>
      <c r="AJ6" s="40">
        <f t="shared" si="1"/>
        <v>1504.5</v>
      </c>
      <c r="AK6" s="40">
        <f>IF(K6=1,INDEX('Add-on Info'!$B$21:$H$32,MATCH(AK$1,'Add-on Info'!$A$4:$A$15,0),MATCH($E6,'Add-on Info'!$B$3:$H$3,0)),0)</f>
        <v>0</v>
      </c>
      <c r="AL6" s="40">
        <f>IF(L6=1,INDEX('Add-on Info'!$B$21:$H$32,MATCH(AL$1,'Add-on Info'!$A$4:$A$15,0),MATCH($E6,'Add-on Info'!$B$3:$H$3,0)),0)</f>
        <v>0</v>
      </c>
      <c r="AM6" s="40">
        <f>IF(M6=1,INDEX('Add-on Info'!$B$21:$H$32,MATCH(AM$1,'Add-on Info'!$A$4:$A$15,0),MATCH($E6,'Add-on Info'!$B$3:$H$3,0)),0)</f>
        <v>0</v>
      </c>
      <c r="AN6" s="40">
        <f>IF(N6=1,INDEX('Add-on Info'!$B$21:$H$32,MATCH(AN$1,'Add-on Info'!$A$4:$A$15,0),MATCH($E6,'Add-on Info'!$B$3:$H$3,0)),0)</f>
        <v>25.2</v>
      </c>
      <c r="AO6" s="40">
        <f>IF(O6=1,INDEX('Add-on Info'!$B$21:$H$32,MATCH(AO$1,'Add-on Info'!$A$4:$A$15,0),MATCH($E6,'Add-on Info'!$B$3:$H$3,0)),0)</f>
        <v>650</v>
      </c>
      <c r="AP6" s="40">
        <f>IF(P6=1,INDEX('Add-on Info'!$B$21:$H$32,MATCH(AP$1,'Add-on Info'!$A$4:$A$15,0),MATCH($E6,'Add-on Info'!$B$3:$H$3,0)),0)</f>
        <v>0</v>
      </c>
      <c r="AQ6" s="40">
        <f>IF(Q6=1,INDEX('Add-on Info'!$B$21:$H$32,MATCH(AQ$1,'Add-on Info'!$A$4:$A$15,0),MATCH($E6,'Add-on Info'!$B$3:$H$3,0)),0)</f>
        <v>0</v>
      </c>
      <c r="AR6" s="40">
        <f>IF(R6=1,INDEX('Add-on Info'!$B$21:$H$32,MATCH(AR$1,'Add-on Info'!$A$4:$A$15,0),MATCH($E6,'Add-on Info'!$B$3:$H$3,0)),0)</f>
        <v>0</v>
      </c>
      <c r="AS6" s="40">
        <f>IF(S6=1,INDEX('Add-on Info'!$B$21:$H$32,MATCH(AS$1,'Add-on Info'!$A$4:$A$15,0),MATCH($E6,'Add-on Info'!$B$3:$H$3,0)),0)</f>
        <v>0</v>
      </c>
      <c r="AT6" s="40">
        <f>IF(T6=1,INDEX('Add-on Info'!$B$21:$H$32,MATCH(AT$1,'Add-on Info'!$A$4:$A$15,0),MATCH($E6,'Add-on Info'!$B$3:$H$3,0)),0)</f>
        <v>0</v>
      </c>
      <c r="AU6" s="40">
        <f>IF(U6=1,INDEX('Add-on Info'!$B$21:$H$32,MATCH(AU$1,'Add-on Info'!$A$4:$A$15,0),MATCH($E6,'Add-on Info'!$B$3:$H$3,0)),0)</f>
        <v>156.80000000000001</v>
      </c>
      <c r="AV6" s="40">
        <f>IF(V6=1,INDEX('Add-on Info'!$B$21:$H$32,MATCH(AV$1,'Add-on Info'!$A$4:$A$15,0),MATCH($E6,'Add-on Info'!$B$3:$H$3,0)),0)</f>
        <v>0</v>
      </c>
      <c r="AW6" s="40">
        <f t="shared" si="2"/>
        <v>832</v>
      </c>
      <c r="AX6" s="40">
        <f t="shared" si="3"/>
        <v>23488.5</v>
      </c>
      <c r="AY6" s="40">
        <f t="shared" si="4"/>
        <v>22346</v>
      </c>
      <c r="AZ6" s="40">
        <f t="shared" si="5"/>
        <v>1142.5</v>
      </c>
      <c r="BA6" s="31" t="s">
        <v>36</v>
      </c>
      <c r="BC6" s="2" t="s">
        <v>14</v>
      </c>
    </row>
    <row r="7" spans="1:55" x14ac:dyDescent="0.25">
      <c r="A7" s="25" t="s">
        <v>22</v>
      </c>
      <c r="B7" s="25" t="s">
        <v>23</v>
      </c>
      <c r="C7" s="25" t="s">
        <v>24</v>
      </c>
      <c r="D7" s="25" t="s">
        <v>31</v>
      </c>
      <c r="E7" s="25" t="s">
        <v>35</v>
      </c>
      <c r="F7" s="25" t="s">
        <v>27</v>
      </c>
      <c r="G7" s="25" t="s">
        <v>30</v>
      </c>
      <c r="H7" s="25">
        <v>40</v>
      </c>
      <c r="I7" s="42">
        <v>25629</v>
      </c>
      <c r="J7" s="28">
        <f>IF($D7=Calculations!$E$3,SUBSTITUTE(Calculations!$I8,RIGHT(Calculations!$I8,3),Calculations!$C$3)+0,Calculations!$I8)</f>
        <v>24514</v>
      </c>
      <c r="K7" s="39">
        <v>0</v>
      </c>
      <c r="L7" s="39">
        <v>0</v>
      </c>
      <c r="M7" s="39">
        <v>0</v>
      </c>
      <c r="N7" s="39">
        <v>0</v>
      </c>
      <c r="O7" s="39">
        <v>1</v>
      </c>
      <c r="P7" s="39">
        <v>0</v>
      </c>
      <c r="Q7" s="39">
        <v>1</v>
      </c>
      <c r="R7" s="39">
        <v>0</v>
      </c>
      <c r="S7" s="39">
        <v>0</v>
      </c>
      <c r="T7" s="39">
        <v>0</v>
      </c>
      <c r="U7" s="39">
        <v>0</v>
      </c>
      <c r="V7" s="39">
        <v>0</v>
      </c>
      <c r="W7" s="40">
        <f>IF(K7=1,INDEX('Add-on Info'!$B$4:$H$15,MATCH(W$1,'Add-on Info'!$A$4:$A$15,0),MATCH($E7,'Add-on Info'!$B$3:$H$3,0)),0)</f>
        <v>0</v>
      </c>
      <c r="X7" s="40">
        <f>IF(L7=1,INDEX('Add-on Info'!$B$4:$H$15,MATCH(X$1,'Add-on Info'!$A$4:$A$15,0),MATCH($E7,'Add-on Info'!$B$3:$H$3,0)),0)</f>
        <v>0</v>
      </c>
      <c r="Y7" s="40">
        <f>IF(M7=1,INDEX('Add-on Info'!$B$4:$H$15,MATCH(Y$1,'Add-on Info'!$A$4:$A$15,0),MATCH($E7,'Add-on Info'!$B$3:$H$3,0)),0)</f>
        <v>0</v>
      </c>
      <c r="Z7" s="40">
        <f>IF(N7=1,INDEX('Add-on Info'!$B$4:$H$15,MATCH(Z$1,'Add-on Info'!$A$4:$A$15,0),MATCH($E7,'Add-on Info'!$B$3:$H$3,0)),0)</f>
        <v>0</v>
      </c>
      <c r="AA7" s="40">
        <f>IF(O7=1,INDEX('Add-on Info'!$B$4:$H$15,MATCH(AA$1,'Add-on Info'!$A$4:$A$15,0),MATCH($E7,'Add-on Info'!$B$3:$H$3,0)),0)</f>
        <v>1400</v>
      </c>
      <c r="AB7" s="40">
        <f>IF(P7=1,INDEX('Add-on Info'!$B$4:$H$15,MATCH(AB$1,'Add-on Info'!$A$4:$A$15,0),MATCH($E7,'Add-on Info'!$B$3:$H$3,0)),0)</f>
        <v>0</v>
      </c>
      <c r="AC7" s="40">
        <f>IF(Q7=1,INDEX('Add-on Info'!$B$4:$H$15,MATCH(AC$1,'Add-on Info'!$A$4:$A$15,0),MATCH($E7,'Add-on Info'!$B$3:$H$3,0)),0)</f>
        <v>110</v>
      </c>
      <c r="AD7" s="40">
        <f>IF(R7=1,INDEX('Add-on Info'!$B$4:$H$15,MATCH(AD$1,'Add-on Info'!$A$4:$A$15,0),MATCH($E7,'Add-on Info'!$B$3:$H$3,0)),0)</f>
        <v>0</v>
      </c>
      <c r="AE7" s="40">
        <f>IF(S7=1,INDEX('Add-on Info'!$B$4:$H$15,MATCH(AE$1,'Add-on Info'!$A$4:$A$15,0),MATCH($E7,'Add-on Info'!$B$3:$H$3,0)),0)</f>
        <v>0</v>
      </c>
      <c r="AF7" s="40">
        <f>IF(T7=1,INDEX('Add-on Info'!$B$4:$H$15,MATCH(AF$1,'Add-on Info'!$A$4:$A$15,0),MATCH($E7,'Add-on Info'!$B$3:$H$3,0)),0)</f>
        <v>0</v>
      </c>
      <c r="AG7" s="40">
        <f>IF(U7=1,INDEX('Add-on Info'!$B$4:$H$15,MATCH(AG$1,'Add-on Info'!$A$4:$A$15,0),MATCH($E7,'Add-on Info'!$B$3:$H$3,0)),0)</f>
        <v>0</v>
      </c>
      <c r="AH7" s="40">
        <f>IF(V7=1,INDEX('Add-on Info'!$B$4:$H$15,MATCH(AH$1,'Add-on Info'!$A$4:$A$15,0),MATCH($E7,'Add-on Info'!$B$3:$H$3,0)),0)</f>
        <v>0</v>
      </c>
      <c r="AI7" s="41">
        <f t="shared" si="0"/>
        <v>0</v>
      </c>
      <c r="AJ7" s="40">
        <f t="shared" si="1"/>
        <v>1510</v>
      </c>
      <c r="AK7" s="40">
        <f>IF(K7=1,INDEX('Add-on Info'!$B$21:$H$32,MATCH(AK$1,'Add-on Info'!$A$4:$A$15,0),MATCH($E7,'Add-on Info'!$B$3:$H$3,0)),0)</f>
        <v>0</v>
      </c>
      <c r="AL7" s="40">
        <f>IF(L7=1,INDEX('Add-on Info'!$B$21:$H$32,MATCH(AL$1,'Add-on Info'!$A$4:$A$15,0),MATCH($E7,'Add-on Info'!$B$3:$H$3,0)),0)</f>
        <v>0</v>
      </c>
      <c r="AM7" s="40">
        <f>IF(M7=1,INDEX('Add-on Info'!$B$21:$H$32,MATCH(AM$1,'Add-on Info'!$A$4:$A$15,0),MATCH($E7,'Add-on Info'!$B$3:$H$3,0)),0)</f>
        <v>0</v>
      </c>
      <c r="AN7" s="40">
        <f>IF(N7=1,INDEX('Add-on Info'!$B$21:$H$32,MATCH(AN$1,'Add-on Info'!$A$4:$A$15,0),MATCH($E7,'Add-on Info'!$B$3:$H$3,0)),0)</f>
        <v>0</v>
      </c>
      <c r="AO7" s="40">
        <f>IF(O7=1,INDEX('Add-on Info'!$B$21:$H$32,MATCH(AO$1,'Add-on Info'!$A$4:$A$15,0),MATCH($E7,'Add-on Info'!$B$3:$H$3,0)),0)</f>
        <v>910</v>
      </c>
      <c r="AP7" s="40">
        <f>IF(P7=1,INDEX('Add-on Info'!$B$21:$H$32,MATCH(AP$1,'Add-on Info'!$A$4:$A$15,0),MATCH($E7,'Add-on Info'!$B$3:$H$3,0)),0)</f>
        <v>0</v>
      </c>
      <c r="AQ7" s="40">
        <f>IF(Q7=1,INDEX('Add-on Info'!$B$21:$H$32,MATCH(AQ$1,'Add-on Info'!$A$4:$A$15,0),MATCH($E7,'Add-on Info'!$B$3:$H$3,0)),0)</f>
        <v>16.5</v>
      </c>
      <c r="AR7" s="40">
        <f>IF(R7=1,INDEX('Add-on Info'!$B$21:$H$32,MATCH(AR$1,'Add-on Info'!$A$4:$A$15,0),MATCH($E7,'Add-on Info'!$B$3:$H$3,0)),0)</f>
        <v>0</v>
      </c>
      <c r="AS7" s="40">
        <f>IF(S7=1,INDEX('Add-on Info'!$B$21:$H$32,MATCH(AS$1,'Add-on Info'!$A$4:$A$15,0),MATCH($E7,'Add-on Info'!$B$3:$H$3,0)),0)</f>
        <v>0</v>
      </c>
      <c r="AT7" s="40">
        <f>IF(T7=1,INDEX('Add-on Info'!$B$21:$H$32,MATCH(AT$1,'Add-on Info'!$A$4:$A$15,0),MATCH($E7,'Add-on Info'!$B$3:$H$3,0)),0)</f>
        <v>0</v>
      </c>
      <c r="AU7" s="40">
        <f>IF(U7=1,INDEX('Add-on Info'!$B$21:$H$32,MATCH(AU$1,'Add-on Info'!$A$4:$A$15,0),MATCH($E7,'Add-on Info'!$B$3:$H$3,0)),0)</f>
        <v>0</v>
      </c>
      <c r="AV7" s="40">
        <f>IF(V7=1,INDEX('Add-on Info'!$B$21:$H$32,MATCH(AV$1,'Add-on Info'!$A$4:$A$15,0),MATCH($E7,'Add-on Info'!$B$3:$H$3,0)),0)</f>
        <v>0</v>
      </c>
      <c r="AW7" s="40">
        <f t="shared" si="2"/>
        <v>926.5</v>
      </c>
      <c r="AX7" s="40">
        <f t="shared" si="3"/>
        <v>27139</v>
      </c>
      <c r="AY7" s="40">
        <f t="shared" si="4"/>
        <v>25440.5</v>
      </c>
      <c r="AZ7" s="40">
        <f t="shared" si="5"/>
        <v>1698.5</v>
      </c>
      <c r="BA7" s="31" t="s">
        <v>38</v>
      </c>
      <c r="BC7" s="2" t="s">
        <v>15</v>
      </c>
    </row>
    <row r="8" spans="1:55" x14ac:dyDescent="0.25">
      <c r="A8" s="25" t="s">
        <v>22</v>
      </c>
      <c r="B8" s="25" t="s">
        <v>23</v>
      </c>
      <c r="C8" s="25" t="s">
        <v>24</v>
      </c>
      <c r="D8" s="25" t="s">
        <v>31</v>
      </c>
      <c r="E8" s="25" t="s">
        <v>35</v>
      </c>
      <c r="F8" s="25" t="s">
        <v>34</v>
      </c>
      <c r="G8" s="25" t="s">
        <v>28</v>
      </c>
      <c r="H8" s="25">
        <v>70</v>
      </c>
      <c r="I8" s="42">
        <v>26273</v>
      </c>
      <c r="J8" s="28">
        <f>IF($D8=Calculations!$E$3,SUBSTITUTE(Calculations!$I9,RIGHT(Calculations!$I9,3),Calculations!$C$3)+0,Calculations!$I9)</f>
        <v>25514</v>
      </c>
      <c r="K8" s="39">
        <v>0</v>
      </c>
      <c r="L8" s="39">
        <v>0</v>
      </c>
      <c r="M8" s="39">
        <v>0</v>
      </c>
      <c r="N8" s="39">
        <v>0</v>
      </c>
      <c r="O8" s="39">
        <v>0</v>
      </c>
      <c r="P8" s="39">
        <v>1</v>
      </c>
      <c r="Q8" s="39">
        <v>1</v>
      </c>
      <c r="R8" s="39">
        <v>0</v>
      </c>
      <c r="S8" s="39">
        <v>0</v>
      </c>
      <c r="T8" s="39">
        <v>0</v>
      </c>
      <c r="U8" s="39">
        <v>0</v>
      </c>
      <c r="V8" s="39">
        <v>0</v>
      </c>
      <c r="W8" s="40">
        <f>IF(K8=1,INDEX('Add-on Info'!$B$4:$H$15,MATCH(W$1,'Add-on Info'!$A$4:$A$15,0),MATCH($E8,'Add-on Info'!$B$3:$H$3,0)),0)</f>
        <v>0</v>
      </c>
      <c r="X8" s="40">
        <f>IF(L8=1,INDEX('Add-on Info'!$B$4:$H$15,MATCH(X$1,'Add-on Info'!$A$4:$A$15,0),MATCH($E8,'Add-on Info'!$B$3:$H$3,0)),0)</f>
        <v>0</v>
      </c>
      <c r="Y8" s="40">
        <f>IF(M8=1,INDEX('Add-on Info'!$B$4:$H$15,MATCH(Y$1,'Add-on Info'!$A$4:$A$15,0),MATCH($E8,'Add-on Info'!$B$3:$H$3,0)),0)</f>
        <v>0</v>
      </c>
      <c r="Z8" s="40">
        <f>IF(N8=1,INDEX('Add-on Info'!$B$4:$H$15,MATCH(Z$1,'Add-on Info'!$A$4:$A$15,0),MATCH($E8,'Add-on Info'!$B$3:$H$3,0)),0)</f>
        <v>0</v>
      </c>
      <c r="AA8" s="40">
        <f>IF(O8=1,INDEX('Add-on Info'!$B$4:$H$15,MATCH(AA$1,'Add-on Info'!$A$4:$A$15,0),MATCH($E8,'Add-on Info'!$B$3:$H$3,0)),0)</f>
        <v>0</v>
      </c>
      <c r="AB8" s="40">
        <f>IF(P8=1,INDEX('Add-on Info'!$B$4:$H$15,MATCH(AB$1,'Add-on Info'!$A$4:$A$15,0),MATCH($E8,'Add-on Info'!$B$3:$H$3,0)),0)</f>
        <v>2800</v>
      </c>
      <c r="AC8" s="40">
        <f>IF(Q8=1,INDEX('Add-on Info'!$B$4:$H$15,MATCH(AC$1,'Add-on Info'!$A$4:$A$15,0),MATCH($E8,'Add-on Info'!$B$3:$H$3,0)),0)</f>
        <v>110</v>
      </c>
      <c r="AD8" s="40">
        <f>IF(R8=1,INDEX('Add-on Info'!$B$4:$H$15,MATCH(AD$1,'Add-on Info'!$A$4:$A$15,0),MATCH($E8,'Add-on Info'!$B$3:$H$3,0)),0)</f>
        <v>0</v>
      </c>
      <c r="AE8" s="40">
        <f>IF(S8=1,INDEX('Add-on Info'!$B$4:$H$15,MATCH(AE$1,'Add-on Info'!$A$4:$A$15,0),MATCH($E8,'Add-on Info'!$B$3:$H$3,0)),0)</f>
        <v>0</v>
      </c>
      <c r="AF8" s="40">
        <f>IF(T8=1,INDEX('Add-on Info'!$B$4:$H$15,MATCH(AF$1,'Add-on Info'!$A$4:$A$15,0),MATCH($E8,'Add-on Info'!$B$3:$H$3,0)),0)</f>
        <v>0</v>
      </c>
      <c r="AG8" s="40">
        <f>IF(U8=1,INDEX('Add-on Info'!$B$4:$H$15,MATCH(AG$1,'Add-on Info'!$A$4:$A$15,0),MATCH($E8,'Add-on Info'!$B$3:$H$3,0)),0)</f>
        <v>0</v>
      </c>
      <c r="AH8" s="40">
        <f>IF(V8=1,INDEX('Add-on Info'!$B$4:$H$15,MATCH(AH$1,'Add-on Info'!$A$4:$A$15,0),MATCH($E8,'Add-on Info'!$B$3:$H$3,0)),0)</f>
        <v>0</v>
      </c>
      <c r="AI8" s="41">
        <f t="shared" si="0"/>
        <v>0</v>
      </c>
      <c r="AJ8" s="40">
        <f t="shared" si="1"/>
        <v>2910</v>
      </c>
      <c r="AK8" s="40">
        <f>IF(K8=1,INDEX('Add-on Info'!$B$21:$H$32,MATCH(AK$1,'Add-on Info'!$A$4:$A$15,0),MATCH($E8,'Add-on Info'!$B$3:$H$3,0)),0)</f>
        <v>0</v>
      </c>
      <c r="AL8" s="40">
        <f>IF(L8=1,INDEX('Add-on Info'!$B$21:$H$32,MATCH(AL$1,'Add-on Info'!$A$4:$A$15,0),MATCH($E8,'Add-on Info'!$B$3:$H$3,0)),0)</f>
        <v>0</v>
      </c>
      <c r="AM8" s="40">
        <f>IF(M8=1,INDEX('Add-on Info'!$B$21:$H$32,MATCH(AM$1,'Add-on Info'!$A$4:$A$15,0),MATCH($E8,'Add-on Info'!$B$3:$H$3,0)),0)</f>
        <v>0</v>
      </c>
      <c r="AN8" s="40">
        <f>IF(N8=1,INDEX('Add-on Info'!$B$21:$H$32,MATCH(AN$1,'Add-on Info'!$A$4:$A$15,0),MATCH($E8,'Add-on Info'!$B$3:$H$3,0)),0)</f>
        <v>0</v>
      </c>
      <c r="AO8" s="40">
        <f>IF(O8=1,INDEX('Add-on Info'!$B$21:$H$32,MATCH(AO$1,'Add-on Info'!$A$4:$A$15,0),MATCH($E8,'Add-on Info'!$B$3:$H$3,0)),0)</f>
        <v>0</v>
      </c>
      <c r="AP8" s="40">
        <f>IF(P8=1,INDEX('Add-on Info'!$B$21:$H$32,MATCH(AP$1,'Add-on Info'!$A$4:$A$15,0),MATCH($E8,'Add-on Info'!$B$3:$H$3,0)),0)</f>
        <v>1904.0000000000002</v>
      </c>
      <c r="AQ8" s="40">
        <f>IF(Q8=1,INDEX('Add-on Info'!$B$21:$H$32,MATCH(AQ$1,'Add-on Info'!$A$4:$A$15,0),MATCH($E8,'Add-on Info'!$B$3:$H$3,0)),0)</f>
        <v>16.5</v>
      </c>
      <c r="AR8" s="40">
        <f>IF(R8=1,INDEX('Add-on Info'!$B$21:$H$32,MATCH(AR$1,'Add-on Info'!$A$4:$A$15,0),MATCH($E8,'Add-on Info'!$B$3:$H$3,0)),0)</f>
        <v>0</v>
      </c>
      <c r="AS8" s="40">
        <f>IF(S8=1,INDEX('Add-on Info'!$B$21:$H$32,MATCH(AS$1,'Add-on Info'!$A$4:$A$15,0),MATCH($E8,'Add-on Info'!$B$3:$H$3,0)),0)</f>
        <v>0</v>
      </c>
      <c r="AT8" s="40">
        <f>IF(T8=1,INDEX('Add-on Info'!$B$21:$H$32,MATCH(AT$1,'Add-on Info'!$A$4:$A$15,0),MATCH($E8,'Add-on Info'!$B$3:$H$3,0)),0)</f>
        <v>0</v>
      </c>
      <c r="AU8" s="40">
        <f>IF(U8=1,INDEX('Add-on Info'!$B$21:$H$32,MATCH(AU$1,'Add-on Info'!$A$4:$A$15,0),MATCH($E8,'Add-on Info'!$B$3:$H$3,0)),0)</f>
        <v>0</v>
      </c>
      <c r="AV8" s="40">
        <f>IF(V8=1,INDEX('Add-on Info'!$B$21:$H$32,MATCH(AV$1,'Add-on Info'!$A$4:$A$15,0),MATCH($E8,'Add-on Info'!$B$3:$H$3,0)),0)</f>
        <v>0</v>
      </c>
      <c r="AW8" s="40">
        <f t="shared" si="2"/>
        <v>1920.5000000000002</v>
      </c>
      <c r="AX8" s="40">
        <f t="shared" si="3"/>
        <v>29183</v>
      </c>
      <c r="AY8" s="40">
        <f t="shared" si="4"/>
        <v>27434.5</v>
      </c>
      <c r="AZ8" s="40">
        <f t="shared" si="5"/>
        <v>1748.5</v>
      </c>
      <c r="BA8" s="31" t="s">
        <v>40</v>
      </c>
      <c r="BC8" s="2" t="s">
        <v>16</v>
      </c>
    </row>
    <row r="9" spans="1:55" x14ac:dyDescent="0.25">
      <c r="A9" s="25" t="s">
        <v>22</v>
      </c>
      <c r="B9" s="25" t="s">
        <v>23</v>
      </c>
      <c r="C9" s="25" t="s">
        <v>24</v>
      </c>
      <c r="D9" s="25" t="s">
        <v>31</v>
      </c>
      <c r="E9" s="25" t="s">
        <v>35</v>
      </c>
      <c r="F9" s="25" t="s">
        <v>33</v>
      </c>
      <c r="G9" s="25" t="s">
        <v>28</v>
      </c>
      <c r="H9" s="25">
        <v>29</v>
      </c>
      <c r="I9" s="42">
        <v>29507</v>
      </c>
      <c r="J9" s="28">
        <f>IF($D9=Calculations!$E$3,SUBSTITUTE(Calculations!$I10,RIGHT(Calculations!$I10,3),Calculations!$C$3)+0,Calculations!$I10)</f>
        <v>28514</v>
      </c>
      <c r="K9" s="39">
        <v>0</v>
      </c>
      <c r="L9" s="39">
        <v>1</v>
      </c>
      <c r="M9" s="39">
        <v>0</v>
      </c>
      <c r="N9" s="39">
        <v>1</v>
      </c>
      <c r="O9" s="39">
        <v>0</v>
      </c>
      <c r="P9" s="39">
        <v>0</v>
      </c>
      <c r="Q9" s="39">
        <v>0</v>
      </c>
      <c r="R9" s="39">
        <v>0</v>
      </c>
      <c r="S9" s="39">
        <v>0</v>
      </c>
      <c r="T9" s="39">
        <v>0</v>
      </c>
      <c r="U9" s="39">
        <v>0</v>
      </c>
      <c r="V9" s="39">
        <v>0</v>
      </c>
      <c r="W9" s="40">
        <f>IF(K9=1,INDEX('Add-on Info'!$B$4:$H$15,MATCH(W$1,'Add-on Info'!$A$4:$A$15,0),MATCH($E9,'Add-on Info'!$B$3:$H$3,0)),0)</f>
        <v>0</v>
      </c>
      <c r="X9" s="40">
        <f>IF(L9=1,INDEX('Add-on Info'!$B$4:$H$15,MATCH(X$1,'Add-on Info'!$A$4:$A$15,0),MATCH($E9,'Add-on Info'!$B$3:$H$3,0)),0)</f>
        <v>210</v>
      </c>
      <c r="Y9" s="40">
        <f>IF(M9=1,INDEX('Add-on Info'!$B$4:$H$15,MATCH(Y$1,'Add-on Info'!$A$4:$A$15,0),MATCH($E9,'Add-on Info'!$B$3:$H$3,0)),0)</f>
        <v>0</v>
      </c>
      <c r="Z9" s="40">
        <f>IF(N9=1,INDEX('Add-on Info'!$B$4:$H$15,MATCH(Z$1,'Add-on Info'!$A$4:$A$15,0),MATCH($E9,'Add-on Info'!$B$3:$H$3,0)),0)</f>
        <v>240</v>
      </c>
      <c r="AA9" s="40">
        <f>IF(O9=1,INDEX('Add-on Info'!$B$4:$H$15,MATCH(AA$1,'Add-on Info'!$A$4:$A$15,0),MATCH($E9,'Add-on Info'!$B$3:$H$3,0)),0)</f>
        <v>0</v>
      </c>
      <c r="AB9" s="40">
        <f>IF(P9=1,INDEX('Add-on Info'!$B$4:$H$15,MATCH(AB$1,'Add-on Info'!$A$4:$A$15,0),MATCH($E9,'Add-on Info'!$B$3:$H$3,0)),0)</f>
        <v>0</v>
      </c>
      <c r="AC9" s="40">
        <f>IF(Q9=1,INDEX('Add-on Info'!$B$4:$H$15,MATCH(AC$1,'Add-on Info'!$A$4:$A$15,0),MATCH($E9,'Add-on Info'!$B$3:$H$3,0)),0)</f>
        <v>0</v>
      </c>
      <c r="AD9" s="40">
        <f>IF(R9=1,INDEX('Add-on Info'!$B$4:$H$15,MATCH(AD$1,'Add-on Info'!$A$4:$A$15,0),MATCH($E9,'Add-on Info'!$B$3:$H$3,0)),0)</f>
        <v>0</v>
      </c>
      <c r="AE9" s="40">
        <f>IF(S9=1,INDEX('Add-on Info'!$B$4:$H$15,MATCH(AE$1,'Add-on Info'!$A$4:$A$15,0),MATCH($E9,'Add-on Info'!$B$3:$H$3,0)),0)</f>
        <v>0</v>
      </c>
      <c r="AF9" s="40">
        <f>IF(T9=1,INDEX('Add-on Info'!$B$4:$H$15,MATCH(AF$1,'Add-on Info'!$A$4:$A$15,0),MATCH($E9,'Add-on Info'!$B$3:$H$3,0)),0)</f>
        <v>0</v>
      </c>
      <c r="AG9" s="40">
        <f>IF(U9=1,INDEX('Add-on Info'!$B$4:$H$15,MATCH(AG$1,'Add-on Info'!$A$4:$A$15,0),MATCH($E9,'Add-on Info'!$B$3:$H$3,0)),0)</f>
        <v>0</v>
      </c>
      <c r="AH9" s="40">
        <f>IF(V9=1,INDEX('Add-on Info'!$B$4:$H$15,MATCH(AH$1,'Add-on Info'!$A$4:$A$15,0),MATCH($E9,'Add-on Info'!$B$3:$H$3,0)),0)</f>
        <v>0</v>
      </c>
      <c r="AI9" s="41">
        <f t="shared" si="0"/>
        <v>0</v>
      </c>
      <c r="AJ9" s="40">
        <f t="shared" si="1"/>
        <v>450</v>
      </c>
      <c r="AK9" s="40">
        <f>IF(K9=1,INDEX('Add-on Info'!$B$21:$H$32,MATCH(AK$1,'Add-on Info'!$A$4:$A$15,0),MATCH($E9,'Add-on Info'!$B$3:$H$3,0)),0)</f>
        <v>0</v>
      </c>
      <c r="AL9" s="40">
        <f>IF(L9=1,INDEX('Add-on Info'!$B$21:$H$32,MATCH(AL$1,'Add-on Info'!$A$4:$A$15,0),MATCH($E9,'Add-on Info'!$B$3:$H$3,0)),0)</f>
        <v>23.1</v>
      </c>
      <c r="AM9" s="40">
        <f>IF(M9=1,INDEX('Add-on Info'!$B$21:$H$32,MATCH(AM$1,'Add-on Info'!$A$4:$A$15,0),MATCH($E9,'Add-on Info'!$B$3:$H$3,0)),0)</f>
        <v>0</v>
      </c>
      <c r="AN9" s="40">
        <f>IF(N9=1,INDEX('Add-on Info'!$B$21:$H$32,MATCH(AN$1,'Add-on Info'!$A$4:$A$15,0),MATCH($E9,'Add-on Info'!$B$3:$H$3,0)),0)</f>
        <v>28.799999999999997</v>
      </c>
      <c r="AO9" s="40">
        <f>IF(O9=1,INDEX('Add-on Info'!$B$21:$H$32,MATCH(AO$1,'Add-on Info'!$A$4:$A$15,0),MATCH($E9,'Add-on Info'!$B$3:$H$3,0)),0)</f>
        <v>0</v>
      </c>
      <c r="AP9" s="40">
        <f>IF(P9=1,INDEX('Add-on Info'!$B$21:$H$32,MATCH(AP$1,'Add-on Info'!$A$4:$A$15,0),MATCH($E9,'Add-on Info'!$B$3:$H$3,0)),0)</f>
        <v>0</v>
      </c>
      <c r="AQ9" s="40">
        <f>IF(Q9=1,INDEX('Add-on Info'!$B$21:$H$32,MATCH(AQ$1,'Add-on Info'!$A$4:$A$15,0),MATCH($E9,'Add-on Info'!$B$3:$H$3,0)),0)</f>
        <v>0</v>
      </c>
      <c r="AR9" s="40">
        <f>IF(R9=1,INDEX('Add-on Info'!$B$21:$H$32,MATCH(AR$1,'Add-on Info'!$A$4:$A$15,0),MATCH($E9,'Add-on Info'!$B$3:$H$3,0)),0)</f>
        <v>0</v>
      </c>
      <c r="AS9" s="40">
        <f>IF(S9=1,INDEX('Add-on Info'!$B$21:$H$32,MATCH(AS$1,'Add-on Info'!$A$4:$A$15,0),MATCH($E9,'Add-on Info'!$B$3:$H$3,0)),0)</f>
        <v>0</v>
      </c>
      <c r="AT9" s="40">
        <f>IF(T9=1,INDEX('Add-on Info'!$B$21:$H$32,MATCH(AT$1,'Add-on Info'!$A$4:$A$15,0),MATCH($E9,'Add-on Info'!$B$3:$H$3,0)),0)</f>
        <v>0</v>
      </c>
      <c r="AU9" s="40">
        <f>IF(U9=1,INDEX('Add-on Info'!$B$21:$H$32,MATCH(AU$1,'Add-on Info'!$A$4:$A$15,0),MATCH($E9,'Add-on Info'!$B$3:$H$3,0)),0)</f>
        <v>0</v>
      </c>
      <c r="AV9" s="40">
        <f>IF(V9=1,INDEX('Add-on Info'!$B$21:$H$32,MATCH(AV$1,'Add-on Info'!$A$4:$A$15,0),MATCH($E9,'Add-on Info'!$B$3:$H$3,0)),0)</f>
        <v>0</v>
      </c>
      <c r="AW9" s="40">
        <f t="shared" si="2"/>
        <v>51.9</v>
      </c>
      <c r="AX9" s="40">
        <f t="shared" si="3"/>
        <v>29957</v>
      </c>
      <c r="AY9" s="40">
        <f t="shared" si="4"/>
        <v>28565.9</v>
      </c>
      <c r="AZ9" s="40">
        <f t="shared" si="5"/>
        <v>1391.0999999999985</v>
      </c>
      <c r="BA9" s="25"/>
      <c r="BC9" s="2" t="s">
        <v>17</v>
      </c>
    </row>
    <row r="10" spans="1:55" x14ac:dyDescent="0.25">
      <c r="A10" s="25" t="s">
        <v>22</v>
      </c>
      <c r="B10" s="25" t="s">
        <v>23</v>
      </c>
      <c r="C10" s="25" t="s">
        <v>24</v>
      </c>
      <c r="D10" s="25" t="s">
        <v>31</v>
      </c>
      <c r="E10" s="25" t="s">
        <v>35</v>
      </c>
      <c r="F10" s="25" t="s">
        <v>67</v>
      </c>
      <c r="G10" s="25" t="s">
        <v>28</v>
      </c>
      <c r="H10" s="25">
        <v>57</v>
      </c>
      <c r="I10" s="42">
        <v>28254</v>
      </c>
      <c r="J10" s="28">
        <f>IF($D10=Calculations!$E$3,SUBSTITUTE(Calculations!$I11,RIGHT(Calculations!$I11,3),Calculations!$C$3)+0,Calculations!$I11)</f>
        <v>27514</v>
      </c>
      <c r="K10" s="39">
        <v>1</v>
      </c>
      <c r="L10" s="39">
        <v>0</v>
      </c>
      <c r="M10" s="39">
        <v>0</v>
      </c>
      <c r="N10" s="39">
        <v>0</v>
      </c>
      <c r="O10" s="39">
        <v>0</v>
      </c>
      <c r="P10" s="39">
        <v>0</v>
      </c>
      <c r="Q10" s="39">
        <v>0</v>
      </c>
      <c r="R10" s="39">
        <v>0</v>
      </c>
      <c r="S10" s="39">
        <v>1</v>
      </c>
      <c r="T10" s="39">
        <v>0</v>
      </c>
      <c r="U10" s="39">
        <v>0</v>
      </c>
      <c r="V10" s="39">
        <v>0</v>
      </c>
      <c r="W10" s="40">
        <f>IF(K10=1,INDEX('Add-on Info'!$B$4:$H$15,MATCH(W$1,'Add-on Info'!$A$4:$A$15,0),MATCH($E10,'Add-on Info'!$B$3:$H$3,0)),0)</f>
        <v>750</v>
      </c>
      <c r="X10" s="40">
        <f>IF(L10=1,INDEX('Add-on Info'!$B$4:$H$15,MATCH(X$1,'Add-on Info'!$A$4:$A$15,0),MATCH($E10,'Add-on Info'!$B$3:$H$3,0)),0)</f>
        <v>0</v>
      </c>
      <c r="Y10" s="40">
        <f>IF(M10=1,INDEX('Add-on Info'!$B$4:$H$15,MATCH(Y$1,'Add-on Info'!$A$4:$A$15,0),MATCH($E10,'Add-on Info'!$B$3:$H$3,0)),0)</f>
        <v>0</v>
      </c>
      <c r="Z10" s="40">
        <f>IF(N10=1,INDEX('Add-on Info'!$B$4:$H$15,MATCH(Z$1,'Add-on Info'!$A$4:$A$15,0),MATCH($E10,'Add-on Info'!$B$3:$H$3,0)),0)</f>
        <v>0</v>
      </c>
      <c r="AA10" s="40">
        <f>IF(O10=1,INDEX('Add-on Info'!$B$4:$H$15,MATCH(AA$1,'Add-on Info'!$A$4:$A$15,0),MATCH($E10,'Add-on Info'!$B$3:$H$3,0)),0)</f>
        <v>0</v>
      </c>
      <c r="AB10" s="40">
        <f>IF(P10=1,INDEX('Add-on Info'!$B$4:$H$15,MATCH(AB$1,'Add-on Info'!$A$4:$A$15,0),MATCH($E10,'Add-on Info'!$B$3:$H$3,0)),0)</f>
        <v>0</v>
      </c>
      <c r="AC10" s="40">
        <f>IF(Q10=1,INDEX('Add-on Info'!$B$4:$H$15,MATCH(AC$1,'Add-on Info'!$A$4:$A$15,0),MATCH($E10,'Add-on Info'!$B$3:$H$3,0)),0)</f>
        <v>0</v>
      </c>
      <c r="AD10" s="40">
        <f>IF(R10=1,INDEX('Add-on Info'!$B$4:$H$15,MATCH(AD$1,'Add-on Info'!$A$4:$A$15,0),MATCH($E10,'Add-on Info'!$B$3:$H$3,0)),0)</f>
        <v>0</v>
      </c>
      <c r="AE10" s="40">
        <f>IF(S10=1,INDEX('Add-on Info'!$B$4:$H$15,MATCH(AE$1,'Add-on Info'!$A$4:$A$15,0),MATCH($E10,'Add-on Info'!$B$3:$H$3,0)),0)</f>
        <v>160</v>
      </c>
      <c r="AF10" s="40">
        <f>IF(T10=1,INDEX('Add-on Info'!$B$4:$H$15,MATCH(AF$1,'Add-on Info'!$A$4:$A$15,0),MATCH($E10,'Add-on Info'!$B$3:$H$3,0)),0)</f>
        <v>0</v>
      </c>
      <c r="AG10" s="40">
        <f>IF(U10=1,INDEX('Add-on Info'!$B$4:$H$15,MATCH(AG$1,'Add-on Info'!$A$4:$A$15,0),MATCH($E10,'Add-on Info'!$B$3:$H$3,0)),0)</f>
        <v>0</v>
      </c>
      <c r="AH10" s="40">
        <f>IF(V10=1,INDEX('Add-on Info'!$B$4:$H$15,MATCH(AH$1,'Add-on Info'!$A$4:$A$15,0),MATCH($E10,'Add-on Info'!$B$3:$H$3,0)),0)</f>
        <v>0</v>
      </c>
      <c r="AI10" s="41">
        <f t="shared" si="0"/>
        <v>0</v>
      </c>
      <c r="AJ10" s="40">
        <f t="shared" si="1"/>
        <v>910</v>
      </c>
      <c r="AK10" s="40">
        <f>IF(K10=1,INDEX('Add-on Info'!$B$21:$H$32,MATCH(AK$1,'Add-on Info'!$A$4:$A$15,0),MATCH($E10,'Add-on Info'!$B$3:$H$3,0)),0)</f>
        <v>187.5</v>
      </c>
      <c r="AL10" s="40">
        <f>IF(L10=1,INDEX('Add-on Info'!$B$21:$H$32,MATCH(AL$1,'Add-on Info'!$A$4:$A$15,0),MATCH($E10,'Add-on Info'!$B$3:$H$3,0)),0)</f>
        <v>0</v>
      </c>
      <c r="AM10" s="40">
        <f>IF(M10=1,INDEX('Add-on Info'!$B$21:$H$32,MATCH(AM$1,'Add-on Info'!$A$4:$A$15,0),MATCH($E10,'Add-on Info'!$B$3:$H$3,0)),0)</f>
        <v>0</v>
      </c>
      <c r="AN10" s="40">
        <f>IF(N10=1,INDEX('Add-on Info'!$B$21:$H$32,MATCH(AN$1,'Add-on Info'!$A$4:$A$15,0),MATCH($E10,'Add-on Info'!$B$3:$H$3,0)),0)</f>
        <v>0</v>
      </c>
      <c r="AO10" s="40">
        <f>IF(O10=1,INDEX('Add-on Info'!$B$21:$H$32,MATCH(AO$1,'Add-on Info'!$A$4:$A$15,0),MATCH($E10,'Add-on Info'!$B$3:$H$3,0)),0)</f>
        <v>0</v>
      </c>
      <c r="AP10" s="40">
        <f>IF(P10=1,INDEX('Add-on Info'!$B$21:$H$32,MATCH(AP$1,'Add-on Info'!$A$4:$A$15,0),MATCH($E10,'Add-on Info'!$B$3:$H$3,0)),0)</f>
        <v>0</v>
      </c>
      <c r="AQ10" s="40">
        <f>IF(Q10=1,INDEX('Add-on Info'!$B$21:$H$32,MATCH(AQ$1,'Add-on Info'!$A$4:$A$15,0),MATCH($E10,'Add-on Info'!$B$3:$H$3,0)),0)</f>
        <v>0</v>
      </c>
      <c r="AR10" s="40">
        <f>IF(R10=1,INDEX('Add-on Info'!$B$21:$H$32,MATCH(AR$1,'Add-on Info'!$A$4:$A$15,0),MATCH($E10,'Add-on Info'!$B$3:$H$3,0)),0)</f>
        <v>0</v>
      </c>
      <c r="AS10" s="40">
        <f>IF(S10=1,INDEX('Add-on Info'!$B$21:$H$32,MATCH(AS$1,'Add-on Info'!$A$4:$A$15,0),MATCH($E10,'Add-on Info'!$B$3:$H$3,0)),0)</f>
        <v>27.200000000000003</v>
      </c>
      <c r="AT10" s="40">
        <f>IF(T10=1,INDEX('Add-on Info'!$B$21:$H$32,MATCH(AT$1,'Add-on Info'!$A$4:$A$15,0),MATCH($E10,'Add-on Info'!$B$3:$H$3,0)),0)</f>
        <v>0</v>
      </c>
      <c r="AU10" s="40">
        <f>IF(U10=1,INDEX('Add-on Info'!$B$21:$H$32,MATCH(AU$1,'Add-on Info'!$A$4:$A$15,0),MATCH($E10,'Add-on Info'!$B$3:$H$3,0)),0)</f>
        <v>0</v>
      </c>
      <c r="AV10" s="40">
        <f>IF(V10=1,INDEX('Add-on Info'!$B$21:$H$32,MATCH(AV$1,'Add-on Info'!$A$4:$A$15,0),MATCH($E10,'Add-on Info'!$B$3:$H$3,0)),0)</f>
        <v>0</v>
      </c>
      <c r="AW10" s="40">
        <f t="shared" si="2"/>
        <v>214.7</v>
      </c>
      <c r="AX10" s="40">
        <f t="shared" si="3"/>
        <v>29164</v>
      </c>
      <c r="AY10" s="40">
        <f t="shared" si="4"/>
        <v>27728.7</v>
      </c>
      <c r="AZ10" s="40">
        <f t="shared" si="5"/>
        <v>1435.2999999999993</v>
      </c>
      <c r="BA10" s="25"/>
      <c r="BC10" s="2" t="s">
        <v>18</v>
      </c>
    </row>
    <row r="11" spans="1:55" x14ac:dyDescent="0.25">
      <c r="A11" s="25" t="s">
        <v>22</v>
      </c>
      <c r="B11" s="25" t="s">
        <v>23</v>
      </c>
      <c r="C11" s="25" t="s">
        <v>24</v>
      </c>
      <c r="D11" s="25" t="s">
        <v>31</v>
      </c>
      <c r="E11" s="25" t="s">
        <v>35</v>
      </c>
      <c r="F11" s="25" t="s">
        <v>67</v>
      </c>
      <c r="G11" s="25" t="s">
        <v>28</v>
      </c>
      <c r="H11" s="25">
        <v>33</v>
      </c>
      <c r="I11" s="42">
        <v>25345</v>
      </c>
      <c r="J11" s="28">
        <f>IF($D11=Calculations!$E$3,SUBSTITUTE(Calculations!$I12,RIGHT(Calculations!$I12,3),Calculations!$C$3)+0,Calculations!$I12)</f>
        <v>24514</v>
      </c>
      <c r="K11" s="39">
        <v>1</v>
      </c>
      <c r="L11" s="39">
        <v>0</v>
      </c>
      <c r="M11" s="39">
        <v>0</v>
      </c>
      <c r="N11" s="39">
        <v>0</v>
      </c>
      <c r="O11" s="39">
        <v>0</v>
      </c>
      <c r="P11" s="39">
        <v>0</v>
      </c>
      <c r="Q11" s="39">
        <v>1</v>
      </c>
      <c r="R11" s="39">
        <v>0</v>
      </c>
      <c r="S11" s="39">
        <v>0</v>
      </c>
      <c r="T11" s="39">
        <v>1</v>
      </c>
      <c r="U11" s="39">
        <v>0</v>
      </c>
      <c r="V11" s="39">
        <v>0</v>
      </c>
      <c r="W11" s="40">
        <f>IF(K11=1,INDEX('Add-on Info'!$B$4:$H$15,MATCH(W$1,'Add-on Info'!$A$4:$A$15,0),MATCH($E11,'Add-on Info'!$B$3:$H$3,0)),0)</f>
        <v>750</v>
      </c>
      <c r="X11" s="40">
        <f>IF(L11=1,INDEX('Add-on Info'!$B$4:$H$15,MATCH(X$1,'Add-on Info'!$A$4:$A$15,0),MATCH($E11,'Add-on Info'!$B$3:$H$3,0)),0)</f>
        <v>0</v>
      </c>
      <c r="Y11" s="40">
        <f>IF(M11=1,INDEX('Add-on Info'!$B$4:$H$15,MATCH(Y$1,'Add-on Info'!$A$4:$A$15,0),MATCH($E11,'Add-on Info'!$B$3:$H$3,0)),0)</f>
        <v>0</v>
      </c>
      <c r="Z11" s="40">
        <f>IF(N11=1,INDEX('Add-on Info'!$B$4:$H$15,MATCH(Z$1,'Add-on Info'!$A$4:$A$15,0),MATCH($E11,'Add-on Info'!$B$3:$H$3,0)),0)</f>
        <v>0</v>
      </c>
      <c r="AA11" s="40">
        <f>IF(O11=1,INDEX('Add-on Info'!$B$4:$H$15,MATCH(AA$1,'Add-on Info'!$A$4:$A$15,0),MATCH($E11,'Add-on Info'!$B$3:$H$3,0)),0)</f>
        <v>0</v>
      </c>
      <c r="AB11" s="40">
        <f>IF(P11=1,INDEX('Add-on Info'!$B$4:$H$15,MATCH(AB$1,'Add-on Info'!$A$4:$A$15,0),MATCH($E11,'Add-on Info'!$B$3:$H$3,0)),0)</f>
        <v>0</v>
      </c>
      <c r="AC11" s="40">
        <f>IF(Q11=1,INDEX('Add-on Info'!$B$4:$H$15,MATCH(AC$1,'Add-on Info'!$A$4:$A$15,0),MATCH($E11,'Add-on Info'!$B$3:$H$3,0)),0)</f>
        <v>110</v>
      </c>
      <c r="AD11" s="40">
        <f>IF(R11=1,INDEX('Add-on Info'!$B$4:$H$15,MATCH(AD$1,'Add-on Info'!$A$4:$A$15,0),MATCH($E11,'Add-on Info'!$B$3:$H$3,0)),0)</f>
        <v>0</v>
      </c>
      <c r="AE11" s="40">
        <f>IF(S11=1,INDEX('Add-on Info'!$B$4:$H$15,MATCH(AE$1,'Add-on Info'!$A$4:$A$15,0),MATCH($E11,'Add-on Info'!$B$3:$H$3,0)),0)</f>
        <v>0</v>
      </c>
      <c r="AF11" s="40">
        <f>IF(T11=1,INDEX('Add-on Info'!$B$4:$H$15,MATCH(AF$1,'Add-on Info'!$A$4:$A$15,0),MATCH($E11,'Add-on Info'!$B$3:$H$3,0)),0)</f>
        <v>200</v>
      </c>
      <c r="AG11" s="40">
        <f>IF(U11=1,INDEX('Add-on Info'!$B$4:$H$15,MATCH(AG$1,'Add-on Info'!$A$4:$A$15,0),MATCH($E11,'Add-on Info'!$B$3:$H$3,0)),0)</f>
        <v>0</v>
      </c>
      <c r="AH11" s="40">
        <f>IF(V11=1,INDEX('Add-on Info'!$B$4:$H$15,MATCH(AH$1,'Add-on Info'!$A$4:$A$15,0),MATCH($E11,'Add-on Info'!$B$3:$H$3,0)),0)</f>
        <v>0</v>
      </c>
      <c r="AI11" s="41">
        <f t="shared" si="0"/>
        <v>0.15</v>
      </c>
      <c r="AJ11" s="40">
        <f t="shared" si="1"/>
        <v>901</v>
      </c>
      <c r="AK11" s="40">
        <f>IF(K11=1,INDEX('Add-on Info'!$B$21:$H$32,MATCH(AK$1,'Add-on Info'!$A$4:$A$15,0),MATCH($E11,'Add-on Info'!$B$3:$H$3,0)),0)</f>
        <v>187.5</v>
      </c>
      <c r="AL11" s="40">
        <f>IF(L11=1,INDEX('Add-on Info'!$B$21:$H$32,MATCH(AL$1,'Add-on Info'!$A$4:$A$15,0),MATCH($E11,'Add-on Info'!$B$3:$H$3,0)),0)</f>
        <v>0</v>
      </c>
      <c r="AM11" s="40">
        <f>IF(M11=1,INDEX('Add-on Info'!$B$21:$H$32,MATCH(AM$1,'Add-on Info'!$A$4:$A$15,0),MATCH($E11,'Add-on Info'!$B$3:$H$3,0)),0)</f>
        <v>0</v>
      </c>
      <c r="AN11" s="40">
        <f>IF(N11=1,INDEX('Add-on Info'!$B$21:$H$32,MATCH(AN$1,'Add-on Info'!$A$4:$A$15,0),MATCH($E11,'Add-on Info'!$B$3:$H$3,0)),0)</f>
        <v>0</v>
      </c>
      <c r="AO11" s="40">
        <f>IF(O11=1,INDEX('Add-on Info'!$B$21:$H$32,MATCH(AO$1,'Add-on Info'!$A$4:$A$15,0),MATCH($E11,'Add-on Info'!$B$3:$H$3,0)),0)</f>
        <v>0</v>
      </c>
      <c r="AP11" s="40">
        <f>IF(P11=1,INDEX('Add-on Info'!$B$21:$H$32,MATCH(AP$1,'Add-on Info'!$A$4:$A$15,0),MATCH($E11,'Add-on Info'!$B$3:$H$3,0)),0)</f>
        <v>0</v>
      </c>
      <c r="AQ11" s="40">
        <f>IF(Q11=1,INDEX('Add-on Info'!$B$21:$H$32,MATCH(AQ$1,'Add-on Info'!$A$4:$A$15,0),MATCH($E11,'Add-on Info'!$B$3:$H$3,0)),0)</f>
        <v>16.5</v>
      </c>
      <c r="AR11" s="40">
        <f>IF(R11=1,INDEX('Add-on Info'!$B$21:$H$32,MATCH(AR$1,'Add-on Info'!$A$4:$A$15,0),MATCH($E11,'Add-on Info'!$B$3:$H$3,0)),0)</f>
        <v>0</v>
      </c>
      <c r="AS11" s="40">
        <f>IF(S11=1,INDEX('Add-on Info'!$B$21:$H$32,MATCH(AS$1,'Add-on Info'!$A$4:$A$15,0),MATCH($E11,'Add-on Info'!$B$3:$H$3,0)),0)</f>
        <v>0</v>
      </c>
      <c r="AT11" s="40">
        <f>IF(T11=1,INDEX('Add-on Info'!$B$21:$H$32,MATCH(AT$1,'Add-on Info'!$A$4:$A$15,0),MATCH($E11,'Add-on Info'!$B$3:$H$3,0)),0)</f>
        <v>36</v>
      </c>
      <c r="AU11" s="40">
        <f>IF(U11=1,INDEX('Add-on Info'!$B$21:$H$32,MATCH(AU$1,'Add-on Info'!$A$4:$A$15,0),MATCH($E11,'Add-on Info'!$B$3:$H$3,0)),0)</f>
        <v>0</v>
      </c>
      <c r="AV11" s="40">
        <f>IF(V11=1,INDEX('Add-on Info'!$B$21:$H$32,MATCH(AV$1,'Add-on Info'!$A$4:$A$15,0),MATCH($E11,'Add-on Info'!$B$3:$H$3,0)),0)</f>
        <v>0</v>
      </c>
      <c r="AW11" s="40">
        <f t="shared" si="2"/>
        <v>240</v>
      </c>
      <c r="AX11" s="40">
        <f t="shared" si="3"/>
        <v>26246</v>
      </c>
      <c r="AY11" s="40">
        <f t="shared" si="4"/>
        <v>24754</v>
      </c>
      <c r="AZ11" s="40">
        <f t="shared" si="5"/>
        <v>1492</v>
      </c>
      <c r="BA11" s="25"/>
      <c r="BC11" s="2" t="s">
        <v>19</v>
      </c>
    </row>
    <row r="12" spans="1:55" x14ac:dyDescent="0.25">
      <c r="A12" s="25" t="s">
        <v>22</v>
      </c>
      <c r="B12" s="25" t="s">
        <v>23</v>
      </c>
      <c r="C12" s="25" t="s">
        <v>24</v>
      </c>
      <c r="D12" s="25" t="s">
        <v>31</v>
      </c>
      <c r="E12" s="25" t="s">
        <v>36</v>
      </c>
      <c r="F12" s="25" t="s">
        <v>34</v>
      </c>
      <c r="G12" s="25" t="s">
        <v>28</v>
      </c>
      <c r="H12" s="25">
        <v>34</v>
      </c>
      <c r="I12" s="42">
        <v>32094</v>
      </c>
      <c r="J12" s="28">
        <f>IF($D12=Calculations!$E$3,SUBSTITUTE(Calculations!$I13,RIGHT(Calculations!$I13,3),Calculations!$C$3)+0,Calculations!$I13)</f>
        <v>31514</v>
      </c>
      <c r="K12" s="39">
        <v>0</v>
      </c>
      <c r="L12" s="39">
        <v>0</v>
      </c>
      <c r="M12" s="39">
        <v>0</v>
      </c>
      <c r="N12" s="39">
        <v>0</v>
      </c>
      <c r="O12" s="39">
        <v>0</v>
      </c>
      <c r="P12" s="39">
        <v>0</v>
      </c>
      <c r="Q12" s="39">
        <v>0</v>
      </c>
      <c r="R12" s="39">
        <v>0</v>
      </c>
      <c r="S12" s="39">
        <v>0</v>
      </c>
      <c r="T12" s="39">
        <v>0</v>
      </c>
      <c r="U12" s="39">
        <v>0</v>
      </c>
      <c r="V12" s="39">
        <v>0</v>
      </c>
      <c r="W12" s="40">
        <f>IF(K12=1,INDEX('Add-on Info'!$B$4:$H$15,MATCH(W$1,'Add-on Info'!$A$4:$A$15,0),MATCH($E12,'Add-on Info'!$B$3:$H$3,0)),0)</f>
        <v>0</v>
      </c>
      <c r="X12" s="40">
        <f>IF(L12=1,INDEX('Add-on Info'!$B$4:$H$15,MATCH(X$1,'Add-on Info'!$A$4:$A$15,0),MATCH($E12,'Add-on Info'!$B$3:$H$3,0)),0)</f>
        <v>0</v>
      </c>
      <c r="Y12" s="40">
        <f>IF(M12=1,INDEX('Add-on Info'!$B$4:$H$15,MATCH(Y$1,'Add-on Info'!$A$4:$A$15,0),MATCH($E12,'Add-on Info'!$B$3:$H$3,0)),0)</f>
        <v>0</v>
      </c>
      <c r="Z12" s="40">
        <f>IF(N12=1,INDEX('Add-on Info'!$B$4:$H$15,MATCH(Z$1,'Add-on Info'!$A$4:$A$15,0),MATCH($E12,'Add-on Info'!$B$3:$H$3,0)),0)</f>
        <v>0</v>
      </c>
      <c r="AA12" s="40">
        <f>IF(O12=1,INDEX('Add-on Info'!$B$4:$H$15,MATCH(AA$1,'Add-on Info'!$A$4:$A$15,0),MATCH($E12,'Add-on Info'!$B$3:$H$3,0)),0)</f>
        <v>0</v>
      </c>
      <c r="AB12" s="40">
        <f>IF(P12=1,INDEX('Add-on Info'!$B$4:$H$15,MATCH(AB$1,'Add-on Info'!$A$4:$A$15,0),MATCH($E12,'Add-on Info'!$B$3:$H$3,0)),0)</f>
        <v>0</v>
      </c>
      <c r="AC12" s="40">
        <f>IF(Q12=1,INDEX('Add-on Info'!$B$4:$H$15,MATCH(AC$1,'Add-on Info'!$A$4:$A$15,0),MATCH($E12,'Add-on Info'!$B$3:$H$3,0)),0)</f>
        <v>0</v>
      </c>
      <c r="AD12" s="40">
        <f>IF(R12=1,INDEX('Add-on Info'!$B$4:$H$15,MATCH(AD$1,'Add-on Info'!$A$4:$A$15,0),MATCH($E12,'Add-on Info'!$B$3:$H$3,0)),0)</f>
        <v>0</v>
      </c>
      <c r="AE12" s="40">
        <f>IF(S12=1,INDEX('Add-on Info'!$B$4:$H$15,MATCH(AE$1,'Add-on Info'!$A$4:$A$15,0),MATCH($E12,'Add-on Info'!$B$3:$H$3,0)),0)</f>
        <v>0</v>
      </c>
      <c r="AF12" s="40">
        <f>IF(T12=1,INDEX('Add-on Info'!$B$4:$H$15,MATCH(AF$1,'Add-on Info'!$A$4:$A$15,0),MATCH($E12,'Add-on Info'!$B$3:$H$3,0)),0)</f>
        <v>0</v>
      </c>
      <c r="AG12" s="40">
        <f>IF(U12=1,INDEX('Add-on Info'!$B$4:$H$15,MATCH(AG$1,'Add-on Info'!$A$4:$A$15,0),MATCH($E12,'Add-on Info'!$B$3:$H$3,0)),0)</f>
        <v>0</v>
      </c>
      <c r="AH12" s="40">
        <f>IF(V12=1,INDEX('Add-on Info'!$B$4:$H$15,MATCH(AH$1,'Add-on Info'!$A$4:$A$15,0),MATCH($E12,'Add-on Info'!$B$3:$H$3,0)),0)</f>
        <v>0</v>
      </c>
      <c r="AI12" s="41">
        <f t="shared" si="0"/>
        <v>0</v>
      </c>
      <c r="AJ12" s="40">
        <f t="shared" si="1"/>
        <v>0</v>
      </c>
      <c r="AK12" s="40">
        <f>IF(K12=1,INDEX('Add-on Info'!$B$21:$H$32,MATCH(AK$1,'Add-on Info'!$A$4:$A$15,0),MATCH($E12,'Add-on Info'!$B$3:$H$3,0)),0)</f>
        <v>0</v>
      </c>
      <c r="AL12" s="40">
        <f>IF(L12=1,INDEX('Add-on Info'!$B$21:$H$32,MATCH(AL$1,'Add-on Info'!$A$4:$A$15,0),MATCH($E12,'Add-on Info'!$B$3:$H$3,0)),0)</f>
        <v>0</v>
      </c>
      <c r="AM12" s="40">
        <f>IF(M12=1,INDEX('Add-on Info'!$B$21:$H$32,MATCH(AM$1,'Add-on Info'!$A$4:$A$15,0),MATCH($E12,'Add-on Info'!$B$3:$H$3,0)),0)</f>
        <v>0</v>
      </c>
      <c r="AN12" s="40">
        <f>IF(N12=1,INDEX('Add-on Info'!$B$21:$H$32,MATCH(AN$1,'Add-on Info'!$A$4:$A$15,0),MATCH($E12,'Add-on Info'!$B$3:$H$3,0)),0)</f>
        <v>0</v>
      </c>
      <c r="AO12" s="40">
        <f>IF(O12=1,INDEX('Add-on Info'!$B$21:$H$32,MATCH(AO$1,'Add-on Info'!$A$4:$A$15,0),MATCH($E12,'Add-on Info'!$B$3:$H$3,0)),0)</f>
        <v>0</v>
      </c>
      <c r="AP12" s="40">
        <f>IF(P12=1,INDEX('Add-on Info'!$B$21:$H$32,MATCH(AP$1,'Add-on Info'!$A$4:$A$15,0),MATCH($E12,'Add-on Info'!$B$3:$H$3,0)),0)</f>
        <v>0</v>
      </c>
      <c r="AQ12" s="40">
        <f>IF(Q12=1,INDEX('Add-on Info'!$B$21:$H$32,MATCH(AQ$1,'Add-on Info'!$A$4:$A$15,0),MATCH($E12,'Add-on Info'!$B$3:$H$3,0)),0)</f>
        <v>0</v>
      </c>
      <c r="AR12" s="40">
        <f>IF(R12=1,INDEX('Add-on Info'!$B$21:$H$32,MATCH(AR$1,'Add-on Info'!$A$4:$A$15,0),MATCH($E12,'Add-on Info'!$B$3:$H$3,0)),0)</f>
        <v>0</v>
      </c>
      <c r="AS12" s="40">
        <f>IF(S12=1,INDEX('Add-on Info'!$B$21:$H$32,MATCH(AS$1,'Add-on Info'!$A$4:$A$15,0),MATCH($E12,'Add-on Info'!$B$3:$H$3,0)),0)</f>
        <v>0</v>
      </c>
      <c r="AT12" s="40">
        <f>IF(T12=1,INDEX('Add-on Info'!$B$21:$H$32,MATCH(AT$1,'Add-on Info'!$A$4:$A$15,0),MATCH($E12,'Add-on Info'!$B$3:$H$3,0)),0)</f>
        <v>0</v>
      </c>
      <c r="AU12" s="40">
        <f>IF(U12=1,INDEX('Add-on Info'!$B$21:$H$32,MATCH(AU$1,'Add-on Info'!$A$4:$A$15,0),MATCH($E12,'Add-on Info'!$B$3:$H$3,0)),0)</f>
        <v>0</v>
      </c>
      <c r="AV12" s="40">
        <f>IF(V12=1,INDEX('Add-on Info'!$B$21:$H$32,MATCH(AV$1,'Add-on Info'!$A$4:$A$15,0),MATCH($E12,'Add-on Info'!$B$3:$H$3,0)),0)</f>
        <v>0</v>
      </c>
      <c r="AW12" s="40">
        <f t="shared" si="2"/>
        <v>0</v>
      </c>
      <c r="AX12" s="40">
        <f t="shared" si="3"/>
        <v>32094</v>
      </c>
      <c r="AY12" s="40">
        <f t="shared" si="4"/>
        <v>31514</v>
      </c>
      <c r="AZ12" s="40">
        <f t="shared" si="5"/>
        <v>580</v>
      </c>
      <c r="BA12" s="25"/>
      <c r="BC12" s="2" t="s">
        <v>20</v>
      </c>
    </row>
    <row r="13" spans="1:55" x14ac:dyDescent="0.25">
      <c r="A13" s="25" t="s">
        <v>22</v>
      </c>
      <c r="B13" s="25" t="s">
        <v>23</v>
      </c>
      <c r="C13" s="25" t="s">
        <v>24</v>
      </c>
      <c r="D13" s="25" t="s">
        <v>31</v>
      </c>
      <c r="E13" s="25" t="s">
        <v>36</v>
      </c>
      <c r="F13" s="25" t="s">
        <v>27</v>
      </c>
      <c r="G13" s="25" t="s">
        <v>30</v>
      </c>
      <c r="H13" s="25">
        <v>65</v>
      </c>
      <c r="I13" s="42">
        <v>34662</v>
      </c>
      <c r="J13" s="28">
        <f>IF($D13=Calculations!$E$3,SUBSTITUTE(Calculations!$I14,RIGHT(Calculations!$I14,3),Calculations!$C$3)+0,Calculations!$I14)</f>
        <v>33514</v>
      </c>
      <c r="K13" s="39">
        <v>1</v>
      </c>
      <c r="L13" s="39">
        <v>0</v>
      </c>
      <c r="M13" s="39">
        <v>0</v>
      </c>
      <c r="N13" s="39">
        <v>1</v>
      </c>
      <c r="O13" s="39">
        <v>0</v>
      </c>
      <c r="P13" s="39">
        <v>1</v>
      </c>
      <c r="Q13" s="39">
        <v>0</v>
      </c>
      <c r="R13" s="39">
        <v>0</v>
      </c>
      <c r="S13" s="39">
        <v>0</v>
      </c>
      <c r="T13" s="39">
        <v>0</v>
      </c>
      <c r="U13" s="39">
        <v>0</v>
      </c>
      <c r="V13" s="39">
        <v>0</v>
      </c>
      <c r="W13" s="40">
        <f>IF(K13=1,INDEX('Add-on Info'!$B$4:$H$15,MATCH(W$1,'Add-on Info'!$A$4:$A$15,0),MATCH($E13,'Add-on Info'!$B$3:$H$3,0)),0)</f>
        <v>850</v>
      </c>
      <c r="X13" s="40">
        <f>IF(L13=1,INDEX('Add-on Info'!$B$4:$H$15,MATCH(X$1,'Add-on Info'!$A$4:$A$15,0),MATCH($E13,'Add-on Info'!$B$3:$H$3,0)),0)</f>
        <v>0</v>
      </c>
      <c r="Y13" s="40">
        <f>IF(M13=1,INDEX('Add-on Info'!$B$4:$H$15,MATCH(Y$1,'Add-on Info'!$A$4:$A$15,0),MATCH($E13,'Add-on Info'!$B$3:$H$3,0)),0)</f>
        <v>0</v>
      </c>
      <c r="Z13" s="40">
        <f>IF(N13=1,INDEX('Add-on Info'!$B$4:$H$15,MATCH(Z$1,'Add-on Info'!$A$4:$A$15,0),MATCH($E13,'Add-on Info'!$B$3:$H$3,0)),0)</f>
        <v>270</v>
      </c>
      <c r="AA13" s="40">
        <f>IF(O13=1,INDEX('Add-on Info'!$B$4:$H$15,MATCH(AA$1,'Add-on Info'!$A$4:$A$15,0),MATCH($E13,'Add-on Info'!$B$3:$H$3,0)),0)</f>
        <v>0</v>
      </c>
      <c r="AB13" s="40">
        <f>IF(P13=1,INDEX('Add-on Info'!$B$4:$H$15,MATCH(AB$1,'Add-on Info'!$A$4:$A$15,0),MATCH($E13,'Add-on Info'!$B$3:$H$3,0)),0)</f>
        <v>3200</v>
      </c>
      <c r="AC13" s="40">
        <f>IF(Q13=1,INDEX('Add-on Info'!$B$4:$H$15,MATCH(AC$1,'Add-on Info'!$A$4:$A$15,0),MATCH($E13,'Add-on Info'!$B$3:$H$3,0)),0)</f>
        <v>0</v>
      </c>
      <c r="AD13" s="40">
        <f>IF(R13=1,INDEX('Add-on Info'!$B$4:$H$15,MATCH(AD$1,'Add-on Info'!$A$4:$A$15,0),MATCH($E13,'Add-on Info'!$B$3:$H$3,0)),0)</f>
        <v>0</v>
      </c>
      <c r="AE13" s="40">
        <f>IF(S13=1,INDEX('Add-on Info'!$B$4:$H$15,MATCH(AE$1,'Add-on Info'!$A$4:$A$15,0),MATCH($E13,'Add-on Info'!$B$3:$H$3,0)),0)</f>
        <v>0</v>
      </c>
      <c r="AF13" s="40">
        <f>IF(T13=1,INDEX('Add-on Info'!$B$4:$H$15,MATCH(AF$1,'Add-on Info'!$A$4:$A$15,0),MATCH($E13,'Add-on Info'!$B$3:$H$3,0)),0)</f>
        <v>0</v>
      </c>
      <c r="AG13" s="40">
        <f>IF(U13=1,INDEX('Add-on Info'!$B$4:$H$15,MATCH(AG$1,'Add-on Info'!$A$4:$A$15,0),MATCH($E13,'Add-on Info'!$B$3:$H$3,0)),0)</f>
        <v>0</v>
      </c>
      <c r="AH13" s="40">
        <f>IF(V13=1,INDEX('Add-on Info'!$B$4:$H$15,MATCH(AH$1,'Add-on Info'!$A$4:$A$15,0),MATCH($E13,'Add-on Info'!$B$3:$H$3,0)),0)</f>
        <v>0</v>
      </c>
      <c r="AI13" s="41">
        <f t="shared" si="0"/>
        <v>0.15</v>
      </c>
      <c r="AJ13" s="40">
        <f t="shared" si="1"/>
        <v>3672</v>
      </c>
      <c r="AK13" s="40">
        <f>IF(K13=1,INDEX('Add-on Info'!$B$21:$H$32,MATCH(AK$1,'Add-on Info'!$A$4:$A$15,0),MATCH($E13,'Add-on Info'!$B$3:$H$3,0)),0)</f>
        <v>212.5</v>
      </c>
      <c r="AL13" s="40">
        <f>IF(L13=1,INDEX('Add-on Info'!$B$21:$H$32,MATCH(AL$1,'Add-on Info'!$A$4:$A$15,0),MATCH($E13,'Add-on Info'!$B$3:$H$3,0)),0)</f>
        <v>0</v>
      </c>
      <c r="AM13" s="40">
        <f>IF(M13=1,INDEX('Add-on Info'!$B$21:$H$32,MATCH(AM$1,'Add-on Info'!$A$4:$A$15,0),MATCH($E13,'Add-on Info'!$B$3:$H$3,0)),0)</f>
        <v>0</v>
      </c>
      <c r="AN13" s="40">
        <f>IF(N13=1,INDEX('Add-on Info'!$B$21:$H$32,MATCH(AN$1,'Add-on Info'!$A$4:$A$15,0),MATCH($E13,'Add-on Info'!$B$3:$H$3,0)),0)</f>
        <v>32.4</v>
      </c>
      <c r="AO13" s="40">
        <f>IF(O13=1,INDEX('Add-on Info'!$B$21:$H$32,MATCH(AO$1,'Add-on Info'!$A$4:$A$15,0),MATCH($E13,'Add-on Info'!$B$3:$H$3,0)),0)</f>
        <v>0</v>
      </c>
      <c r="AP13" s="40">
        <f>IF(P13=1,INDEX('Add-on Info'!$B$21:$H$32,MATCH(AP$1,'Add-on Info'!$A$4:$A$15,0),MATCH($E13,'Add-on Info'!$B$3:$H$3,0)),0)</f>
        <v>2176</v>
      </c>
      <c r="AQ13" s="40">
        <f>IF(Q13=1,INDEX('Add-on Info'!$B$21:$H$32,MATCH(AQ$1,'Add-on Info'!$A$4:$A$15,0),MATCH($E13,'Add-on Info'!$B$3:$H$3,0)),0)</f>
        <v>0</v>
      </c>
      <c r="AR13" s="40">
        <f>IF(R13=1,INDEX('Add-on Info'!$B$21:$H$32,MATCH(AR$1,'Add-on Info'!$A$4:$A$15,0),MATCH($E13,'Add-on Info'!$B$3:$H$3,0)),0)</f>
        <v>0</v>
      </c>
      <c r="AS13" s="40">
        <f>IF(S13=1,INDEX('Add-on Info'!$B$21:$H$32,MATCH(AS$1,'Add-on Info'!$A$4:$A$15,0),MATCH($E13,'Add-on Info'!$B$3:$H$3,0)),0)</f>
        <v>0</v>
      </c>
      <c r="AT13" s="40">
        <f>IF(T13=1,INDEX('Add-on Info'!$B$21:$H$32,MATCH(AT$1,'Add-on Info'!$A$4:$A$15,0),MATCH($E13,'Add-on Info'!$B$3:$H$3,0)),0)</f>
        <v>0</v>
      </c>
      <c r="AU13" s="40">
        <f>IF(U13=1,INDEX('Add-on Info'!$B$21:$H$32,MATCH(AU$1,'Add-on Info'!$A$4:$A$15,0),MATCH($E13,'Add-on Info'!$B$3:$H$3,0)),0)</f>
        <v>0</v>
      </c>
      <c r="AV13" s="40">
        <f>IF(V13=1,INDEX('Add-on Info'!$B$21:$H$32,MATCH(AV$1,'Add-on Info'!$A$4:$A$15,0),MATCH($E13,'Add-on Info'!$B$3:$H$3,0)),0)</f>
        <v>0</v>
      </c>
      <c r="AW13" s="40">
        <f t="shared" si="2"/>
        <v>2420.9</v>
      </c>
      <c r="AX13" s="40">
        <f t="shared" si="3"/>
        <v>38334</v>
      </c>
      <c r="AY13" s="40">
        <f t="shared" si="4"/>
        <v>35934.9</v>
      </c>
      <c r="AZ13" s="40">
        <f t="shared" si="5"/>
        <v>2399.0999999999985</v>
      </c>
      <c r="BA13" s="25"/>
      <c r="BC13" s="2" t="s">
        <v>21</v>
      </c>
    </row>
    <row r="14" spans="1:55" x14ac:dyDescent="0.25">
      <c r="A14" s="25" t="s">
        <v>22</v>
      </c>
      <c r="B14" s="25" t="s">
        <v>23</v>
      </c>
      <c r="C14" s="25" t="s">
        <v>24</v>
      </c>
      <c r="D14" s="25" t="s">
        <v>37</v>
      </c>
      <c r="E14" s="25" t="s">
        <v>38</v>
      </c>
      <c r="F14" s="25" t="s">
        <v>67</v>
      </c>
      <c r="G14" s="25" t="s">
        <v>30</v>
      </c>
      <c r="H14" s="25">
        <v>70</v>
      </c>
      <c r="I14" s="42">
        <v>26853</v>
      </c>
      <c r="J14" s="28">
        <f>IF($D14=Calculations!$E$3,SUBSTITUTE(Calculations!$I15,RIGHT(Calculations!$I15,3),Calculations!$C$3)+0,Calculations!$I15)</f>
        <v>26048</v>
      </c>
      <c r="K14" s="39">
        <v>0</v>
      </c>
      <c r="L14" s="39">
        <v>0</v>
      </c>
      <c r="M14" s="39">
        <v>0</v>
      </c>
      <c r="N14" s="39">
        <v>1</v>
      </c>
      <c r="O14" s="39">
        <v>0</v>
      </c>
      <c r="P14" s="39">
        <v>1</v>
      </c>
      <c r="Q14" s="39">
        <v>0</v>
      </c>
      <c r="R14" s="39">
        <v>0</v>
      </c>
      <c r="S14" s="39">
        <v>0</v>
      </c>
      <c r="T14" s="39">
        <v>1</v>
      </c>
      <c r="U14" s="39">
        <v>0</v>
      </c>
      <c r="V14" s="39">
        <v>0</v>
      </c>
      <c r="W14" s="40">
        <f>IF(K14=1,INDEX('Add-on Info'!$B$4:$H$15,MATCH(W$1,'Add-on Info'!$A$4:$A$15,0),MATCH($E14,'Add-on Info'!$B$3:$H$3,0)),0)</f>
        <v>0</v>
      </c>
      <c r="X14" s="40">
        <f>IF(L14=1,INDEX('Add-on Info'!$B$4:$H$15,MATCH(X$1,'Add-on Info'!$A$4:$A$15,0),MATCH($E14,'Add-on Info'!$B$3:$H$3,0)),0)</f>
        <v>0</v>
      </c>
      <c r="Y14" s="40">
        <f>IF(M14=1,INDEX('Add-on Info'!$B$4:$H$15,MATCH(Y$1,'Add-on Info'!$A$4:$A$15,0),MATCH($E14,'Add-on Info'!$B$3:$H$3,0)),0)</f>
        <v>0</v>
      </c>
      <c r="Z14" s="40">
        <f>IF(N14=1,INDEX('Add-on Info'!$B$4:$H$15,MATCH(Z$1,'Add-on Info'!$A$4:$A$15,0),MATCH($E14,'Add-on Info'!$B$3:$H$3,0)),0)</f>
        <v>230</v>
      </c>
      <c r="AA14" s="40">
        <f>IF(O14=1,INDEX('Add-on Info'!$B$4:$H$15,MATCH(AA$1,'Add-on Info'!$A$4:$A$15,0),MATCH($E14,'Add-on Info'!$B$3:$H$3,0)),0)</f>
        <v>0</v>
      </c>
      <c r="AB14" s="40">
        <f>IF(P14=1,INDEX('Add-on Info'!$B$4:$H$15,MATCH(AB$1,'Add-on Info'!$A$4:$A$15,0),MATCH($E14,'Add-on Info'!$B$3:$H$3,0)),0)</f>
        <v>2700</v>
      </c>
      <c r="AC14" s="40">
        <f>IF(Q14=1,INDEX('Add-on Info'!$B$4:$H$15,MATCH(AC$1,'Add-on Info'!$A$4:$A$15,0),MATCH($E14,'Add-on Info'!$B$3:$H$3,0)),0)</f>
        <v>0</v>
      </c>
      <c r="AD14" s="40">
        <f>IF(R14=1,INDEX('Add-on Info'!$B$4:$H$15,MATCH(AD$1,'Add-on Info'!$A$4:$A$15,0),MATCH($E14,'Add-on Info'!$B$3:$H$3,0)),0)</f>
        <v>0</v>
      </c>
      <c r="AE14" s="40">
        <f>IF(S14=1,INDEX('Add-on Info'!$B$4:$H$15,MATCH(AE$1,'Add-on Info'!$A$4:$A$15,0),MATCH($E14,'Add-on Info'!$B$3:$H$3,0)),0)</f>
        <v>0</v>
      </c>
      <c r="AF14" s="40">
        <f>IF(T14=1,INDEX('Add-on Info'!$B$4:$H$15,MATCH(AF$1,'Add-on Info'!$A$4:$A$15,0),MATCH($E14,'Add-on Info'!$B$3:$H$3,0)),0)</f>
        <v>200</v>
      </c>
      <c r="AG14" s="40">
        <f>IF(U14=1,INDEX('Add-on Info'!$B$4:$H$15,MATCH(AG$1,'Add-on Info'!$A$4:$A$15,0),MATCH($E14,'Add-on Info'!$B$3:$H$3,0)),0)</f>
        <v>0</v>
      </c>
      <c r="AH14" s="40">
        <f>IF(V14=1,INDEX('Add-on Info'!$B$4:$H$15,MATCH(AH$1,'Add-on Info'!$A$4:$A$15,0),MATCH($E14,'Add-on Info'!$B$3:$H$3,0)),0)</f>
        <v>0</v>
      </c>
      <c r="AI14" s="41">
        <f t="shared" si="0"/>
        <v>0.15</v>
      </c>
      <c r="AJ14" s="40">
        <f t="shared" si="1"/>
        <v>2660.5</v>
      </c>
      <c r="AK14" s="40">
        <f>IF(K14=1,INDEX('Add-on Info'!$B$21:$H$32,MATCH(AK$1,'Add-on Info'!$A$4:$A$15,0),MATCH($E14,'Add-on Info'!$B$3:$H$3,0)),0)</f>
        <v>0</v>
      </c>
      <c r="AL14" s="40">
        <f>IF(L14=1,INDEX('Add-on Info'!$B$21:$H$32,MATCH(AL$1,'Add-on Info'!$A$4:$A$15,0),MATCH($E14,'Add-on Info'!$B$3:$H$3,0)),0)</f>
        <v>0</v>
      </c>
      <c r="AM14" s="40">
        <f>IF(M14=1,INDEX('Add-on Info'!$B$21:$H$32,MATCH(AM$1,'Add-on Info'!$A$4:$A$15,0),MATCH($E14,'Add-on Info'!$B$3:$H$3,0)),0)</f>
        <v>0</v>
      </c>
      <c r="AN14" s="40">
        <f>IF(N14=1,INDEX('Add-on Info'!$B$21:$H$32,MATCH(AN$1,'Add-on Info'!$A$4:$A$15,0),MATCH($E14,'Add-on Info'!$B$3:$H$3,0)),0)</f>
        <v>27.599999999999998</v>
      </c>
      <c r="AO14" s="40">
        <f>IF(O14=1,INDEX('Add-on Info'!$B$21:$H$32,MATCH(AO$1,'Add-on Info'!$A$4:$A$15,0),MATCH($E14,'Add-on Info'!$B$3:$H$3,0)),0)</f>
        <v>0</v>
      </c>
      <c r="AP14" s="40">
        <f>IF(P14=1,INDEX('Add-on Info'!$B$21:$H$32,MATCH(AP$1,'Add-on Info'!$A$4:$A$15,0),MATCH($E14,'Add-on Info'!$B$3:$H$3,0)),0)</f>
        <v>1836.0000000000002</v>
      </c>
      <c r="AQ14" s="40">
        <f>IF(Q14=1,INDEX('Add-on Info'!$B$21:$H$32,MATCH(AQ$1,'Add-on Info'!$A$4:$A$15,0),MATCH($E14,'Add-on Info'!$B$3:$H$3,0)),0)</f>
        <v>0</v>
      </c>
      <c r="AR14" s="40">
        <f>IF(R14=1,INDEX('Add-on Info'!$B$21:$H$32,MATCH(AR$1,'Add-on Info'!$A$4:$A$15,0),MATCH($E14,'Add-on Info'!$B$3:$H$3,0)),0)</f>
        <v>0</v>
      </c>
      <c r="AS14" s="40">
        <f>IF(S14=1,INDEX('Add-on Info'!$B$21:$H$32,MATCH(AS$1,'Add-on Info'!$A$4:$A$15,0),MATCH($E14,'Add-on Info'!$B$3:$H$3,0)),0)</f>
        <v>0</v>
      </c>
      <c r="AT14" s="40">
        <f>IF(T14=1,INDEX('Add-on Info'!$B$21:$H$32,MATCH(AT$1,'Add-on Info'!$A$4:$A$15,0),MATCH($E14,'Add-on Info'!$B$3:$H$3,0)),0)</f>
        <v>36</v>
      </c>
      <c r="AU14" s="40">
        <f>IF(U14=1,INDEX('Add-on Info'!$B$21:$H$32,MATCH(AU$1,'Add-on Info'!$A$4:$A$15,0),MATCH($E14,'Add-on Info'!$B$3:$H$3,0)),0)</f>
        <v>0</v>
      </c>
      <c r="AV14" s="40">
        <f>IF(V14=1,INDEX('Add-on Info'!$B$21:$H$32,MATCH(AV$1,'Add-on Info'!$A$4:$A$15,0),MATCH($E14,'Add-on Info'!$B$3:$H$3,0)),0)</f>
        <v>0</v>
      </c>
      <c r="AW14" s="40">
        <f t="shared" si="2"/>
        <v>1899.6000000000001</v>
      </c>
      <c r="AX14" s="40">
        <f t="shared" si="3"/>
        <v>29513.5</v>
      </c>
      <c r="AY14" s="40">
        <f t="shared" si="4"/>
        <v>27947.599999999999</v>
      </c>
      <c r="AZ14" s="40">
        <f t="shared" si="5"/>
        <v>1565.9000000000015</v>
      </c>
      <c r="BA14" s="25"/>
    </row>
    <row r="15" spans="1:55" x14ac:dyDescent="0.25">
      <c r="A15" s="25" t="s">
        <v>22</v>
      </c>
      <c r="B15" s="25" t="s">
        <v>23</v>
      </c>
      <c r="C15" s="25" t="s">
        <v>24</v>
      </c>
      <c r="D15" s="25" t="s">
        <v>37</v>
      </c>
      <c r="E15" s="25" t="s">
        <v>38</v>
      </c>
      <c r="F15" s="25" t="s">
        <v>34</v>
      </c>
      <c r="G15" s="25" t="s">
        <v>30</v>
      </c>
      <c r="H15" s="25">
        <v>26</v>
      </c>
      <c r="I15" s="42">
        <v>26832</v>
      </c>
      <c r="J15" s="28">
        <f>IF($D15=Calculations!$E$3,SUBSTITUTE(Calculations!$I16,RIGHT(Calculations!$I16,3),Calculations!$C$3)+0,Calculations!$I16)</f>
        <v>26028</v>
      </c>
      <c r="K15" s="39">
        <v>0</v>
      </c>
      <c r="L15" s="39">
        <v>0</v>
      </c>
      <c r="M15" s="39">
        <v>0</v>
      </c>
      <c r="N15" s="39">
        <v>1</v>
      </c>
      <c r="O15" s="39">
        <v>0</v>
      </c>
      <c r="P15" s="39">
        <v>0</v>
      </c>
      <c r="Q15" s="39">
        <v>0</v>
      </c>
      <c r="R15" s="39">
        <v>0</v>
      </c>
      <c r="S15" s="39">
        <v>0</v>
      </c>
      <c r="T15" s="39">
        <v>0</v>
      </c>
      <c r="U15" s="39">
        <v>0</v>
      </c>
      <c r="V15" s="39">
        <v>0</v>
      </c>
      <c r="W15" s="40">
        <f>IF(K15=1,INDEX('Add-on Info'!$B$4:$H$15,MATCH(W$1,'Add-on Info'!$A$4:$A$15,0),MATCH($E15,'Add-on Info'!$B$3:$H$3,0)),0)</f>
        <v>0</v>
      </c>
      <c r="X15" s="40">
        <f>IF(L15=1,INDEX('Add-on Info'!$B$4:$H$15,MATCH(X$1,'Add-on Info'!$A$4:$A$15,0),MATCH($E15,'Add-on Info'!$B$3:$H$3,0)),0)</f>
        <v>0</v>
      </c>
      <c r="Y15" s="40">
        <f>IF(M15=1,INDEX('Add-on Info'!$B$4:$H$15,MATCH(Y$1,'Add-on Info'!$A$4:$A$15,0),MATCH($E15,'Add-on Info'!$B$3:$H$3,0)),0)</f>
        <v>0</v>
      </c>
      <c r="Z15" s="40">
        <f>IF(N15=1,INDEX('Add-on Info'!$B$4:$H$15,MATCH(Z$1,'Add-on Info'!$A$4:$A$15,0),MATCH($E15,'Add-on Info'!$B$3:$H$3,0)),0)</f>
        <v>230</v>
      </c>
      <c r="AA15" s="40">
        <f>IF(O15=1,INDEX('Add-on Info'!$B$4:$H$15,MATCH(AA$1,'Add-on Info'!$A$4:$A$15,0),MATCH($E15,'Add-on Info'!$B$3:$H$3,0)),0)</f>
        <v>0</v>
      </c>
      <c r="AB15" s="40">
        <f>IF(P15=1,INDEX('Add-on Info'!$B$4:$H$15,MATCH(AB$1,'Add-on Info'!$A$4:$A$15,0),MATCH($E15,'Add-on Info'!$B$3:$H$3,0)),0)</f>
        <v>0</v>
      </c>
      <c r="AC15" s="40">
        <f>IF(Q15=1,INDEX('Add-on Info'!$B$4:$H$15,MATCH(AC$1,'Add-on Info'!$A$4:$A$15,0),MATCH($E15,'Add-on Info'!$B$3:$H$3,0)),0)</f>
        <v>0</v>
      </c>
      <c r="AD15" s="40">
        <f>IF(R15=1,INDEX('Add-on Info'!$B$4:$H$15,MATCH(AD$1,'Add-on Info'!$A$4:$A$15,0),MATCH($E15,'Add-on Info'!$B$3:$H$3,0)),0)</f>
        <v>0</v>
      </c>
      <c r="AE15" s="40">
        <f>IF(S15=1,INDEX('Add-on Info'!$B$4:$H$15,MATCH(AE$1,'Add-on Info'!$A$4:$A$15,0),MATCH($E15,'Add-on Info'!$B$3:$H$3,0)),0)</f>
        <v>0</v>
      </c>
      <c r="AF15" s="40">
        <f>IF(T15=1,INDEX('Add-on Info'!$B$4:$H$15,MATCH(AF$1,'Add-on Info'!$A$4:$A$15,0),MATCH($E15,'Add-on Info'!$B$3:$H$3,0)),0)</f>
        <v>0</v>
      </c>
      <c r="AG15" s="40">
        <f>IF(U15=1,INDEX('Add-on Info'!$B$4:$H$15,MATCH(AG$1,'Add-on Info'!$A$4:$A$15,0),MATCH($E15,'Add-on Info'!$B$3:$H$3,0)),0)</f>
        <v>0</v>
      </c>
      <c r="AH15" s="40">
        <f>IF(V15=1,INDEX('Add-on Info'!$B$4:$H$15,MATCH(AH$1,'Add-on Info'!$A$4:$A$15,0),MATCH($E15,'Add-on Info'!$B$3:$H$3,0)),0)</f>
        <v>0</v>
      </c>
      <c r="AI15" s="41">
        <f t="shared" si="0"/>
        <v>0</v>
      </c>
      <c r="AJ15" s="40">
        <f t="shared" si="1"/>
        <v>230</v>
      </c>
      <c r="AK15" s="40">
        <f>IF(K15=1,INDEX('Add-on Info'!$B$21:$H$32,MATCH(AK$1,'Add-on Info'!$A$4:$A$15,0),MATCH($E15,'Add-on Info'!$B$3:$H$3,0)),0)</f>
        <v>0</v>
      </c>
      <c r="AL15" s="40">
        <f>IF(L15=1,INDEX('Add-on Info'!$B$21:$H$32,MATCH(AL$1,'Add-on Info'!$A$4:$A$15,0),MATCH($E15,'Add-on Info'!$B$3:$H$3,0)),0)</f>
        <v>0</v>
      </c>
      <c r="AM15" s="40">
        <f>IF(M15=1,INDEX('Add-on Info'!$B$21:$H$32,MATCH(AM$1,'Add-on Info'!$A$4:$A$15,0),MATCH($E15,'Add-on Info'!$B$3:$H$3,0)),0)</f>
        <v>0</v>
      </c>
      <c r="AN15" s="40">
        <f>IF(N15=1,INDEX('Add-on Info'!$B$21:$H$32,MATCH(AN$1,'Add-on Info'!$A$4:$A$15,0),MATCH($E15,'Add-on Info'!$B$3:$H$3,0)),0)</f>
        <v>27.599999999999998</v>
      </c>
      <c r="AO15" s="40">
        <f>IF(O15=1,INDEX('Add-on Info'!$B$21:$H$32,MATCH(AO$1,'Add-on Info'!$A$4:$A$15,0),MATCH($E15,'Add-on Info'!$B$3:$H$3,0)),0)</f>
        <v>0</v>
      </c>
      <c r="AP15" s="40">
        <f>IF(P15=1,INDEX('Add-on Info'!$B$21:$H$32,MATCH(AP$1,'Add-on Info'!$A$4:$A$15,0),MATCH($E15,'Add-on Info'!$B$3:$H$3,0)),0)</f>
        <v>0</v>
      </c>
      <c r="AQ15" s="40">
        <f>IF(Q15=1,INDEX('Add-on Info'!$B$21:$H$32,MATCH(AQ$1,'Add-on Info'!$A$4:$A$15,0),MATCH($E15,'Add-on Info'!$B$3:$H$3,0)),0)</f>
        <v>0</v>
      </c>
      <c r="AR15" s="40">
        <f>IF(R15=1,INDEX('Add-on Info'!$B$21:$H$32,MATCH(AR$1,'Add-on Info'!$A$4:$A$15,0),MATCH($E15,'Add-on Info'!$B$3:$H$3,0)),0)</f>
        <v>0</v>
      </c>
      <c r="AS15" s="40">
        <f>IF(S15=1,INDEX('Add-on Info'!$B$21:$H$32,MATCH(AS$1,'Add-on Info'!$A$4:$A$15,0),MATCH($E15,'Add-on Info'!$B$3:$H$3,0)),0)</f>
        <v>0</v>
      </c>
      <c r="AT15" s="40">
        <f>IF(T15=1,INDEX('Add-on Info'!$B$21:$H$32,MATCH(AT$1,'Add-on Info'!$A$4:$A$15,0),MATCH($E15,'Add-on Info'!$B$3:$H$3,0)),0)</f>
        <v>0</v>
      </c>
      <c r="AU15" s="40">
        <f>IF(U15=1,INDEX('Add-on Info'!$B$21:$H$32,MATCH(AU$1,'Add-on Info'!$A$4:$A$15,0),MATCH($E15,'Add-on Info'!$B$3:$H$3,0)),0)</f>
        <v>0</v>
      </c>
      <c r="AV15" s="40">
        <f>IF(V15=1,INDEX('Add-on Info'!$B$21:$H$32,MATCH(AV$1,'Add-on Info'!$A$4:$A$15,0),MATCH($E15,'Add-on Info'!$B$3:$H$3,0)),0)</f>
        <v>0</v>
      </c>
      <c r="AW15" s="40">
        <f t="shared" si="2"/>
        <v>27.599999999999998</v>
      </c>
      <c r="AX15" s="40">
        <f t="shared" si="3"/>
        <v>27062</v>
      </c>
      <c r="AY15" s="40">
        <f t="shared" si="4"/>
        <v>26055.599999999999</v>
      </c>
      <c r="AZ15" s="40">
        <f t="shared" si="5"/>
        <v>1006.4000000000015</v>
      </c>
      <c r="BA15" s="25"/>
    </row>
    <row r="16" spans="1:55" x14ac:dyDescent="0.25">
      <c r="A16" s="25" t="s">
        <v>22</v>
      </c>
      <c r="B16" s="25" t="s">
        <v>23</v>
      </c>
      <c r="C16" s="25" t="s">
        <v>24</v>
      </c>
      <c r="D16" s="25" t="s">
        <v>37</v>
      </c>
      <c r="E16" s="25" t="s">
        <v>38</v>
      </c>
      <c r="F16" s="25" t="s">
        <v>34</v>
      </c>
      <c r="G16" s="25" t="s">
        <v>28</v>
      </c>
      <c r="H16" s="25">
        <v>43</v>
      </c>
      <c r="I16" s="42">
        <v>29691</v>
      </c>
      <c r="J16" s="28">
        <f>IF($D16=Calculations!$E$3,SUBSTITUTE(Calculations!$I17,RIGHT(Calculations!$I17,3),Calculations!$C$3)+0,Calculations!$I17)</f>
        <v>28801</v>
      </c>
      <c r="K16" s="39">
        <v>0</v>
      </c>
      <c r="L16" s="39">
        <v>0</v>
      </c>
      <c r="M16" s="39">
        <v>1</v>
      </c>
      <c r="N16" s="39">
        <v>0</v>
      </c>
      <c r="O16" s="39">
        <v>1</v>
      </c>
      <c r="P16" s="39">
        <v>0</v>
      </c>
      <c r="Q16" s="39">
        <v>0</v>
      </c>
      <c r="R16" s="39">
        <v>0</v>
      </c>
      <c r="S16" s="39">
        <v>0</v>
      </c>
      <c r="T16" s="39">
        <v>0</v>
      </c>
      <c r="U16" s="39">
        <v>1</v>
      </c>
      <c r="V16" s="39">
        <v>0</v>
      </c>
      <c r="W16" s="40">
        <f>IF(K16=1,INDEX('Add-on Info'!$B$4:$H$15,MATCH(W$1,'Add-on Info'!$A$4:$A$15,0),MATCH($E16,'Add-on Info'!$B$3:$H$3,0)),0)</f>
        <v>0</v>
      </c>
      <c r="X16" s="40">
        <f>IF(L16=1,INDEX('Add-on Info'!$B$4:$H$15,MATCH(X$1,'Add-on Info'!$A$4:$A$15,0),MATCH($E16,'Add-on Info'!$B$3:$H$3,0)),0)</f>
        <v>0</v>
      </c>
      <c r="Y16" s="40">
        <f>IF(M16=1,INDEX('Add-on Info'!$B$4:$H$15,MATCH(Y$1,'Add-on Info'!$A$4:$A$15,0),MATCH($E16,'Add-on Info'!$B$3:$H$3,0)),0)</f>
        <v>310</v>
      </c>
      <c r="Z16" s="40">
        <f>IF(N16=1,INDEX('Add-on Info'!$B$4:$H$15,MATCH(Z$1,'Add-on Info'!$A$4:$A$15,0),MATCH($E16,'Add-on Info'!$B$3:$H$3,0)),0)</f>
        <v>0</v>
      </c>
      <c r="AA16" s="40">
        <f>IF(O16=1,INDEX('Add-on Info'!$B$4:$H$15,MATCH(AA$1,'Add-on Info'!$A$4:$A$15,0),MATCH($E16,'Add-on Info'!$B$3:$H$3,0)),0)</f>
        <v>1350</v>
      </c>
      <c r="AB16" s="40">
        <f>IF(P16=1,INDEX('Add-on Info'!$B$4:$H$15,MATCH(AB$1,'Add-on Info'!$A$4:$A$15,0),MATCH($E16,'Add-on Info'!$B$3:$H$3,0)),0)</f>
        <v>0</v>
      </c>
      <c r="AC16" s="40">
        <f>IF(Q16=1,INDEX('Add-on Info'!$B$4:$H$15,MATCH(AC$1,'Add-on Info'!$A$4:$A$15,0),MATCH($E16,'Add-on Info'!$B$3:$H$3,0)),0)</f>
        <v>0</v>
      </c>
      <c r="AD16" s="40">
        <f>IF(R16=1,INDEX('Add-on Info'!$B$4:$H$15,MATCH(AD$1,'Add-on Info'!$A$4:$A$15,0),MATCH($E16,'Add-on Info'!$B$3:$H$3,0)),0)</f>
        <v>0</v>
      </c>
      <c r="AE16" s="40">
        <f>IF(S16=1,INDEX('Add-on Info'!$B$4:$H$15,MATCH(AE$1,'Add-on Info'!$A$4:$A$15,0),MATCH($E16,'Add-on Info'!$B$3:$H$3,0)),0)</f>
        <v>0</v>
      </c>
      <c r="AF16" s="40">
        <f>IF(T16=1,INDEX('Add-on Info'!$B$4:$H$15,MATCH(AF$1,'Add-on Info'!$A$4:$A$15,0),MATCH($E16,'Add-on Info'!$B$3:$H$3,0)),0)</f>
        <v>0</v>
      </c>
      <c r="AG16" s="40">
        <f>IF(U16=1,INDEX('Add-on Info'!$B$4:$H$15,MATCH(AG$1,'Add-on Info'!$A$4:$A$15,0),MATCH($E16,'Add-on Info'!$B$3:$H$3,0)),0)</f>
        <v>620</v>
      </c>
      <c r="AH16" s="40">
        <f>IF(V16=1,INDEX('Add-on Info'!$B$4:$H$15,MATCH(AH$1,'Add-on Info'!$A$4:$A$15,0),MATCH($E16,'Add-on Info'!$B$3:$H$3,0)),0)</f>
        <v>0</v>
      </c>
      <c r="AI16" s="41">
        <f t="shared" si="0"/>
        <v>0.15</v>
      </c>
      <c r="AJ16" s="40">
        <f t="shared" si="1"/>
        <v>1938</v>
      </c>
      <c r="AK16" s="40">
        <f>IF(K16=1,INDEX('Add-on Info'!$B$21:$H$32,MATCH(AK$1,'Add-on Info'!$A$4:$A$15,0),MATCH($E16,'Add-on Info'!$B$3:$H$3,0)),0)</f>
        <v>0</v>
      </c>
      <c r="AL16" s="40">
        <f>IF(L16=1,INDEX('Add-on Info'!$B$21:$H$32,MATCH(AL$1,'Add-on Info'!$A$4:$A$15,0),MATCH($E16,'Add-on Info'!$B$3:$H$3,0)),0)</f>
        <v>0</v>
      </c>
      <c r="AM16" s="40">
        <f>IF(M16=1,INDEX('Add-on Info'!$B$21:$H$32,MATCH(AM$1,'Add-on Info'!$A$4:$A$15,0),MATCH($E16,'Add-on Info'!$B$3:$H$3,0)),0)</f>
        <v>46.5</v>
      </c>
      <c r="AN16" s="40">
        <f>IF(N16=1,INDEX('Add-on Info'!$B$21:$H$32,MATCH(AN$1,'Add-on Info'!$A$4:$A$15,0),MATCH($E16,'Add-on Info'!$B$3:$H$3,0)),0)</f>
        <v>0</v>
      </c>
      <c r="AO16" s="40">
        <f>IF(O16=1,INDEX('Add-on Info'!$B$21:$H$32,MATCH(AO$1,'Add-on Info'!$A$4:$A$15,0),MATCH($E16,'Add-on Info'!$B$3:$H$3,0)),0)</f>
        <v>877.5</v>
      </c>
      <c r="AP16" s="40">
        <f>IF(P16=1,INDEX('Add-on Info'!$B$21:$H$32,MATCH(AP$1,'Add-on Info'!$A$4:$A$15,0),MATCH($E16,'Add-on Info'!$B$3:$H$3,0)),0)</f>
        <v>0</v>
      </c>
      <c r="AQ16" s="40">
        <f>IF(Q16=1,INDEX('Add-on Info'!$B$21:$H$32,MATCH(AQ$1,'Add-on Info'!$A$4:$A$15,0),MATCH($E16,'Add-on Info'!$B$3:$H$3,0)),0)</f>
        <v>0</v>
      </c>
      <c r="AR16" s="40">
        <f>IF(R16=1,INDEX('Add-on Info'!$B$21:$H$32,MATCH(AR$1,'Add-on Info'!$A$4:$A$15,0),MATCH($E16,'Add-on Info'!$B$3:$H$3,0)),0)</f>
        <v>0</v>
      </c>
      <c r="AS16" s="40">
        <f>IF(S16=1,INDEX('Add-on Info'!$B$21:$H$32,MATCH(AS$1,'Add-on Info'!$A$4:$A$15,0),MATCH($E16,'Add-on Info'!$B$3:$H$3,0)),0)</f>
        <v>0</v>
      </c>
      <c r="AT16" s="40">
        <f>IF(T16=1,INDEX('Add-on Info'!$B$21:$H$32,MATCH(AT$1,'Add-on Info'!$A$4:$A$15,0),MATCH($E16,'Add-on Info'!$B$3:$H$3,0)),0)</f>
        <v>0</v>
      </c>
      <c r="AU16" s="40">
        <f>IF(U16=1,INDEX('Add-on Info'!$B$21:$H$32,MATCH(AU$1,'Add-on Info'!$A$4:$A$15,0),MATCH($E16,'Add-on Info'!$B$3:$H$3,0)),0)</f>
        <v>173.60000000000002</v>
      </c>
      <c r="AV16" s="40">
        <f>IF(V16=1,INDEX('Add-on Info'!$B$21:$H$32,MATCH(AV$1,'Add-on Info'!$A$4:$A$15,0),MATCH($E16,'Add-on Info'!$B$3:$H$3,0)),0)</f>
        <v>0</v>
      </c>
      <c r="AW16" s="40">
        <f t="shared" si="2"/>
        <v>1097.5999999999999</v>
      </c>
      <c r="AX16" s="40">
        <f t="shared" si="3"/>
        <v>31629</v>
      </c>
      <c r="AY16" s="40">
        <f t="shared" si="4"/>
        <v>29898.6</v>
      </c>
      <c r="AZ16" s="40">
        <f t="shared" si="5"/>
        <v>1730.4000000000015</v>
      </c>
      <c r="BA16" s="25"/>
    </row>
    <row r="17" spans="1:53" x14ac:dyDescent="0.25">
      <c r="A17" s="25" t="s">
        <v>22</v>
      </c>
      <c r="B17" s="25" t="s">
        <v>23</v>
      </c>
      <c r="C17" s="25" t="s">
        <v>24</v>
      </c>
      <c r="D17" s="25" t="s">
        <v>37</v>
      </c>
      <c r="E17" s="25" t="s">
        <v>38</v>
      </c>
      <c r="F17" s="25" t="s">
        <v>39</v>
      </c>
      <c r="G17" s="25" t="s">
        <v>30</v>
      </c>
      <c r="H17" s="25">
        <v>69</v>
      </c>
      <c r="I17" s="42">
        <v>24802</v>
      </c>
      <c r="J17" s="28">
        <f>IF($D17=Calculations!$E$3,SUBSTITUTE(Calculations!$I18,RIGHT(Calculations!$I18,3),Calculations!$C$3)+0,Calculations!$I18)</f>
        <v>24058</v>
      </c>
      <c r="K17" s="39">
        <v>0</v>
      </c>
      <c r="L17" s="39">
        <v>1</v>
      </c>
      <c r="M17" s="39">
        <v>0</v>
      </c>
      <c r="N17" s="39">
        <v>0</v>
      </c>
      <c r="O17" s="39">
        <v>0</v>
      </c>
      <c r="P17" s="39">
        <v>0</v>
      </c>
      <c r="Q17" s="39">
        <v>0</v>
      </c>
      <c r="R17" s="39">
        <v>0</v>
      </c>
      <c r="S17" s="39">
        <v>0</v>
      </c>
      <c r="T17" s="39">
        <v>0</v>
      </c>
      <c r="U17" s="39">
        <v>0</v>
      </c>
      <c r="V17" s="39">
        <v>1</v>
      </c>
      <c r="W17" s="40">
        <f>IF(K17=1,INDEX('Add-on Info'!$B$4:$H$15,MATCH(W$1,'Add-on Info'!$A$4:$A$15,0),MATCH($E17,'Add-on Info'!$B$3:$H$3,0)),0)</f>
        <v>0</v>
      </c>
      <c r="X17" s="40">
        <f>IF(L17=1,INDEX('Add-on Info'!$B$4:$H$15,MATCH(X$1,'Add-on Info'!$A$4:$A$15,0),MATCH($E17,'Add-on Info'!$B$3:$H$3,0)),0)</f>
        <v>210</v>
      </c>
      <c r="Y17" s="40">
        <f>IF(M17=1,INDEX('Add-on Info'!$B$4:$H$15,MATCH(Y$1,'Add-on Info'!$A$4:$A$15,0),MATCH($E17,'Add-on Info'!$B$3:$H$3,0)),0)</f>
        <v>0</v>
      </c>
      <c r="Z17" s="40">
        <f>IF(N17=1,INDEX('Add-on Info'!$B$4:$H$15,MATCH(Z$1,'Add-on Info'!$A$4:$A$15,0),MATCH($E17,'Add-on Info'!$B$3:$H$3,0)),0)</f>
        <v>0</v>
      </c>
      <c r="AA17" s="40">
        <f>IF(O17=1,INDEX('Add-on Info'!$B$4:$H$15,MATCH(AA$1,'Add-on Info'!$A$4:$A$15,0),MATCH($E17,'Add-on Info'!$B$3:$H$3,0)),0)</f>
        <v>0</v>
      </c>
      <c r="AB17" s="40">
        <f>IF(P17=1,INDEX('Add-on Info'!$B$4:$H$15,MATCH(AB$1,'Add-on Info'!$A$4:$A$15,0),MATCH($E17,'Add-on Info'!$B$3:$H$3,0)),0)</f>
        <v>0</v>
      </c>
      <c r="AC17" s="40">
        <f>IF(Q17=1,INDEX('Add-on Info'!$B$4:$H$15,MATCH(AC$1,'Add-on Info'!$A$4:$A$15,0),MATCH($E17,'Add-on Info'!$B$3:$H$3,0)),0)</f>
        <v>0</v>
      </c>
      <c r="AD17" s="40">
        <f>IF(R17=1,INDEX('Add-on Info'!$B$4:$H$15,MATCH(AD$1,'Add-on Info'!$A$4:$A$15,0),MATCH($E17,'Add-on Info'!$B$3:$H$3,0)),0)</f>
        <v>0</v>
      </c>
      <c r="AE17" s="40">
        <f>IF(S17=1,INDEX('Add-on Info'!$B$4:$H$15,MATCH(AE$1,'Add-on Info'!$A$4:$A$15,0),MATCH($E17,'Add-on Info'!$B$3:$H$3,0)),0)</f>
        <v>0</v>
      </c>
      <c r="AF17" s="40">
        <f>IF(T17=1,INDEX('Add-on Info'!$B$4:$H$15,MATCH(AF$1,'Add-on Info'!$A$4:$A$15,0),MATCH($E17,'Add-on Info'!$B$3:$H$3,0)),0)</f>
        <v>0</v>
      </c>
      <c r="AG17" s="40">
        <f>IF(U17=1,INDEX('Add-on Info'!$B$4:$H$15,MATCH(AG$1,'Add-on Info'!$A$4:$A$15,0),MATCH($E17,'Add-on Info'!$B$3:$H$3,0)),0)</f>
        <v>0</v>
      </c>
      <c r="AH17" s="40">
        <f>IF(V17=1,INDEX('Add-on Info'!$B$4:$H$15,MATCH(AH$1,'Add-on Info'!$A$4:$A$15,0),MATCH($E17,'Add-on Info'!$B$3:$H$3,0)),0)</f>
        <v>440</v>
      </c>
      <c r="AI17" s="41">
        <f t="shared" si="0"/>
        <v>0</v>
      </c>
      <c r="AJ17" s="40">
        <f t="shared" si="1"/>
        <v>650</v>
      </c>
      <c r="AK17" s="40">
        <f>IF(K17=1,INDEX('Add-on Info'!$B$21:$H$32,MATCH(AK$1,'Add-on Info'!$A$4:$A$15,0),MATCH($E17,'Add-on Info'!$B$3:$H$3,0)),0)</f>
        <v>0</v>
      </c>
      <c r="AL17" s="40">
        <f>IF(L17=1,INDEX('Add-on Info'!$B$21:$H$32,MATCH(AL$1,'Add-on Info'!$A$4:$A$15,0),MATCH($E17,'Add-on Info'!$B$3:$H$3,0)),0)</f>
        <v>23.1</v>
      </c>
      <c r="AM17" s="40">
        <f>IF(M17=1,INDEX('Add-on Info'!$B$21:$H$32,MATCH(AM$1,'Add-on Info'!$A$4:$A$15,0),MATCH($E17,'Add-on Info'!$B$3:$H$3,0)),0)</f>
        <v>0</v>
      </c>
      <c r="AN17" s="40">
        <f>IF(N17=1,INDEX('Add-on Info'!$B$21:$H$32,MATCH(AN$1,'Add-on Info'!$A$4:$A$15,0),MATCH($E17,'Add-on Info'!$B$3:$H$3,0)),0)</f>
        <v>0</v>
      </c>
      <c r="AO17" s="40">
        <f>IF(O17=1,INDEX('Add-on Info'!$B$21:$H$32,MATCH(AO$1,'Add-on Info'!$A$4:$A$15,0),MATCH($E17,'Add-on Info'!$B$3:$H$3,0)),0)</f>
        <v>0</v>
      </c>
      <c r="AP17" s="40">
        <f>IF(P17=1,INDEX('Add-on Info'!$B$21:$H$32,MATCH(AP$1,'Add-on Info'!$A$4:$A$15,0),MATCH($E17,'Add-on Info'!$B$3:$H$3,0)),0)</f>
        <v>0</v>
      </c>
      <c r="AQ17" s="40">
        <f>IF(Q17=1,INDEX('Add-on Info'!$B$21:$H$32,MATCH(AQ$1,'Add-on Info'!$A$4:$A$15,0),MATCH($E17,'Add-on Info'!$B$3:$H$3,0)),0)</f>
        <v>0</v>
      </c>
      <c r="AR17" s="40">
        <f>IF(R17=1,INDEX('Add-on Info'!$B$21:$H$32,MATCH(AR$1,'Add-on Info'!$A$4:$A$15,0),MATCH($E17,'Add-on Info'!$B$3:$H$3,0)),0)</f>
        <v>0</v>
      </c>
      <c r="AS17" s="40">
        <f>IF(S17=1,INDEX('Add-on Info'!$B$21:$H$32,MATCH(AS$1,'Add-on Info'!$A$4:$A$15,0),MATCH($E17,'Add-on Info'!$B$3:$H$3,0)),0)</f>
        <v>0</v>
      </c>
      <c r="AT17" s="40">
        <f>IF(T17=1,INDEX('Add-on Info'!$B$21:$H$32,MATCH(AT$1,'Add-on Info'!$A$4:$A$15,0),MATCH($E17,'Add-on Info'!$B$3:$H$3,0)),0)</f>
        <v>0</v>
      </c>
      <c r="AU17" s="40">
        <f>IF(U17=1,INDEX('Add-on Info'!$B$21:$H$32,MATCH(AU$1,'Add-on Info'!$A$4:$A$15,0),MATCH($E17,'Add-on Info'!$B$3:$H$3,0)),0)</f>
        <v>0</v>
      </c>
      <c r="AV17" s="40">
        <f>IF(V17=1,INDEX('Add-on Info'!$B$21:$H$32,MATCH(AV$1,'Add-on Info'!$A$4:$A$15,0),MATCH($E17,'Add-on Info'!$B$3:$H$3,0)),0)</f>
        <v>92.399999999999991</v>
      </c>
      <c r="AW17" s="40">
        <f t="shared" si="2"/>
        <v>115.5</v>
      </c>
      <c r="AX17" s="40">
        <f t="shared" si="3"/>
        <v>25452</v>
      </c>
      <c r="AY17" s="40">
        <f t="shared" si="4"/>
        <v>24173.5</v>
      </c>
      <c r="AZ17" s="40">
        <f t="shared" si="5"/>
        <v>1278.5</v>
      </c>
      <c r="BA17" s="25"/>
    </row>
    <row r="18" spans="1:53" x14ac:dyDescent="0.25">
      <c r="A18" s="25" t="s">
        <v>22</v>
      </c>
      <c r="B18" s="25" t="s">
        <v>23</v>
      </c>
      <c r="C18" s="25" t="s">
        <v>24</v>
      </c>
      <c r="D18" s="25" t="s">
        <v>37</v>
      </c>
      <c r="E18" s="25" t="s">
        <v>40</v>
      </c>
      <c r="F18" s="25" t="s">
        <v>27</v>
      </c>
      <c r="G18" s="25" t="s">
        <v>30</v>
      </c>
      <c r="H18" s="25">
        <v>46</v>
      </c>
      <c r="I18" s="42">
        <v>25524</v>
      </c>
      <c r="J18" s="28">
        <f>IF($D18=Calculations!$E$3,SUBSTITUTE(Calculations!$I19,RIGHT(Calculations!$I19,3),Calculations!$C$3)+0,Calculations!$I19)</f>
        <v>24759</v>
      </c>
      <c r="K18" s="39">
        <v>0</v>
      </c>
      <c r="L18" s="39">
        <v>0</v>
      </c>
      <c r="M18" s="39">
        <v>0</v>
      </c>
      <c r="N18" s="39">
        <v>0</v>
      </c>
      <c r="O18" s="39">
        <v>0</v>
      </c>
      <c r="P18" s="39">
        <v>0</v>
      </c>
      <c r="Q18" s="39">
        <v>0</v>
      </c>
      <c r="R18" s="39">
        <v>0</v>
      </c>
      <c r="S18" s="39">
        <v>1</v>
      </c>
      <c r="T18" s="39">
        <v>1</v>
      </c>
      <c r="U18" s="39">
        <v>1</v>
      </c>
      <c r="V18" s="39">
        <v>1</v>
      </c>
      <c r="W18" s="40">
        <f>IF(K18=1,INDEX('Add-on Info'!$B$4:$H$15,MATCH(W$1,'Add-on Info'!$A$4:$A$15,0),MATCH($E18,'Add-on Info'!$B$3:$H$3,0)),0)</f>
        <v>0</v>
      </c>
      <c r="X18" s="40">
        <f>IF(L18=1,INDEX('Add-on Info'!$B$4:$H$15,MATCH(X$1,'Add-on Info'!$A$4:$A$15,0),MATCH($E18,'Add-on Info'!$B$3:$H$3,0)),0)</f>
        <v>0</v>
      </c>
      <c r="Y18" s="40">
        <f>IF(M18=1,INDEX('Add-on Info'!$B$4:$H$15,MATCH(Y$1,'Add-on Info'!$A$4:$A$15,0),MATCH($E18,'Add-on Info'!$B$3:$H$3,0)),0)</f>
        <v>0</v>
      </c>
      <c r="Z18" s="40">
        <f>IF(N18=1,INDEX('Add-on Info'!$B$4:$H$15,MATCH(Z$1,'Add-on Info'!$A$4:$A$15,0),MATCH($E18,'Add-on Info'!$B$3:$H$3,0)),0)</f>
        <v>0</v>
      </c>
      <c r="AA18" s="40">
        <f>IF(O18=1,INDEX('Add-on Info'!$B$4:$H$15,MATCH(AA$1,'Add-on Info'!$A$4:$A$15,0),MATCH($E18,'Add-on Info'!$B$3:$H$3,0)),0)</f>
        <v>0</v>
      </c>
      <c r="AB18" s="40">
        <f>IF(P18=1,INDEX('Add-on Info'!$B$4:$H$15,MATCH(AB$1,'Add-on Info'!$A$4:$A$15,0),MATCH($E18,'Add-on Info'!$B$3:$H$3,0)),0)</f>
        <v>0</v>
      </c>
      <c r="AC18" s="40">
        <f>IF(Q18=1,INDEX('Add-on Info'!$B$4:$H$15,MATCH(AC$1,'Add-on Info'!$A$4:$A$15,0),MATCH($E18,'Add-on Info'!$B$3:$H$3,0)),0)</f>
        <v>0</v>
      </c>
      <c r="AD18" s="40">
        <f>IF(R18=1,INDEX('Add-on Info'!$B$4:$H$15,MATCH(AD$1,'Add-on Info'!$A$4:$A$15,0),MATCH($E18,'Add-on Info'!$B$3:$H$3,0)),0)</f>
        <v>0</v>
      </c>
      <c r="AE18" s="40">
        <f>IF(S18=1,INDEX('Add-on Info'!$B$4:$H$15,MATCH(AE$1,'Add-on Info'!$A$4:$A$15,0),MATCH($E18,'Add-on Info'!$B$3:$H$3,0)),0)</f>
        <v>160</v>
      </c>
      <c r="AF18" s="40">
        <f>IF(T18=1,INDEX('Add-on Info'!$B$4:$H$15,MATCH(AF$1,'Add-on Info'!$A$4:$A$15,0),MATCH($E18,'Add-on Info'!$B$3:$H$3,0)),0)</f>
        <v>200</v>
      </c>
      <c r="AG18" s="40">
        <f>IF(U18=1,INDEX('Add-on Info'!$B$4:$H$15,MATCH(AG$1,'Add-on Info'!$A$4:$A$15,0),MATCH($E18,'Add-on Info'!$B$3:$H$3,0)),0)</f>
        <v>640</v>
      </c>
      <c r="AH18" s="40">
        <f>IF(V18=1,INDEX('Add-on Info'!$B$4:$H$15,MATCH(AH$1,'Add-on Info'!$A$4:$A$15,0),MATCH($E18,'Add-on Info'!$B$3:$H$3,0)),0)</f>
        <v>460</v>
      </c>
      <c r="AI18" s="41">
        <f t="shared" si="0"/>
        <v>0.15</v>
      </c>
      <c r="AJ18" s="40">
        <f t="shared" si="1"/>
        <v>1241</v>
      </c>
      <c r="AK18" s="40">
        <f>IF(K18=1,INDEX('Add-on Info'!$B$21:$H$32,MATCH(AK$1,'Add-on Info'!$A$4:$A$15,0),MATCH($E18,'Add-on Info'!$B$3:$H$3,0)),0)</f>
        <v>0</v>
      </c>
      <c r="AL18" s="40">
        <f>IF(L18=1,INDEX('Add-on Info'!$B$21:$H$32,MATCH(AL$1,'Add-on Info'!$A$4:$A$15,0),MATCH($E18,'Add-on Info'!$B$3:$H$3,0)),0)</f>
        <v>0</v>
      </c>
      <c r="AM18" s="40">
        <f>IF(M18=1,INDEX('Add-on Info'!$B$21:$H$32,MATCH(AM$1,'Add-on Info'!$A$4:$A$15,0),MATCH($E18,'Add-on Info'!$B$3:$H$3,0)),0)</f>
        <v>0</v>
      </c>
      <c r="AN18" s="40">
        <f>IF(N18=1,INDEX('Add-on Info'!$B$21:$H$32,MATCH(AN$1,'Add-on Info'!$A$4:$A$15,0),MATCH($E18,'Add-on Info'!$B$3:$H$3,0)),0)</f>
        <v>0</v>
      </c>
      <c r="AO18" s="40">
        <f>IF(O18=1,INDEX('Add-on Info'!$B$21:$H$32,MATCH(AO$1,'Add-on Info'!$A$4:$A$15,0),MATCH($E18,'Add-on Info'!$B$3:$H$3,0)),0)</f>
        <v>0</v>
      </c>
      <c r="AP18" s="40">
        <f>IF(P18=1,INDEX('Add-on Info'!$B$21:$H$32,MATCH(AP$1,'Add-on Info'!$A$4:$A$15,0),MATCH($E18,'Add-on Info'!$B$3:$H$3,0)),0)</f>
        <v>0</v>
      </c>
      <c r="AQ18" s="40">
        <f>IF(Q18=1,INDEX('Add-on Info'!$B$21:$H$32,MATCH(AQ$1,'Add-on Info'!$A$4:$A$15,0),MATCH($E18,'Add-on Info'!$B$3:$H$3,0)),0)</f>
        <v>0</v>
      </c>
      <c r="AR18" s="40">
        <f>IF(R18=1,INDEX('Add-on Info'!$B$21:$H$32,MATCH(AR$1,'Add-on Info'!$A$4:$A$15,0),MATCH($E18,'Add-on Info'!$B$3:$H$3,0)),0)</f>
        <v>0</v>
      </c>
      <c r="AS18" s="40">
        <f>IF(S18=1,INDEX('Add-on Info'!$B$21:$H$32,MATCH(AS$1,'Add-on Info'!$A$4:$A$15,0),MATCH($E18,'Add-on Info'!$B$3:$H$3,0)),0)</f>
        <v>27.200000000000003</v>
      </c>
      <c r="AT18" s="40">
        <f>IF(T18=1,INDEX('Add-on Info'!$B$21:$H$32,MATCH(AT$1,'Add-on Info'!$A$4:$A$15,0),MATCH($E18,'Add-on Info'!$B$3:$H$3,0)),0)</f>
        <v>36</v>
      </c>
      <c r="AU18" s="40">
        <f>IF(U18=1,INDEX('Add-on Info'!$B$21:$H$32,MATCH(AU$1,'Add-on Info'!$A$4:$A$15,0),MATCH($E18,'Add-on Info'!$B$3:$H$3,0)),0)</f>
        <v>179.20000000000002</v>
      </c>
      <c r="AV18" s="40">
        <f>IF(V18=1,INDEX('Add-on Info'!$B$21:$H$32,MATCH(AV$1,'Add-on Info'!$A$4:$A$15,0),MATCH($E18,'Add-on Info'!$B$3:$H$3,0)),0)</f>
        <v>96.6</v>
      </c>
      <c r="AW18" s="40">
        <f t="shared" si="2"/>
        <v>339</v>
      </c>
      <c r="AX18" s="40">
        <f t="shared" si="3"/>
        <v>26765</v>
      </c>
      <c r="AY18" s="40">
        <f t="shared" si="4"/>
        <v>25098</v>
      </c>
      <c r="AZ18" s="40">
        <f t="shared" si="5"/>
        <v>1667</v>
      </c>
      <c r="BA18" s="25"/>
    </row>
    <row r="19" spans="1:53" x14ac:dyDescent="0.25">
      <c r="A19" s="25" t="s">
        <v>22</v>
      </c>
      <c r="B19" s="25" t="s">
        <v>23</v>
      </c>
      <c r="C19" s="25" t="s">
        <v>24</v>
      </c>
      <c r="D19" s="25" t="s">
        <v>37</v>
      </c>
      <c r="E19" s="25" t="s">
        <v>40</v>
      </c>
      <c r="F19" s="25" t="s">
        <v>67</v>
      </c>
      <c r="G19" s="25" t="s">
        <v>28</v>
      </c>
      <c r="H19" s="25">
        <v>55</v>
      </c>
      <c r="I19" s="42">
        <v>28565</v>
      </c>
      <c r="J19" s="28">
        <f>IF($D19=Calculations!$E$3,SUBSTITUTE(Calculations!$I20,RIGHT(Calculations!$I20,3),Calculations!$C$3)+0,Calculations!$I20)</f>
        <v>27709</v>
      </c>
      <c r="K19" s="39">
        <v>0</v>
      </c>
      <c r="L19" s="39">
        <v>0</v>
      </c>
      <c r="M19" s="39">
        <v>1</v>
      </c>
      <c r="N19" s="39">
        <v>0</v>
      </c>
      <c r="O19" s="39">
        <v>1</v>
      </c>
      <c r="P19" s="39">
        <v>0</v>
      </c>
      <c r="Q19" s="39">
        <v>0</v>
      </c>
      <c r="R19" s="39">
        <v>0</v>
      </c>
      <c r="S19" s="39">
        <v>0</v>
      </c>
      <c r="T19" s="39">
        <v>0</v>
      </c>
      <c r="U19" s="39">
        <v>0</v>
      </c>
      <c r="V19" s="39">
        <v>0</v>
      </c>
      <c r="W19" s="40">
        <f>IF(K19=1,INDEX('Add-on Info'!$B$4:$H$15,MATCH(W$1,'Add-on Info'!$A$4:$A$15,0),MATCH($E19,'Add-on Info'!$B$3:$H$3,0)),0)</f>
        <v>0</v>
      </c>
      <c r="X19" s="40">
        <f>IF(L19=1,INDEX('Add-on Info'!$B$4:$H$15,MATCH(X$1,'Add-on Info'!$A$4:$A$15,0),MATCH($E19,'Add-on Info'!$B$3:$H$3,0)),0)</f>
        <v>0</v>
      </c>
      <c r="Y19" s="40">
        <f>IF(M19=1,INDEX('Add-on Info'!$B$4:$H$15,MATCH(Y$1,'Add-on Info'!$A$4:$A$15,0),MATCH($E19,'Add-on Info'!$B$3:$H$3,0)),0)</f>
        <v>320</v>
      </c>
      <c r="Z19" s="40">
        <f>IF(N19=1,INDEX('Add-on Info'!$B$4:$H$15,MATCH(Z$1,'Add-on Info'!$A$4:$A$15,0),MATCH($E19,'Add-on Info'!$B$3:$H$3,0)),0)</f>
        <v>0</v>
      </c>
      <c r="AA19" s="40">
        <f>IF(O19=1,INDEX('Add-on Info'!$B$4:$H$15,MATCH(AA$1,'Add-on Info'!$A$4:$A$15,0),MATCH($E19,'Add-on Info'!$B$3:$H$3,0)),0)</f>
        <v>1350</v>
      </c>
      <c r="AB19" s="40">
        <f>IF(P19=1,INDEX('Add-on Info'!$B$4:$H$15,MATCH(AB$1,'Add-on Info'!$A$4:$A$15,0),MATCH($E19,'Add-on Info'!$B$3:$H$3,0)),0)</f>
        <v>0</v>
      </c>
      <c r="AC19" s="40">
        <f>IF(Q19=1,INDEX('Add-on Info'!$B$4:$H$15,MATCH(AC$1,'Add-on Info'!$A$4:$A$15,0),MATCH($E19,'Add-on Info'!$B$3:$H$3,0)),0)</f>
        <v>0</v>
      </c>
      <c r="AD19" s="40">
        <f>IF(R19=1,INDEX('Add-on Info'!$B$4:$H$15,MATCH(AD$1,'Add-on Info'!$A$4:$A$15,0),MATCH($E19,'Add-on Info'!$B$3:$H$3,0)),0)</f>
        <v>0</v>
      </c>
      <c r="AE19" s="40">
        <f>IF(S19=1,INDEX('Add-on Info'!$B$4:$H$15,MATCH(AE$1,'Add-on Info'!$A$4:$A$15,0),MATCH($E19,'Add-on Info'!$B$3:$H$3,0)),0)</f>
        <v>0</v>
      </c>
      <c r="AF19" s="40">
        <f>IF(T19=1,INDEX('Add-on Info'!$B$4:$H$15,MATCH(AF$1,'Add-on Info'!$A$4:$A$15,0),MATCH($E19,'Add-on Info'!$B$3:$H$3,0)),0)</f>
        <v>0</v>
      </c>
      <c r="AG19" s="40">
        <f>IF(U19=1,INDEX('Add-on Info'!$B$4:$H$15,MATCH(AG$1,'Add-on Info'!$A$4:$A$15,0),MATCH($E19,'Add-on Info'!$B$3:$H$3,0)),0)</f>
        <v>0</v>
      </c>
      <c r="AH19" s="40">
        <f>IF(V19=1,INDEX('Add-on Info'!$B$4:$H$15,MATCH(AH$1,'Add-on Info'!$A$4:$A$15,0),MATCH($E19,'Add-on Info'!$B$3:$H$3,0)),0)</f>
        <v>0</v>
      </c>
      <c r="AI19" s="41">
        <f t="shared" si="0"/>
        <v>0</v>
      </c>
      <c r="AJ19" s="40">
        <f t="shared" si="1"/>
        <v>1670</v>
      </c>
      <c r="AK19" s="40">
        <f>IF(K19=1,INDEX('Add-on Info'!$B$21:$H$32,MATCH(AK$1,'Add-on Info'!$A$4:$A$15,0),MATCH($E19,'Add-on Info'!$B$3:$H$3,0)),0)</f>
        <v>0</v>
      </c>
      <c r="AL19" s="40">
        <f>IF(L19=1,INDEX('Add-on Info'!$B$21:$H$32,MATCH(AL$1,'Add-on Info'!$A$4:$A$15,0),MATCH($E19,'Add-on Info'!$B$3:$H$3,0)),0)</f>
        <v>0</v>
      </c>
      <c r="AM19" s="40">
        <f>IF(M19=1,INDEX('Add-on Info'!$B$21:$H$32,MATCH(AM$1,'Add-on Info'!$A$4:$A$15,0),MATCH($E19,'Add-on Info'!$B$3:$H$3,0)),0)</f>
        <v>48</v>
      </c>
      <c r="AN19" s="40">
        <f>IF(N19=1,INDEX('Add-on Info'!$B$21:$H$32,MATCH(AN$1,'Add-on Info'!$A$4:$A$15,0),MATCH($E19,'Add-on Info'!$B$3:$H$3,0)),0)</f>
        <v>0</v>
      </c>
      <c r="AO19" s="40">
        <f>IF(O19=1,INDEX('Add-on Info'!$B$21:$H$32,MATCH(AO$1,'Add-on Info'!$A$4:$A$15,0),MATCH($E19,'Add-on Info'!$B$3:$H$3,0)),0)</f>
        <v>877.5</v>
      </c>
      <c r="AP19" s="40">
        <f>IF(P19=1,INDEX('Add-on Info'!$B$21:$H$32,MATCH(AP$1,'Add-on Info'!$A$4:$A$15,0),MATCH($E19,'Add-on Info'!$B$3:$H$3,0)),0)</f>
        <v>0</v>
      </c>
      <c r="AQ19" s="40">
        <f>IF(Q19=1,INDEX('Add-on Info'!$B$21:$H$32,MATCH(AQ$1,'Add-on Info'!$A$4:$A$15,0),MATCH($E19,'Add-on Info'!$B$3:$H$3,0)),0)</f>
        <v>0</v>
      </c>
      <c r="AR19" s="40">
        <f>IF(R19=1,INDEX('Add-on Info'!$B$21:$H$32,MATCH(AR$1,'Add-on Info'!$A$4:$A$15,0),MATCH($E19,'Add-on Info'!$B$3:$H$3,0)),0)</f>
        <v>0</v>
      </c>
      <c r="AS19" s="40">
        <f>IF(S19=1,INDEX('Add-on Info'!$B$21:$H$32,MATCH(AS$1,'Add-on Info'!$A$4:$A$15,0),MATCH($E19,'Add-on Info'!$B$3:$H$3,0)),0)</f>
        <v>0</v>
      </c>
      <c r="AT19" s="40">
        <f>IF(T19=1,INDEX('Add-on Info'!$B$21:$H$32,MATCH(AT$1,'Add-on Info'!$A$4:$A$15,0),MATCH($E19,'Add-on Info'!$B$3:$H$3,0)),0)</f>
        <v>0</v>
      </c>
      <c r="AU19" s="40">
        <f>IF(U19=1,INDEX('Add-on Info'!$B$21:$H$32,MATCH(AU$1,'Add-on Info'!$A$4:$A$15,0),MATCH($E19,'Add-on Info'!$B$3:$H$3,0)),0)</f>
        <v>0</v>
      </c>
      <c r="AV19" s="40">
        <f>IF(V19=1,INDEX('Add-on Info'!$B$21:$H$32,MATCH(AV$1,'Add-on Info'!$A$4:$A$15,0),MATCH($E19,'Add-on Info'!$B$3:$H$3,0)),0)</f>
        <v>0</v>
      </c>
      <c r="AW19" s="40">
        <f t="shared" si="2"/>
        <v>925.5</v>
      </c>
      <c r="AX19" s="40">
        <f t="shared" si="3"/>
        <v>30235</v>
      </c>
      <c r="AY19" s="40">
        <f t="shared" si="4"/>
        <v>28634.5</v>
      </c>
      <c r="AZ19" s="40">
        <f t="shared" si="5"/>
        <v>1600.5</v>
      </c>
      <c r="BA19" s="25"/>
    </row>
    <row r="20" spans="1:53" x14ac:dyDescent="0.25">
      <c r="A20" s="25" t="s">
        <v>22</v>
      </c>
      <c r="B20" s="25" t="s">
        <v>23</v>
      </c>
      <c r="C20" s="25" t="s">
        <v>24</v>
      </c>
      <c r="D20" s="25" t="s">
        <v>37</v>
      </c>
      <c r="E20" s="25" t="s">
        <v>40</v>
      </c>
      <c r="F20" s="25" t="s">
        <v>67</v>
      </c>
      <c r="G20" s="25" t="s">
        <v>28</v>
      </c>
      <c r="H20" s="25">
        <v>68</v>
      </c>
      <c r="I20" s="42">
        <v>28917</v>
      </c>
      <c r="J20" s="28">
        <f>IF($D20=Calculations!$E$3,SUBSTITUTE(Calculations!$I21,RIGHT(Calculations!$I21,3),Calculations!$C$3)+0,Calculations!$I21)</f>
        <v>28050</v>
      </c>
      <c r="K20" s="39">
        <v>0</v>
      </c>
      <c r="L20" s="39">
        <v>0</v>
      </c>
      <c r="M20" s="39">
        <v>1</v>
      </c>
      <c r="N20" s="39">
        <v>0</v>
      </c>
      <c r="O20" s="39">
        <v>0</v>
      </c>
      <c r="P20" s="39">
        <v>0</v>
      </c>
      <c r="Q20" s="39">
        <v>0</v>
      </c>
      <c r="R20" s="39">
        <v>0</v>
      </c>
      <c r="S20" s="39">
        <v>0</v>
      </c>
      <c r="T20" s="39">
        <v>0</v>
      </c>
      <c r="U20" s="39">
        <v>1</v>
      </c>
      <c r="V20" s="39">
        <v>1</v>
      </c>
      <c r="W20" s="40">
        <f>IF(K20=1,INDEX('Add-on Info'!$B$4:$H$15,MATCH(W$1,'Add-on Info'!$A$4:$A$15,0),MATCH($E20,'Add-on Info'!$B$3:$H$3,0)),0)</f>
        <v>0</v>
      </c>
      <c r="X20" s="40">
        <f>IF(L20=1,INDEX('Add-on Info'!$B$4:$H$15,MATCH(X$1,'Add-on Info'!$A$4:$A$15,0),MATCH($E20,'Add-on Info'!$B$3:$H$3,0)),0)</f>
        <v>0</v>
      </c>
      <c r="Y20" s="40">
        <f>IF(M20=1,INDEX('Add-on Info'!$B$4:$H$15,MATCH(Y$1,'Add-on Info'!$A$4:$A$15,0),MATCH($E20,'Add-on Info'!$B$3:$H$3,0)),0)</f>
        <v>320</v>
      </c>
      <c r="Z20" s="40">
        <f>IF(N20=1,INDEX('Add-on Info'!$B$4:$H$15,MATCH(Z$1,'Add-on Info'!$A$4:$A$15,0),MATCH($E20,'Add-on Info'!$B$3:$H$3,0)),0)</f>
        <v>0</v>
      </c>
      <c r="AA20" s="40">
        <f>IF(O20=1,INDEX('Add-on Info'!$B$4:$H$15,MATCH(AA$1,'Add-on Info'!$A$4:$A$15,0),MATCH($E20,'Add-on Info'!$B$3:$H$3,0)),0)</f>
        <v>0</v>
      </c>
      <c r="AB20" s="40">
        <f>IF(P20=1,INDEX('Add-on Info'!$B$4:$H$15,MATCH(AB$1,'Add-on Info'!$A$4:$A$15,0),MATCH($E20,'Add-on Info'!$B$3:$H$3,0)),0)</f>
        <v>0</v>
      </c>
      <c r="AC20" s="40">
        <f>IF(Q20=1,INDEX('Add-on Info'!$B$4:$H$15,MATCH(AC$1,'Add-on Info'!$A$4:$A$15,0),MATCH($E20,'Add-on Info'!$B$3:$H$3,0)),0)</f>
        <v>0</v>
      </c>
      <c r="AD20" s="40">
        <f>IF(R20=1,INDEX('Add-on Info'!$B$4:$H$15,MATCH(AD$1,'Add-on Info'!$A$4:$A$15,0),MATCH($E20,'Add-on Info'!$B$3:$H$3,0)),0)</f>
        <v>0</v>
      </c>
      <c r="AE20" s="40">
        <f>IF(S20=1,INDEX('Add-on Info'!$B$4:$H$15,MATCH(AE$1,'Add-on Info'!$A$4:$A$15,0),MATCH($E20,'Add-on Info'!$B$3:$H$3,0)),0)</f>
        <v>0</v>
      </c>
      <c r="AF20" s="40">
        <f>IF(T20=1,INDEX('Add-on Info'!$B$4:$H$15,MATCH(AF$1,'Add-on Info'!$A$4:$A$15,0),MATCH($E20,'Add-on Info'!$B$3:$H$3,0)),0)</f>
        <v>0</v>
      </c>
      <c r="AG20" s="40">
        <f>IF(U20=1,INDEX('Add-on Info'!$B$4:$H$15,MATCH(AG$1,'Add-on Info'!$A$4:$A$15,0),MATCH($E20,'Add-on Info'!$B$3:$H$3,0)),0)</f>
        <v>640</v>
      </c>
      <c r="AH20" s="40">
        <f>IF(V20=1,INDEX('Add-on Info'!$B$4:$H$15,MATCH(AH$1,'Add-on Info'!$A$4:$A$15,0),MATCH($E20,'Add-on Info'!$B$3:$H$3,0)),0)</f>
        <v>460</v>
      </c>
      <c r="AI20" s="41">
        <f t="shared" si="0"/>
        <v>0.15</v>
      </c>
      <c r="AJ20" s="40">
        <f t="shared" si="1"/>
        <v>1207</v>
      </c>
      <c r="AK20" s="40">
        <f>IF(K20=1,INDEX('Add-on Info'!$B$21:$H$32,MATCH(AK$1,'Add-on Info'!$A$4:$A$15,0),MATCH($E20,'Add-on Info'!$B$3:$H$3,0)),0)</f>
        <v>0</v>
      </c>
      <c r="AL20" s="40">
        <f>IF(L20=1,INDEX('Add-on Info'!$B$21:$H$32,MATCH(AL$1,'Add-on Info'!$A$4:$A$15,0),MATCH($E20,'Add-on Info'!$B$3:$H$3,0)),0)</f>
        <v>0</v>
      </c>
      <c r="AM20" s="40">
        <f>IF(M20=1,INDEX('Add-on Info'!$B$21:$H$32,MATCH(AM$1,'Add-on Info'!$A$4:$A$15,0),MATCH($E20,'Add-on Info'!$B$3:$H$3,0)),0)</f>
        <v>48</v>
      </c>
      <c r="AN20" s="40">
        <f>IF(N20=1,INDEX('Add-on Info'!$B$21:$H$32,MATCH(AN$1,'Add-on Info'!$A$4:$A$15,0),MATCH($E20,'Add-on Info'!$B$3:$H$3,0)),0)</f>
        <v>0</v>
      </c>
      <c r="AO20" s="40">
        <f>IF(O20=1,INDEX('Add-on Info'!$B$21:$H$32,MATCH(AO$1,'Add-on Info'!$A$4:$A$15,0),MATCH($E20,'Add-on Info'!$B$3:$H$3,0)),0)</f>
        <v>0</v>
      </c>
      <c r="AP20" s="40">
        <f>IF(P20=1,INDEX('Add-on Info'!$B$21:$H$32,MATCH(AP$1,'Add-on Info'!$A$4:$A$15,0),MATCH($E20,'Add-on Info'!$B$3:$H$3,0)),0)</f>
        <v>0</v>
      </c>
      <c r="AQ20" s="40">
        <f>IF(Q20=1,INDEX('Add-on Info'!$B$21:$H$32,MATCH(AQ$1,'Add-on Info'!$A$4:$A$15,0),MATCH($E20,'Add-on Info'!$B$3:$H$3,0)),0)</f>
        <v>0</v>
      </c>
      <c r="AR20" s="40">
        <f>IF(R20=1,INDEX('Add-on Info'!$B$21:$H$32,MATCH(AR$1,'Add-on Info'!$A$4:$A$15,0),MATCH($E20,'Add-on Info'!$B$3:$H$3,0)),0)</f>
        <v>0</v>
      </c>
      <c r="AS20" s="40">
        <f>IF(S20=1,INDEX('Add-on Info'!$B$21:$H$32,MATCH(AS$1,'Add-on Info'!$A$4:$A$15,0),MATCH($E20,'Add-on Info'!$B$3:$H$3,0)),0)</f>
        <v>0</v>
      </c>
      <c r="AT20" s="40">
        <f>IF(T20=1,INDEX('Add-on Info'!$B$21:$H$32,MATCH(AT$1,'Add-on Info'!$A$4:$A$15,0),MATCH($E20,'Add-on Info'!$B$3:$H$3,0)),0)</f>
        <v>0</v>
      </c>
      <c r="AU20" s="40">
        <f>IF(U20=1,INDEX('Add-on Info'!$B$21:$H$32,MATCH(AU$1,'Add-on Info'!$A$4:$A$15,0),MATCH($E20,'Add-on Info'!$B$3:$H$3,0)),0)</f>
        <v>179.20000000000002</v>
      </c>
      <c r="AV20" s="40">
        <f>IF(V20=1,INDEX('Add-on Info'!$B$21:$H$32,MATCH(AV$1,'Add-on Info'!$A$4:$A$15,0),MATCH($E20,'Add-on Info'!$B$3:$H$3,0)),0)</f>
        <v>96.6</v>
      </c>
      <c r="AW20" s="40">
        <f t="shared" si="2"/>
        <v>323.8</v>
      </c>
      <c r="AX20" s="40">
        <f t="shared" si="3"/>
        <v>30124</v>
      </c>
      <c r="AY20" s="40">
        <f t="shared" si="4"/>
        <v>28373.8</v>
      </c>
      <c r="AZ20" s="40">
        <f t="shared" si="5"/>
        <v>1750.2000000000007</v>
      </c>
      <c r="BA20" s="25"/>
    </row>
    <row r="21" spans="1:53" x14ac:dyDescent="0.25">
      <c r="A21" s="25" t="s">
        <v>22</v>
      </c>
      <c r="B21" s="25" t="s">
        <v>23</v>
      </c>
      <c r="C21" s="25" t="s">
        <v>24</v>
      </c>
      <c r="D21" s="25" t="s">
        <v>37</v>
      </c>
      <c r="E21" s="25" t="s">
        <v>40</v>
      </c>
      <c r="F21" s="25" t="s">
        <v>39</v>
      </c>
      <c r="G21" s="25" t="s">
        <v>28</v>
      </c>
      <c r="H21" s="25">
        <v>60</v>
      </c>
      <c r="I21" s="42">
        <v>25660</v>
      </c>
      <c r="J21" s="28">
        <f>IF($D21=Calculations!$E$3,SUBSTITUTE(Calculations!$I22,RIGHT(Calculations!$I22,3),Calculations!$C$3)+0,Calculations!$I22)</f>
        <v>24891</v>
      </c>
      <c r="K21" s="39">
        <v>0</v>
      </c>
      <c r="L21" s="39">
        <v>0</v>
      </c>
      <c r="M21" s="39">
        <v>0</v>
      </c>
      <c r="N21" s="39">
        <v>0</v>
      </c>
      <c r="O21" s="39">
        <v>1</v>
      </c>
      <c r="P21" s="39">
        <v>0</v>
      </c>
      <c r="Q21" s="39">
        <v>0</v>
      </c>
      <c r="R21" s="39">
        <v>0</v>
      </c>
      <c r="S21" s="39">
        <v>0</v>
      </c>
      <c r="T21" s="39">
        <v>0</v>
      </c>
      <c r="U21" s="39">
        <v>1</v>
      </c>
      <c r="V21" s="39">
        <v>0</v>
      </c>
      <c r="W21" s="40">
        <f>IF(K21=1,INDEX('Add-on Info'!$B$4:$H$15,MATCH(W$1,'Add-on Info'!$A$4:$A$15,0),MATCH($E21,'Add-on Info'!$B$3:$H$3,0)),0)</f>
        <v>0</v>
      </c>
      <c r="X21" s="40">
        <f>IF(L21=1,INDEX('Add-on Info'!$B$4:$H$15,MATCH(X$1,'Add-on Info'!$A$4:$A$15,0),MATCH($E21,'Add-on Info'!$B$3:$H$3,0)),0)</f>
        <v>0</v>
      </c>
      <c r="Y21" s="40">
        <f>IF(M21=1,INDEX('Add-on Info'!$B$4:$H$15,MATCH(Y$1,'Add-on Info'!$A$4:$A$15,0),MATCH($E21,'Add-on Info'!$B$3:$H$3,0)),0)</f>
        <v>0</v>
      </c>
      <c r="Z21" s="40">
        <f>IF(N21=1,INDEX('Add-on Info'!$B$4:$H$15,MATCH(Z$1,'Add-on Info'!$A$4:$A$15,0),MATCH($E21,'Add-on Info'!$B$3:$H$3,0)),0)</f>
        <v>0</v>
      </c>
      <c r="AA21" s="40">
        <f>IF(O21=1,INDEX('Add-on Info'!$B$4:$H$15,MATCH(AA$1,'Add-on Info'!$A$4:$A$15,0),MATCH($E21,'Add-on Info'!$B$3:$H$3,0)),0)</f>
        <v>1350</v>
      </c>
      <c r="AB21" s="40">
        <f>IF(P21=1,INDEX('Add-on Info'!$B$4:$H$15,MATCH(AB$1,'Add-on Info'!$A$4:$A$15,0),MATCH($E21,'Add-on Info'!$B$3:$H$3,0)),0)</f>
        <v>0</v>
      </c>
      <c r="AC21" s="40">
        <f>IF(Q21=1,INDEX('Add-on Info'!$B$4:$H$15,MATCH(AC$1,'Add-on Info'!$A$4:$A$15,0),MATCH($E21,'Add-on Info'!$B$3:$H$3,0)),0)</f>
        <v>0</v>
      </c>
      <c r="AD21" s="40">
        <f>IF(R21=1,INDEX('Add-on Info'!$B$4:$H$15,MATCH(AD$1,'Add-on Info'!$A$4:$A$15,0),MATCH($E21,'Add-on Info'!$B$3:$H$3,0)),0)</f>
        <v>0</v>
      </c>
      <c r="AE21" s="40">
        <f>IF(S21=1,INDEX('Add-on Info'!$B$4:$H$15,MATCH(AE$1,'Add-on Info'!$A$4:$A$15,0),MATCH($E21,'Add-on Info'!$B$3:$H$3,0)),0)</f>
        <v>0</v>
      </c>
      <c r="AF21" s="40">
        <f>IF(T21=1,INDEX('Add-on Info'!$B$4:$H$15,MATCH(AF$1,'Add-on Info'!$A$4:$A$15,0),MATCH($E21,'Add-on Info'!$B$3:$H$3,0)),0)</f>
        <v>0</v>
      </c>
      <c r="AG21" s="40">
        <f>IF(U21=1,INDEX('Add-on Info'!$B$4:$H$15,MATCH(AG$1,'Add-on Info'!$A$4:$A$15,0),MATCH($E21,'Add-on Info'!$B$3:$H$3,0)),0)</f>
        <v>640</v>
      </c>
      <c r="AH21" s="40">
        <f>IF(V21=1,INDEX('Add-on Info'!$B$4:$H$15,MATCH(AH$1,'Add-on Info'!$A$4:$A$15,0),MATCH($E21,'Add-on Info'!$B$3:$H$3,0)),0)</f>
        <v>0</v>
      </c>
      <c r="AI21" s="41">
        <f t="shared" si="0"/>
        <v>0</v>
      </c>
      <c r="AJ21" s="40">
        <f t="shared" si="1"/>
        <v>1990</v>
      </c>
      <c r="AK21" s="40">
        <f>IF(K21=1,INDEX('Add-on Info'!$B$21:$H$32,MATCH(AK$1,'Add-on Info'!$A$4:$A$15,0),MATCH($E21,'Add-on Info'!$B$3:$H$3,0)),0)</f>
        <v>0</v>
      </c>
      <c r="AL21" s="40">
        <f>IF(L21=1,INDEX('Add-on Info'!$B$21:$H$32,MATCH(AL$1,'Add-on Info'!$A$4:$A$15,0),MATCH($E21,'Add-on Info'!$B$3:$H$3,0)),0)</f>
        <v>0</v>
      </c>
      <c r="AM21" s="40">
        <f>IF(M21=1,INDEX('Add-on Info'!$B$21:$H$32,MATCH(AM$1,'Add-on Info'!$A$4:$A$15,0),MATCH($E21,'Add-on Info'!$B$3:$H$3,0)),0)</f>
        <v>0</v>
      </c>
      <c r="AN21" s="40">
        <f>IF(N21=1,INDEX('Add-on Info'!$B$21:$H$32,MATCH(AN$1,'Add-on Info'!$A$4:$A$15,0),MATCH($E21,'Add-on Info'!$B$3:$H$3,0)),0)</f>
        <v>0</v>
      </c>
      <c r="AO21" s="40">
        <f>IF(O21=1,INDEX('Add-on Info'!$B$21:$H$32,MATCH(AO$1,'Add-on Info'!$A$4:$A$15,0),MATCH($E21,'Add-on Info'!$B$3:$H$3,0)),0)</f>
        <v>877.5</v>
      </c>
      <c r="AP21" s="40">
        <f>IF(P21=1,INDEX('Add-on Info'!$B$21:$H$32,MATCH(AP$1,'Add-on Info'!$A$4:$A$15,0),MATCH($E21,'Add-on Info'!$B$3:$H$3,0)),0)</f>
        <v>0</v>
      </c>
      <c r="AQ21" s="40">
        <f>IF(Q21=1,INDEX('Add-on Info'!$B$21:$H$32,MATCH(AQ$1,'Add-on Info'!$A$4:$A$15,0),MATCH($E21,'Add-on Info'!$B$3:$H$3,0)),0)</f>
        <v>0</v>
      </c>
      <c r="AR21" s="40">
        <f>IF(R21=1,INDEX('Add-on Info'!$B$21:$H$32,MATCH(AR$1,'Add-on Info'!$A$4:$A$15,0),MATCH($E21,'Add-on Info'!$B$3:$H$3,0)),0)</f>
        <v>0</v>
      </c>
      <c r="AS21" s="40">
        <f>IF(S21=1,INDEX('Add-on Info'!$B$21:$H$32,MATCH(AS$1,'Add-on Info'!$A$4:$A$15,0),MATCH($E21,'Add-on Info'!$B$3:$H$3,0)),0)</f>
        <v>0</v>
      </c>
      <c r="AT21" s="40">
        <f>IF(T21=1,INDEX('Add-on Info'!$B$21:$H$32,MATCH(AT$1,'Add-on Info'!$A$4:$A$15,0),MATCH($E21,'Add-on Info'!$B$3:$H$3,0)),0)</f>
        <v>0</v>
      </c>
      <c r="AU21" s="40">
        <f>IF(U21=1,INDEX('Add-on Info'!$B$21:$H$32,MATCH(AU$1,'Add-on Info'!$A$4:$A$15,0),MATCH($E21,'Add-on Info'!$B$3:$H$3,0)),0)</f>
        <v>179.20000000000002</v>
      </c>
      <c r="AV21" s="40">
        <f>IF(V21=1,INDEX('Add-on Info'!$B$21:$H$32,MATCH(AV$1,'Add-on Info'!$A$4:$A$15,0),MATCH($E21,'Add-on Info'!$B$3:$H$3,0)),0)</f>
        <v>0</v>
      </c>
      <c r="AW21" s="40">
        <f t="shared" si="2"/>
        <v>1056.7</v>
      </c>
      <c r="AX21" s="40">
        <f t="shared" si="3"/>
        <v>27650</v>
      </c>
      <c r="AY21" s="40">
        <f t="shared" si="4"/>
        <v>25947.7</v>
      </c>
      <c r="AZ21" s="40">
        <f t="shared" si="5"/>
        <v>1702.2999999999993</v>
      </c>
      <c r="BA21" s="25"/>
    </row>
    <row r="22" spans="1:53" x14ac:dyDescent="0.25">
      <c r="A22" s="25" t="s">
        <v>22</v>
      </c>
      <c r="B22" s="25" t="s">
        <v>23</v>
      </c>
      <c r="C22" s="25" t="s">
        <v>24</v>
      </c>
      <c r="D22" s="25" t="s">
        <v>37</v>
      </c>
      <c r="E22" s="25" t="s">
        <v>40</v>
      </c>
      <c r="F22" s="25" t="s">
        <v>67</v>
      </c>
      <c r="G22" s="25" t="s">
        <v>30</v>
      </c>
      <c r="H22" s="25">
        <v>58</v>
      </c>
      <c r="I22" s="42">
        <v>29072</v>
      </c>
      <c r="J22" s="28">
        <f>IF($D22=Calculations!$E$3,SUBSTITUTE(Calculations!$I23,RIGHT(Calculations!$I23,3),Calculations!$C$3)+0,Calculations!$I23)</f>
        <v>28200</v>
      </c>
      <c r="K22" s="39">
        <v>1</v>
      </c>
      <c r="L22" s="39">
        <v>0</v>
      </c>
      <c r="M22" s="39">
        <v>0</v>
      </c>
      <c r="N22" s="39">
        <v>0</v>
      </c>
      <c r="O22" s="39">
        <v>0</v>
      </c>
      <c r="P22" s="39">
        <v>0</v>
      </c>
      <c r="Q22" s="39">
        <v>0</v>
      </c>
      <c r="R22" s="39">
        <v>0</v>
      </c>
      <c r="S22" s="39">
        <v>0</v>
      </c>
      <c r="T22" s="39">
        <v>0</v>
      </c>
      <c r="U22" s="39">
        <v>0</v>
      </c>
      <c r="V22" s="39">
        <v>0</v>
      </c>
      <c r="W22" s="40">
        <f>IF(K22=1,INDEX('Add-on Info'!$B$4:$H$15,MATCH(W$1,'Add-on Info'!$A$4:$A$15,0),MATCH($E22,'Add-on Info'!$B$3:$H$3,0)),0)</f>
        <v>750</v>
      </c>
      <c r="X22" s="40">
        <f>IF(L22=1,INDEX('Add-on Info'!$B$4:$H$15,MATCH(X$1,'Add-on Info'!$A$4:$A$15,0),MATCH($E22,'Add-on Info'!$B$3:$H$3,0)),0)</f>
        <v>0</v>
      </c>
      <c r="Y22" s="40">
        <f>IF(M22=1,INDEX('Add-on Info'!$B$4:$H$15,MATCH(Y$1,'Add-on Info'!$A$4:$A$15,0),MATCH($E22,'Add-on Info'!$B$3:$H$3,0)),0)</f>
        <v>0</v>
      </c>
      <c r="Z22" s="40">
        <f>IF(N22=1,INDEX('Add-on Info'!$B$4:$H$15,MATCH(Z$1,'Add-on Info'!$A$4:$A$15,0),MATCH($E22,'Add-on Info'!$B$3:$H$3,0)),0)</f>
        <v>0</v>
      </c>
      <c r="AA22" s="40">
        <f>IF(O22=1,INDEX('Add-on Info'!$B$4:$H$15,MATCH(AA$1,'Add-on Info'!$A$4:$A$15,0),MATCH($E22,'Add-on Info'!$B$3:$H$3,0)),0)</f>
        <v>0</v>
      </c>
      <c r="AB22" s="40">
        <f>IF(P22=1,INDEX('Add-on Info'!$B$4:$H$15,MATCH(AB$1,'Add-on Info'!$A$4:$A$15,0),MATCH($E22,'Add-on Info'!$B$3:$H$3,0)),0)</f>
        <v>0</v>
      </c>
      <c r="AC22" s="40">
        <f>IF(Q22=1,INDEX('Add-on Info'!$B$4:$H$15,MATCH(AC$1,'Add-on Info'!$A$4:$A$15,0),MATCH($E22,'Add-on Info'!$B$3:$H$3,0)),0)</f>
        <v>0</v>
      </c>
      <c r="AD22" s="40">
        <f>IF(R22=1,INDEX('Add-on Info'!$B$4:$H$15,MATCH(AD$1,'Add-on Info'!$A$4:$A$15,0),MATCH($E22,'Add-on Info'!$B$3:$H$3,0)),0)</f>
        <v>0</v>
      </c>
      <c r="AE22" s="40">
        <f>IF(S22=1,INDEX('Add-on Info'!$B$4:$H$15,MATCH(AE$1,'Add-on Info'!$A$4:$A$15,0),MATCH($E22,'Add-on Info'!$B$3:$H$3,0)),0)</f>
        <v>0</v>
      </c>
      <c r="AF22" s="40">
        <f>IF(T22=1,INDEX('Add-on Info'!$B$4:$H$15,MATCH(AF$1,'Add-on Info'!$A$4:$A$15,0),MATCH($E22,'Add-on Info'!$B$3:$H$3,0)),0)</f>
        <v>0</v>
      </c>
      <c r="AG22" s="40">
        <f>IF(U22=1,INDEX('Add-on Info'!$B$4:$H$15,MATCH(AG$1,'Add-on Info'!$A$4:$A$15,0),MATCH($E22,'Add-on Info'!$B$3:$H$3,0)),0)</f>
        <v>0</v>
      </c>
      <c r="AH22" s="40">
        <f>IF(V22=1,INDEX('Add-on Info'!$B$4:$H$15,MATCH(AH$1,'Add-on Info'!$A$4:$A$15,0),MATCH($E22,'Add-on Info'!$B$3:$H$3,0)),0)</f>
        <v>0</v>
      </c>
      <c r="AI22" s="41">
        <f t="shared" si="0"/>
        <v>0</v>
      </c>
      <c r="AJ22" s="40">
        <f t="shared" si="1"/>
        <v>750</v>
      </c>
      <c r="AK22" s="40">
        <f>IF(K22=1,INDEX('Add-on Info'!$B$21:$H$32,MATCH(AK$1,'Add-on Info'!$A$4:$A$15,0),MATCH($E22,'Add-on Info'!$B$3:$H$3,0)),0)</f>
        <v>187.5</v>
      </c>
      <c r="AL22" s="40">
        <f>IF(L22=1,INDEX('Add-on Info'!$B$21:$H$32,MATCH(AL$1,'Add-on Info'!$A$4:$A$15,0),MATCH($E22,'Add-on Info'!$B$3:$H$3,0)),0)</f>
        <v>0</v>
      </c>
      <c r="AM22" s="40">
        <f>IF(M22=1,INDEX('Add-on Info'!$B$21:$H$32,MATCH(AM$1,'Add-on Info'!$A$4:$A$15,0),MATCH($E22,'Add-on Info'!$B$3:$H$3,0)),0)</f>
        <v>0</v>
      </c>
      <c r="AN22" s="40">
        <f>IF(N22=1,INDEX('Add-on Info'!$B$21:$H$32,MATCH(AN$1,'Add-on Info'!$A$4:$A$15,0),MATCH($E22,'Add-on Info'!$B$3:$H$3,0)),0)</f>
        <v>0</v>
      </c>
      <c r="AO22" s="40">
        <f>IF(O22=1,INDEX('Add-on Info'!$B$21:$H$32,MATCH(AO$1,'Add-on Info'!$A$4:$A$15,0),MATCH($E22,'Add-on Info'!$B$3:$H$3,0)),0)</f>
        <v>0</v>
      </c>
      <c r="AP22" s="40">
        <f>IF(P22=1,INDEX('Add-on Info'!$B$21:$H$32,MATCH(AP$1,'Add-on Info'!$A$4:$A$15,0),MATCH($E22,'Add-on Info'!$B$3:$H$3,0)),0)</f>
        <v>0</v>
      </c>
      <c r="AQ22" s="40">
        <f>IF(Q22=1,INDEX('Add-on Info'!$B$21:$H$32,MATCH(AQ$1,'Add-on Info'!$A$4:$A$15,0),MATCH($E22,'Add-on Info'!$B$3:$H$3,0)),0)</f>
        <v>0</v>
      </c>
      <c r="AR22" s="40">
        <f>IF(R22=1,INDEX('Add-on Info'!$B$21:$H$32,MATCH(AR$1,'Add-on Info'!$A$4:$A$15,0),MATCH($E22,'Add-on Info'!$B$3:$H$3,0)),0)</f>
        <v>0</v>
      </c>
      <c r="AS22" s="40">
        <f>IF(S22=1,INDEX('Add-on Info'!$B$21:$H$32,MATCH(AS$1,'Add-on Info'!$A$4:$A$15,0),MATCH($E22,'Add-on Info'!$B$3:$H$3,0)),0)</f>
        <v>0</v>
      </c>
      <c r="AT22" s="40">
        <f>IF(T22=1,INDEX('Add-on Info'!$B$21:$H$32,MATCH(AT$1,'Add-on Info'!$A$4:$A$15,0),MATCH($E22,'Add-on Info'!$B$3:$H$3,0)),0)</f>
        <v>0</v>
      </c>
      <c r="AU22" s="40">
        <f>IF(U22=1,INDEX('Add-on Info'!$B$21:$H$32,MATCH(AU$1,'Add-on Info'!$A$4:$A$15,0),MATCH($E22,'Add-on Info'!$B$3:$H$3,0)),0)</f>
        <v>0</v>
      </c>
      <c r="AV22" s="40">
        <f>IF(V22=1,INDEX('Add-on Info'!$B$21:$H$32,MATCH(AV$1,'Add-on Info'!$A$4:$A$15,0),MATCH($E22,'Add-on Info'!$B$3:$H$3,0)),0)</f>
        <v>0</v>
      </c>
      <c r="AW22" s="40">
        <f t="shared" si="2"/>
        <v>187.5</v>
      </c>
      <c r="AX22" s="40">
        <f t="shared" si="3"/>
        <v>29822</v>
      </c>
      <c r="AY22" s="40">
        <f t="shared" si="4"/>
        <v>28387.5</v>
      </c>
      <c r="AZ22" s="40">
        <f t="shared" si="5"/>
        <v>1434.5</v>
      </c>
      <c r="BA22" s="25"/>
    </row>
    <row r="23" spans="1:53" x14ac:dyDescent="0.25">
      <c r="A23" s="25" t="s">
        <v>22</v>
      </c>
      <c r="B23" s="25" t="s">
        <v>23</v>
      </c>
      <c r="C23" s="25" t="s">
        <v>24</v>
      </c>
      <c r="D23" s="25" t="s">
        <v>37</v>
      </c>
      <c r="E23" s="25" t="s">
        <v>40</v>
      </c>
      <c r="F23" s="25" t="s">
        <v>33</v>
      </c>
      <c r="G23" s="25" t="s">
        <v>28</v>
      </c>
      <c r="H23" s="25">
        <v>24</v>
      </c>
      <c r="I23" s="42">
        <v>24215</v>
      </c>
      <c r="J23" s="28">
        <f>IF($D23=Calculations!$E$3,SUBSTITUTE(Calculations!$I24,RIGHT(Calculations!$I24,3),Calculations!$C$3)+0,Calculations!$I24)</f>
        <v>23489</v>
      </c>
      <c r="K23" s="39">
        <v>0</v>
      </c>
      <c r="L23" s="39">
        <v>0</v>
      </c>
      <c r="M23" s="39">
        <v>1</v>
      </c>
      <c r="N23" s="39">
        <v>0</v>
      </c>
      <c r="O23" s="39">
        <v>0</v>
      </c>
      <c r="P23" s="39">
        <v>0</v>
      </c>
      <c r="Q23" s="39">
        <v>0</v>
      </c>
      <c r="R23" s="39">
        <v>1</v>
      </c>
      <c r="S23" s="39">
        <v>0</v>
      </c>
      <c r="T23" s="39">
        <v>0</v>
      </c>
      <c r="U23" s="39">
        <v>1</v>
      </c>
      <c r="V23" s="39">
        <v>0</v>
      </c>
      <c r="W23" s="40">
        <f>IF(K23=1,INDEX('Add-on Info'!$B$4:$H$15,MATCH(W$1,'Add-on Info'!$A$4:$A$15,0),MATCH($E23,'Add-on Info'!$B$3:$H$3,0)),0)</f>
        <v>0</v>
      </c>
      <c r="X23" s="40">
        <f>IF(L23=1,INDEX('Add-on Info'!$B$4:$H$15,MATCH(X$1,'Add-on Info'!$A$4:$A$15,0),MATCH($E23,'Add-on Info'!$B$3:$H$3,0)),0)</f>
        <v>0</v>
      </c>
      <c r="Y23" s="40">
        <f>IF(M23=1,INDEX('Add-on Info'!$B$4:$H$15,MATCH(Y$1,'Add-on Info'!$A$4:$A$15,0),MATCH($E23,'Add-on Info'!$B$3:$H$3,0)),0)</f>
        <v>320</v>
      </c>
      <c r="Z23" s="40">
        <f>IF(N23=1,INDEX('Add-on Info'!$B$4:$H$15,MATCH(Z$1,'Add-on Info'!$A$4:$A$15,0),MATCH($E23,'Add-on Info'!$B$3:$H$3,0)),0)</f>
        <v>0</v>
      </c>
      <c r="AA23" s="40">
        <f>IF(O23=1,INDEX('Add-on Info'!$B$4:$H$15,MATCH(AA$1,'Add-on Info'!$A$4:$A$15,0),MATCH($E23,'Add-on Info'!$B$3:$H$3,0)),0)</f>
        <v>0</v>
      </c>
      <c r="AB23" s="40">
        <f>IF(P23=1,INDEX('Add-on Info'!$B$4:$H$15,MATCH(AB$1,'Add-on Info'!$A$4:$A$15,0),MATCH($E23,'Add-on Info'!$B$3:$H$3,0)),0)</f>
        <v>0</v>
      </c>
      <c r="AC23" s="40">
        <f>IF(Q23=1,INDEX('Add-on Info'!$B$4:$H$15,MATCH(AC$1,'Add-on Info'!$A$4:$A$15,0),MATCH($E23,'Add-on Info'!$B$3:$H$3,0)),0)</f>
        <v>0</v>
      </c>
      <c r="AD23" s="40">
        <f>IF(R23=1,INDEX('Add-on Info'!$B$4:$H$15,MATCH(AD$1,'Add-on Info'!$A$4:$A$15,0),MATCH($E23,'Add-on Info'!$B$3:$H$3,0)),0)</f>
        <v>180</v>
      </c>
      <c r="AE23" s="40">
        <f>IF(S23=1,INDEX('Add-on Info'!$B$4:$H$15,MATCH(AE$1,'Add-on Info'!$A$4:$A$15,0),MATCH($E23,'Add-on Info'!$B$3:$H$3,0)),0)</f>
        <v>0</v>
      </c>
      <c r="AF23" s="40">
        <f>IF(T23=1,INDEX('Add-on Info'!$B$4:$H$15,MATCH(AF$1,'Add-on Info'!$A$4:$A$15,0),MATCH($E23,'Add-on Info'!$B$3:$H$3,0)),0)</f>
        <v>0</v>
      </c>
      <c r="AG23" s="40">
        <f>IF(U23=1,INDEX('Add-on Info'!$B$4:$H$15,MATCH(AG$1,'Add-on Info'!$A$4:$A$15,0),MATCH($E23,'Add-on Info'!$B$3:$H$3,0)),0)</f>
        <v>640</v>
      </c>
      <c r="AH23" s="40">
        <f>IF(V23=1,INDEX('Add-on Info'!$B$4:$H$15,MATCH(AH$1,'Add-on Info'!$A$4:$A$15,0),MATCH($E23,'Add-on Info'!$B$3:$H$3,0)),0)</f>
        <v>0</v>
      </c>
      <c r="AI23" s="41">
        <f t="shared" si="0"/>
        <v>0.15</v>
      </c>
      <c r="AJ23" s="40">
        <f t="shared" si="1"/>
        <v>969</v>
      </c>
      <c r="AK23" s="40">
        <f>IF(K23=1,INDEX('Add-on Info'!$B$21:$H$32,MATCH(AK$1,'Add-on Info'!$A$4:$A$15,0),MATCH($E23,'Add-on Info'!$B$3:$H$3,0)),0)</f>
        <v>0</v>
      </c>
      <c r="AL23" s="40">
        <f>IF(L23=1,INDEX('Add-on Info'!$B$21:$H$32,MATCH(AL$1,'Add-on Info'!$A$4:$A$15,0),MATCH($E23,'Add-on Info'!$B$3:$H$3,0)),0)</f>
        <v>0</v>
      </c>
      <c r="AM23" s="40">
        <f>IF(M23=1,INDEX('Add-on Info'!$B$21:$H$32,MATCH(AM$1,'Add-on Info'!$A$4:$A$15,0),MATCH($E23,'Add-on Info'!$B$3:$H$3,0)),0)</f>
        <v>48</v>
      </c>
      <c r="AN23" s="40">
        <f>IF(N23=1,INDEX('Add-on Info'!$B$21:$H$32,MATCH(AN$1,'Add-on Info'!$A$4:$A$15,0),MATCH($E23,'Add-on Info'!$B$3:$H$3,0)),0)</f>
        <v>0</v>
      </c>
      <c r="AO23" s="40">
        <f>IF(O23=1,INDEX('Add-on Info'!$B$21:$H$32,MATCH(AO$1,'Add-on Info'!$A$4:$A$15,0),MATCH($E23,'Add-on Info'!$B$3:$H$3,0)),0)</f>
        <v>0</v>
      </c>
      <c r="AP23" s="40">
        <f>IF(P23=1,INDEX('Add-on Info'!$B$21:$H$32,MATCH(AP$1,'Add-on Info'!$A$4:$A$15,0),MATCH($E23,'Add-on Info'!$B$3:$H$3,0)),0)</f>
        <v>0</v>
      </c>
      <c r="AQ23" s="40">
        <f>IF(Q23=1,INDEX('Add-on Info'!$B$21:$H$32,MATCH(AQ$1,'Add-on Info'!$A$4:$A$15,0),MATCH($E23,'Add-on Info'!$B$3:$H$3,0)),0)</f>
        <v>0</v>
      </c>
      <c r="AR23" s="40">
        <f>IF(R23=1,INDEX('Add-on Info'!$B$21:$H$32,MATCH(AR$1,'Add-on Info'!$A$4:$A$15,0),MATCH($E23,'Add-on Info'!$B$3:$H$3,0)),0)</f>
        <v>30.6</v>
      </c>
      <c r="AS23" s="40">
        <f>IF(S23=1,INDEX('Add-on Info'!$B$21:$H$32,MATCH(AS$1,'Add-on Info'!$A$4:$A$15,0),MATCH($E23,'Add-on Info'!$B$3:$H$3,0)),0)</f>
        <v>0</v>
      </c>
      <c r="AT23" s="40">
        <f>IF(T23=1,INDEX('Add-on Info'!$B$21:$H$32,MATCH(AT$1,'Add-on Info'!$A$4:$A$15,0),MATCH($E23,'Add-on Info'!$B$3:$H$3,0)),0)</f>
        <v>0</v>
      </c>
      <c r="AU23" s="40">
        <f>IF(U23=1,INDEX('Add-on Info'!$B$21:$H$32,MATCH(AU$1,'Add-on Info'!$A$4:$A$15,0),MATCH($E23,'Add-on Info'!$B$3:$H$3,0)),0)</f>
        <v>179.20000000000002</v>
      </c>
      <c r="AV23" s="40">
        <f>IF(V23=1,INDEX('Add-on Info'!$B$21:$H$32,MATCH(AV$1,'Add-on Info'!$A$4:$A$15,0),MATCH($E23,'Add-on Info'!$B$3:$H$3,0)),0)</f>
        <v>0</v>
      </c>
      <c r="AW23" s="40">
        <f t="shared" si="2"/>
        <v>257.8</v>
      </c>
      <c r="AX23" s="40">
        <f t="shared" si="3"/>
        <v>25184</v>
      </c>
      <c r="AY23" s="40">
        <f t="shared" si="4"/>
        <v>23746.799999999999</v>
      </c>
      <c r="AZ23" s="40">
        <f t="shared" si="5"/>
        <v>1437.2000000000007</v>
      </c>
      <c r="BA23" s="25"/>
    </row>
    <row r="24" spans="1:53" x14ac:dyDescent="0.25">
      <c r="A24" s="25" t="s">
        <v>22</v>
      </c>
      <c r="B24" s="25" t="s">
        <v>23</v>
      </c>
      <c r="C24" s="25" t="s">
        <v>24</v>
      </c>
      <c r="D24" s="25" t="s">
        <v>37</v>
      </c>
      <c r="E24" s="25" t="s">
        <v>40</v>
      </c>
      <c r="F24" s="25" t="s">
        <v>34</v>
      </c>
      <c r="G24" s="25" t="s">
        <v>30</v>
      </c>
      <c r="H24" s="25">
        <v>54</v>
      </c>
      <c r="I24" s="42">
        <v>29156</v>
      </c>
      <c r="J24" s="28">
        <f>IF($D24=Calculations!$E$3,SUBSTITUTE(Calculations!$I25,RIGHT(Calculations!$I25,3),Calculations!$C$3)+0,Calculations!$I25)</f>
        <v>28282</v>
      </c>
      <c r="K24" s="39">
        <v>1</v>
      </c>
      <c r="L24" s="39">
        <v>0</v>
      </c>
      <c r="M24" s="39">
        <v>0</v>
      </c>
      <c r="N24" s="39">
        <v>0</v>
      </c>
      <c r="O24" s="39">
        <v>0</v>
      </c>
      <c r="P24" s="39">
        <v>0</v>
      </c>
      <c r="Q24" s="39">
        <v>0</v>
      </c>
      <c r="R24" s="39">
        <v>1</v>
      </c>
      <c r="S24" s="39">
        <v>0</v>
      </c>
      <c r="T24" s="39">
        <v>0</v>
      </c>
      <c r="U24" s="39">
        <v>0</v>
      </c>
      <c r="V24" s="39">
        <v>0</v>
      </c>
      <c r="W24" s="40">
        <f>IF(K24=1,INDEX('Add-on Info'!$B$4:$H$15,MATCH(W$1,'Add-on Info'!$A$4:$A$15,0),MATCH($E24,'Add-on Info'!$B$3:$H$3,0)),0)</f>
        <v>750</v>
      </c>
      <c r="X24" s="40">
        <f>IF(L24=1,INDEX('Add-on Info'!$B$4:$H$15,MATCH(X$1,'Add-on Info'!$A$4:$A$15,0),MATCH($E24,'Add-on Info'!$B$3:$H$3,0)),0)</f>
        <v>0</v>
      </c>
      <c r="Y24" s="40">
        <f>IF(M24=1,INDEX('Add-on Info'!$B$4:$H$15,MATCH(Y$1,'Add-on Info'!$A$4:$A$15,0),MATCH($E24,'Add-on Info'!$B$3:$H$3,0)),0)</f>
        <v>0</v>
      </c>
      <c r="Z24" s="40">
        <f>IF(N24=1,INDEX('Add-on Info'!$B$4:$H$15,MATCH(Z$1,'Add-on Info'!$A$4:$A$15,0),MATCH($E24,'Add-on Info'!$B$3:$H$3,0)),0)</f>
        <v>0</v>
      </c>
      <c r="AA24" s="40">
        <f>IF(O24=1,INDEX('Add-on Info'!$B$4:$H$15,MATCH(AA$1,'Add-on Info'!$A$4:$A$15,0),MATCH($E24,'Add-on Info'!$B$3:$H$3,0)),0)</f>
        <v>0</v>
      </c>
      <c r="AB24" s="40">
        <f>IF(P24=1,INDEX('Add-on Info'!$B$4:$H$15,MATCH(AB$1,'Add-on Info'!$A$4:$A$15,0),MATCH($E24,'Add-on Info'!$B$3:$H$3,0)),0)</f>
        <v>0</v>
      </c>
      <c r="AC24" s="40">
        <f>IF(Q24=1,INDEX('Add-on Info'!$B$4:$H$15,MATCH(AC$1,'Add-on Info'!$A$4:$A$15,0),MATCH($E24,'Add-on Info'!$B$3:$H$3,0)),0)</f>
        <v>0</v>
      </c>
      <c r="AD24" s="40">
        <f>IF(R24=1,INDEX('Add-on Info'!$B$4:$H$15,MATCH(AD$1,'Add-on Info'!$A$4:$A$15,0),MATCH($E24,'Add-on Info'!$B$3:$H$3,0)),0)</f>
        <v>180</v>
      </c>
      <c r="AE24" s="40">
        <f>IF(S24=1,INDEX('Add-on Info'!$B$4:$H$15,MATCH(AE$1,'Add-on Info'!$A$4:$A$15,0),MATCH($E24,'Add-on Info'!$B$3:$H$3,0)),0)</f>
        <v>0</v>
      </c>
      <c r="AF24" s="40">
        <f>IF(T24=1,INDEX('Add-on Info'!$B$4:$H$15,MATCH(AF$1,'Add-on Info'!$A$4:$A$15,0),MATCH($E24,'Add-on Info'!$B$3:$H$3,0)),0)</f>
        <v>0</v>
      </c>
      <c r="AG24" s="40">
        <f>IF(U24=1,INDEX('Add-on Info'!$B$4:$H$15,MATCH(AG$1,'Add-on Info'!$A$4:$A$15,0),MATCH($E24,'Add-on Info'!$B$3:$H$3,0)),0)</f>
        <v>0</v>
      </c>
      <c r="AH24" s="40">
        <f>IF(V24=1,INDEX('Add-on Info'!$B$4:$H$15,MATCH(AH$1,'Add-on Info'!$A$4:$A$15,0),MATCH($E24,'Add-on Info'!$B$3:$H$3,0)),0)</f>
        <v>0</v>
      </c>
      <c r="AI24" s="41">
        <f t="shared" si="0"/>
        <v>0</v>
      </c>
      <c r="AJ24" s="40">
        <f t="shared" si="1"/>
        <v>930</v>
      </c>
      <c r="AK24" s="40">
        <f>IF(K24=1,INDEX('Add-on Info'!$B$21:$H$32,MATCH(AK$1,'Add-on Info'!$A$4:$A$15,0),MATCH($E24,'Add-on Info'!$B$3:$H$3,0)),0)</f>
        <v>187.5</v>
      </c>
      <c r="AL24" s="40">
        <f>IF(L24=1,INDEX('Add-on Info'!$B$21:$H$32,MATCH(AL$1,'Add-on Info'!$A$4:$A$15,0),MATCH($E24,'Add-on Info'!$B$3:$H$3,0)),0)</f>
        <v>0</v>
      </c>
      <c r="AM24" s="40">
        <f>IF(M24=1,INDEX('Add-on Info'!$B$21:$H$32,MATCH(AM$1,'Add-on Info'!$A$4:$A$15,0),MATCH($E24,'Add-on Info'!$B$3:$H$3,0)),0)</f>
        <v>0</v>
      </c>
      <c r="AN24" s="40">
        <f>IF(N24=1,INDEX('Add-on Info'!$B$21:$H$32,MATCH(AN$1,'Add-on Info'!$A$4:$A$15,0),MATCH($E24,'Add-on Info'!$B$3:$H$3,0)),0)</f>
        <v>0</v>
      </c>
      <c r="AO24" s="40">
        <f>IF(O24=1,INDEX('Add-on Info'!$B$21:$H$32,MATCH(AO$1,'Add-on Info'!$A$4:$A$15,0),MATCH($E24,'Add-on Info'!$B$3:$H$3,0)),0)</f>
        <v>0</v>
      </c>
      <c r="AP24" s="40">
        <f>IF(P24=1,INDEX('Add-on Info'!$B$21:$H$32,MATCH(AP$1,'Add-on Info'!$A$4:$A$15,0),MATCH($E24,'Add-on Info'!$B$3:$H$3,0)),0)</f>
        <v>0</v>
      </c>
      <c r="AQ24" s="40">
        <f>IF(Q24=1,INDEX('Add-on Info'!$B$21:$H$32,MATCH(AQ$1,'Add-on Info'!$A$4:$A$15,0),MATCH($E24,'Add-on Info'!$B$3:$H$3,0)),0)</f>
        <v>0</v>
      </c>
      <c r="AR24" s="40">
        <f>IF(R24=1,INDEX('Add-on Info'!$B$21:$H$32,MATCH(AR$1,'Add-on Info'!$A$4:$A$15,0),MATCH($E24,'Add-on Info'!$B$3:$H$3,0)),0)</f>
        <v>30.6</v>
      </c>
      <c r="AS24" s="40">
        <f>IF(S24=1,INDEX('Add-on Info'!$B$21:$H$32,MATCH(AS$1,'Add-on Info'!$A$4:$A$15,0),MATCH($E24,'Add-on Info'!$B$3:$H$3,0)),0)</f>
        <v>0</v>
      </c>
      <c r="AT24" s="40">
        <f>IF(T24=1,INDEX('Add-on Info'!$B$21:$H$32,MATCH(AT$1,'Add-on Info'!$A$4:$A$15,0),MATCH($E24,'Add-on Info'!$B$3:$H$3,0)),0)</f>
        <v>0</v>
      </c>
      <c r="AU24" s="40">
        <f>IF(U24=1,INDEX('Add-on Info'!$B$21:$H$32,MATCH(AU$1,'Add-on Info'!$A$4:$A$15,0),MATCH($E24,'Add-on Info'!$B$3:$H$3,0)),0)</f>
        <v>0</v>
      </c>
      <c r="AV24" s="40">
        <f>IF(V24=1,INDEX('Add-on Info'!$B$21:$H$32,MATCH(AV$1,'Add-on Info'!$A$4:$A$15,0),MATCH($E24,'Add-on Info'!$B$3:$H$3,0)),0)</f>
        <v>0</v>
      </c>
      <c r="AW24" s="40">
        <f t="shared" si="2"/>
        <v>218.1</v>
      </c>
      <c r="AX24" s="40">
        <f t="shared" si="3"/>
        <v>30086</v>
      </c>
      <c r="AY24" s="40">
        <f t="shared" si="4"/>
        <v>28500.1</v>
      </c>
      <c r="AZ24" s="40">
        <f t="shared" si="5"/>
        <v>1585.9000000000015</v>
      </c>
      <c r="BA24" s="25"/>
    </row>
    <row r="25" spans="1:53" x14ac:dyDescent="0.25">
      <c r="A25" s="25" t="s">
        <v>22</v>
      </c>
      <c r="B25" s="25" t="s">
        <v>23</v>
      </c>
      <c r="C25" s="25" t="s">
        <v>24</v>
      </c>
      <c r="D25" s="25" t="s">
        <v>37</v>
      </c>
      <c r="E25" s="25" t="s">
        <v>40</v>
      </c>
      <c r="F25" s="25" t="s">
        <v>27</v>
      </c>
      <c r="G25" s="25" t="s">
        <v>28</v>
      </c>
      <c r="H25" s="25">
        <v>67</v>
      </c>
      <c r="I25" s="42">
        <v>24350</v>
      </c>
      <c r="J25" s="28">
        <f>IF($D25=Calculations!$E$3,SUBSTITUTE(Calculations!$I26,RIGHT(Calculations!$I26,3),Calculations!$C$3)+0,Calculations!$I26)</f>
        <v>23620</v>
      </c>
      <c r="K25" s="39">
        <v>0</v>
      </c>
      <c r="L25" s="39">
        <v>0</v>
      </c>
      <c r="M25" s="39">
        <v>0</v>
      </c>
      <c r="N25" s="39">
        <v>1</v>
      </c>
      <c r="O25" s="39">
        <v>0</v>
      </c>
      <c r="P25" s="39">
        <v>0</v>
      </c>
      <c r="Q25" s="39">
        <v>0</v>
      </c>
      <c r="R25" s="39">
        <v>0</v>
      </c>
      <c r="S25" s="39">
        <v>0</v>
      </c>
      <c r="T25" s="39">
        <v>0</v>
      </c>
      <c r="U25" s="39">
        <v>0</v>
      </c>
      <c r="V25" s="39">
        <v>0</v>
      </c>
      <c r="W25" s="40">
        <f>IF(K25=1,INDEX('Add-on Info'!$B$4:$H$15,MATCH(W$1,'Add-on Info'!$A$4:$A$15,0),MATCH($E25,'Add-on Info'!$B$3:$H$3,0)),0)</f>
        <v>0</v>
      </c>
      <c r="X25" s="40">
        <f>IF(L25=1,INDEX('Add-on Info'!$B$4:$H$15,MATCH(X$1,'Add-on Info'!$A$4:$A$15,0),MATCH($E25,'Add-on Info'!$B$3:$H$3,0)),0)</f>
        <v>0</v>
      </c>
      <c r="Y25" s="40">
        <f>IF(M25=1,INDEX('Add-on Info'!$B$4:$H$15,MATCH(Y$1,'Add-on Info'!$A$4:$A$15,0),MATCH($E25,'Add-on Info'!$B$3:$H$3,0)),0)</f>
        <v>0</v>
      </c>
      <c r="Z25" s="40">
        <f>IF(N25=1,INDEX('Add-on Info'!$B$4:$H$15,MATCH(Z$1,'Add-on Info'!$A$4:$A$15,0),MATCH($E25,'Add-on Info'!$B$3:$H$3,0)),0)</f>
        <v>240</v>
      </c>
      <c r="AA25" s="40">
        <f>IF(O25=1,INDEX('Add-on Info'!$B$4:$H$15,MATCH(AA$1,'Add-on Info'!$A$4:$A$15,0),MATCH($E25,'Add-on Info'!$B$3:$H$3,0)),0)</f>
        <v>0</v>
      </c>
      <c r="AB25" s="40">
        <f>IF(P25=1,INDEX('Add-on Info'!$B$4:$H$15,MATCH(AB$1,'Add-on Info'!$A$4:$A$15,0),MATCH($E25,'Add-on Info'!$B$3:$H$3,0)),0)</f>
        <v>0</v>
      </c>
      <c r="AC25" s="40">
        <f>IF(Q25=1,INDEX('Add-on Info'!$B$4:$H$15,MATCH(AC$1,'Add-on Info'!$A$4:$A$15,0),MATCH($E25,'Add-on Info'!$B$3:$H$3,0)),0)</f>
        <v>0</v>
      </c>
      <c r="AD25" s="40">
        <f>IF(R25=1,INDEX('Add-on Info'!$B$4:$H$15,MATCH(AD$1,'Add-on Info'!$A$4:$A$15,0),MATCH($E25,'Add-on Info'!$B$3:$H$3,0)),0)</f>
        <v>0</v>
      </c>
      <c r="AE25" s="40">
        <f>IF(S25=1,INDEX('Add-on Info'!$B$4:$H$15,MATCH(AE$1,'Add-on Info'!$A$4:$A$15,0),MATCH($E25,'Add-on Info'!$B$3:$H$3,0)),0)</f>
        <v>0</v>
      </c>
      <c r="AF25" s="40">
        <f>IF(T25=1,INDEX('Add-on Info'!$B$4:$H$15,MATCH(AF$1,'Add-on Info'!$A$4:$A$15,0),MATCH($E25,'Add-on Info'!$B$3:$H$3,0)),0)</f>
        <v>0</v>
      </c>
      <c r="AG25" s="40">
        <f>IF(U25=1,INDEX('Add-on Info'!$B$4:$H$15,MATCH(AG$1,'Add-on Info'!$A$4:$A$15,0),MATCH($E25,'Add-on Info'!$B$3:$H$3,0)),0)</f>
        <v>0</v>
      </c>
      <c r="AH25" s="40">
        <f>IF(V25=1,INDEX('Add-on Info'!$B$4:$H$15,MATCH(AH$1,'Add-on Info'!$A$4:$A$15,0),MATCH($E25,'Add-on Info'!$B$3:$H$3,0)),0)</f>
        <v>0</v>
      </c>
      <c r="AI25" s="41">
        <f t="shared" si="0"/>
        <v>0</v>
      </c>
      <c r="AJ25" s="40">
        <f t="shared" si="1"/>
        <v>240</v>
      </c>
      <c r="AK25" s="40">
        <f>IF(K25=1,INDEX('Add-on Info'!$B$21:$H$32,MATCH(AK$1,'Add-on Info'!$A$4:$A$15,0),MATCH($E25,'Add-on Info'!$B$3:$H$3,0)),0)</f>
        <v>0</v>
      </c>
      <c r="AL25" s="40">
        <f>IF(L25=1,INDEX('Add-on Info'!$B$21:$H$32,MATCH(AL$1,'Add-on Info'!$A$4:$A$15,0),MATCH($E25,'Add-on Info'!$B$3:$H$3,0)),0)</f>
        <v>0</v>
      </c>
      <c r="AM25" s="40">
        <f>IF(M25=1,INDEX('Add-on Info'!$B$21:$H$32,MATCH(AM$1,'Add-on Info'!$A$4:$A$15,0),MATCH($E25,'Add-on Info'!$B$3:$H$3,0)),0)</f>
        <v>0</v>
      </c>
      <c r="AN25" s="40">
        <f>IF(N25=1,INDEX('Add-on Info'!$B$21:$H$32,MATCH(AN$1,'Add-on Info'!$A$4:$A$15,0),MATCH($E25,'Add-on Info'!$B$3:$H$3,0)),0)</f>
        <v>28.799999999999997</v>
      </c>
      <c r="AO25" s="40">
        <f>IF(O25=1,INDEX('Add-on Info'!$B$21:$H$32,MATCH(AO$1,'Add-on Info'!$A$4:$A$15,0),MATCH($E25,'Add-on Info'!$B$3:$H$3,0)),0)</f>
        <v>0</v>
      </c>
      <c r="AP25" s="40">
        <f>IF(P25=1,INDEX('Add-on Info'!$B$21:$H$32,MATCH(AP$1,'Add-on Info'!$A$4:$A$15,0),MATCH($E25,'Add-on Info'!$B$3:$H$3,0)),0)</f>
        <v>0</v>
      </c>
      <c r="AQ25" s="40">
        <f>IF(Q25=1,INDEX('Add-on Info'!$B$21:$H$32,MATCH(AQ$1,'Add-on Info'!$A$4:$A$15,0),MATCH($E25,'Add-on Info'!$B$3:$H$3,0)),0)</f>
        <v>0</v>
      </c>
      <c r="AR25" s="40">
        <f>IF(R25=1,INDEX('Add-on Info'!$B$21:$H$32,MATCH(AR$1,'Add-on Info'!$A$4:$A$15,0),MATCH($E25,'Add-on Info'!$B$3:$H$3,0)),0)</f>
        <v>0</v>
      </c>
      <c r="AS25" s="40">
        <f>IF(S25=1,INDEX('Add-on Info'!$B$21:$H$32,MATCH(AS$1,'Add-on Info'!$A$4:$A$15,0),MATCH($E25,'Add-on Info'!$B$3:$H$3,0)),0)</f>
        <v>0</v>
      </c>
      <c r="AT25" s="40">
        <f>IF(T25=1,INDEX('Add-on Info'!$B$21:$H$32,MATCH(AT$1,'Add-on Info'!$A$4:$A$15,0),MATCH($E25,'Add-on Info'!$B$3:$H$3,0)),0)</f>
        <v>0</v>
      </c>
      <c r="AU25" s="40">
        <f>IF(U25=1,INDEX('Add-on Info'!$B$21:$H$32,MATCH(AU$1,'Add-on Info'!$A$4:$A$15,0),MATCH($E25,'Add-on Info'!$B$3:$H$3,0)),0)</f>
        <v>0</v>
      </c>
      <c r="AV25" s="40">
        <f>IF(V25=1,INDEX('Add-on Info'!$B$21:$H$32,MATCH(AV$1,'Add-on Info'!$A$4:$A$15,0),MATCH($E25,'Add-on Info'!$B$3:$H$3,0)),0)</f>
        <v>0</v>
      </c>
      <c r="AW25" s="40">
        <f t="shared" si="2"/>
        <v>28.799999999999997</v>
      </c>
      <c r="AX25" s="40">
        <f t="shared" si="3"/>
        <v>24590</v>
      </c>
      <c r="AY25" s="40">
        <f t="shared" si="4"/>
        <v>23648.799999999999</v>
      </c>
      <c r="AZ25" s="40">
        <f t="shared" si="5"/>
        <v>941.20000000000073</v>
      </c>
      <c r="BA25" s="25"/>
    </row>
    <row r="26" spans="1:53" x14ac:dyDescent="0.25">
      <c r="A26" s="25" t="s">
        <v>22</v>
      </c>
      <c r="B26" s="25" t="s">
        <v>23</v>
      </c>
      <c r="C26" s="25" t="s">
        <v>24</v>
      </c>
      <c r="D26" s="25" t="s">
        <v>37</v>
      </c>
      <c r="E26" s="25" t="s">
        <v>40</v>
      </c>
      <c r="F26" s="25" t="s">
        <v>34</v>
      </c>
      <c r="G26" s="25" t="s">
        <v>28</v>
      </c>
      <c r="H26" s="25">
        <v>54</v>
      </c>
      <c r="I26" s="42">
        <v>24255</v>
      </c>
      <c r="J26" s="28">
        <f>IF($D26=Calculations!$E$3,SUBSTITUTE(Calculations!$I27,RIGHT(Calculations!$I27,3),Calculations!$C$3)+0,Calculations!$I27)</f>
        <v>23528</v>
      </c>
      <c r="K26" s="39">
        <v>1</v>
      </c>
      <c r="L26" s="39">
        <v>0</v>
      </c>
      <c r="M26" s="39">
        <v>0</v>
      </c>
      <c r="N26" s="39">
        <v>0</v>
      </c>
      <c r="O26" s="39">
        <v>1</v>
      </c>
      <c r="P26" s="39">
        <v>1</v>
      </c>
      <c r="Q26" s="39">
        <v>0</v>
      </c>
      <c r="R26" s="39">
        <v>0</v>
      </c>
      <c r="S26" s="39">
        <v>0</v>
      </c>
      <c r="T26" s="39">
        <v>0</v>
      </c>
      <c r="U26" s="39">
        <v>0</v>
      </c>
      <c r="V26" s="39">
        <v>0</v>
      </c>
      <c r="W26" s="40">
        <f>IF(K26=1,INDEX('Add-on Info'!$B$4:$H$15,MATCH(W$1,'Add-on Info'!$A$4:$A$15,0),MATCH($E26,'Add-on Info'!$B$3:$H$3,0)),0)</f>
        <v>750</v>
      </c>
      <c r="X26" s="40">
        <f>IF(L26=1,INDEX('Add-on Info'!$B$4:$H$15,MATCH(X$1,'Add-on Info'!$A$4:$A$15,0),MATCH($E26,'Add-on Info'!$B$3:$H$3,0)),0)</f>
        <v>0</v>
      </c>
      <c r="Y26" s="40">
        <f>IF(M26=1,INDEX('Add-on Info'!$B$4:$H$15,MATCH(Y$1,'Add-on Info'!$A$4:$A$15,0),MATCH($E26,'Add-on Info'!$B$3:$H$3,0)),0)</f>
        <v>0</v>
      </c>
      <c r="Z26" s="40">
        <f>IF(N26=1,INDEX('Add-on Info'!$B$4:$H$15,MATCH(Z$1,'Add-on Info'!$A$4:$A$15,0),MATCH($E26,'Add-on Info'!$B$3:$H$3,0)),0)</f>
        <v>0</v>
      </c>
      <c r="AA26" s="40">
        <f>IF(O26=1,INDEX('Add-on Info'!$B$4:$H$15,MATCH(AA$1,'Add-on Info'!$A$4:$A$15,0),MATCH($E26,'Add-on Info'!$B$3:$H$3,0)),0)</f>
        <v>1350</v>
      </c>
      <c r="AB26" s="40">
        <f>IF(P26=1,INDEX('Add-on Info'!$B$4:$H$15,MATCH(AB$1,'Add-on Info'!$A$4:$A$15,0),MATCH($E26,'Add-on Info'!$B$3:$H$3,0)),0)</f>
        <v>2700</v>
      </c>
      <c r="AC26" s="40">
        <f>IF(Q26=1,INDEX('Add-on Info'!$B$4:$H$15,MATCH(AC$1,'Add-on Info'!$A$4:$A$15,0),MATCH($E26,'Add-on Info'!$B$3:$H$3,0)),0)</f>
        <v>0</v>
      </c>
      <c r="AD26" s="40">
        <f>IF(R26=1,INDEX('Add-on Info'!$B$4:$H$15,MATCH(AD$1,'Add-on Info'!$A$4:$A$15,0),MATCH($E26,'Add-on Info'!$B$3:$H$3,0)),0)</f>
        <v>0</v>
      </c>
      <c r="AE26" s="40">
        <f>IF(S26=1,INDEX('Add-on Info'!$B$4:$H$15,MATCH(AE$1,'Add-on Info'!$A$4:$A$15,0),MATCH($E26,'Add-on Info'!$B$3:$H$3,0)),0)</f>
        <v>0</v>
      </c>
      <c r="AF26" s="40">
        <f>IF(T26=1,INDEX('Add-on Info'!$B$4:$H$15,MATCH(AF$1,'Add-on Info'!$A$4:$A$15,0),MATCH($E26,'Add-on Info'!$B$3:$H$3,0)),0)</f>
        <v>0</v>
      </c>
      <c r="AG26" s="40">
        <f>IF(U26=1,INDEX('Add-on Info'!$B$4:$H$15,MATCH(AG$1,'Add-on Info'!$A$4:$A$15,0),MATCH($E26,'Add-on Info'!$B$3:$H$3,0)),0)</f>
        <v>0</v>
      </c>
      <c r="AH26" s="40">
        <f>IF(V26=1,INDEX('Add-on Info'!$B$4:$H$15,MATCH(AH$1,'Add-on Info'!$A$4:$A$15,0),MATCH($E26,'Add-on Info'!$B$3:$H$3,0)),0)</f>
        <v>0</v>
      </c>
      <c r="AI26" s="41">
        <f t="shared" si="0"/>
        <v>0.15</v>
      </c>
      <c r="AJ26" s="40">
        <f t="shared" si="1"/>
        <v>4080</v>
      </c>
      <c r="AK26" s="40">
        <f>IF(K26=1,INDEX('Add-on Info'!$B$21:$H$32,MATCH(AK$1,'Add-on Info'!$A$4:$A$15,0),MATCH($E26,'Add-on Info'!$B$3:$H$3,0)),0)</f>
        <v>187.5</v>
      </c>
      <c r="AL26" s="40">
        <f>IF(L26=1,INDEX('Add-on Info'!$B$21:$H$32,MATCH(AL$1,'Add-on Info'!$A$4:$A$15,0),MATCH($E26,'Add-on Info'!$B$3:$H$3,0)),0)</f>
        <v>0</v>
      </c>
      <c r="AM26" s="40">
        <f>IF(M26=1,INDEX('Add-on Info'!$B$21:$H$32,MATCH(AM$1,'Add-on Info'!$A$4:$A$15,0),MATCH($E26,'Add-on Info'!$B$3:$H$3,0)),0)</f>
        <v>0</v>
      </c>
      <c r="AN26" s="40">
        <f>IF(N26=1,INDEX('Add-on Info'!$B$21:$H$32,MATCH(AN$1,'Add-on Info'!$A$4:$A$15,0),MATCH($E26,'Add-on Info'!$B$3:$H$3,0)),0)</f>
        <v>0</v>
      </c>
      <c r="AO26" s="40">
        <f>IF(O26=1,INDEX('Add-on Info'!$B$21:$H$32,MATCH(AO$1,'Add-on Info'!$A$4:$A$15,0),MATCH($E26,'Add-on Info'!$B$3:$H$3,0)),0)</f>
        <v>877.5</v>
      </c>
      <c r="AP26" s="40">
        <f>IF(P26=1,INDEX('Add-on Info'!$B$21:$H$32,MATCH(AP$1,'Add-on Info'!$A$4:$A$15,0),MATCH($E26,'Add-on Info'!$B$3:$H$3,0)),0)</f>
        <v>1836.0000000000002</v>
      </c>
      <c r="AQ26" s="40">
        <f>IF(Q26=1,INDEX('Add-on Info'!$B$21:$H$32,MATCH(AQ$1,'Add-on Info'!$A$4:$A$15,0),MATCH($E26,'Add-on Info'!$B$3:$H$3,0)),0)</f>
        <v>0</v>
      </c>
      <c r="AR26" s="40">
        <f>IF(R26=1,INDEX('Add-on Info'!$B$21:$H$32,MATCH(AR$1,'Add-on Info'!$A$4:$A$15,0),MATCH($E26,'Add-on Info'!$B$3:$H$3,0)),0)</f>
        <v>0</v>
      </c>
      <c r="AS26" s="40">
        <f>IF(S26=1,INDEX('Add-on Info'!$B$21:$H$32,MATCH(AS$1,'Add-on Info'!$A$4:$A$15,0),MATCH($E26,'Add-on Info'!$B$3:$H$3,0)),0)</f>
        <v>0</v>
      </c>
      <c r="AT26" s="40">
        <f>IF(T26=1,INDEX('Add-on Info'!$B$21:$H$32,MATCH(AT$1,'Add-on Info'!$A$4:$A$15,0),MATCH($E26,'Add-on Info'!$B$3:$H$3,0)),0)</f>
        <v>0</v>
      </c>
      <c r="AU26" s="40">
        <f>IF(U26=1,INDEX('Add-on Info'!$B$21:$H$32,MATCH(AU$1,'Add-on Info'!$A$4:$A$15,0),MATCH($E26,'Add-on Info'!$B$3:$H$3,0)),0)</f>
        <v>0</v>
      </c>
      <c r="AV26" s="40">
        <f>IF(V26=1,INDEX('Add-on Info'!$B$21:$H$32,MATCH(AV$1,'Add-on Info'!$A$4:$A$15,0),MATCH($E26,'Add-on Info'!$B$3:$H$3,0)),0)</f>
        <v>0</v>
      </c>
      <c r="AW26" s="40">
        <f t="shared" si="2"/>
        <v>2901</v>
      </c>
      <c r="AX26" s="40">
        <f t="shared" si="3"/>
        <v>28335</v>
      </c>
      <c r="AY26" s="40">
        <f t="shared" si="4"/>
        <v>26429</v>
      </c>
      <c r="AZ26" s="40">
        <f t="shared" si="5"/>
        <v>1906</v>
      </c>
      <c r="BA26" s="25"/>
    </row>
    <row r="27" spans="1:53" x14ac:dyDescent="0.25">
      <c r="A27" s="25" t="s">
        <v>22</v>
      </c>
      <c r="B27" s="25" t="s">
        <v>23</v>
      </c>
      <c r="C27" s="25" t="s">
        <v>41</v>
      </c>
      <c r="D27" s="25" t="s">
        <v>25</v>
      </c>
      <c r="E27" s="25" t="s">
        <v>26</v>
      </c>
      <c r="F27" s="25" t="s">
        <v>67</v>
      </c>
      <c r="G27" s="25" t="s">
        <v>30</v>
      </c>
      <c r="H27" s="25">
        <v>55</v>
      </c>
      <c r="I27" s="28">
        <v>12442</v>
      </c>
      <c r="J27" s="28">
        <f>IF($D27=Calculations!$E$3,SUBSTITUTE(Calculations!$I28,RIGHT(Calculations!$I28,3),Calculations!$C$3)+0,Calculations!$I28)</f>
        <v>7466</v>
      </c>
      <c r="K27" s="39">
        <v>1</v>
      </c>
      <c r="L27" s="39">
        <v>0</v>
      </c>
      <c r="M27" s="39">
        <v>0</v>
      </c>
      <c r="N27" s="39">
        <v>1</v>
      </c>
      <c r="O27" s="39">
        <v>0</v>
      </c>
      <c r="P27" s="39">
        <v>0</v>
      </c>
      <c r="Q27" s="39">
        <v>0</v>
      </c>
      <c r="R27" s="39">
        <v>1</v>
      </c>
      <c r="S27" s="39">
        <v>0</v>
      </c>
      <c r="T27" s="39">
        <v>0</v>
      </c>
      <c r="U27" s="39">
        <v>1</v>
      </c>
      <c r="V27" s="39">
        <v>0</v>
      </c>
      <c r="W27" s="40">
        <f>IF(K27=1,INDEX('Add-on Info'!$B$4:$H$15,MATCH(W$1,'Add-on Info'!$A$4:$A$15,0),MATCH($E27,'Add-on Info'!$B$3:$H$3,0)),0)</f>
        <v>600</v>
      </c>
      <c r="X27" s="40">
        <f>IF(L27=1,INDEX('Add-on Info'!$B$4:$H$15,MATCH(X$1,'Add-on Info'!$A$4:$A$15,0),MATCH($E27,'Add-on Info'!$B$3:$H$3,0)),0)</f>
        <v>0</v>
      </c>
      <c r="Y27" s="40">
        <f>IF(M27=1,INDEX('Add-on Info'!$B$4:$H$15,MATCH(Y$1,'Add-on Info'!$A$4:$A$15,0),MATCH($E27,'Add-on Info'!$B$3:$H$3,0)),0)</f>
        <v>0</v>
      </c>
      <c r="Z27" s="40">
        <f>IF(N27=1,INDEX('Add-on Info'!$B$4:$H$15,MATCH(Z$1,'Add-on Info'!$A$4:$A$15,0),MATCH($E27,'Add-on Info'!$B$3:$H$3,0)),0)</f>
        <v>190</v>
      </c>
      <c r="AA27" s="40">
        <f>IF(O27=1,INDEX('Add-on Info'!$B$4:$H$15,MATCH(AA$1,'Add-on Info'!$A$4:$A$15,0),MATCH($E27,'Add-on Info'!$B$3:$H$3,0)),0)</f>
        <v>0</v>
      </c>
      <c r="AB27" s="40">
        <f>IF(P27=1,INDEX('Add-on Info'!$B$4:$H$15,MATCH(AB$1,'Add-on Info'!$A$4:$A$15,0),MATCH($E27,'Add-on Info'!$B$3:$H$3,0)),0)</f>
        <v>0</v>
      </c>
      <c r="AC27" s="40">
        <f>IF(Q27=1,INDEX('Add-on Info'!$B$4:$H$15,MATCH(AC$1,'Add-on Info'!$A$4:$A$15,0),MATCH($E27,'Add-on Info'!$B$3:$H$3,0)),0)</f>
        <v>0</v>
      </c>
      <c r="AD27" s="40">
        <f>IF(R27=1,INDEX('Add-on Info'!$B$4:$H$15,MATCH(AD$1,'Add-on Info'!$A$4:$A$15,0),MATCH($E27,'Add-on Info'!$B$3:$H$3,0)),0)</f>
        <v>150</v>
      </c>
      <c r="AE27" s="40">
        <f>IF(S27=1,INDEX('Add-on Info'!$B$4:$H$15,MATCH(AE$1,'Add-on Info'!$A$4:$A$15,0),MATCH($E27,'Add-on Info'!$B$3:$H$3,0)),0)</f>
        <v>0</v>
      </c>
      <c r="AF27" s="40">
        <f>IF(T27=1,INDEX('Add-on Info'!$B$4:$H$15,MATCH(AF$1,'Add-on Info'!$A$4:$A$15,0),MATCH($E27,'Add-on Info'!$B$3:$H$3,0)),0)</f>
        <v>0</v>
      </c>
      <c r="AG27" s="40">
        <f>IF(U27=1,INDEX('Add-on Info'!$B$4:$H$15,MATCH(AG$1,'Add-on Info'!$A$4:$A$15,0),MATCH($E27,'Add-on Info'!$B$3:$H$3,0)),0)</f>
        <v>510</v>
      </c>
      <c r="AH27" s="40">
        <f>IF(V27=1,INDEX('Add-on Info'!$B$4:$H$15,MATCH(AH$1,'Add-on Info'!$A$4:$A$15,0),MATCH($E27,'Add-on Info'!$B$3:$H$3,0)),0)</f>
        <v>0</v>
      </c>
      <c r="AI27" s="41">
        <f t="shared" si="0"/>
        <v>0.15</v>
      </c>
      <c r="AJ27" s="40">
        <f t="shared" si="1"/>
        <v>1232.5</v>
      </c>
      <c r="AK27" s="40">
        <f>IF(K27=1,INDEX('Add-on Info'!$B$21:$H$32,MATCH(AK$1,'Add-on Info'!$A$4:$A$15,0),MATCH($E27,'Add-on Info'!$B$3:$H$3,0)),0)</f>
        <v>150</v>
      </c>
      <c r="AL27" s="40">
        <f>IF(L27=1,INDEX('Add-on Info'!$B$21:$H$32,MATCH(AL$1,'Add-on Info'!$A$4:$A$15,0),MATCH($E27,'Add-on Info'!$B$3:$H$3,0)),0)</f>
        <v>0</v>
      </c>
      <c r="AM27" s="40">
        <f>IF(M27=1,INDEX('Add-on Info'!$B$21:$H$32,MATCH(AM$1,'Add-on Info'!$A$4:$A$15,0),MATCH($E27,'Add-on Info'!$B$3:$H$3,0)),0)</f>
        <v>0</v>
      </c>
      <c r="AN27" s="40">
        <f>IF(N27=1,INDEX('Add-on Info'!$B$21:$H$32,MATCH(AN$1,'Add-on Info'!$A$4:$A$15,0),MATCH($E27,'Add-on Info'!$B$3:$H$3,0)),0)</f>
        <v>22.8</v>
      </c>
      <c r="AO27" s="40">
        <f>IF(O27=1,INDEX('Add-on Info'!$B$21:$H$32,MATCH(AO$1,'Add-on Info'!$A$4:$A$15,0),MATCH($E27,'Add-on Info'!$B$3:$H$3,0)),0)</f>
        <v>0</v>
      </c>
      <c r="AP27" s="40">
        <f>IF(P27=1,INDEX('Add-on Info'!$B$21:$H$32,MATCH(AP$1,'Add-on Info'!$A$4:$A$15,0),MATCH($E27,'Add-on Info'!$B$3:$H$3,0)),0)</f>
        <v>0</v>
      </c>
      <c r="AQ27" s="40">
        <f>IF(Q27=1,INDEX('Add-on Info'!$B$21:$H$32,MATCH(AQ$1,'Add-on Info'!$A$4:$A$15,0),MATCH($E27,'Add-on Info'!$B$3:$H$3,0)),0)</f>
        <v>0</v>
      </c>
      <c r="AR27" s="40">
        <f>IF(R27=1,INDEX('Add-on Info'!$B$21:$H$32,MATCH(AR$1,'Add-on Info'!$A$4:$A$15,0),MATCH($E27,'Add-on Info'!$B$3:$H$3,0)),0)</f>
        <v>25.500000000000004</v>
      </c>
      <c r="AS27" s="40">
        <f>IF(S27=1,INDEX('Add-on Info'!$B$21:$H$32,MATCH(AS$1,'Add-on Info'!$A$4:$A$15,0),MATCH($E27,'Add-on Info'!$B$3:$H$3,0)),0)</f>
        <v>0</v>
      </c>
      <c r="AT27" s="40">
        <f>IF(T27=1,INDEX('Add-on Info'!$B$21:$H$32,MATCH(AT$1,'Add-on Info'!$A$4:$A$15,0),MATCH($E27,'Add-on Info'!$B$3:$H$3,0)),0)</f>
        <v>0</v>
      </c>
      <c r="AU27" s="40">
        <f>IF(U27=1,INDEX('Add-on Info'!$B$21:$H$32,MATCH(AU$1,'Add-on Info'!$A$4:$A$15,0),MATCH($E27,'Add-on Info'!$B$3:$H$3,0)),0)</f>
        <v>142.80000000000001</v>
      </c>
      <c r="AV27" s="40">
        <f>IF(V27=1,INDEX('Add-on Info'!$B$21:$H$32,MATCH(AV$1,'Add-on Info'!$A$4:$A$15,0),MATCH($E27,'Add-on Info'!$B$3:$H$3,0)),0)</f>
        <v>0</v>
      </c>
      <c r="AW27" s="40">
        <f t="shared" si="2"/>
        <v>341.1</v>
      </c>
      <c r="AX27" s="40">
        <f t="shared" si="3"/>
        <v>13674.5</v>
      </c>
      <c r="AY27" s="40">
        <f t="shared" si="4"/>
        <v>7807.1</v>
      </c>
      <c r="AZ27" s="40">
        <f t="shared" si="5"/>
        <v>5867.4</v>
      </c>
      <c r="BA27" s="25"/>
    </row>
    <row r="28" spans="1:53" x14ac:dyDescent="0.25">
      <c r="A28" s="25" t="s">
        <v>22</v>
      </c>
      <c r="B28" s="25" t="s">
        <v>23</v>
      </c>
      <c r="C28" s="25" t="s">
        <v>41</v>
      </c>
      <c r="D28" s="25" t="s">
        <v>25</v>
      </c>
      <c r="E28" s="25" t="s">
        <v>29</v>
      </c>
      <c r="F28" s="25" t="s">
        <v>39</v>
      </c>
      <c r="G28" s="25" t="s">
        <v>30</v>
      </c>
      <c r="H28" s="25">
        <v>35</v>
      </c>
      <c r="I28" s="28">
        <v>13084</v>
      </c>
      <c r="J28" s="28">
        <f>IF($D28=Calculations!$E$3,SUBSTITUTE(Calculations!$I29,RIGHT(Calculations!$I29,3),Calculations!$C$3)+0,Calculations!$I29)</f>
        <v>7851</v>
      </c>
      <c r="K28" s="39">
        <v>0</v>
      </c>
      <c r="L28" s="39">
        <v>0</v>
      </c>
      <c r="M28" s="39">
        <v>0</v>
      </c>
      <c r="N28" s="39">
        <v>0</v>
      </c>
      <c r="O28" s="39">
        <v>0</v>
      </c>
      <c r="P28" s="39">
        <v>0</v>
      </c>
      <c r="Q28" s="39">
        <v>0</v>
      </c>
      <c r="R28" s="39">
        <v>0</v>
      </c>
      <c r="S28" s="39">
        <v>0</v>
      </c>
      <c r="T28" s="39">
        <v>1</v>
      </c>
      <c r="U28" s="39">
        <v>0</v>
      </c>
      <c r="V28" s="39">
        <v>0</v>
      </c>
      <c r="W28" s="40">
        <f>IF(K28=1,INDEX('Add-on Info'!$B$4:$H$15,MATCH(W$1,'Add-on Info'!$A$4:$A$15,0),MATCH($E28,'Add-on Info'!$B$3:$H$3,0)),0)</f>
        <v>0</v>
      </c>
      <c r="X28" s="40">
        <f>IF(L28=1,INDEX('Add-on Info'!$B$4:$H$15,MATCH(X$1,'Add-on Info'!$A$4:$A$15,0),MATCH($E28,'Add-on Info'!$B$3:$H$3,0)),0)</f>
        <v>0</v>
      </c>
      <c r="Y28" s="40">
        <f>IF(M28=1,INDEX('Add-on Info'!$B$4:$H$15,MATCH(Y$1,'Add-on Info'!$A$4:$A$15,0),MATCH($E28,'Add-on Info'!$B$3:$H$3,0)),0)</f>
        <v>0</v>
      </c>
      <c r="Z28" s="40">
        <f>IF(N28=1,INDEX('Add-on Info'!$B$4:$H$15,MATCH(Z$1,'Add-on Info'!$A$4:$A$15,0),MATCH($E28,'Add-on Info'!$B$3:$H$3,0)),0)</f>
        <v>0</v>
      </c>
      <c r="AA28" s="40">
        <f>IF(O28=1,INDEX('Add-on Info'!$B$4:$H$15,MATCH(AA$1,'Add-on Info'!$A$4:$A$15,0),MATCH($E28,'Add-on Info'!$B$3:$H$3,0)),0)</f>
        <v>0</v>
      </c>
      <c r="AB28" s="40">
        <f>IF(P28=1,INDEX('Add-on Info'!$B$4:$H$15,MATCH(AB$1,'Add-on Info'!$A$4:$A$15,0),MATCH($E28,'Add-on Info'!$B$3:$H$3,0)),0)</f>
        <v>0</v>
      </c>
      <c r="AC28" s="40">
        <f>IF(Q28=1,INDEX('Add-on Info'!$B$4:$H$15,MATCH(AC$1,'Add-on Info'!$A$4:$A$15,0),MATCH($E28,'Add-on Info'!$B$3:$H$3,0)),0)</f>
        <v>0</v>
      </c>
      <c r="AD28" s="40">
        <f>IF(R28=1,INDEX('Add-on Info'!$B$4:$H$15,MATCH(AD$1,'Add-on Info'!$A$4:$A$15,0),MATCH($E28,'Add-on Info'!$B$3:$H$3,0)),0)</f>
        <v>0</v>
      </c>
      <c r="AE28" s="40">
        <f>IF(S28=1,INDEX('Add-on Info'!$B$4:$H$15,MATCH(AE$1,'Add-on Info'!$A$4:$A$15,0),MATCH($E28,'Add-on Info'!$B$3:$H$3,0)),0)</f>
        <v>0</v>
      </c>
      <c r="AF28" s="40">
        <f>IF(T28=1,INDEX('Add-on Info'!$B$4:$H$15,MATCH(AF$1,'Add-on Info'!$A$4:$A$15,0),MATCH($E28,'Add-on Info'!$B$3:$H$3,0)),0)</f>
        <v>270</v>
      </c>
      <c r="AG28" s="40">
        <f>IF(U28=1,INDEX('Add-on Info'!$B$4:$H$15,MATCH(AG$1,'Add-on Info'!$A$4:$A$15,0),MATCH($E28,'Add-on Info'!$B$3:$H$3,0)),0)</f>
        <v>0</v>
      </c>
      <c r="AH28" s="40">
        <f>IF(V28=1,INDEX('Add-on Info'!$B$4:$H$15,MATCH(AH$1,'Add-on Info'!$A$4:$A$15,0),MATCH($E28,'Add-on Info'!$B$3:$H$3,0)),0)</f>
        <v>0</v>
      </c>
      <c r="AI28" s="41">
        <f t="shared" si="0"/>
        <v>0</v>
      </c>
      <c r="AJ28" s="40">
        <f t="shared" si="1"/>
        <v>270</v>
      </c>
      <c r="AK28" s="40">
        <f>IF(K28=1,INDEX('Add-on Info'!$B$21:$H$32,MATCH(AK$1,'Add-on Info'!$A$4:$A$15,0),MATCH($E28,'Add-on Info'!$B$3:$H$3,0)),0)</f>
        <v>0</v>
      </c>
      <c r="AL28" s="40">
        <f>IF(L28=1,INDEX('Add-on Info'!$B$21:$H$32,MATCH(AL$1,'Add-on Info'!$A$4:$A$15,0),MATCH($E28,'Add-on Info'!$B$3:$H$3,0)),0)</f>
        <v>0</v>
      </c>
      <c r="AM28" s="40">
        <f>IF(M28=1,INDEX('Add-on Info'!$B$21:$H$32,MATCH(AM$1,'Add-on Info'!$A$4:$A$15,0),MATCH($E28,'Add-on Info'!$B$3:$H$3,0)),0)</f>
        <v>0</v>
      </c>
      <c r="AN28" s="40">
        <f>IF(N28=1,INDEX('Add-on Info'!$B$21:$H$32,MATCH(AN$1,'Add-on Info'!$A$4:$A$15,0),MATCH($E28,'Add-on Info'!$B$3:$H$3,0)),0)</f>
        <v>0</v>
      </c>
      <c r="AO28" s="40">
        <f>IF(O28=1,INDEX('Add-on Info'!$B$21:$H$32,MATCH(AO$1,'Add-on Info'!$A$4:$A$15,0),MATCH($E28,'Add-on Info'!$B$3:$H$3,0)),0)</f>
        <v>0</v>
      </c>
      <c r="AP28" s="40">
        <f>IF(P28=1,INDEX('Add-on Info'!$B$21:$H$32,MATCH(AP$1,'Add-on Info'!$A$4:$A$15,0),MATCH($E28,'Add-on Info'!$B$3:$H$3,0)),0)</f>
        <v>0</v>
      </c>
      <c r="AQ28" s="40">
        <f>IF(Q28=1,INDEX('Add-on Info'!$B$21:$H$32,MATCH(AQ$1,'Add-on Info'!$A$4:$A$15,0),MATCH($E28,'Add-on Info'!$B$3:$H$3,0)),0)</f>
        <v>0</v>
      </c>
      <c r="AR28" s="40">
        <f>IF(R28=1,INDEX('Add-on Info'!$B$21:$H$32,MATCH(AR$1,'Add-on Info'!$A$4:$A$15,0),MATCH($E28,'Add-on Info'!$B$3:$H$3,0)),0)</f>
        <v>0</v>
      </c>
      <c r="AS28" s="40">
        <f>IF(S28=1,INDEX('Add-on Info'!$B$21:$H$32,MATCH(AS$1,'Add-on Info'!$A$4:$A$15,0),MATCH($E28,'Add-on Info'!$B$3:$H$3,0)),0)</f>
        <v>0</v>
      </c>
      <c r="AT28" s="40">
        <f>IF(T28=1,INDEX('Add-on Info'!$B$21:$H$32,MATCH(AT$1,'Add-on Info'!$A$4:$A$15,0),MATCH($E28,'Add-on Info'!$B$3:$H$3,0)),0)</f>
        <v>48.6</v>
      </c>
      <c r="AU28" s="40">
        <f>IF(U28=1,INDEX('Add-on Info'!$B$21:$H$32,MATCH(AU$1,'Add-on Info'!$A$4:$A$15,0),MATCH($E28,'Add-on Info'!$B$3:$H$3,0)),0)</f>
        <v>0</v>
      </c>
      <c r="AV28" s="40">
        <f>IF(V28=1,INDEX('Add-on Info'!$B$21:$H$32,MATCH(AV$1,'Add-on Info'!$A$4:$A$15,0),MATCH($E28,'Add-on Info'!$B$3:$H$3,0)),0)</f>
        <v>0</v>
      </c>
      <c r="AW28" s="40">
        <f t="shared" si="2"/>
        <v>48.6</v>
      </c>
      <c r="AX28" s="40">
        <f t="shared" si="3"/>
        <v>13354</v>
      </c>
      <c r="AY28" s="40">
        <f t="shared" si="4"/>
        <v>7899.6</v>
      </c>
      <c r="AZ28" s="40">
        <f t="shared" si="5"/>
        <v>5454.4</v>
      </c>
      <c r="BA28" s="25"/>
    </row>
    <row r="29" spans="1:53" x14ac:dyDescent="0.25">
      <c r="A29" s="25" t="s">
        <v>22</v>
      </c>
      <c r="B29" s="25" t="s">
        <v>23</v>
      </c>
      <c r="C29" s="25" t="s">
        <v>41</v>
      </c>
      <c r="D29" s="25" t="s">
        <v>31</v>
      </c>
      <c r="E29" s="25" t="s">
        <v>35</v>
      </c>
      <c r="F29" s="25" t="s">
        <v>34</v>
      </c>
      <c r="G29" s="25" t="s">
        <v>28</v>
      </c>
      <c r="H29" s="25">
        <v>62</v>
      </c>
      <c r="I29" s="28">
        <v>13477</v>
      </c>
      <c r="J29" s="28">
        <f>IF($D29=Calculations!$E$3,SUBSTITUTE(Calculations!$I30,RIGHT(Calculations!$I30,3),Calculations!$C$3)+0,Calculations!$I30)</f>
        <v>8514</v>
      </c>
      <c r="K29" s="39">
        <v>0</v>
      </c>
      <c r="L29" s="39">
        <v>0</v>
      </c>
      <c r="M29" s="39">
        <v>0</v>
      </c>
      <c r="N29" s="39">
        <v>0</v>
      </c>
      <c r="O29" s="39">
        <v>0</v>
      </c>
      <c r="P29" s="39">
        <v>1</v>
      </c>
      <c r="Q29" s="39">
        <v>1</v>
      </c>
      <c r="R29" s="39">
        <v>0</v>
      </c>
      <c r="S29" s="39">
        <v>0</v>
      </c>
      <c r="T29" s="39">
        <v>0</v>
      </c>
      <c r="U29" s="39">
        <v>0</v>
      </c>
      <c r="V29" s="39">
        <v>0</v>
      </c>
      <c r="W29" s="40">
        <f>IF(K29=1,INDEX('Add-on Info'!$B$4:$H$15,MATCH(W$1,'Add-on Info'!$A$4:$A$15,0),MATCH($E29,'Add-on Info'!$B$3:$H$3,0)),0)</f>
        <v>0</v>
      </c>
      <c r="X29" s="40">
        <f>IF(L29=1,INDEX('Add-on Info'!$B$4:$H$15,MATCH(X$1,'Add-on Info'!$A$4:$A$15,0),MATCH($E29,'Add-on Info'!$B$3:$H$3,0)),0)</f>
        <v>0</v>
      </c>
      <c r="Y29" s="40">
        <f>IF(M29=1,INDEX('Add-on Info'!$B$4:$H$15,MATCH(Y$1,'Add-on Info'!$A$4:$A$15,0),MATCH($E29,'Add-on Info'!$B$3:$H$3,0)),0)</f>
        <v>0</v>
      </c>
      <c r="Z29" s="40">
        <f>IF(N29=1,INDEX('Add-on Info'!$B$4:$H$15,MATCH(Z$1,'Add-on Info'!$A$4:$A$15,0),MATCH($E29,'Add-on Info'!$B$3:$H$3,0)),0)</f>
        <v>0</v>
      </c>
      <c r="AA29" s="40">
        <f>IF(O29=1,INDEX('Add-on Info'!$B$4:$H$15,MATCH(AA$1,'Add-on Info'!$A$4:$A$15,0),MATCH($E29,'Add-on Info'!$B$3:$H$3,0)),0)</f>
        <v>0</v>
      </c>
      <c r="AB29" s="40">
        <f>IF(P29=1,INDEX('Add-on Info'!$B$4:$H$15,MATCH(AB$1,'Add-on Info'!$A$4:$A$15,0),MATCH($E29,'Add-on Info'!$B$3:$H$3,0)),0)</f>
        <v>2800</v>
      </c>
      <c r="AC29" s="40">
        <f>IF(Q29=1,INDEX('Add-on Info'!$B$4:$H$15,MATCH(AC$1,'Add-on Info'!$A$4:$A$15,0),MATCH($E29,'Add-on Info'!$B$3:$H$3,0)),0)</f>
        <v>110</v>
      </c>
      <c r="AD29" s="40">
        <f>IF(R29=1,INDEX('Add-on Info'!$B$4:$H$15,MATCH(AD$1,'Add-on Info'!$A$4:$A$15,0),MATCH($E29,'Add-on Info'!$B$3:$H$3,0)),0)</f>
        <v>0</v>
      </c>
      <c r="AE29" s="40">
        <f>IF(S29=1,INDEX('Add-on Info'!$B$4:$H$15,MATCH(AE$1,'Add-on Info'!$A$4:$A$15,0),MATCH($E29,'Add-on Info'!$B$3:$H$3,0)),0)</f>
        <v>0</v>
      </c>
      <c r="AF29" s="40">
        <f>IF(T29=1,INDEX('Add-on Info'!$B$4:$H$15,MATCH(AF$1,'Add-on Info'!$A$4:$A$15,0),MATCH($E29,'Add-on Info'!$B$3:$H$3,0)),0)</f>
        <v>0</v>
      </c>
      <c r="AG29" s="40">
        <f>IF(U29=1,INDEX('Add-on Info'!$B$4:$H$15,MATCH(AG$1,'Add-on Info'!$A$4:$A$15,0),MATCH($E29,'Add-on Info'!$B$3:$H$3,0)),0)</f>
        <v>0</v>
      </c>
      <c r="AH29" s="40">
        <f>IF(V29=1,INDEX('Add-on Info'!$B$4:$H$15,MATCH(AH$1,'Add-on Info'!$A$4:$A$15,0),MATCH($E29,'Add-on Info'!$B$3:$H$3,0)),0)</f>
        <v>0</v>
      </c>
      <c r="AI29" s="41">
        <f t="shared" si="0"/>
        <v>0</v>
      </c>
      <c r="AJ29" s="40">
        <f t="shared" si="1"/>
        <v>2910</v>
      </c>
      <c r="AK29" s="40">
        <f>IF(K29=1,INDEX('Add-on Info'!$B$21:$H$32,MATCH(AK$1,'Add-on Info'!$A$4:$A$15,0),MATCH($E29,'Add-on Info'!$B$3:$H$3,0)),0)</f>
        <v>0</v>
      </c>
      <c r="AL29" s="40">
        <f>IF(L29=1,INDEX('Add-on Info'!$B$21:$H$32,MATCH(AL$1,'Add-on Info'!$A$4:$A$15,0),MATCH($E29,'Add-on Info'!$B$3:$H$3,0)),0)</f>
        <v>0</v>
      </c>
      <c r="AM29" s="40">
        <f>IF(M29=1,INDEX('Add-on Info'!$B$21:$H$32,MATCH(AM$1,'Add-on Info'!$A$4:$A$15,0),MATCH($E29,'Add-on Info'!$B$3:$H$3,0)),0)</f>
        <v>0</v>
      </c>
      <c r="AN29" s="40">
        <f>IF(N29=1,INDEX('Add-on Info'!$B$21:$H$32,MATCH(AN$1,'Add-on Info'!$A$4:$A$15,0),MATCH($E29,'Add-on Info'!$B$3:$H$3,0)),0)</f>
        <v>0</v>
      </c>
      <c r="AO29" s="40">
        <f>IF(O29=1,INDEX('Add-on Info'!$B$21:$H$32,MATCH(AO$1,'Add-on Info'!$A$4:$A$15,0),MATCH($E29,'Add-on Info'!$B$3:$H$3,0)),0)</f>
        <v>0</v>
      </c>
      <c r="AP29" s="40">
        <f>IF(P29=1,INDEX('Add-on Info'!$B$21:$H$32,MATCH(AP$1,'Add-on Info'!$A$4:$A$15,0),MATCH($E29,'Add-on Info'!$B$3:$H$3,0)),0)</f>
        <v>1904.0000000000002</v>
      </c>
      <c r="AQ29" s="40">
        <f>IF(Q29=1,INDEX('Add-on Info'!$B$21:$H$32,MATCH(AQ$1,'Add-on Info'!$A$4:$A$15,0),MATCH($E29,'Add-on Info'!$B$3:$H$3,0)),0)</f>
        <v>16.5</v>
      </c>
      <c r="AR29" s="40">
        <f>IF(R29=1,INDEX('Add-on Info'!$B$21:$H$32,MATCH(AR$1,'Add-on Info'!$A$4:$A$15,0),MATCH($E29,'Add-on Info'!$B$3:$H$3,0)),0)</f>
        <v>0</v>
      </c>
      <c r="AS29" s="40">
        <f>IF(S29=1,INDEX('Add-on Info'!$B$21:$H$32,MATCH(AS$1,'Add-on Info'!$A$4:$A$15,0),MATCH($E29,'Add-on Info'!$B$3:$H$3,0)),0)</f>
        <v>0</v>
      </c>
      <c r="AT29" s="40">
        <f>IF(T29=1,INDEX('Add-on Info'!$B$21:$H$32,MATCH(AT$1,'Add-on Info'!$A$4:$A$15,0),MATCH($E29,'Add-on Info'!$B$3:$H$3,0)),0)</f>
        <v>0</v>
      </c>
      <c r="AU29" s="40">
        <f>IF(U29=1,INDEX('Add-on Info'!$B$21:$H$32,MATCH(AU$1,'Add-on Info'!$A$4:$A$15,0),MATCH($E29,'Add-on Info'!$B$3:$H$3,0)),0)</f>
        <v>0</v>
      </c>
      <c r="AV29" s="40">
        <f>IF(V29=1,INDEX('Add-on Info'!$B$21:$H$32,MATCH(AV$1,'Add-on Info'!$A$4:$A$15,0),MATCH($E29,'Add-on Info'!$B$3:$H$3,0)),0)</f>
        <v>0</v>
      </c>
      <c r="AW29" s="40">
        <f t="shared" si="2"/>
        <v>1920.5000000000002</v>
      </c>
      <c r="AX29" s="40">
        <f t="shared" si="3"/>
        <v>16387</v>
      </c>
      <c r="AY29" s="40">
        <f t="shared" si="4"/>
        <v>10434.5</v>
      </c>
      <c r="AZ29" s="40">
        <f t="shared" si="5"/>
        <v>5952.5</v>
      </c>
      <c r="BA29" s="25"/>
    </row>
    <row r="30" spans="1:53" x14ac:dyDescent="0.25">
      <c r="A30" s="25" t="s">
        <v>22</v>
      </c>
      <c r="B30" s="25" t="s">
        <v>23</v>
      </c>
      <c r="C30" s="25" t="s">
        <v>41</v>
      </c>
      <c r="D30" s="25" t="s">
        <v>31</v>
      </c>
      <c r="E30" s="25" t="s">
        <v>36</v>
      </c>
      <c r="F30" s="25" t="s">
        <v>33</v>
      </c>
      <c r="G30" s="25" t="s">
        <v>28</v>
      </c>
      <c r="H30" s="25">
        <v>38</v>
      </c>
      <c r="I30" s="42">
        <v>21974</v>
      </c>
      <c r="J30" s="28">
        <f>IF($D30=Calculations!$E$3,SUBSTITUTE(Calculations!$I31,RIGHT(Calculations!$I31,3),Calculations!$C$3)+0,Calculations!$I31)</f>
        <v>13514</v>
      </c>
      <c r="K30" s="39">
        <v>0</v>
      </c>
      <c r="L30" s="39">
        <v>0</v>
      </c>
      <c r="M30" s="39">
        <v>0</v>
      </c>
      <c r="N30" s="39">
        <v>0</v>
      </c>
      <c r="O30" s="39">
        <v>1</v>
      </c>
      <c r="P30" s="39">
        <v>0</v>
      </c>
      <c r="Q30" s="39">
        <v>0</v>
      </c>
      <c r="R30" s="39">
        <v>0</v>
      </c>
      <c r="S30" s="39">
        <v>1</v>
      </c>
      <c r="T30" s="39">
        <v>0</v>
      </c>
      <c r="U30" s="39">
        <v>1</v>
      </c>
      <c r="V30" s="39">
        <v>0</v>
      </c>
      <c r="W30" s="40">
        <f>IF(K30=1,INDEX('Add-on Info'!$B$4:$H$15,MATCH(W$1,'Add-on Info'!$A$4:$A$15,0),MATCH($E30,'Add-on Info'!$B$3:$H$3,0)),0)</f>
        <v>0</v>
      </c>
      <c r="X30" s="40">
        <f>IF(L30=1,INDEX('Add-on Info'!$B$4:$H$15,MATCH(X$1,'Add-on Info'!$A$4:$A$15,0),MATCH($E30,'Add-on Info'!$B$3:$H$3,0)),0)</f>
        <v>0</v>
      </c>
      <c r="Y30" s="40">
        <f>IF(M30=1,INDEX('Add-on Info'!$B$4:$H$15,MATCH(Y$1,'Add-on Info'!$A$4:$A$15,0),MATCH($E30,'Add-on Info'!$B$3:$H$3,0)),0)</f>
        <v>0</v>
      </c>
      <c r="Z30" s="40">
        <f>IF(N30=1,INDEX('Add-on Info'!$B$4:$H$15,MATCH(Z$1,'Add-on Info'!$A$4:$A$15,0),MATCH($E30,'Add-on Info'!$B$3:$H$3,0)),0)</f>
        <v>0</v>
      </c>
      <c r="AA30" s="40">
        <f>IF(O30=1,INDEX('Add-on Info'!$B$4:$H$15,MATCH(AA$1,'Add-on Info'!$A$4:$A$15,0),MATCH($E30,'Add-on Info'!$B$3:$H$3,0)),0)</f>
        <v>1600</v>
      </c>
      <c r="AB30" s="40">
        <f>IF(P30=1,INDEX('Add-on Info'!$B$4:$H$15,MATCH(AB$1,'Add-on Info'!$A$4:$A$15,0),MATCH($E30,'Add-on Info'!$B$3:$H$3,0)),0)</f>
        <v>0</v>
      </c>
      <c r="AC30" s="40">
        <f>IF(Q30=1,INDEX('Add-on Info'!$B$4:$H$15,MATCH(AC$1,'Add-on Info'!$A$4:$A$15,0),MATCH($E30,'Add-on Info'!$B$3:$H$3,0)),0)</f>
        <v>0</v>
      </c>
      <c r="AD30" s="40">
        <f>IF(R30=1,INDEX('Add-on Info'!$B$4:$H$15,MATCH(AD$1,'Add-on Info'!$A$4:$A$15,0),MATCH($E30,'Add-on Info'!$B$3:$H$3,0)),0)</f>
        <v>0</v>
      </c>
      <c r="AE30" s="40">
        <f>IF(S30=1,INDEX('Add-on Info'!$B$4:$H$15,MATCH(AE$1,'Add-on Info'!$A$4:$A$15,0),MATCH($E30,'Add-on Info'!$B$3:$H$3,0)),0)</f>
        <v>180</v>
      </c>
      <c r="AF30" s="40">
        <f>IF(T30=1,INDEX('Add-on Info'!$B$4:$H$15,MATCH(AF$1,'Add-on Info'!$A$4:$A$15,0),MATCH($E30,'Add-on Info'!$B$3:$H$3,0)),0)</f>
        <v>0</v>
      </c>
      <c r="AG30" s="40">
        <f>IF(U30=1,INDEX('Add-on Info'!$B$4:$H$15,MATCH(AG$1,'Add-on Info'!$A$4:$A$15,0),MATCH($E30,'Add-on Info'!$B$3:$H$3,0)),0)</f>
        <v>730</v>
      </c>
      <c r="AH30" s="40">
        <f>IF(V30=1,INDEX('Add-on Info'!$B$4:$H$15,MATCH(AH$1,'Add-on Info'!$A$4:$A$15,0),MATCH($E30,'Add-on Info'!$B$3:$H$3,0)),0)</f>
        <v>0</v>
      </c>
      <c r="AI30" s="41">
        <f t="shared" si="0"/>
        <v>0.15</v>
      </c>
      <c r="AJ30" s="40">
        <f t="shared" si="1"/>
        <v>2133.5</v>
      </c>
      <c r="AK30" s="40">
        <f>IF(K30=1,INDEX('Add-on Info'!$B$21:$H$32,MATCH(AK$1,'Add-on Info'!$A$4:$A$15,0),MATCH($E30,'Add-on Info'!$B$3:$H$3,0)),0)</f>
        <v>0</v>
      </c>
      <c r="AL30" s="40">
        <f>IF(L30=1,INDEX('Add-on Info'!$B$21:$H$32,MATCH(AL$1,'Add-on Info'!$A$4:$A$15,0),MATCH($E30,'Add-on Info'!$B$3:$H$3,0)),0)</f>
        <v>0</v>
      </c>
      <c r="AM30" s="40">
        <f>IF(M30=1,INDEX('Add-on Info'!$B$21:$H$32,MATCH(AM$1,'Add-on Info'!$A$4:$A$15,0),MATCH($E30,'Add-on Info'!$B$3:$H$3,0)),0)</f>
        <v>0</v>
      </c>
      <c r="AN30" s="40">
        <f>IF(N30=1,INDEX('Add-on Info'!$B$21:$H$32,MATCH(AN$1,'Add-on Info'!$A$4:$A$15,0),MATCH($E30,'Add-on Info'!$B$3:$H$3,0)),0)</f>
        <v>0</v>
      </c>
      <c r="AO30" s="40">
        <f>IF(O30=1,INDEX('Add-on Info'!$B$21:$H$32,MATCH(AO$1,'Add-on Info'!$A$4:$A$15,0),MATCH($E30,'Add-on Info'!$B$3:$H$3,0)),0)</f>
        <v>1040</v>
      </c>
      <c r="AP30" s="40">
        <f>IF(P30=1,INDEX('Add-on Info'!$B$21:$H$32,MATCH(AP$1,'Add-on Info'!$A$4:$A$15,0),MATCH($E30,'Add-on Info'!$B$3:$H$3,0)),0)</f>
        <v>0</v>
      </c>
      <c r="AQ30" s="40">
        <f>IF(Q30=1,INDEX('Add-on Info'!$B$21:$H$32,MATCH(AQ$1,'Add-on Info'!$A$4:$A$15,0),MATCH($E30,'Add-on Info'!$B$3:$H$3,0)),0)</f>
        <v>0</v>
      </c>
      <c r="AR30" s="40">
        <f>IF(R30=1,INDEX('Add-on Info'!$B$21:$H$32,MATCH(AR$1,'Add-on Info'!$A$4:$A$15,0),MATCH($E30,'Add-on Info'!$B$3:$H$3,0)),0)</f>
        <v>0</v>
      </c>
      <c r="AS30" s="40">
        <f>IF(S30=1,INDEX('Add-on Info'!$B$21:$H$32,MATCH(AS$1,'Add-on Info'!$A$4:$A$15,0),MATCH($E30,'Add-on Info'!$B$3:$H$3,0)),0)</f>
        <v>30.6</v>
      </c>
      <c r="AT30" s="40">
        <f>IF(T30=1,INDEX('Add-on Info'!$B$21:$H$32,MATCH(AT$1,'Add-on Info'!$A$4:$A$15,0),MATCH($E30,'Add-on Info'!$B$3:$H$3,0)),0)</f>
        <v>0</v>
      </c>
      <c r="AU30" s="40">
        <f>IF(U30=1,INDEX('Add-on Info'!$B$21:$H$32,MATCH(AU$1,'Add-on Info'!$A$4:$A$15,0),MATCH($E30,'Add-on Info'!$B$3:$H$3,0)),0)</f>
        <v>204.4</v>
      </c>
      <c r="AV30" s="40">
        <f>IF(V30=1,INDEX('Add-on Info'!$B$21:$H$32,MATCH(AV$1,'Add-on Info'!$A$4:$A$15,0),MATCH($E30,'Add-on Info'!$B$3:$H$3,0)),0)</f>
        <v>0</v>
      </c>
      <c r="AW30" s="40">
        <f t="shared" si="2"/>
        <v>1275</v>
      </c>
      <c r="AX30" s="40">
        <f t="shared" si="3"/>
        <v>24107.5</v>
      </c>
      <c r="AY30" s="40">
        <f t="shared" si="4"/>
        <v>14789</v>
      </c>
      <c r="AZ30" s="40">
        <f t="shared" si="5"/>
        <v>9318.5</v>
      </c>
      <c r="BA30" s="25"/>
    </row>
    <row r="31" spans="1:53" x14ac:dyDescent="0.25">
      <c r="A31" s="25" t="s">
        <v>22</v>
      </c>
      <c r="B31" s="25" t="s">
        <v>23</v>
      </c>
      <c r="C31" s="25" t="s">
        <v>41</v>
      </c>
      <c r="D31" s="25" t="s">
        <v>31</v>
      </c>
      <c r="E31" s="25" t="s">
        <v>36</v>
      </c>
      <c r="F31" s="25" t="s">
        <v>67</v>
      </c>
      <c r="G31" s="25" t="s">
        <v>28</v>
      </c>
      <c r="H31" s="25">
        <v>59</v>
      </c>
      <c r="I31" s="42">
        <v>24939</v>
      </c>
      <c r="J31" s="28">
        <f>IF($D31=Calculations!$E$3,SUBSTITUTE(Calculations!$I32,RIGHT(Calculations!$I32,3),Calculations!$C$3)+0,Calculations!$I32)</f>
        <v>14514</v>
      </c>
      <c r="K31" s="39">
        <v>0</v>
      </c>
      <c r="L31" s="39">
        <v>0</v>
      </c>
      <c r="M31" s="39">
        <v>0</v>
      </c>
      <c r="N31" s="39">
        <v>0</v>
      </c>
      <c r="O31" s="39">
        <v>0</v>
      </c>
      <c r="P31" s="39">
        <v>0</v>
      </c>
      <c r="Q31" s="39">
        <v>0</v>
      </c>
      <c r="R31" s="39">
        <v>0</v>
      </c>
      <c r="S31" s="39">
        <v>0</v>
      </c>
      <c r="T31" s="39">
        <v>1</v>
      </c>
      <c r="U31" s="39">
        <v>1</v>
      </c>
      <c r="V31" s="39">
        <v>1</v>
      </c>
      <c r="W31" s="40">
        <f>IF(K31=1,INDEX('Add-on Info'!$B$4:$H$15,MATCH(W$1,'Add-on Info'!$A$4:$A$15,0),MATCH($E31,'Add-on Info'!$B$3:$H$3,0)),0)</f>
        <v>0</v>
      </c>
      <c r="X31" s="40">
        <f>IF(L31=1,INDEX('Add-on Info'!$B$4:$H$15,MATCH(X$1,'Add-on Info'!$A$4:$A$15,0),MATCH($E31,'Add-on Info'!$B$3:$H$3,0)),0)</f>
        <v>0</v>
      </c>
      <c r="Y31" s="40">
        <f>IF(M31=1,INDEX('Add-on Info'!$B$4:$H$15,MATCH(Y$1,'Add-on Info'!$A$4:$A$15,0),MATCH($E31,'Add-on Info'!$B$3:$H$3,0)),0)</f>
        <v>0</v>
      </c>
      <c r="Z31" s="40">
        <f>IF(N31=1,INDEX('Add-on Info'!$B$4:$H$15,MATCH(Z$1,'Add-on Info'!$A$4:$A$15,0),MATCH($E31,'Add-on Info'!$B$3:$H$3,0)),0)</f>
        <v>0</v>
      </c>
      <c r="AA31" s="40">
        <f>IF(O31=1,INDEX('Add-on Info'!$B$4:$H$15,MATCH(AA$1,'Add-on Info'!$A$4:$A$15,0),MATCH($E31,'Add-on Info'!$B$3:$H$3,0)),0)</f>
        <v>0</v>
      </c>
      <c r="AB31" s="40">
        <f>IF(P31=1,INDEX('Add-on Info'!$B$4:$H$15,MATCH(AB$1,'Add-on Info'!$A$4:$A$15,0),MATCH($E31,'Add-on Info'!$B$3:$H$3,0)),0)</f>
        <v>0</v>
      </c>
      <c r="AC31" s="40">
        <f>IF(Q31=1,INDEX('Add-on Info'!$B$4:$H$15,MATCH(AC$1,'Add-on Info'!$A$4:$A$15,0),MATCH($E31,'Add-on Info'!$B$3:$H$3,0)),0)</f>
        <v>0</v>
      </c>
      <c r="AD31" s="40">
        <f>IF(R31=1,INDEX('Add-on Info'!$B$4:$H$15,MATCH(AD$1,'Add-on Info'!$A$4:$A$15,0),MATCH($E31,'Add-on Info'!$B$3:$H$3,0)),0)</f>
        <v>0</v>
      </c>
      <c r="AE31" s="40">
        <f>IF(S31=1,INDEX('Add-on Info'!$B$4:$H$15,MATCH(AE$1,'Add-on Info'!$A$4:$A$15,0),MATCH($E31,'Add-on Info'!$B$3:$H$3,0)),0)</f>
        <v>0</v>
      </c>
      <c r="AF31" s="40">
        <f>IF(T31=1,INDEX('Add-on Info'!$B$4:$H$15,MATCH(AF$1,'Add-on Info'!$A$4:$A$15,0),MATCH($E31,'Add-on Info'!$B$3:$H$3,0)),0)</f>
        <v>230</v>
      </c>
      <c r="AG31" s="40">
        <f>IF(U31=1,INDEX('Add-on Info'!$B$4:$H$15,MATCH(AG$1,'Add-on Info'!$A$4:$A$15,0),MATCH($E31,'Add-on Info'!$B$3:$H$3,0)),0)</f>
        <v>730</v>
      </c>
      <c r="AH31" s="40">
        <f>IF(V31=1,INDEX('Add-on Info'!$B$4:$H$15,MATCH(AH$1,'Add-on Info'!$A$4:$A$15,0),MATCH($E31,'Add-on Info'!$B$3:$H$3,0)),0)</f>
        <v>520</v>
      </c>
      <c r="AI31" s="41">
        <f t="shared" si="0"/>
        <v>0.15</v>
      </c>
      <c r="AJ31" s="40">
        <f t="shared" si="1"/>
        <v>1258</v>
      </c>
      <c r="AK31" s="40">
        <f>IF(K31=1,INDEX('Add-on Info'!$B$21:$H$32,MATCH(AK$1,'Add-on Info'!$A$4:$A$15,0),MATCH($E31,'Add-on Info'!$B$3:$H$3,0)),0)</f>
        <v>0</v>
      </c>
      <c r="AL31" s="40">
        <f>IF(L31=1,INDEX('Add-on Info'!$B$21:$H$32,MATCH(AL$1,'Add-on Info'!$A$4:$A$15,0),MATCH($E31,'Add-on Info'!$B$3:$H$3,0)),0)</f>
        <v>0</v>
      </c>
      <c r="AM31" s="40">
        <f>IF(M31=1,INDEX('Add-on Info'!$B$21:$H$32,MATCH(AM$1,'Add-on Info'!$A$4:$A$15,0),MATCH($E31,'Add-on Info'!$B$3:$H$3,0)),0)</f>
        <v>0</v>
      </c>
      <c r="AN31" s="40">
        <f>IF(N31=1,INDEX('Add-on Info'!$B$21:$H$32,MATCH(AN$1,'Add-on Info'!$A$4:$A$15,0),MATCH($E31,'Add-on Info'!$B$3:$H$3,0)),0)</f>
        <v>0</v>
      </c>
      <c r="AO31" s="40">
        <f>IF(O31=1,INDEX('Add-on Info'!$B$21:$H$32,MATCH(AO$1,'Add-on Info'!$A$4:$A$15,0),MATCH($E31,'Add-on Info'!$B$3:$H$3,0)),0)</f>
        <v>0</v>
      </c>
      <c r="AP31" s="40">
        <f>IF(P31=1,INDEX('Add-on Info'!$B$21:$H$32,MATCH(AP$1,'Add-on Info'!$A$4:$A$15,0),MATCH($E31,'Add-on Info'!$B$3:$H$3,0)),0)</f>
        <v>0</v>
      </c>
      <c r="AQ31" s="40">
        <f>IF(Q31=1,INDEX('Add-on Info'!$B$21:$H$32,MATCH(AQ$1,'Add-on Info'!$A$4:$A$15,0),MATCH($E31,'Add-on Info'!$B$3:$H$3,0)),0)</f>
        <v>0</v>
      </c>
      <c r="AR31" s="40">
        <f>IF(R31=1,INDEX('Add-on Info'!$B$21:$H$32,MATCH(AR$1,'Add-on Info'!$A$4:$A$15,0),MATCH($E31,'Add-on Info'!$B$3:$H$3,0)),0)</f>
        <v>0</v>
      </c>
      <c r="AS31" s="40">
        <f>IF(S31=1,INDEX('Add-on Info'!$B$21:$H$32,MATCH(AS$1,'Add-on Info'!$A$4:$A$15,0),MATCH($E31,'Add-on Info'!$B$3:$H$3,0)),0)</f>
        <v>0</v>
      </c>
      <c r="AT31" s="40">
        <f>IF(T31=1,INDEX('Add-on Info'!$B$21:$H$32,MATCH(AT$1,'Add-on Info'!$A$4:$A$15,0),MATCH($E31,'Add-on Info'!$B$3:$H$3,0)),0)</f>
        <v>41.4</v>
      </c>
      <c r="AU31" s="40">
        <f>IF(U31=1,INDEX('Add-on Info'!$B$21:$H$32,MATCH(AU$1,'Add-on Info'!$A$4:$A$15,0),MATCH($E31,'Add-on Info'!$B$3:$H$3,0)),0)</f>
        <v>204.4</v>
      </c>
      <c r="AV31" s="40">
        <f>IF(V31=1,INDEX('Add-on Info'!$B$21:$H$32,MATCH(AV$1,'Add-on Info'!$A$4:$A$15,0),MATCH($E31,'Add-on Info'!$B$3:$H$3,0)),0)</f>
        <v>109.2</v>
      </c>
      <c r="AW31" s="40">
        <f t="shared" si="2"/>
        <v>355</v>
      </c>
      <c r="AX31" s="40">
        <f t="shared" si="3"/>
        <v>26197</v>
      </c>
      <c r="AY31" s="40">
        <f t="shared" si="4"/>
        <v>14869</v>
      </c>
      <c r="AZ31" s="40">
        <f t="shared" si="5"/>
        <v>11328</v>
      </c>
      <c r="BA31" s="25"/>
    </row>
    <row r="32" spans="1:53" x14ac:dyDescent="0.25">
      <c r="A32" s="25" t="s">
        <v>22</v>
      </c>
      <c r="B32" s="25" t="s">
        <v>23</v>
      </c>
      <c r="C32" s="25" t="s">
        <v>41</v>
      </c>
      <c r="D32" s="25" t="s">
        <v>31</v>
      </c>
      <c r="E32" s="25" t="s">
        <v>36</v>
      </c>
      <c r="F32" s="25" t="s">
        <v>34</v>
      </c>
      <c r="G32" s="25" t="s">
        <v>30</v>
      </c>
      <c r="H32" s="25">
        <v>57</v>
      </c>
      <c r="I32" s="42">
        <v>15752</v>
      </c>
      <c r="J32" s="28">
        <f>IF($D32=Calculations!$E$3,SUBSTITUTE(Calculations!$I33,RIGHT(Calculations!$I33,3),Calculations!$C$3)+0,Calculations!$I33)</f>
        <v>9514</v>
      </c>
      <c r="K32" s="39">
        <v>1</v>
      </c>
      <c r="L32" s="39">
        <v>0</v>
      </c>
      <c r="M32" s="39">
        <v>1</v>
      </c>
      <c r="N32" s="39">
        <v>0</v>
      </c>
      <c r="O32" s="39">
        <v>1</v>
      </c>
      <c r="P32" s="39">
        <v>0</v>
      </c>
      <c r="Q32" s="39">
        <v>0</v>
      </c>
      <c r="R32" s="39">
        <v>0</v>
      </c>
      <c r="S32" s="39">
        <v>1</v>
      </c>
      <c r="T32" s="39">
        <v>0</v>
      </c>
      <c r="U32" s="39">
        <v>0</v>
      </c>
      <c r="V32" s="39">
        <v>1</v>
      </c>
      <c r="W32" s="40">
        <f>IF(K32=1,INDEX('Add-on Info'!$B$4:$H$15,MATCH(W$1,'Add-on Info'!$A$4:$A$15,0),MATCH($E32,'Add-on Info'!$B$3:$H$3,0)),0)</f>
        <v>850</v>
      </c>
      <c r="X32" s="40">
        <f>IF(L32=1,INDEX('Add-on Info'!$B$4:$H$15,MATCH(X$1,'Add-on Info'!$A$4:$A$15,0),MATCH($E32,'Add-on Info'!$B$3:$H$3,0)),0)</f>
        <v>0</v>
      </c>
      <c r="Y32" s="40">
        <f>IF(M32=1,INDEX('Add-on Info'!$B$4:$H$15,MATCH(Y$1,'Add-on Info'!$A$4:$A$15,0),MATCH($E32,'Add-on Info'!$B$3:$H$3,0)),0)</f>
        <v>360</v>
      </c>
      <c r="Z32" s="40">
        <f>IF(N32=1,INDEX('Add-on Info'!$B$4:$H$15,MATCH(Z$1,'Add-on Info'!$A$4:$A$15,0),MATCH($E32,'Add-on Info'!$B$3:$H$3,0)),0)</f>
        <v>0</v>
      </c>
      <c r="AA32" s="40">
        <f>IF(O32=1,INDEX('Add-on Info'!$B$4:$H$15,MATCH(AA$1,'Add-on Info'!$A$4:$A$15,0),MATCH($E32,'Add-on Info'!$B$3:$H$3,0)),0)</f>
        <v>1600</v>
      </c>
      <c r="AB32" s="40">
        <f>IF(P32=1,INDEX('Add-on Info'!$B$4:$H$15,MATCH(AB$1,'Add-on Info'!$A$4:$A$15,0),MATCH($E32,'Add-on Info'!$B$3:$H$3,0)),0)</f>
        <v>0</v>
      </c>
      <c r="AC32" s="40">
        <f>IF(Q32=1,INDEX('Add-on Info'!$B$4:$H$15,MATCH(AC$1,'Add-on Info'!$A$4:$A$15,0),MATCH($E32,'Add-on Info'!$B$3:$H$3,0)),0)</f>
        <v>0</v>
      </c>
      <c r="AD32" s="40">
        <f>IF(R32=1,INDEX('Add-on Info'!$B$4:$H$15,MATCH(AD$1,'Add-on Info'!$A$4:$A$15,0),MATCH($E32,'Add-on Info'!$B$3:$H$3,0)),0)</f>
        <v>0</v>
      </c>
      <c r="AE32" s="40">
        <f>IF(S32=1,INDEX('Add-on Info'!$B$4:$H$15,MATCH(AE$1,'Add-on Info'!$A$4:$A$15,0),MATCH($E32,'Add-on Info'!$B$3:$H$3,0)),0)</f>
        <v>180</v>
      </c>
      <c r="AF32" s="40">
        <f>IF(T32=1,INDEX('Add-on Info'!$B$4:$H$15,MATCH(AF$1,'Add-on Info'!$A$4:$A$15,0),MATCH($E32,'Add-on Info'!$B$3:$H$3,0)),0)</f>
        <v>0</v>
      </c>
      <c r="AG32" s="40">
        <f>IF(U32=1,INDEX('Add-on Info'!$B$4:$H$15,MATCH(AG$1,'Add-on Info'!$A$4:$A$15,0),MATCH($E32,'Add-on Info'!$B$3:$H$3,0)),0)</f>
        <v>0</v>
      </c>
      <c r="AH32" s="40">
        <f>IF(V32=1,INDEX('Add-on Info'!$B$4:$H$15,MATCH(AH$1,'Add-on Info'!$A$4:$A$15,0),MATCH($E32,'Add-on Info'!$B$3:$H$3,0)),0)</f>
        <v>520</v>
      </c>
      <c r="AI32" s="41">
        <f t="shared" si="0"/>
        <v>0.15</v>
      </c>
      <c r="AJ32" s="40">
        <f t="shared" si="1"/>
        <v>2983.5</v>
      </c>
      <c r="AK32" s="40">
        <f>IF(K32=1,INDEX('Add-on Info'!$B$21:$H$32,MATCH(AK$1,'Add-on Info'!$A$4:$A$15,0),MATCH($E32,'Add-on Info'!$B$3:$H$3,0)),0)</f>
        <v>212.5</v>
      </c>
      <c r="AL32" s="40">
        <f>IF(L32=1,INDEX('Add-on Info'!$B$21:$H$32,MATCH(AL$1,'Add-on Info'!$A$4:$A$15,0),MATCH($E32,'Add-on Info'!$B$3:$H$3,0)),0)</f>
        <v>0</v>
      </c>
      <c r="AM32" s="40">
        <f>IF(M32=1,INDEX('Add-on Info'!$B$21:$H$32,MATCH(AM$1,'Add-on Info'!$A$4:$A$15,0),MATCH($E32,'Add-on Info'!$B$3:$H$3,0)),0)</f>
        <v>54</v>
      </c>
      <c r="AN32" s="40">
        <f>IF(N32=1,INDEX('Add-on Info'!$B$21:$H$32,MATCH(AN$1,'Add-on Info'!$A$4:$A$15,0),MATCH($E32,'Add-on Info'!$B$3:$H$3,0)),0)</f>
        <v>0</v>
      </c>
      <c r="AO32" s="40">
        <f>IF(O32=1,INDEX('Add-on Info'!$B$21:$H$32,MATCH(AO$1,'Add-on Info'!$A$4:$A$15,0),MATCH($E32,'Add-on Info'!$B$3:$H$3,0)),0)</f>
        <v>1040</v>
      </c>
      <c r="AP32" s="40">
        <f>IF(P32=1,INDEX('Add-on Info'!$B$21:$H$32,MATCH(AP$1,'Add-on Info'!$A$4:$A$15,0),MATCH($E32,'Add-on Info'!$B$3:$H$3,0)),0)</f>
        <v>0</v>
      </c>
      <c r="AQ32" s="40">
        <f>IF(Q32=1,INDEX('Add-on Info'!$B$21:$H$32,MATCH(AQ$1,'Add-on Info'!$A$4:$A$15,0),MATCH($E32,'Add-on Info'!$B$3:$H$3,0)),0)</f>
        <v>0</v>
      </c>
      <c r="AR32" s="40">
        <f>IF(R32=1,INDEX('Add-on Info'!$B$21:$H$32,MATCH(AR$1,'Add-on Info'!$A$4:$A$15,0),MATCH($E32,'Add-on Info'!$B$3:$H$3,0)),0)</f>
        <v>0</v>
      </c>
      <c r="AS32" s="40">
        <f>IF(S32=1,INDEX('Add-on Info'!$B$21:$H$32,MATCH(AS$1,'Add-on Info'!$A$4:$A$15,0),MATCH($E32,'Add-on Info'!$B$3:$H$3,0)),0)</f>
        <v>30.6</v>
      </c>
      <c r="AT32" s="40">
        <f>IF(T32=1,INDEX('Add-on Info'!$B$21:$H$32,MATCH(AT$1,'Add-on Info'!$A$4:$A$15,0),MATCH($E32,'Add-on Info'!$B$3:$H$3,0)),0)</f>
        <v>0</v>
      </c>
      <c r="AU32" s="40">
        <f>IF(U32=1,INDEX('Add-on Info'!$B$21:$H$32,MATCH(AU$1,'Add-on Info'!$A$4:$A$15,0),MATCH($E32,'Add-on Info'!$B$3:$H$3,0)),0)</f>
        <v>0</v>
      </c>
      <c r="AV32" s="40">
        <f>IF(V32=1,INDEX('Add-on Info'!$B$21:$H$32,MATCH(AV$1,'Add-on Info'!$A$4:$A$15,0),MATCH($E32,'Add-on Info'!$B$3:$H$3,0)),0)</f>
        <v>109.2</v>
      </c>
      <c r="AW32" s="40">
        <f t="shared" si="2"/>
        <v>1446.3</v>
      </c>
      <c r="AX32" s="40">
        <f t="shared" si="3"/>
        <v>18735.5</v>
      </c>
      <c r="AY32" s="40">
        <f t="shared" si="4"/>
        <v>10960.3</v>
      </c>
      <c r="AZ32" s="40">
        <f t="shared" si="5"/>
        <v>7775.2000000000007</v>
      </c>
      <c r="BA32" s="25"/>
    </row>
    <row r="33" spans="1:53" x14ac:dyDescent="0.25">
      <c r="A33" s="25" t="s">
        <v>22</v>
      </c>
      <c r="B33" s="25" t="s">
        <v>23</v>
      </c>
      <c r="C33" s="25" t="s">
        <v>41</v>
      </c>
      <c r="D33" s="25" t="s">
        <v>31</v>
      </c>
      <c r="E33" s="25" t="s">
        <v>36</v>
      </c>
      <c r="F33" s="25" t="s">
        <v>34</v>
      </c>
      <c r="G33" s="25" t="s">
        <v>28</v>
      </c>
      <c r="H33" s="25">
        <v>64</v>
      </c>
      <c r="I33" s="42">
        <v>18978</v>
      </c>
      <c r="J33" s="28">
        <f>IF($D33=Calculations!$E$3,SUBSTITUTE(Calculations!$I34,RIGHT(Calculations!$I34,3),Calculations!$C$3)+0,Calculations!$I34)</f>
        <v>11514</v>
      </c>
      <c r="K33" s="39">
        <v>0</v>
      </c>
      <c r="L33" s="39">
        <v>0</v>
      </c>
      <c r="M33" s="39">
        <v>0</v>
      </c>
      <c r="N33" s="39">
        <v>1</v>
      </c>
      <c r="O33" s="39">
        <v>0</v>
      </c>
      <c r="P33" s="39">
        <v>0</v>
      </c>
      <c r="Q33" s="39">
        <v>0</v>
      </c>
      <c r="R33" s="39">
        <v>0</v>
      </c>
      <c r="S33" s="39">
        <v>0</v>
      </c>
      <c r="T33" s="39">
        <v>0</v>
      </c>
      <c r="U33" s="39">
        <v>0</v>
      </c>
      <c r="V33" s="39">
        <v>1</v>
      </c>
      <c r="W33" s="40">
        <f>IF(K33=1,INDEX('Add-on Info'!$B$4:$H$15,MATCH(W$1,'Add-on Info'!$A$4:$A$15,0),MATCH($E33,'Add-on Info'!$B$3:$H$3,0)),0)</f>
        <v>0</v>
      </c>
      <c r="X33" s="40">
        <f>IF(L33=1,INDEX('Add-on Info'!$B$4:$H$15,MATCH(X$1,'Add-on Info'!$A$4:$A$15,0),MATCH($E33,'Add-on Info'!$B$3:$H$3,0)),0)</f>
        <v>0</v>
      </c>
      <c r="Y33" s="40">
        <f>IF(M33=1,INDEX('Add-on Info'!$B$4:$H$15,MATCH(Y$1,'Add-on Info'!$A$4:$A$15,0),MATCH($E33,'Add-on Info'!$B$3:$H$3,0)),0)</f>
        <v>0</v>
      </c>
      <c r="Z33" s="40">
        <f>IF(N33=1,INDEX('Add-on Info'!$B$4:$H$15,MATCH(Z$1,'Add-on Info'!$A$4:$A$15,0),MATCH($E33,'Add-on Info'!$B$3:$H$3,0)),0)</f>
        <v>270</v>
      </c>
      <c r="AA33" s="40">
        <f>IF(O33=1,INDEX('Add-on Info'!$B$4:$H$15,MATCH(AA$1,'Add-on Info'!$A$4:$A$15,0),MATCH($E33,'Add-on Info'!$B$3:$H$3,0)),0)</f>
        <v>0</v>
      </c>
      <c r="AB33" s="40">
        <f>IF(P33=1,INDEX('Add-on Info'!$B$4:$H$15,MATCH(AB$1,'Add-on Info'!$A$4:$A$15,0),MATCH($E33,'Add-on Info'!$B$3:$H$3,0)),0)</f>
        <v>0</v>
      </c>
      <c r="AC33" s="40">
        <f>IF(Q33=1,INDEX('Add-on Info'!$B$4:$H$15,MATCH(AC$1,'Add-on Info'!$A$4:$A$15,0),MATCH($E33,'Add-on Info'!$B$3:$H$3,0)),0)</f>
        <v>0</v>
      </c>
      <c r="AD33" s="40">
        <f>IF(R33=1,INDEX('Add-on Info'!$B$4:$H$15,MATCH(AD$1,'Add-on Info'!$A$4:$A$15,0),MATCH($E33,'Add-on Info'!$B$3:$H$3,0)),0)</f>
        <v>0</v>
      </c>
      <c r="AE33" s="40">
        <f>IF(S33=1,INDEX('Add-on Info'!$B$4:$H$15,MATCH(AE$1,'Add-on Info'!$A$4:$A$15,0),MATCH($E33,'Add-on Info'!$B$3:$H$3,0)),0)</f>
        <v>0</v>
      </c>
      <c r="AF33" s="40">
        <f>IF(T33=1,INDEX('Add-on Info'!$B$4:$H$15,MATCH(AF$1,'Add-on Info'!$A$4:$A$15,0),MATCH($E33,'Add-on Info'!$B$3:$H$3,0)),0)</f>
        <v>0</v>
      </c>
      <c r="AG33" s="40">
        <f>IF(U33=1,INDEX('Add-on Info'!$B$4:$H$15,MATCH(AG$1,'Add-on Info'!$A$4:$A$15,0),MATCH($E33,'Add-on Info'!$B$3:$H$3,0)),0)</f>
        <v>0</v>
      </c>
      <c r="AH33" s="40">
        <f>IF(V33=1,INDEX('Add-on Info'!$B$4:$H$15,MATCH(AH$1,'Add-on Info'!$A$4:$A$15,0),MATCH($E33,'Add-on Info'!$B$3:$H$3,0)),0)</f>
        <v>520</v>
      </c>
      <c r="AI33" s="41">
        <f t="shared" si="0"/>
        <v>0</v>
      </c>
      <c r="AJ33" s="40">
        <f t="shared" si="1"/>
        <v>790</v>
      </c>
      <c r="AK33" s="40">
        <f>IF(K33=1,INDEX('Add-on Info'!$B$21:$H$32,MATCH(AK$1,'Add-on Info'!$A$4:$A$15,0),MATCH($E33,'Add-on Info'!$B$3:$H$3,0)),0)</f>
        <v>0</v>
      </c>
      <c r="AL33" s="40">
        <f>IF(L33=1,INDEX('Add-on Info'!$B$21:$H$32,MATCH(AL$1,'Add-on Info'!$A$4:$A$15,0),MATCH($E33,'Add-on Info'!$B$3:$H$3,0)),0)</f>
        <v>0</v>
      </c>
      <c r="AM33" s="40">
        <f>IF(M33=1,INDEX('Add-on Info'!$B$21:$H$32,MATCH(AM$1,'Add-on Info'!$A$4:$A$15,0),MATCH($E33,'Add-on Info'!$B$3:$H$3,0)),0)</f>
        <v>0</v>
      </c>
      <c r="AN33" s="40">
        <f>IF(N33=1,INDEX('Add-on Info'!$B$21:$H$32,MATCH(AN$1,'Add-on Info'!$A$4:$A$15,0),MATCH($E33,'Add-on Info'!$B$3:$H$3,0)),0)</f>
        <v>32.4</v>
      </c>
      <c r="AO33" s="40">
        <f>IF(O33=1,INDEX('Add-on Info'!$B$21:$H$32,MATCH(AO$1,'Add-on Info'!$A$4:$A$15,0),MATCH($E33,'Add-on Info'!$B$3:$H$3,0)),0)</f>
        <v>0</v>
      </c>
      <c r="AP33" s="40">
        <f>IF(P33=1,INDEX('Add-on Info'!$B$21:$H$32,MATCH(AP$1,'Add-on Info'!$A$4:$A$15,0),MATCH($E33,'Add-on Info'!$B$3:$H$3,0)),0)</f>
        <v>0</v>
      </c>
      <c r="AQ33" s="40">
        <f>IF(Q33=1,INDEX('Add-on Info'!$B$21:$H$32,MATCH(AQ$1,'Add-on Info'!$A$4:$A$15,0),MATCH($E33,'Add-on Info'!$B$3:$H$3,0)),0)</f>
        <v>0</v>
      </c>
      <c r="AR33" s="40">
        <f>IF(R33=1,INDEX('Add-on Info'!$B$21:$H$32,MATCH(AR$1,'Add-on Info'!$A$4:$A$15,0),MATCH($E33,'Add-on Info'!$B$3:$H$3,0)),0)</f>
        <v>0</v>
      </c>
      <c r="AS33" s="40">
        <f>IF(S33=1,INDEX('Add-on Info'!$B$21:$H$32,MATCH(AS$1,'Add-on Info'!$A$4:$A$15,0),MATCH($E33,'Add-on Info'!$B$3:$H$3,0)),0)</f>
        <v>0</v>
      </c>
      <c r="AT33" s="40">
        <f>IF(T33=1,INDEX('Add-on Info'!$B$21:$H$32,MATCH(AT$1,'Add-on Info'!$A$4:$A$15,0),MATCH($E33,'Add-on Info'!$B$3:$H$3,0)),0)</f>
        <v>0</v>
      </c>
      <c r="AU33" s="40">
        <f>IF(U33=1,INDEX('Add-on Info'!$B$21:$H$32,MATCH(AU$1,'Add-on Info'!$A$4:$A$15,0),MATCH($E33,'Add-on Info'!$B$3:$H$3,0)),0)</f>
        <v>0</v>
      </c>
      <c r="AV33" s="40">
        <f>IF(V33=1,INDEX('Add-on Info'!$B$21:$H$32,MATCH(AV$1,'Add-on Info'!$A$4:$A$15,0),MATCH($E33,'Add-on Info'!$B$3:$H$3,0)),0)</f>
        <v>109.2</v>
      </c>
      <c r="AW33" s="40">
        <f t="shared" si="2"/>
        <v>141.6</v>
      </c>
      <c r="AX33" s="40">
        <f t="shared" si="3"/>
        <v>19768</v>
      </c>
      <c r="AY33" s="40">
        <f t="shared" si="4"/>
        <v>11655.6</v>
      </c>
      <c r="AZ33" s="40">
        <f t="shared" si="5"/>
        <v>8112.4</v>
      </c>
      <c r="BA33" s="25"/>
    </row>
    <row r="34" spans="1:53" x14ac:dyDescent="0.25">
      <c r="A34" s="25" t="s">
        <v>22</v>
      </c>
      <c r="B34" s="25" t="s">
        <v>42</v>
      </c>
      <c r="C34" s="25" t="s">
        <v>24</v>
      </c>
      <c r="D34" s="25" t="s">
        <v>25</v>
      </c>
      <c r="E34" s="25" t="s">
        <v>26</v>
      </c>
      <c r="F34" s="25" t="s">
        <v>43</v>
      </c>
      <c r="G34" s="25" t="s">
        <v>30</v>
      </c>
      <c r="H34" s="25">
        <v>29</v>
      </c>
      <c r="I34" s="28">
        <v>27909</v>
      </c>
      <c r="J34" s="28">
        <f>IF($D34=Calculations!$E$3,SUBSTITUTE(Calculations!$I35,RIGHT(Calculations!$I35,3),Calculations!$C$3)+0,Calculations!$I35)</f>
        <v>27072</v>
      </c>
      <c r="K34" s="39">
        <v>0</v>
      </c>
      <c r="L34" s="39">
        <v>0</v>
      </c>
      <c r="M34" s="39">
        <v>0</v>
      </c>
      <c r="N34" s="39">
        <v>0</v>
      </c>
      <c r="O34" s="39">
        <v>0</v>
      </c>
      <c r="P34" s="39">
        <v>0</v>
      </c>
      <c r="Q34" s="39">
        <v>0</v>
      </c>
      <c r="R34" s="39">
        <v>0</v>
      </c>
      <c r="S34" s="39">
        <v>0</v>
      </c>
      <c r="T34" s="39">
        <v>1</v>
      </c>
      <c r="U34" s="39">
        <v>0</v>
      </c>
      <c r="V34" s="39">
        <v>0</v>
      </c>
      <c r="W34" s="40">
        <f>IF(K34=1,INDEX('Add-on Info'!$B$4:$H$15,MATCH(W$1,'Add-on Info'!$A$4:$A$15,0),MATCH($E34,'Add-on Info'!$B$3:$H$3,0)),0)</f>
        <v>0</v>
      </c>
      <c r="X34" s="40">
        <f>IF(L34=1,INDEX('Add-on Info'!$B$4:$H$15,MATCH(X$1,'Add-on Info'!$A$4:$A$15,0),MATCH($E34,'Add-on Info'!$B$3:$H$3,0)),0)</f>
        <v>0</v>
      </c>
      <c r="Y34" s="40">
        <f>IF(M34=1,INDEX('Add-on Info'!$B$4:$H$15,MATCH(Y$1,'Add-on Info'!$A$4:$A$15,0),MATCH($E34,'Add-on Info'!$B$3:$H$3,0)),0)</f>
        <v>0</v>
      </c>
      <c r="Z34" s="40">
        <f>IF(N34=1,INDEX('Add-on Info'!$B$4:$H$15,MATCH(Z$1,'Add-on Info'!$A$4:$A$15,0),MATCH($E34,'Add-on Info'!$B$3:$H$3,0)),0)</f>
        <v>0</v>
      </c>
      <c r="AA34" s="40">
        <f>IF(O34=1,INDEX('Add-on Info'!$B$4:$H$15,MATCH(AA$1,'Add-on Info'!$A$4:$A$15,0),MATCH($E34,'Add-on Info'!$B$3:$H$3,0)),0)</f>
        <v>0</v>
      </c>
      <c r="AB34" s="40">
        <f>IF(P34=1,INDEX('Add-on Info'!$B$4:$H$15,MATCH(AB$1,'Add-on Info'!$A$4:$A$15,0),MATCH($E34,'Add-on Info'!$B$3:$H$3,0)),0)</f>
        <v>0</v>
      </c>
      <c r="AC34" s="40">
        <f>IF(Q34=1,INDEX('Add-on Info'!$B$4:$H$15,MATCH(AC$1,'Add-on Info'!$A$4:$A$15,0),MATCH($E34,'Add-on Info'!$B$3:$H$3,0)),0)</f>
        <v>0</v>
      </c>
      <c r="AD34" s="40">
        <f>IF(R34=1,INDEX('Add-on Info'!$B$4:$H$15,MATCH(AD$1,'Add-on Info'!$A$4:$A$15,0),MATCH($E34,'Add-on Info'!$B$3:$H$3,0)),0)</f>
        <v>0</v>
      </c>
      <c r="AE34" s="40">
        <f>IF(S34=1,INDEX('Add-on Info'!$B$4:$H$15,MATCH(AE$1,'Add-on Info'!$A$4:$A$15,0),MATCH($E34,'Add-on Info'!$B$3:$H$3,0)),0)</f>
        <v>0</v>
      </c>
      <c r="AF34" s="40">
        <f>IF(T34=1,INDEX('Add-on Info'!$B$4:$H$15,MATCH(AF$1,'Add-on Info'!$A$4:$A$15,0),MATCH($E34,'Add-on Info'!$B$3:$H$3,0)),0)</f>
        <v>160</v>
      </c>
      <c r="AG34" s="40">
        <f>IF(U34=1,INDEX('Add-on Info'!$B$4:$H$15,MATCH(AG$1,'Add-on Info'!$A$4:$A$15,0),MATCH($E34,'Add-on Info'!$B$3:$H$3,0)),0)</f>
        <v>0</v>
      </c>
      <c r="AH34" s="40">
        <f>IF(V34=1,INDEX('Add-on Info'!$B$4:$H$15,MATCH(AH$1,'Add-on Info'!$A$4:$A$15,0),MATCH($E34,'Add-on Info'!$B$3:$H$3,0)),0)</f>
        <v>0</v>
      </c>
      <c r="AI34" s="41">
        <f t="shared" si="0"/>
        <v>0</v>
      </c>
      <c r="AJ34" s="40">
        <f t="shared" si="1"/>
        <v>160</v>
      </c>
      <c r="AK34" s="40">
        <f>IF(K34=1,INDEX('Add-on Info'!$B$21:$H$32,MATCH(AK$1,'Add-on Info'!$A$4:$A$15,0),MATCH($E34,'Add-on Info'!$B$3:$H$3,0)),0)</f>
        <v>0</v>
      </c>
      <c r="AL34" s="40">
        <f>IF(L34=1,INDEX('Add-on Info'!$B$21:$H$32,MATCH(AL$1,'Add-on Info'!$A$4:$A$15,0),MATCH($E34,'Add-on Info'!$B$3:$H$3,0)),0)</f>
        <v>0</v>
      </c>
      <c r="AM34" s="40">
        <f>IF(M34=1,INDEX('Add-on Info'!$B$21:$H$32,MATCH(AM$1,'Add-on Info'!$A$4:$A$15,0),MATCH($E34,'Add-on Info'!$B$3:$H$3,0)),0)</f>
        <v>0</v>
      </c>
      <c r="AN34" s="40">
        <f>IF(N34=1,INDEX('Add-on Info'!$B$21:$H$32,MATCH(AN$1,'Add-on Info'!$A$4:$A$15,0),MATCH($E34,'Add-on Info'!$B$3:$H$3,0)),0)</f>
        <v>0</v>
      </c>
      <c r="AO34" s="40">
        <f>IF(O34=1,INDEX('Add-on Info'!$B$21:$H$32,MATCH(AO$1,'Add-on Info'!$A$4:$A$15,0),MATCH($E34,'Add-on Info'!$B$3:$H$3,0)),0)</f>
        <v>0</v>
      </c>
      <c r="AP34" s="40">
        <f>IF(P34=1,INDEX('Add-on Info'!$B$21:$H$32,MATCH(AP$1,'Add-on Info'!$A$4:$A$15,0),MATCH($E34,'Add-on Info'!$B$3:$H$3,0)),0)</f>
        <v>0</v>
      </c>
      <c r="AQ34" s="40">
        <f>IF(Q34=1,INDEX('Add-on Info'!$B$21:$H$32,MATCH(AQ$1,'Add-on Info'!$A$4:$A$15,0),MATCH($E34,'Add-on Info'!$B$3:$H$3,0)),0)</f>
        <v>0</v>
      </c>
      <c r="AR34" s="40">
        <f>IF(R34=1,INDEX('Add-on Info'!$B$21:$H$32,MATCH(AR$1,'Add-on Info'!$A$4:$A$15,0),MATCH($E34,'Add-on Info'!$B$3:$H$3,0)),0)</f>
        <v>0</v>
      </c>
      <c r="AS34" s="40">
        <f>IF(S34=1,INDEX('Add-on Info'!$B$21:$H$32,MATCH(AS$1,'Add-on Info'!$A$4:$A$15,0),MATCH($E34,'Add-on Info'!$B$3:$H$3,0)),0)</f>
        <v>0</v>
      </c>
      <c r="AT34" s="40">
        <f>IF(T34=1,INDEX('Add-on Info'!$B$21:$H$32,MATCH(AT$1,'Add-on Info'!$A$4:$A$15,0),MATCH($E34,'Add-on Info'!$B$3:$H$3,0)),0)</f>
        <v>28.799999999999997</v>
      </c>
      <c r="AU34" s="40">
        <f>IF(U34=1,INDEX('Add-on Info'!$B$21:$H$32,MATCH(AU$1,'Add-on Info'!$A$4:$A$15,0),MATCH($E34,'Add-on Info'!$B$3:$H$3,0)),0)</f>
        <v>0</v>
      </c>
      <c r="AV34" s="40">
        <f>IF(V34=1,INDEX('Add-on Info'!$B$21:$H$32,MATCH(AV$1,'Add-on Info'!$A$4:$A$15,0),MATCH($E34,'Add-on Info'!$B$3:$H$3,0)),0)</f>
        <v>0</v>
      </c>
      <c r="AW34" s="40">
        <f t="shared" si="2"/>
        <v>28.799999999999997</v>
      </c>
      <c r="AX34" s="40">
        <f t="shared" si="3"/>
        <v>28069</v>
      </c>
      <c r="AY34" s="40">
        <f t="shared" si="4"/>
        <v>27100.799999999999</v>
      </c>
      <c r="AZ34" s="40">
        <f t="shared" si="5"/>
        <v>968.20000000000073</v>
      </c>
      <c r="BA34" s="25"/>
    </row>
    <row r="35" spans="1:53" x14ac:dyDescent="0.25">
      <c r="A35" s="25" t="s">
        <v>22</v>
      </c>
      <c r="B35" s="25" t="s">
        <v>42</v>
      </c>
      <c r="C35" s="25" t="s">
        <v>24</v>
      </c>
      <c r="D35" s="25" t="s">
        <v>25</v>
      </c>
      <c r="E35" s="25" t="s">
        <v>26</v>
      </c>
      <c r="F35" s="25" t="s">
        <v>44</v>
      </c>
      <c r="G35" s="25" t="s">
        <v>28</v>
      </c>
      <c r="H35" s="25">
        <v>65</v>
      </c>
      <c r="I35" s="28">
        <v>26422</v>
      </c>
      <c r="J35" s="28">
        <f>IF($D35=Calculations!$E$3,SUBSTITUTE(Calculations!$I36,RIGHT(Calculations!$I36,3),Calculations!$C$3)+0,Calculations!$I36)</f>
        <v>25630</v>
      </c>
      <c r="K35" s="39">
        <v>0</v>
      </c>
      <c r="L35" s="39">
        <v>0</v>
      </c>
      <c r="M35" s="39">
        <v>0</v>
      </c>
      <c r="N35" s="39">
        <v>0</v>
      </c>
      <c r="O35" s="39">
        <v>0</v>
      </c>
      <c r="P35" s="39">
        <v>1</v>
      </c>
      <c r="Q35" s="39">
        <v>1</v>
      </c>
      <c r="R35" s="39">
        <v>0</v>
      </c>
      <c r="S35" s="39">
        <v>0</v>
      </c>
      <c r="T35" s="39">
        <v>0</v>
      </c>
      <c r="U35" s="39">
        <v>0</v>
      </c>
      <c r="V35" s="39">
        <v>1</v>
      </c>
      <c r="W35" s="40">
        <f>IF(K35=1,INDEX('Add-on Info'!$B$4:$H$15,MATCH(W$1,'Add-on Info'!$A$4:$A$15,0),MATCH($E35,'Add-on Info'!$B$3:$H$3,0)),0)</f>
        <v>0</v>
      </c>
      <c r="X35" s="40">
        <f>IF(L35=1,INDEX('Add-on Info'!$B$4:$H$15,MATCH(X$1,'Add-on Info'!$A$4:$A$15,0),MATCH($E35,'Add-on Info'!$B$3:$H$3,0)),0)</f>
        <v>0</v>
      </c>
      <c r="Y35" s="40">
        <f>IF(M35=1,INDEX('Add-on Info'!$B$4:$H$15,MATCH(Y$1,'Add-on Info'!$A$4:$A$15,0),MATCH($E35,'Add-on Info'!$B$3:$H$3,0)),0)</f>
        <v>0</v>
      </c>
      <c r="Z35" s="40">
        <f>IF(N35=1,INDEX('Add-on Info'!$B$4:$H$15,MATCH(Z$1,'Add-on Info'!$A$4:$A$15,0),MATCH($E35,'Add-on Info'!$B$3:$H$3,0)),0)</f>
        <v>0</v>
      </c>
      <c r="AA35" s="40">
        <f>IF(O35=1,INDEX('Add-on Info'!$B$4:$H$15,MATCH(AA$1,'Add-on Info'!$A$4:$A$15,0),MATCH($E35,'Add-on Info'!$B$3:$H$3,0)),0)</f>
        <v>0</v>
      </c>
      <c r="AB35" s="40">
        <f>IF(P35=1,INDEX('Add-on Info'!$B$4:$H$15,MATCH(AB$1,'Add-on Info'!$A$4:$A$15,0),MATCH($E35,'Add-on Info'!$B$3:$H$3,0)),0)</f>
        <v>2700</v>
      </c>
      <c r="AC35" s="40">
        <f>IF(Q35=1,INDEX('Add-on Info'!$B$4:$H$15,MATCH(AC$1,'Add-on Info'!$A$4:$A$15,0),MATCH($E35,'Add-on Info'!$B$3:$H$3,0)),0)</f>
        <v>90</v>
      </c>
      <c r="AD35" s="40">
        <f>IF(R35=1,INDEX('Add-on Info'!$B$4:$H$15,MATCH(AD$1,'Add-on Info'!$A$4:$A$15,0),MATCH($E35,'Add-on Info'!$B$3:$H$3,0)),0)</f>
        <v>0</v>
      </c>
      <c r="AE35" s="40">
        <f>IF(S35=1,INDEX('Add-on Info'!$B$4:$H$15,MATCH(AE$1,'Add-on Info'!$A$4:$A$15,0),MATCH($E35,'Add-on Info'!$B$3:$H$3,0)),0)</f>
        <v>0</v>
      </c>
      <c r="AF35" s="40">
        <f>IF(T35=1,INDEX('Add-on Info'!$B$4:$H$15,MATCH(AF$1,'Add-on Info'!$A$4:$A$15,0),MATCH($E35,'Add-on Info'!$B$3:$H$3,0)),0)</f>
        <v>0</v>
      </c>
      <c r="AG35" s="40">
        <f>IF(U35=1,INDEX('Add-on Info'!$B$4:$H$15,MATCH(AG$1,'Add-on Info'!$A$4:$A$15,0),MATCH($E35,'Add-on Info'!$B$3:$H$3,0)),0)</f>
        <v>0</v>
      </c>
      <c r="AH35" s="40">
        <f>IF(V35=1,INDEX('Add-on Info'!$B$4:$H$15,MATCH(AH$1,'Add-on Info'!$A$4:$A$15,0),MATCH($E35,'Add-on Info'!$B$3:$H$3,0)),0)</f>
        <v>360</v>
      </c>
      <c r="AI35" s="41">
        <f t="shared" si="0"/>
        <v>0.15</v>
      </c>
      <c r="AJ35" s="40">
        <f t="shared" si="1"/>
        <v>2677.5</v>
      </c>
      <c r="AK35" s="40">
        <f>IF(K35=1,INDEX('Add-on Info'!$B$21:$H$32,MATCH(AK$1,'Add-on Info'!$A$4:$A$15,0),MATCH($E35,'Add-on Info'!$B$3:$H$3,0)),0)</f>
        <v>0</v>
      </c>
      <c r="AL35" s="40">
        <f>IF(L35=1,INDEX('Add-on Info'!$B$21:$H$32,MATCH(AL$1,'Add-on Info'!$A$4:$A$15,0),MATCH($E35,'Add-on Info'!$B$3:$H$3,0)),0)</f>
        <v>0</v>
      </c>
      <c r="AM35" s="40">
        <f>IF(M35=1,INDEX('Add-on Info'!$B$21:$H$32,MATCH(AM$1,'Add-on Info'!$A$4:$A$15,0),MATCH($E35,'Add-on Info'!$B$3:$H$3,0)),0)</f>
        <v>0</v>
      </c>
      <c r="AN35" s="40">
        <f>IF(N35=1,INDEX('Add-on Info'!$B$21:$H$32,MATCH(AN$1,'Add-on Info'!$A$4:$A$15,0),MATCH($E35,'Add-on Info'!$B$3:$H$3,0)),0)</f>
        <v>0</v>
      </c>
      <c r="AO35" s="40">
        <f>IF(O35=1,INDEX('Add-on Info'!$B$21:$H$32,MATCH(AO$1,'Add-on Info'!$A$4:$A$15,0),MATCH($E35,'Add-on Info'!$B$3:$H$3,0)),0)</f>
        <v>0</v>
      </c>
      <c r="AP35" s="40">
        <f>IF(P35=1,INDEX('Add-on Info'!$B$21:$H$32,MATCH(AP$1,'Add-on Info'!$A$4:$A$15,0),MATCH($E35,'Add-on Info'!$B$3:$H$3,0)),0)</f>
        <v>1836.0000000000002</v>
      </c>
      <c r="AQ35" s="40">
        <f>IF(Q35=1,INDEX('Add-on Info'!$B$21:$H$32,MATCH(AQ$1,'Add-on Info'!$A$4:$A$15,0),MATCH($E35,'Add-on Info'!$B$3:$H$3,0)),0)</f>
        <v>13.5</v>
      </c>
      <c r="AR35" s="40">
        <f>IF(R35=1,INDEX('Add-on Info'!$B$21:$H$32,MATCH(AR$1,'Add-on Info'!$A$4:$A$15,0),MATCH($E35,'Add-on Info'!$B$3:$H$3,0)),0)</f>
        <v>0</v>
      </c>
      <c r="AS35" s="40">
        <f>IF(S35=1,INDEX('Add-on Info'!$B$21:$H$32,MATCH(AS$1,'Add-on Info'!$A$4:$A$15,0),MATCH($E35,'Add-on Info'!$B$3:$H$3,0)),0)</f>
        <v>0</v>
      </c>
      <c r="AT35" s="40">
        <f>IF(T35=1,INDEX('Add-on Info'!$B$21:$H$32,MATCH(AT$1,'Add-on Info'!$A$4:$A$15,0),MATCH($E35,'Add-on Info'!$B$3:$H$3,0)),0)</f>
        <v>0</v>
      </c>
      <c r="AU35" s="40">
        <f>IF(U35=1,INDEX('Add-on Info'!$B$21:$H$32,MATCH(AU$1,'Add-on Info'!$A$4:$A$15,0),MATCH($E35,'Add-on Info'!$B$3:$H$3,0)),0)</f>
        <v>0</v>
      </c>
      <c r="AV35" s="40">
        <f>IF(V35=1,INDEX('Add-on Info'!$B$21:$H$32,MATCH(AV$1,'Add-on Info'!$A$4:$A$15,0),MATCH($E35,'Add-on Info'!$B$3:$H$3,0)),0)</f>
        <v>75.599999999999994</v>
      </c>
      <c r="AW35" s="40">
        <f t="shared" si="2"/>
        <v>1925.1000000000001</v>
      </c>
      <c r="AX35" s="40">
        <f t="shared" si="3"/>
        <v>29099.5</v>
      </c>
      <c r="AY35" s="40">
        <f t="shared" si="4"/>
        <v>27555.1</v>
      </c>
      <c r="AZ35" s="40">
        <f t="shared" si="5"/>
        <v>1544.4000000000015</v>
      </c>
      <c r="BA35" s="25"/>
    </row>
    <row r="36" spans="1:53" x14ac:dyDescent="0.25">
      <c r="A36" s="25" t="s">
        <v>22</v>
      </c>
      <c r="B36" s="25" t="s">
        <v>42</v>
      </c>
      <c r="C36" s="25" t="s">
        <v>24</v>
      </c>
      <c r="D36" s="25" t="s">
        <v>25</v>
      </c>
      <c r="E36" s="25" t="s">
        <v>29</v>
      </c>
      <c r="F36" s="25" t="s">
        <v>43</v>
      </c>
      <c r="G36" s="25" t="s">
        <v>28</v>
      </c>
      <c r="H36" s="25">
        <v>40</v>
      </c>
      <c r="I36" s="28">
        <v>29336</v>
      </c>
      <c r="J36" s="28">
        <f>IF($D36=Calculations!$E$3,SUBSTITUTE(Calculations!$I37,RIGHT(Calculations!$I37,3),Calculations!$C$3)+0,Calculations!$I37)</f>
        <v>28456</v>
      </c>
      <c r="K36" s="39">
        <v>0</v>
      </c>
      <c r="L36" s="39">
        <v>0</v>
      </c>
      <c r="M36" s="39">
        <v>0</v>
      </c>
      <c r="N36" s="39">
        <v>1</v>
      </c>
      <c r="O36" s="39">
        <v>0</v>
      </c>
      <c r="P36" s="39">
        <v>0</v>
      </c>
      <c r="Q36" s="39">
        <v>1</v>
      </c>
      <c r="R36" s="39">
        <v>0</v>
      </c>
      <c r="S36" s="39">
        <v>0</v>
      </c>
      <c r="T36" s="39">
        <v>0</v>
      </c>
      <c r="U36" s="39">
        <v>0</v>
      </c>
      <c r="V36" s="39">
        <v>0</v>
      </c>
      <c r="W36" s="40">
        <f>IF(K36=1,INDEX('Add-on Info'!$B$4:$H$15,MATCH(W$1,'Add-on Info'!$A$4:$A$15,0),MATCH($E36,'Add-on Info'!$B$3:$H$3,0)),0)</f>
        <v>0</v>
      </c>
      <c r="X36" s="40">
        <f>IF(L36=1,INDEX('Add-on Info'!$B$4:$H$15,MATCH(X$1,'Add-on Info'!$A$4:$A$15,0),MATCH($E36,'Add-on Info'!$B$3:$H$3,0)),0)</f>
        <v>0</v>
      </c>
      <c r="Y36" s="40">
        <f>IF(M36=1,INDEX('Add-on Info'!$B$4:$H$15,MATCH(Y$1,'Add-on Info'!$A$4:$A$15,0),MATCH($E36,'Add-on Info'!$B$3:$H$3,0)),0)</f>
        <v>0</v>
      </c>
      <c r="Z36" s="40">
        <f>IF(N36=1,INDEX('Add-on Info'!$B$4:$H$15,MATCH(Z$1,'Add-on Info'!$A$4:$A$15,0),MATCH($E36,'Add-on Info'!$B$3:$H$3,0)),0)</f>
        <v>320</v>
      </c>
      <c r="AA36" s="40">
        <f>IF(O36=1,INDEX('Add-on Info'!$B$4:$H$15,MATCH(AA$1,'Add-on Info'!$A$4:$A$15,0),MATCH($E36,'Add-on Info'!$B$3:$H$3,0)),0)</f>
        <v>0</v>
      </c>
      <c r="AB36" s="40">
        <f>IF(P36=1,INDEX('Add-on Info'!$B$4:$H$15,MATCH(AB$1,'Add-on Info'!$A$4:$A$15,0),MATCH($E36,'Add-on Info'!$B$3:$H$3,0)),0)</f>
        <v>0</v>
      </c>
      <c r="AC36" s="40">
        <f>IF(Q36=1,INDEX('Add-on Info'!$B$4:$H$15,MATCH(AC$1,'Add-on Info'!$A$4:$A$15,0),MATCH($E36,'Add-on Info'!$B$3:$H$3,0)),0)</f>
        <v>140</v>
      </c>
      <c r="AD36" s="40">
        <f>IF(R36=1,INDEX('Add-on Info'!$B$4:$H$15,MATCH(AD$1,'Add-on Info'!$A$4:$A$15,0),MATCH($E36,'Add-on Info'!$B$3:$H$3,0)),0)</f>
        <v>0</v>
      </c>
      <c r="AE36" s="40">
        <f>IF(S36=1,INDEX('Add-on Info'!$B$4:$H$15,MATCH(AE$1,'Add-on Info'!$A$4:$A$15,0),MATCH($E36,'Add-on Info'!$B$3:$H$3,0)),0)</f>
        <v>0</v>
      </c>
      <c r="AF36" s="40">
        <f>IF(T36=1,INDEX('Add-on Info'!$B$4:$H$15,MATCH(AF$1,'Add-on Info'!$A$4:$A$15,0),MATCH($E36,'Add-on Info'!$B$3:$H$3,0)),0)</f>
        <v>0</v>
      </c>
      <c r="AG36" s="40">
        <f>IF(U36=1,INDEX('Add-on Info'!$B$4:$H$15,MATCH(AG$1,'Add-on Info'!$A$4:$A$15,0),MATCH($E36,'Add-on Info'!$B$3:$H$3,0)),0)</f>
        <v>0</v>
      </c>
      <c r="AH36" s="40">
        <f>IF(V36=1,INDEX('Add-on Info'!$B$4:$H$15,MATCH(AH$1,'Add-on Info'!$A$4:$A$15,0),MATCH($E36,'Add-on Info'!$B$3:$H$3,0)),0)</f>
        <v>0</v>
      </c>
      <c r="AI36" s="41">
        <f t="shared" si="0"/>
        <v>0</v>
      </c>
      <c r="AJ36" s="40">
        <f t="shared" si="1"/>
        <v>460</v>
      </c>
      <c r="AK36" s="40">
        <f>IF(K36=1,INDEX('Add-on Info'!$B$21:$H$32,MATCH(AK$1,'Add-on Info'!$A$4:$A$15,0),MATCH($E36,'Add-on Info'!$B$3:$H$3,0)),0)</f>
        <v>0</v>
      </c>
      <c r="AL36" s="40">
        <f>IF(L36=1,INDEX('Add-on Info'!$B$21:$H$32,MATCH(AL$1,'Add-on Info'!$A$4:$A$15,0),MATCH($E36,'Add-on Info'!$B$3:$H$3,0)),0)</f>
        <v>0</v>
      </c>
      <c r="AM36" s="40">
        <f>IF(M36=1,INDEX('Add-on Info'!$B$21:$H$32,MATCH(AM$1,'Add-on Info'!$A$4:$A$15,0),MATCH($E36,'Add-on Info'!$B$3:$H$3,0)),0)</f>
        <v>0</v>
      </c>
      <c r="AN36" s="40">
        <f>IF(N36=1,INDEX('Add-on Info'!$B$21:$H$32,MATCH(AN$1,'Add-on Info'!$A$4:$A$15,0),MATCH($E36,'Add-on Info'!$B$3:$H$3,0)),0)</f>
        <v>38.4</v>
      </c>
      <c r="AO36" s="40">
        <f>IF(O36=1,INDEX('Add-on Info'!$B$21:$H$32,MATCH(AO$1,'Add-on Info'!$A$4:$A$15,0),MATCH($E36,'Add-on Info'!$B$3:$H$3,0)),0)</f>
        <v>0</v>
      </c>
      <c r="AP36" s="40">
        <f>IF(P36=1,INDEX('Add-on Info'!$B$21:$H$32,MATCH(AP$1,'Add-on Info'!$A$4:$A$15,0),MATCH($E36,'Add-on Info'!$B$3:$H$3,0)),0)</f>
        <v>0</v>
      </c>
      <c r="AQ36" s="40">
        <f>IF(Q36=1,INDEX('Add-on Info'!$B$21:$H$32,MATCH(AQ$1,'Add-on Info'!$A$4:$A$15,0),MATCH($E36,'Add-on Info'!$B$3:$H$3,0)),0)</f>
        <v>21</v>
      </c>
      <c r="AR36" s="40">
        <f>IF(R36=1,INDEX('Add-on Info'!$B$21:$H$32,MATCH(AR$1,'Add-on Info'!$A$4:$A$15,0),MATCH($E36,'Add-on Info'!$B$3:$H$3,0)),0)</f>
        <v>0</v>
      </c>
      <c r="AS36" s="40">
        <f>IF(S36=1,INDEX('Add-on Info'!$B$21:$H$32,MATCH(AS$1,'Add-on Info'!$A$4:$A$15,0),MATCH($E36,'Add-on Info'!$B$3:$H$3,0)),0)</f>
        <v>0</v>
      </c>
      <c r="AT36" s="40">
        <f>IF(T36=1,INDEX('Add-on Info'!$B$21:$H$32,MATCH(AT$1,'Add-on Info'!$A$4:$A$15,0),MATCH($E36,'Add-on Info'!$B$3:$H$3,0)),0)</f>
        <v>0</v>
      </c>
      <c r="AU36" s="40">
        <f>IF(U36=1,INDEX('Add-on Info'!$B$21:$H$32,MATCH(AU$1,'Add-on Info'!$A$4:$A$15,0),MATCH($E36,'Add-on Info'!$B$3:$H$3,0)),0)</f>
        <v>0</v>
      </c>
      <c r="AV36" s="40">
        <f>IF(V36=1,INDEX('Add-on Info'!$B$21:$H$32,MATCH(AV$1,'Add-on Info'!$A$4:$A$15,0),MATCH($E36,'Add-on Info'!$B$3:$H$3,0)),0)</f>
        <v>0</v>
      </c>
      <c r="AW36" s="40">
        <f t="shared" si="2"/>
        <v>59.4</v>
      </c>
      <c r="AX36" s="40">
        <f t="shared" si="3"/>
        <v>29796</v>
      </c>
      <c r="AY36" s="40">
        <f t="shared" si="4"/>
        <v>28515.4</v>
      </c>
      <c r="AZ36" s="40">
        <f t="shared" si="5"/>
        <v>1280.5999999999985</v>
      </c>
      <c r="BA36" s="25"/>
    </row>
    <row r="37" spans="1:53" x14ac:dyDescent="0.25">
      <c r="A37" s="25" t="s">
        <v>22</v>
      </c>
      <c r="B37" s="25" t="s">
        <v>42</v>
      </c>
      <c r="C37" s="25" t="s">
        <v>24</v>
      </c>
      <c r="D37" s="25" t="s">
        <v>25</v>
      </c>
      <c r="E37" s="25" t="s">
        <v>29</v>
      </c>
      <c r="F37" s="25" t="s">
        <v>45</v>
      </c>
      <c r="G37" s="25" t="s">
        <v>28</v>
      </c>
      <c r="H37" s="25">
        <v>46</v>
      </c>
      <c r="I37" s="28">
        <v>31181</v>
      </c>
      <c r="J37" s="28">
        <f>IF($D37=Calculations!$E$3,SUBSTITUTE(Calculations!$I38,RIGHT(Calculations!$I38,3),Calculations!$C$3)+0,Calculations!$I38)</f>
        <v>30246</v>
      </c>
      <c r="K37" s="39">
        <v>0</v>
      </c>
      <c r="L37" s="39">
        <v>0</v>
      </c>
      <c r="M37" s="39">
        <v>0</v>
      </c>
      <c r="N37" s="39">
        <v>0</v>
      </c>
      <c r="O37" s="39">
        <v>0</v>
      </c>
      <c r="P37" s="39">
        <v>0</v>
      </c>
      <c r="Q37" s="39">
        <v>0</v>
      </c>
      <c r="R37" s="39">
        <v>0</v>
      </c>
      <c r="S37" s="39">
        <v>0</v>
      </c>
      <c r="T37" s="39">
        <v>0</v>
      </c>
      <c r="U37" s="39">
        <v>0</v>
      </c>
      <c r="V37" s="39">
        <v>0</v>
      </c>
      <c r="W37" s="40">
        <f>IF(K37=1,INDEX('Add-on Info'!$B$4:$H$15,MATCH(W$1,'Add-on Info'!$A$4:$A$15,0),MATCH($E37,'Add-on Info'!$B$3:$H$3,0)),0)</f>
        <v>0</v>
      </c>
      <c r="X37" s="40">
        <f>IF(L37=1,INDEX('Add-on Info'!$B$4:$H$15,MATCH(X$1,'Add-on Info'!$A$4:$A$15,0),MATCH($E37,'Add-on Info'!$B$3:$H$3,0)),0)</f>
        <v>0</v>
      </c>
      <c r="Y37" s="40">
        <f>IF(M37=1,INDEX('Add-on Info'!$B$4:$H$15,MATCH(Y$1,'Add-on Info'!$A$4:$A$15,0),MATCH($E37,'Add-on Info'!$B$3:$H$3,0)),0)</f>
        <v>0</v>
      </c>
      <c r="Z37" s="40">
        <f>IF(N37=1,INDEX('Add-on Info'!$B$4:$H$15,MATCH(Z$1,'Add-on Info'!$A$4:$A$15,0),MATCH($E37,'Add-on Info'!$B$3:$H$3,0)),0)</f>
        <v>0</v>
      </c>
      <c r="AA37" s="40">
        <f>IF(O37=1,INDEX('Add-on Info'!$B$4:$H$15,MATCH(AA$1,'Add-on Info'!$A$4:$A$15,0),MATCH($E37,'Add-on Info'!$B$3:$H$3,0)),0)</f>
        <v>0</v>
      </c>
      <c r="AB37" s="40">
        <f>IF(P37=1,INDEX('Add-on Info'!$B$4:$H$15,MATCH(AB$1,'Add-on Info'!$A$4:$A$15,0),MATCH($E37,'Add-on Info'!$B$3:$H$3,0)),0)</f>
        <v>0</v>
      </c>
      <c r="AC37" s="40">
        <f>IF(Q37=1,INDEX('Add-on Info'!$B$4:$H$15,MATCH(AC$1,'Add-on Info'!$A$4:$A$15,0),MATCH($E37,'Add-on Info'!$B$3:$H$3,0)),0)</f>
        <v>0</v>
      </c>
      <c r="AD37" s="40">
        <f>IF(R37=1,INDEX('Add-on Info'!$B$4:$H$15,MATCH(AD$1,'Add-on Info'!$A$4:$A$15,0),MATCH($E37,'Add-on Info'!$B$3:$H$3,0)),0)</f>
        <v>0</v>
      </c>
      <c r="AE37" s="40">
        <f>IF(S37=1,INDEX('Add-on Info'!$B$4:$H$15,MATCH(AE$1,'Add-on Info'!$A$4:$A$15,0),MATCH($E37,'Add-on Info'!$B$3:$H$3,0)),0)</f>
        <v>0</v>
      </c>
      <c r="AF37" s="40">
        <f>IF(T37=1,INDEX('Add-on Info'!$B$4:$H$15,MATCH(AF$1,'Add-on Info'!$A$4:$A$15,0),MATCH($E37,'Add-on Info'!$B$3:$H$3,0)),0)</f>
        <v>0</v>
      </c>
      <c r="AG37" s="40">
        <f>IF(U37=1,INDEX('Add-on Info'!$B$4:$H$15,MATCH(AG$1,'Add-on Info'!$A$4:$A$15,0),MATCH($E37,'Add-on Info'!$B$3:$H$3,0)),0)</f>
        <v>0</v>
      </c>
      <c r="AH37" s="40">
        <f>IF(V37=1,INDEX('Add-on Info'!$B$4:$H$15,MATCH(AH$1,'Add-on Info'!$A$4:$A$15,0),MATCH($E37,'Add-on Info'!$B$3:$H$3,0)),0)</f>
        <v>0</v>
      </c>
      <c r="AI37" s="41">
        <f t="shared" si="0"/>
        <v>0</v>
      </c>
      <c r="AJ37" s="40">
        <f t="shared" si="1"/>
        <v>0</v>
      </c>
      <c r="AK37" s="40">
        <f>IF(K37=1,INDEX('Add-on Info'!$B$21:$H$32,MATCH(AK$1,'Add-on Info'!$A$4:$A$15,0),MATCH($E37,'Add-on Info'!$B$3:$H$3,0)),0)</f>
        <v>0</v>
      </c>
      <c r="AL37" s="40">
        <f>IF(L37=1,INDEX('Add-on Info'!$B$21:$H$32,MATCH(AL$1,'Add-on Info'!$A$4:$A$15,0),MATCH($E37,'Add-on Info'!$B$3:$H$3,0)),0)</f>
        <v>0</v>
      </c>
      <c r="AM37" s="40">
        <f>IF(M37=1,INDEX('Add-on Info'!$B$21:$H$32,MATCH(AM$1,'Add-on Info'!$A$4:$A$15,0),MATCH($E37,'Add-on Info'!$B$3:$H$3,0)),0)</f>
        <v>0</v>
      </c>
      <c r="AN37" s="40">
        <f>IF(N37=1,INDEX('Add-on Info'!$B$21:$H$32,MATCH(AN$1,'Add-on Info'!$A$4:$A$15,0),MATCH($E37,'Add-on Info'!$B$3:$H$3,0)),0)</f>
        <v>0</v>
      </c>
      <c r="AO37" s="40">
        <f>IF(O37=1,INDEX('Add-on Info'!$B$21:$H$32,MATCH(AO$1,'Add-on Info'!$A$4:$A$15,0),MATCH($E37,'Add-on Info'!$B$3:$H$3,0)),0)</f>
        <v>0</v>
      </c>
      <c r="AP37" s="40">
        <f>IF(P37=1,INDEX('Add-on Info'!$B$21:$H$32,MATCH(AP$1,'Add-on Info'!$A$4:$A$15,0),MATCH($E37,'Add-on Info'!$B$3:$H$3,0)),0)</f>
        <v>0</v>
      </c>
      <c r="AQ37" s="40">
        <f>IF(Q37=1,INDEX('Add-on Info'!$B$21:$H$32,MATCH(AQ$1,'Add-on Info'!$A$4:$A$15,0),MATCH($E37,'Add-on Info'!$B$3:$H$3,0)),0)</f>
        <v>0</v>
      </c>
      <c r="AR37" s="40">
        <f>IF(R37=1,INDEX('Add-on Info'!$B$21:$H$32,MATCH(AR$1,'Add-on Info'!$A$4:$A$15,0),MATCH($E37,'Add-on Info'!$B$3:$H$3,0)),0)</f>
        <v>0</v>
      </c>
      <c r="AS37" s="40">
        <f>IF(S37=1,INDEX('Add-on Info'!$B$21:$H$32,MATCH(AS$1,'Add-on Info'!$A$4:$A$15,0),MATCH($E37,'Add-on Info'!$B$3:$H$3,0)),0)</f>
        <v>0</v>
      </c>
      <c r="AT37" s="40">
        <f>IF(T37=1,INDEX('Add-on Info'!$B$21:$H$32,MATCH(AT$1,'Add-on Info'!$A$4:$A$15,0),MATCH($E37,'Add-on Info'!$B$3:$H$3,0)),0)</f>
        <v>0</v>
      </c>
      <c r="AU37" s="40">
        <f>IF(U37=1,INDEX('Add-on Info'!$B$21:$H$32,MATCH(AU$1,'Add-on Info'!$A$4:$A$15,0),MATCH($E37,'Add-on Info'!$B$3:$H$3,0)),0)</f>
        <v>0</v>
      </c>
      <c r="AV37" s="40">
        <f>IF(V37=1,INDEX('Add-on Info'!$B$21:$H$32,MATCH(AV$1,'Add-on Info'!$A$4:$A$15,0),MATCH($E37,'Add-on Info'!$B$3:$H$3,0)),0)</f>
        <v>0</v>
      </c>
      <c r="AW37" s="40">
        <f t="shared" si="2"/>
        <v>0</v>
      </c>
      <c r="AX37" s="40">
        <f t="shared" si="3"/>
        <v>31181</v>
      </c>
      <c r="AY37" s="40">
        <f t="shared" si="4"/>
        <v>30246</v>
      </c>
      <c r="AZ37" s="40">
        <f t="shared" si="5"/>
        <v>935</v>
      </c>
      <c r="BA37" s="25"/>
    </row>
    <row r="38" spans="1:53" x14ac:dyDescent="0.25">
      <c r="A38" s="25" t="s">
        <v>22</v>
      </c>
      <c r="B38" s="25" t="s">
        <v>42</v>
      </c>
      <c r="C38" s="25" t="s">
        <v>24</v>
      </c>
      <c r="D38" s="25" t="s">
        <v>31</v>
      </c>
      <c r="E38" s="25" t="s">
        <v>32</v>
      </c>
      <c r="F38" s="25" t="s">
        <v>43</v>
      </c>
      <c r="G38" s="25" t="s">
        <v>28</v>
      </c>
      <c r="H38" s="25">
        <v>43</v>
      </c>
      <c r="I38" s="42">
        <v>18796</v>
      </c>
      <c r="J38" s="28">
        <f>IF($D38=Calculations!$E$3,SUBSTITUTE(Calculations!$I39,RIGHT(Calculations!$I39,3),Calculations!$C$3)+0,Calculations!$I39)</f>
        <v>18514</v>
      </c>
      <c r="K38" s="39">
        <v>0</v>
      </c>
      <c r="L38" s="39">
        <v>0</v>
      </c>
      <c r="M38" s="39">
        <v>0</v>
      </c>
      <c r="N38" s="39">
        <v>0</v>
      </c>
      <c r="O38" s="39">
        <v>0</v>
      </c>
      <c r="P38" s="39">
        <v>1</v>
      </c>
      <c r="Q38" s="39">
        <v>0</v>
      </c>
      <c r="R38" s="39">
        <v>0</v>
      </c>
      <c r="S38" s="39">
        <v>0</v>
      </c>
      <c r="T38" s="39">
        <v>1</v>
      </c>
      <c r="U38" s="39">
        <v>0</v>
      </c>
      <c r="V38" s="39">
        <v>1</v>
      </c>
      <c r="W38" s="40">
        <f>IF(K38=1,INDEX('Add-on Info'!$B$4:$H$15,MATCH(W$1,'Add-on Info'!$A$4:$A$15,0),MATCH($E38,'Add-on Info'!$B$3:$H$3,0)),0)</f>
        <v>0</v>
      </c>
      <c r="X38" s="40">
        <f>IF(L38=1,INDEX('Add-on Info'!$B$4:$H$15,MATCH(X$1,'Add-on Info'!$A$4:$A$15,0),MATCH($E38,'Add-on Info'!$B$3:$H$3,0)),0)</f>
        <v>0</v>
      </c>
      <c r="Y38" s="40">
        <f>IF(M38=1,INDEX('Add-on Info'!$B$4:$H$15,MATCH(Y$1,'Add-on Info'!$A$4:$A$15,0),MATCH($E38,'Add-on Info'!$B$3:$H$3,0)),0)</f>
        <v>0</v>
      </c>
      <c r="Z38" s="40">
        <f>IF(N38=1,INDEX('Add-on Info'!$B$4:$H$15,MATCH(Z$1,'Add-on Info'!$A$4:$A$15,0),MATCH($E38,'Add-on Info'!$B$3:$H$3,0)),0)</f>
        <v>0</v>
      </c>
      <c r="AA38" s="40">
        <f>IF(O38=1,INDEX('Add-on Info'!$B$4:$H$15,MATCH(AA$1,'Add-on Info'!$A$4:$A$15,0),MATCH($E38,'Add-on Info'!$B$3:$H$3,0)),0)</f>
        <v>0</v>
      </c>
      <c r="AB38" s="40">
        <f>IF(P38=1,INDEX('Add-on Info'!$B$4:$H$15,MATCH(AB$1,'Add-on Info'!$A$4:$A$15,0),MATCH($E38,'Add-on Info'!$B$3:$H$3,0)),0)</f>
        <v>2000</v>
      </c>
      <c r="AC38" s="40">
        <f>IF(Q38=1,INDEX('Add-on Info'!$B$4:$H$15,MATCH(AC$1,'Add-on Info'!$A$4:$A$15,0),MATCH($E38,'Add-on Info'!$B$3:$H$3,0)),0)</f>
        <v>0</v>
      </c>
      <c r="AD38" s="40">
        <f>IF(R38=1,INDEX('Add-on Info'!$B$4:$H$15,MATCH(AD$1,'Add-on Info'!$A$4:$A$15,0),MATCH($E38,'Add-on Info'!$B$3:$H$3,0)),0)</f>
        <v>0</v>
      </c>
      <c r="AE38" s="40">
        <f>IF(S38=1,INDEX('Add-on Info'!$B$4:$H$15,MATCH(AE$1,'Add-on Info'!$A$4:$A$15,0),MATCH($E38,'Add-on Info'!$B$3:$H$3,0)),0)</f>
        <v>0</v>
      </c>
      <c r="AF38" s="40">
        <f>IF(T38=1,INDEX('Add-on Info'!$B$4:$H$15,MATCH(AF$1,'Add-on Info'!$A$4:$A$15,0),MATCH($E38,'Add-on Info'!$B$3:$H$3,0)),0)</f>
        <v>180</v>
      </c>
      <c r="AG38" s="40">
        <f>IF(U38=1,INDEX('Add-on Info'!$B$4:$H$15,MATCH(AG$1,'Add-on Info'!$A$4:$A$15,0),MATCH($E38,'Add-on Info'!$B$3:$H$3,0)),0)</f>
        <v>0</v>
      </c>
      <c r="AH38" s="40">
        <f>IF(V38=1,INDEX('Add-on Info'!$B$4:$H$15,MATCH(AH$1,'Add-on Info'!$A$4:$A$15,0),MATCH($E38,'Add-on Info'!$B$3:$H$3,0)),0)</f>
        <v>390</v>
      </c>
      <c r="AI38" s="41">
        <f t="shared" si="0"/>
        <v>0.15</v>
      </c>
      <c r="AJ38" s="40">
        <f t="shared" si="1"/>
        <v>2184.5</v>
      </c>
      <c r="AK38" s="40">
        <f>IF(K38=1,INDEX('Add-on Info'!$B$21:$H$32,MATCH(AK$1,'Add-on Info'!$A$4:$A$15,0),MATCH($E38,'Add-on Info'!$B$3:$H$3,0)),0)</f>
        <v>0</v>
      </c>
      <c r="AL38" s="40">
        <f>IF(L38=1,INDEX('Add-on Info'!$B$21:$H$32,MATCH(AL$1,'Add-on Info'!$A$4:$A$15,0),MATCH($E38,'Add-on Info'!$B$3:$H$3,0)),0)</f>
        <v>0</v>
      </c>
      <c r="AM38" s="40">
        <f>IF(M38=1,INDEX('Add-on Info'!$B$21:$H$32,MATCH(AM$1,'Add-on Info'!$A$4:$A$15,0),MATCH($E38,'Add-on Info'!$B$3:$H$3,0)),0)</f>
        <v>0</v>
      </c>
      <c r="AN38" s="40">
        <f>IF(N38=1,INDEX('Add-on Info'!$B$21:$H$32,MATCH(AN$1,'Add-on Info'!$A$4:$A$15,0),MATCH($E38,'Add-on Info'!$B$3:$H$3,0)),0)</f>
        <v>0</v>
      </c>
      <c r="AO38" s="40">
        <f>IF(O38=1,INDEX('Add-on Info'!$B$21:$H$32,MATCH(AO$1,'Add-on Info'!$A$4:$A$15,0),MATCH($E38,'Add-on Info'!$B$3:$H$3,0)),0)</f>
        <v>0</v>
      </c>
      <c r="AP38" s="40">
        <f>IF(P38=1,INDEX('Add-on Info'!$B$21:$H$32,MATCH(AP$1,'Add-on Info'!$A$4:$A$15,0),MATCH($E38,'Add-on Info'!$B$3:$H$3,0)),0)</f>
        <v>1360</v>
      </c>
      <c r="AQ38" s="40">
        <f>IF(Q38=1,INDEX('Add-on Info'!$B$21:$H$32,MATCH(AQ$1,'Add-on Info'!$A$4:$A$15,0),MATCH($E38,'Add-on Info'!$B$3:$H$3,0)),0)</f>
        <v>0</v>
      </c>
      <c r="AR38" s="40">
        <f>IF(R38=1,INDEX('Add-on Info'!$B$21:$H$32,MATCH(AR$1,'Add-on Info'!$A$4:$A$15,0),MATCH($E38,'Add-on Info'!$B$3:$H$3,0)),0)</f>
        <v>0</v>
      </c>
      <c r="AS38" s="40">
        <f>IF(S38=1,INDEX('Add-on Info'!$B$21:$H$32,MATCH(AS$1,'Add-on Info'!$A$4:$A$15,0),MATCH($E38,'Add-on Info'!$B$3:$H$3,0)),0)</f>
        <v>0</v>
      </c>
      <c r="AT38" s="40">
        <f>IF(T38=1,INDEX('Add-on Info'!$B$21:$H$32,MATCH(AT$1,'Add-on Info'!$A$4:$A$15,0),MATCH($E38,'Add-on Info'!$B$3:$H$3,0)),0)</f>
        <v>32.4</v>
      </c>
      <c r="AU38" s="40">
        <f>IF(U38=1,INDEX('Add-on Info'!$B$21:$H$32,MATCH(AU$1,'Add-on Info'!$A$4:$A$15,0),MATCH($E38,'Add-on Info'!$B$3:$H$3,0)),0)</f>
        <v>0</v>
      </c>
      <c r="AV38" s="40">
        <f>IF(V38=1,INDEX('Add-on Info'!$B$21:$H$32,MATCH(AV$1,'Add-on Info'!$A$4:$A$15,0),MATCH($E38,'Add-on Info'!$B$3:$H$3,0)),0)</f>
        <v>81.899999999999991</v>
      </c>
      <c r="AW38" s="40">
        <f t="shared" si="2"/>
        <v>1474.3000000000002</v>
      </c>
      <c r="AX38" s="40">
        <f t="shared" si="3"/>
        <v>20980.5</v>
      </c>
      <c r="AY38" s="40">
        <f t="shared" si="4"/>
        <v>19988.3</v>
      </c>
      <c r="AZ38" s="40">
        <f t="shared" si="5"/>
        <v>992.20000000000073</v>
      </c>
      <c r="BA38" s="25"/>
    </row>
    <row r="39" spans="1:53" x14ac:dyDescent="0.25">
      <c r="A39" s="25" t="s">
        <v>22</v>
      </c>
      <c r="B39" s="25" t="s">
        <v>42</v>
      </c>
      <c r="C39" s="25" t="s">
        <v>24</v>
      </c>
      <c r="D39" s="25" t="s">
        <v>31</v>
      </c>
      <c r="E39" s="25" t="s">
        <v>32</v>
      </c>
      <c r="F39" s="25" t="s">
        <v>46</v>
      </c>
      <c r="G39" s="25" t="s">
        <v>28</v>
      </c>
      <c r="H39" s="25">
        <v>23</v>
      </c>
      <c r="I39" s="42">
        <v>20988</v>
      </c>
      <c r="J39" s="28">
        <f>IF($D39=Calculations!$E$3,SUBSTITUTE(Calculations!$I40,RIGHT(Calculations!$I40,3),Calculations!$C$3)+0,Calculations!$I40)</f>
        <v>20514</v>
      </c>
      <c r="K39" s="39">
        <v>0</v>
      </c>
      <c r="L39" s="39">
        <v>1</v>
      </c>
      <c r="M39" s="39">
        <v>1</v>
      </c>
      <c r="N39" s="39">
        <v>0</v>
      </c>
      <c r="O39" s="39">
        <v>0</v>
      </c>
      <c r="P39" s="39">
        <v>0</v>
      </c>
      <c r="Q39" s="39">
        <v>1</v>
      </c>
      <c r="R39" s="39">
        <v>0</v>
      </c>
      <c r="S39" s="39">
        <v>1</v>
      </c>
      <c r="T39" s="39">
        <v>1</v>
      </c>
      <c r="U39" s="39">
        <v>0</v>
      </c>
      <c r="V39" s="39">
        <v>0</v>
      </c>
      <c r="W39" s="40">
        <f>IF(K39=1,INDEX('Add-on Info'!$B$4:$H$15,MATCH(W$1,'Add-on Info'!$A$4:$A$15,0),MATCH($E39,'Add-on Info'!$B$3:$H$3,0)),0)</f>
        <v>0</v>
      </c>
      <c r="X39" s="40">
        <f>IF(L39=1,INDEX('Add-on Info'!$B$4:$H$15,MATCH(X$1,'Add-on Info'!$A$4:$A$15,0),MATCH($E39,'Add-on Info'!$B$3:$H$3,0)),0)</f>
        <v>190</v>
      </c>
      <c r="Y39" s="40">
        <f>IF(M39=1,INDEX('Add-on Info'!$B$4:$H$15,MATCH(Y$1,'Add-on Info'!$A$4:$A$15,0),MATCH($E39,'Add-on Info'!$B$3:$H$3,0)),0)</f>
        <v>280</v>
      </c>
      <c r="Z39" s="40">
        <f>IF(N39=1,INDEX('Add-on Info'!$B$4:$H$15,MATCH(Z$1,'Add-on Info'!$A$4:$A$15,0),MATCH($E39,'Add-on Info'!$B$3:$H$3,0)),0)</f>
        <v>0</v>
      </c>
      <c r="AA39" s="40">
        <f>IF(O39=1,INDEX('Add-on Info'!$B$4:$H$15,MATCH(AA$1,'Add-on Info'!$A$4:$A$15,0),MATCH($E39,'Add-on Info'!$B$3:$H$3,0)),0)</f>
        <v>0</v>
      </c>
      <c r="AB39" s="40">
        <f>IF(P39=1,INDEX('Add-on Info'!$B$4:$H$15,MATCH(AB$1,'Add-on Info'!$A$4:$A$15,0),MATCH($E39,'Add-on Info'!$B$3:$H$3,0)),0)</f>
        <v>0</v>
      </c>
      <c r="AC39" s="40">
        <f>IF(Q39=1,INDEX('Add-on Info'!$B$4:$H$15,MATCH(AC$1,'Add-on Info'!$A$4:$A$15,0),MATCH($E39,'Add-on Info'!$B$3:$H$3,0)),0)</f>
        <v>90</v>
      </c>
      <c r="AD39" s="40">
        <f>IF(R39=1,INDEX('Add-on Info'!$B$4:$H$15,MATCH(AD$1,'Add-on Info'!$A$4:$A$15,0),MATCH($E39,'Add-on Info'!$B$3:$H$3,0)),0)</f>
        <v>0</v>
      </c>
      <c r="AE39" s="40">
        <f>IF(S39=1,INDEX('Add-on Info'!$B$4:$H$15,MATCH(AE$1,'Add-on Info'!$A$4:$A$15,0),MATCH($E39,'Add-on Info'!$B$3:$H$3,0)),0)</f>
        <v>140</v>
      </c>
      <c r="AF39" s="40">
        <f>IF(T39=1,INDEX('Add-on Info'!$B$4:$H$15,MATCH(AF$1,'Add-on Info'!$A$4:$A$15,0),MATCH($E39,'Add-on Info'!$B$3:$H$3,0)),0)</f>
        <v>180</v>
      </c>
      <c r="AG39" s="40">
        <f>IF(U39=1,INDEX('Add-on Info'!$B$4:$H$15,MATCH(AG$1,'Add-on Info'!$A$4:$A$15,0),MATCH($E39,'Add-on Info'!$B$3:$H$3,0)),0)</f>
        <v>0</v>
      </c>
      <c r="AH39" s="40">
        <f>IF(V39=1,INDEX('Add-on Info'!$B$4:$H$15,MATCH(AH$1,'Add-on Info'!$A$4:$A$15,0),MATCH($E39,'Add-on Info'!$B$3:$H$3,0)),0)</f>
        <v>0</v>
      </c>
      <c r="AI39" s="41">
        <f t="shared" si="0"/>
        <v>0.15</v>
      </c>
      <c r="AJ39" s="40">
        <f t="shared" si="1"/>
        <v>748</v>
      </c>
      <c r="AK39" s="40">
        <f>IF(K39=1,INDEX('Add-on Info'!$B$21:$H$32,MATCH(AK$1,'Add-on Info'!$A$4:$A$15,0),MATCH($E39,'Add-on Info'!$B$3:$H$3,0)),0)</f>
        <v>0</v>
      </c>
      <c r="AL39" s="40">
        <f>IF(L39=1,INDEX('Add-on Info'!$B$21:$H$32,MATCH(AL$1,'Add-on Info'!$A$4:$A$15,0),MATCH($E39,'Add-on Info'!$B$3:$H$3,0)),0)</f>
        <v>20.9</v>
      </c>
      <c r="AM39" s="40">
        <f>IF(M39=1,INDEX('Add-on Info'!$B$21:$H$32,MATCH(AM$1,'Add-on Info'!$A$4:$A$15,0),MATCH($E39,'Add-on Info'!$B$3:$H$3,0)),0)</f>
        <v>42</v>
      </c>
      <c r="AN39" s="40">
        <f>IF(N39=1,INDEX('Add-on Info'!$B$21:$H$32,MATCH(AN$1,'Add-on Info'!$A$4:$A$15,0),MATCH($E39,'Add-on Info'!$B$3:$H$3,0)),0)</f>
        <v>0</v>
      </c>
      <c r="AO39" s="40">
        <f>IF(O39=1,INDEX('Add-on Info'!$B$21:$H$32,MATCH(AO$1,'Add-on Info'!$A$4:$A$15,0),MATCH($E39,'Add-on Info'!$B$3:$H$3,0)),0)</f>
        <v>0</v>
      </c>
      <c r="AP39" s="40">
        <f>IF(P39=1,INDEX('Add-on Info'!$B$21:$H$32,MATCH(AP$1,'Add-on Info'!$A$4:$A$15,0),MATCH($E39,'Add-on Info'!$B$3:$H$3,0)),0)</f>
        <v>0</v>
      </c>
      <c r="AQ39" s="40">
        <f>IF(Q39=1,INDEX('Add-on Info'!$B$21:$H$32,MATCH(AQ$1,'Add-on Info'!$A$4:$A$15,0),MATCH($E39,'Add-on Info'!$B$3:$H$3,0)),0)</f>
        <v>13.5</v>
      </c>
      <c r="AR39" s="40">
        <f>IF(R39=1,INDEX('Add-on Info'!$B$21:$H$32,MATCH(AR$1,'Add-on Info'!$A$4:$A$15,0),MATCH($E39,'Add-on Info'!$B$3:$H$3,0)),0)</f>
        <v>0</v>
      </c>
      <c r="AS39" s="40">
        <f>IF(S39=1,INDEX('Add-on Info'!$B$21:$H$32,MATCH(AS$1,'Add-on Info'!$A$4:$A$15,0),MATCH($E39,'Add-on Info'!$B$3:$H$3,0)),0)</f>
        <v>23.8</v>
      </c>
      <c r="AT39" s="40">
        <f>IF(T39=1,INDEX('Add-on Info'!$B$21:$H$32,MATCH(AT$1,'Add-on Info'!$A$4:$A$15,0),MATCH($E39,'Add-on Info'!$B$3:$H$3,0)),0)</f>
        <v>32.4</v>
      </c>
      <c r="AU39" s="40">
        <f>IF(U39=1,INDEX('Add-on Info'!$B$21:$H$32,MATCH(AU$1,'Add-on Info'!$A$4:$A$15,0),MATCH($E39,'Add-on Info'!$B$3:$H$3,0)),0)</f>
        <v>0</v>
      </c>
      <c r="AV39" s="40">
        <f>IF(V39=1,INDEX('Add-on Info'!$B$21:$H$32,MATCH(AV$1,'Add-on Info'!$A$4:$A$15,0),MATCH($E39,'Add-on Info'!$B$3:$H$3,0)),0)</f>
        <v>0</v>
      </c>
      <c r="AW39" s="40">
        <f t="shared" si="2"/>
        <v>132.6</v>
      </c>
      <c r="AX39" s="40">
        <f t="shared" si="3"/>
        <v>21736</v>
      </c>
      <c r="AY39" s="40">
        <f t="shared" si="4"/>
        <v>20646.599999999999</v>
      </c>
      <c r="AZ39" s="40">
        <f t="shared" si="5"/>
        <v>1089.4000000000015</v>
      </c>
      <c r="BA39" s="25"/>
    </row>
    <row r="40" spans="1:53" x14ac:dyDescent="0.25">
      <c r="A40" s="25" t="s">
        <v>22</v>
      </c>
      <c r="B40" s="25" t="s">
        <v>42</v>
      </c>
      <c r="C40" s="25" t="s">
        <v>24</v>
      </c>
      <c r="D40" s="25" t="s">
        <v>31</v>
      </c>
      <c r="E40" s="25" t="s">
        <v>36</v>
      </c>
      <c r="F40" s="25" t="s">
        <v>46</v>
      </c>
      <c r="G40" s="25" t="s">
        <v>28</v>
      </c>
      <c r="H40" s="25">
        <v>49</v>
      </c>
      <c r="I40" s="42">
        <v>33310</v>
      </c>
      <c r="J40" s="28">
        <f>IF($D40=Calculations!$E$3,SUBSTITUTE(Calculations!$I41,RIGHT(Calculations!$I41,3),Calculations!$C$3)+0,Calculations!$I41)</f>
        <v>32514</v>
      </c>
      <c r="K40" s="39">
        <v>0</v>
      </c>
      <c r="L40" s="39">
        <v>0</v>
      </c>
      <c r="M40" s="39">
        <v>0</v>
      </c>
      <c r="N40" s="39">
        <v>1</v>
      </c>
      <c r="O40" s="39">
        <v>0</v>
      </c>
      <c r="P40" s="39">
        <v>0</v>
      </c>
      <c r="Q40" s="39">
        <v>1</v>
      </c>
      <c r="R40" s="39">
        <v>0</v>
      </c>
      <c r="S40" s="39">
        <v>0</v>
      </c>
      <c r="T40" s="39">
        <v>0</v>
      </c>
      <c r="U40" s="39">
        <v>0</v>
      </c>
      <c r="V40" s="39">
        <v>1</v>
      </c>
      <c r="W40" s="40">
        <f>IF(K40=1,INDEX('Add-on Info'!$B$4:$H$15,MATCH(W$1,'Add-on Info'!$A$4:$A$15,0),MATCH($E40,'Add-on Info'!$B$3:$H$3,0)),0)</f>
        <v>0</v>
      </c>
      <c r="X40" s="40">
        <f>IF(L40=1,INDEX('Add-on Info'!$B$4:$H$15,MATCH(X$1,'Add-on Info'!$A$4:$A$15,0),MATCH($E40,'Add-on Info'!$B$3:$H$3,0)),0)</f>
        <v>0</v>
      </c>
      <c r="Y40" s="40">
        <f>IF(M40=1,INDEX('Add-on Info'!$B$4:$H$15,MATCH(Y$1,'Add-on Info'!$A$4:$A$15,0),MATCH($E40,'Add-on Info'!$B$3:$H$3,0)),0)</f>
        <v>0</v>
      </c>
      <c r="Z40" s="40">
        <f>IF(N40=1,INDEX('Add-on Info'!$B$4:$H$15,MATCH(Z$1,'Add-on Info'!$A$4:$A$15,0),MATCH($E40,'Add-on Info'!$B$3:$H$3,0)),0)</f>
        <v>270</v>
      </c>
      <c r="AA40" s="40">
        <f>IF(O40=1,INDEX('Add-on Info'!$B$4:$H$15,MATCH(AA$1,'Add-on Info'!$A$4:$A$15,0),MATCH($E40,'Add-on Info'!$B$3:$H$3,0)),0)</f>
        <v>0</v>
      </c>
      <c r="AB40" s="40">
        <f>IF(P40=1,INDEX('Add-on Info'!$B$4:$H$15,MATCH(AB$1,'Add-on Info'!$A$4:$A$15,0),MATCH($E40,'Add-on Info'!$B$3:$H$3,0)),0)</f>
        <v>0</v>
      </c>
      <c r="AC40" s="40">
        <f>IF(Q40=1,INDEX('Add-on Info'!$B$4:$H$15,MATCH(AC$1,'Add-on Info'!$A$4:$A$15,0),MATCH($E40,'Add-on Info'!$B$3:$H$3,0)),0)</f>
        <v>120</v>
      </c>
      <c r="AD40" s="40">
        <f>IF(R40=1,INDEX('Add-on Info'!$B$4:$H$15,MATCH(AD$1,'Add-on Info'!$A$4:$A$15,0),MATCH($E40,'Add-on Info'!$B$3:$H$3,0)),0)</f>
        <v>0</v>
      </c>
      <c r="AE40" s="40">
        <f>IF(S40=1,INDEX('Add-on Info'!$B$4:$H$15,MATCH(AE$1,'Add-on Info'!$A$4:$A$15,0),MATCH($E40,'Add-on Info'!$B$3:$H$3,0)),0)</f>
        <v>0</v>
      </c>
      <c r="AF40" s="40">
        <f>IF(T40=1,INDEX('Add-on Info'!$B$4:$H$15,MATCH(AF$1,'Add-on Info'!$A$4:$A$15,0),MATCH($E40,'Add-on Info'!$B$3:$H$3,0)),0)</f>
        <v>0</v>
      </c>
      <c r="AG40" s="40">
        <f>IF(U40=1,INDEX('Add-on Info'!$B$4:$H$15,MATCH(AG$1,'Add-on Info'!$A$4:$A$15,0),MATCH($E40,'Add-on Info'!$B$3:$H$3,0)),0)</f>
        <v>0</v>
      </c>
      <c r="AH40" s="40">
        <f>IF(V40=1,INDEX('Add-on Info'!$B$4:$H$15,MATCH(AH$1,'Add-on Info'!$A$4:$A$15,0),MATCH($E40,'Add-on Info'!$B$3:$H$3,0)),0)</f>
        <v>520</v>
      </c>
      <c r="AI40" s="41">
        <f t="shared" si="0"/>
        <v>0.15</v>
      </c>
      <c r="AJ40" s="40">
        <f t="shared" si="1"/>
        <v>773.5</v>
      </c>
      <c r="AK40" s="40">
        <f>IF(K40=1,INDEX('Add-on Info'!$B$21:$H$32,MATCH(AK$1,'Add-on Info'!$A$4:$A$15,0),MATCH($E40,'Add-on Info'!$B$3:$H$3,0)),0)</f>
        <v>0</v>
      </c>
      <c r="AL40" s="40">
        <f>IF(L40=1,INDEX('Add-on Info'!$B$21:$H$32,MATCH(AL$1,'Add-on Info'!$A$4:$A$15,0),MATCH($E40,'Add-on Info'!$B$3:$H$3,0)),0)</f>
        <v>0</v>
      </c>
      <c r="AM40" s="40">
        <f>IF(M40=1,INDEX('Add-on Info'!$B$21:$H$32,MATCH(AM$1,'Add-on Info'!$A$4:$A$15,0),MATCH($E40,'Add-on Info'!$B$3:$H$3,0)),0)</f>
        <v>0</v>
      </c>
      <c r="AN40" s="40">
        <f>IF(N40=1,INDEX('Add-on Info'!$B$21:$H$32,MATCH(AN$1,'Add-on Info'!$A$4:$A$15,0),MATCH($E40,'Add-on Info'!$B$3:$H$3,0)),0)</f>
        <v>32.4</v>
      </c>
      <c r="AO40" s="40">
        <f>IF(O40=1,INDEX('Add-on Info'!$B$21:$H$32,MATCH(AO$1,'Add-on Info'!$A$4:$A$15,0),MATCH($E40,'Add-on Info'!$B$3:$H$3,0)),0)</f>
        <v>0</v>
      </c>
      <c r="AP40" s="40">
        <f>IF(P40=1,INDEX('Add-on Info'!$B$21:$H$32,MATCH(AP$1,'Add-on Info'!$A$4:$A$15,0),MATCH($E40,'Add-on Info'!$B$3:$H$3,0)),0)</f>
        <v>0</v>
      </c>
      <c r="AQ40" s="40">
        <f>IF(Q40=1,INDEX('Add-on Info'!$B$21:$H$32,MATCH(AQ$1,'Add-on Info'!$A$4:$A$15,0),MATCH($E40,'Add-on Info'!$B$3:$H$3,0)),0)</f>
        <v>18</v>
      </c>
      <c r="AR40" s="40">
        <f>IF(R40=1,INDEX('Add-on Info'!$B$21:$H$32,MATCH(AR$1,'Add-on Info'!$A$4:$A$15,0),MATCH($E40,'Add-on Info'!$B$3:$H$3,0)),0)</f>
        <v>0</v>
      </c>
      <c r="AS40" s="40">
        <f>IF(S40=1,INDEX('Add-on Info'!$B$21:$H$32,MATCH(AS$1,'Add-on Info'!$A$4:$A$15,0),MATCH($E40,'Add-on Info'!$B$3:$H$3,0)),0)</f>
        <v>0</v>
      </c>
      <c r="AT40" s="40">
        <f>IF(T40=1,INDEX('Add-on Info'!$B$21:$H$32,MATCH(AT$1,'Add-on Info'!$A$4:$A$15,0),MATCH($E40,'Add-on Info'!$B$3:$H$3,0)),0)</f>
        <v>0</v>
      </c>
      <c r="AU40" s="40">
        <f>IF(U40=1,INDEX('Add-on Info'!$B$21:$H$32,MATCH(AU$1,'Add-on Info'!$A$4:$A$15,0),MATCH($E40,'Add-on Info'!$B$3:$H$3,0)),0)</f>
        <v>0</v>
      </c>
      <c r="AV40" s="40">
        <f>IF(V40=1,INDEX('Add-on Info'!$B$21:$H$32,MATCH(AV$1,'Add-on Info'!$A$4:$A$15,0),MATCH($E40,'Add-on Info'!$B$3:$H$3,0)),0)</f>
        <v>109.2</v>
      </c>
      <c r="AW40" s="40">
        <f t="shared" si="2"/>
        <v>159.6</v>
      </c>
      <c r="AX40" s="40">
        <f t="shared" si="3"/>
        <v>34083.5</v>
      </c>
      <c r="AY40" s="40">
        <f t="shared" si="4"/>
        <v>32673.599999999999</v>
      </c>
      <c r="AZ40" s="40">
        <f t="shared" si="5"/>
        <v>1409.9000000000015</v>
      </c>
      <c r="BA40" s="25"/>
    </row>
    <row r="41" spans="1:53" x14ac:dyDescent="0.25">
      <c r="A41" s="25" t="s">
        <v>22</v>
      </c>
      <c r="B41" s="25" t="s">
        <v>42</v>
      </c>
      <c r="C41" s="25" t="s">
        <v>24</v>
      </c>
      <c r="D41" s="25" t="s">
        <v>37</v>
      </c>
      <c r="E41" s="25" t="s">
        <v>38</v>
      </c>
      <c r="F41" s="25" t="s">
        <v>47</v>
      </c>
      <c r="G41" s="25" t="s">
        <v>30</v>
      </c>
      <c r="H41" s="25">
        <v>55</v>
      </c>
      <c r="I41" s="42">
        <v>28799</v>
      </c>
      <c r="J41" s="28">
        <f>IF($D41=Calculations!$E$3,SUBSTITUTE(Calculations!$I42,RIGHT(Calculations!$I42,3),Calculations!$C$3)+0,Calculations!$I42)</f>
        <v>27936</v>
      </c>
      <c r="K41" s="39">
        <v>0</v>
      </c>
      <c r="L41" s="39">
        <v>0</v>
      </c>
      <c r="M41" s="39">
        <v>0</v>
      </c>
      <c r="N41" s="39">
        <v>0</v>
      </c>
      <c r="O41" s="39">
        <v>0</v>
      </c>
      <c r="P41" s="39">
        <v>0</v>
      </c>
      <c r="Q41" s="39">
        <v>0</v>
      </c>
      <c r="R41" s="39">
        <v>1</v>
      </c>
      <c r="S41" s="39">
        <v>0</v>
      </c>
      <c r="T41" s="39">
        <v>0</v>
      </c>
      <c r="U41" s="39">
        <v>1</v>
      </c>
      <c r="V41" s="39">
        <v>0</v>
      </c>
      <c r="W41" s="40">
        <f>IF(K41=1,INDEX('Add-on Info'!$B$4:$H$15,MATCH(W$1,'Add-on Info'!$A$4:$A$15,0),MATCH($E41,'Add-on Info'!$B$3:$H$3,0)),0)</f>
        <v>0</v>
      </c>
      <c r="X41" s="40">
        <f>IF(L41=1,INDEX('Add-on Info'!$B$4:$H$15,MATCH(X$1,'Add-on Info'!$A$4:$A$15,0),MATCH($E41,'Add-on Info'!$B$3:$H$3,0)),0)</f>
        <v>0</v>
      </c>
      <c r="Y41" s="40">
        <f>IF(M41=1,INDEX('Add-on Info'!$B$4:$H$15,MATCH(Y$1,'Add-on Info'!$A$4:$A$15,0),MATCH($E41,'Add-on Info'!$B$3:$H$3,0)),0)</f>
        <v>0</v>
      </c>
      <c r="Z41" s="40">
        <f>IF(N41=1,INDEX('Add-on Info'!$B$4:$H$15,MATCH(Z$1,'Add-on Info'!$A$4:$A$15,0),MATCH($E41,'Add-on Info'!$B$3:$H$3,0)),0)</f>
        <v>0</v>
      </c>
      <c r="AA41" s="40">
        <f>IF(O41=1,INDEX('Add-on Info'!$B$4:$H$15,MATCH(AA$1,'Add-on Info'!$A$4:$A$15,0),MATCH($E41,'Add-on Info'!$B$3:$H$3,0)),0)</f>
        <v>0</v>
      </c>
      <c r="AB41" s="40">
        <f>IF(P41=1,INDEX('Add-on Info'!$B$4:$H$15,MATCH(AB$1,'Add-on Info'!$A$4:$A$15,0),MATCH($E41,'Add-on Info'!$B$3:$H$3,0)),0)</f>
        <v>0</v>
      </c>
      <c r="AC41" s="40">
        <f>IF(Q41=1,INDEX('Add-on Info'!$B$4:$H$15,MATCH(AC$1,'Add-on Info'!$A$4:$A$15,0),MATCH($E41,'Add-on Info'!$B$3:$H$3,0)),0)</f>
        <v>0</v>
      </c>
      <c r="AD41" s="40">
        <f>IF(R41=1,INDEX('Add-on Info'!$B$4:$H$15,MATCH(AD$1,'Add-on Info'!$A$4:$A$15,0),MATCH($E41,'Add-on Info'!$B$3:$H$3,0)),0)</f>
        <v>180</v>
      </c>
      <c r="AE41" s="40">
        <f>IF(S41=1,INDEX('Add-on Info'!$B$4:$H$15,MATCH(AE$1,'Add-on Info'!$A$4:$A$15,0),MATCH($E41,'Add-on Info'!$B$3:$H$3,0)),0)</f>
        <v>0</v>
      </c>
      <c r="AF41" s="40">
        <f>IF(T41=1,INDEX('Add-on Info'!$B$4:$H$15,MATCH(AF$1,'Add-on Info'!$A$4:$A$15,0),MATCH($E41,'Add-on Info'!$B$3:$H$3,0)),0)</f>
        <v>0</v>
      </c>
      <c r="AG41" s="40">
        <f>IF(U41=1,INDEX('Add-on Info'!$B$4:$H$15,MATCH(AG$1,'Add-on Info'!$A$4:$A$15,0),MATCH($E41,'Add-on Info'!$B$3:$H$3,0)),0)</f>
        <v>620</v>
      </c>
      <c r="AH41" s="40">
        <f>IF(V41=1,INDEX('Add-on Info'!$B$4:$H$15,MATCH(AH$1,'Add-on Info'!$A$4:$A$15,0),MATCH($E41,'Add-on Info'!$B$3:$H$3,0)),0)</f>
        <v>0</v>
      </c>
      <c r="AI41" s="41">
        <f t="shared" si="0"/>
        <v>0</v>
      </c>
      <c r="AJ41" s="40">
        <f t="shared" si="1"/>
        <v>800</v>
      </c>
      <c r="AK41" s="40">
        <f>IF(K41=1,INDEX('Add-on Info'!$B$21:$H$32,MATCH(AK$1,'Add-on Info'!$A$4:$A$15,0),MATCH($E41,'Add-on Info'!$B$3:$H$3,0)),0)</f>
        <v>0</v>
      </c>
      <c r="AL41" s="40">
        <f>IF(L41=1,INDEX('Add-on Info'!$B$21:$H$32,MATCH(AL$1,'Add-on Info'!$A$4:$A$15,0),MATCH($E41,'Add-on Info'!$B$3:$H$3,0)),0)</f>
        <v>0</v>
      </c>
      <c r="AM41" s="40">
        <f>IF(M41=1,INDEX('Add-on Info'!$B$21:$H$32,MATCH(AM$1,'Add-on Info'!$A$4:$A$15,0),MATCH($E41,'Add-on Info'!$B$3:$H$3,0)),0)</f>
        <v>0</v>
      </c>
      <c r="AN41" s="40">
        <f>IF(N41=1,INDEX('Add-on Info'!$B$21:$H$32,MATCH(AN$1,'Add-on Info'!$A$4:$A$15,0),MATCH($E41,'Add-on Info'!$B$3:$H$3,0)),0)</f>
        <v>0</v>
      </c>
      <c r="AO41" s="40">
        <f>IF(O41=1,INDEX('Add-on Info'!$B$21:$H$32,MATCH(AO$1,'Add-on Info'!$A$4:$A$15,0),MATCH($E41,'Add-on Info'!$B$3:$H$3,0)),0)</f>
        <v>0</v>
      </c>
      <c r="AP41" s="40">
        <f>IF(P41=1,INDEX('Add-on Info'!$B$21:$H$32,MATCH(AP$1,'Add-on Info'!$A$4:$A$15,0),MATCH($E41,'Add-on Info'!$B$3:$H$3,0)),0)</f>
        <v>0</v>
      </c>
      <c r="AQ41" s="40">
        <f>IF(Q41=1,INDEX('Add-on Info'!$B$21:$H$32,MATCH(AQ$1,'Add-on Info'!$A$4:$A$15,0),MATCH($E41,'Add-on Info'!$B$3:$H$3,0)),0)</f>
        <v>0</v>
      </c>
      <c r="AR41" s="40">
        <f>IF(R41=1,INDEX('Add-on Info'!$B$21:$H$32,MATCH(AR$1,'Add-on Info'!$A$4:$A$15,0),MATCH($E41,'Add-on Info'!$B$3:$H$3,0)),0)</f>
        <v>30.6</v>
      </c>
      <c r="AS41" s="40">
        <f>IF(S41=1,INDEX('Add-on Info'!$B$21:$H$32,MATCH(AS$1,'Add-on Info'!$A$4:$A$15,0),MATCH($E41,'Add-on Info'!$B$3:$H$3,0)),0)</f>
        <v>0</v>
      </c>
      <c r="AT41" s="40">
        <f>IF(T41=1,INDEX('Add-on Info'!$B$21:$H$32,MATCH(AT$1,'Add-on Info'!$A$4:$A$15,0),MATCH($E41,'Add-on Info'!$B$3:$H$3,0)),0)</f>
        <v>0</v>
      </c>
      <c r="AU41" s="40">
        <f>IF(U41=1,INDEX('Add-on Info'!$B$21:$H$32,MATCH(AU$1,'Add-on Info'!$A$4:$A$15,0),MATCH($E41,'Add-on Info'!$B$3:$H$3,0)),0)</f>
        <v>173.60000000000002</v>
      </c>
      <c r="AV41" s="40">
        <f>IF(V41=1,INDEX('Add-on Info'!$B$21:$H$32,MATCH(AV$1,'Add-on Info'!$A$4:$A$15,0),MATCH($E41,'Add-on Info'!$B$3:$H$3,0)),0)</f>
        <v>0</v>
      </c>
      <c r="AW41" s="40">
        <f t="shared" si="2"/>
        <v>204.20000000000002</v>
      </c>
      <c r="AX41" s="40">
        <f t="shared" si="3"/>
        <v>29599</v>
      </c>
      <c r="AY41" s="40">
        <f t="shared" si="4"/>
        <v>28140.2</v>
      </c>
      <c r="AZ41" s="40">
        <f t="shared" si="5"/>
        <v>1458.7999999999993</v>
      </c>
      <c r="BA41" s="25"/>
    </row>
    <row r="42" spans="1:53" x14ac:dyDescent="0.25">
      <c r="A42" s="25" t="s">
        <v>22</v>
      </c>
      <c r="B42" s="25" t="s">
        <v>42</v>
      </c>
      <c r="C42" s="25" t="s">
        <v>24</v>
      </c>
      <c r="D42" s="25" t="s">
        <v>37</v>
      </c>
      <c r="E42" s="25" t="s">
        <v>38</v>
      </c>
      <c r="F42" s="25" t="s">
        <v>43</v>
      </c>
      <c r="G42" s="25" t="s">
        <v>28</v>
      </c>
      <c r="H42" s="25">
        <v>57</v>
      </c>
      <c r="I42" s="42">
        <v>27186</v>
      </c>
      <c r="J42" s="28">
        <f>IF($D42=Calculations!$E$3,SUBSTITUTE(Calculations!$I43,RIGHT(Calculations!$I43,3),Calculations!$C$3)+0,Calculations!$I43)</f>
        <v>26371</v>
      </c>
      <c r="K42" s="39">
        <v>0</v>
      </c>
      <c r="L42" s="39">
        <v>0</v>
      </c>
      <c r="M42" s="39">
        <v>0</v>
      </c>
      <c r="N42" s="39">
        <v>0</v>
      </c>
      <c r="O42" s="39">
        <v>0</v>
      </c>
      <c r="P42" s="39">
        <v>1</v>
      </c>
      <c r="Q42" s="39">
        <v>0</v>
      </c>
      <c r="R42" s="39">
        <v>1</v>
      </c>
      <c r="S42" s="39">
        <v>0</v>
      </c>
      <c r="T42" s="39">
        <v>0</v>
      </c>
      <c r="U42" s="39">
        <v>0</v>
      </c>
      <c r="V42" s="39">
        <v>0</v>
      </c>
      <c r="W42" s="40">
        <f>IF(K42=1,INDEX('Add-on Info'!$B$4:$H$15,MATCH(W$1,'Add-on Info'!$A$4:$A$15,0),MATCH($E42,'Add-on Info'!$B$3:$H$3,0)),0)</f>
        <v>0</v>
      </c>
      <c r="X42" s="40">
        <f>IF(L42=1,INDEX('Add-on Info'!$B$4:$H$15,MATCH(X$1,'Add-on Info'!$A$4:$A$15,0),MATCH($E42,'Add-on Info'!$B$3:$H$3,0)),0)</f>
        <v>0</v>
      </c>
      <c r="Y42" s="40">
        <f>IF(M42=1,INDEX('Add-on Info'!$B$4:$H$15,MATCH(Y$1,'Add-on Info'!$A$4:$A$15,0),MATCH($E42,'Add-on Info'!$B$3:$H$3,0)),0)</f>
        <v>0</v>
      </c>
      <c r="Z42" s="40">
        <f>IF(N42=1,INDEX('Add-on Info'!$B$4:$H$15,MATCH(Z$1,'Add-on Info'!$A$4:$A$15,0),MATCH($E42,'Add-on Info'!$B$3:$H$3,0)),0)</f>
        <v>0</v>
      </c>
      <c r="AA42" s="40">
        <f>IF(O42=1,INDEX('Add-on Info'!$B$4:$H$15,MATCH(AA$1,'Add-on Info'!$A$4:$A$15,0),MATCH($E42,'Add-on Info'!$B$3:$H$3,0)),0)</f>
        <v>0</v>
      </c>
      <c r="AB42" s="40">
        <f>IF(P42=1,INDEX('Add-on Info'!$B$4:$H$15,MATCH(AB$1,'Add-on Info'!$A$4:$A$15,0),MATCH($E42,'Add-on Info'!$B$3:$H$3,0)),0)</f>
        <v>2700</v>
      </c>
      <c r="AC42" s="40">
        <f>IF(Q42=1,INDEX('Add-on Info'!$B$4:$H$15,MATCH(AC$1,'Add-on Info'!$A$4:$A$15,0),MATCH($E42,'Add-on Info'!$B$3:$H$3,0)),0)</f>
        <v>0</v>
      </c>
      <c r="AD42" s="40">
        <f>IF(R42=1,INDEX('Add-on Info'!$B$4:$H$15,MATCH(AD$1,'Add-on Info'!$A$4:$A$15,0),MATCH($E42,'Add-on Info'!$B$3:$H$3,0)),0)</f>
        <v>180</v>
      </c>
      <c r="AE42" s="40">
        <f>IF(S42=1,INDEX('Add-on Info'!$B$4:$H$15,MATCH(AE$1,'Add-on Info'!$A$4:$A$15,0),MATCH($E42,'Add-on Info'!$B$3:$H$3,0)),0)</f>
        <v>0</v>
      </c>
      <c r="AF42" s="40">
        <f>IF(T42=1,INDEX('Add-on Info'!$B$4:$H$15,MATCH(AF$1,'Add-on Info'!$A$4:$A$15,0),MATCH($E42,'Add-on Info'!$B$3:$H$3,0)),0)</f>
        <v>0</v>
      </c>
      <c r="AG42" s="40">
        <f>IF(U42=1,INDEX('Add-on Info'!$B$4:$H$15,MATCH(AG$1,'Add-on Info'!$A$4:$A$15,0),MATCH($E42,'Add-on Info'!$B$3:$H$3,0)),0)</f>
        <v>0</v>
      </c>
      <c r="AH42" s="40">
        <f>IF(V42=1,INDEX('Add-on Info'!$B$4:$H$15,MATCH(AH$1,'Add-on Info'!$A$4:$A$15,0),MATCH($E42,'Add-on Info'!$B$3:$H$3,0)),0)</f>
        <v>0</v>
      </c>
      <c r="AI42" s="41">
        <f t="shared" si="0"/>
        <v>0</v>
      </c>
      <c r="AJ42" s="40">
        <f t="shared" si="1"/>
        <v>2880</v>
      </c>
      <c r="AK42" s="40">
        <f>IF(K42=1,INDEX('Add-on Info'!$B$21:$H$32,MATCH(AK$1,'Add-on Info'!$A$4:$A$15,0),MATCH($E42,'Add-on Info'!$B$3:$H$3,0)),0)</f>
        <v>0</v>
      </c>
      <c r="AL42" s="40">
        <f>IF(L42=1,INDEX('Add-on Info'!$B$21:$H$32,MATCH(AL$1,'Add-on Info'!$A$4:$A$15,0),MATCH($E42,'Add-on Info'!$B$3:$H$3,0)),0)</f>
        <v>0</v>
      </c>
      <c r="AM42" s="40">
        <f>IF(M42=1,INDEX('Add-on Info'!$B$21:$H$32,MATCH(AM$1,'Add-on Info'!$A$4:$A$15,0),MATCH($E42,'Add-on Info'!$B$3:$H$3,0)),0)</f>
        <v>0</v>
      </c>
      <c r="AN42" s="40">
        <f>IF(N42=1,INDEX('Add-on Info'!$B$21:$H$32,MATCH(AN$1,'Add-on Info'!$A$4:$A$15,0),MATCH($E42,'Add-on Info'!$B$3:$H$3,0)),0)</f>
        <v>0</v>
      </c>
      <c r="AO42" s="40">
        <f>IF(O42=1,INDEX('Add-on Info'!$B$21:$H$32,MATCH(AO$1,'Add-on Info'!$A$4:$A$15,0),MATCH($E42,'Add-on Info'!$B$3:$H$3,0)),0)</f>
        <v>0</v>
      </c>
      <c r="AP42" s="40">
        <f>IF(P42=1,INDEX('Add-on Info'!$B$21:$H$32,MATCH(AP$1,'Add-on Info'!$A$4:$A$15,0),MATCH($E42,'Add-on Info'!$B$3:$H$3,0)),0)</f>
        <v>1836.0000000000002</v>
      </c>
      <c r="AQ42" s="40">
        <f>IF(Q42=1,INDEX('Add-on Info'!$B$21:$H$32,MATCH(AQ$1,'Add-on Info'!$A$4:$A$15,0),MATCH($E42,'Add-on Info'!$B$3:$H$3,0)),0)</f>
        <v>0</v>
      </c>
      <c r="AR42" s="40">
        <f>IF(R42=1,INDEX('Add-on Info'!$B$21:$H$32,MATCH(AR$1,'Add-on Info'!$A$4:$A$15,0),MATCH($E42,'Add-on Info'!$B$3:$H$3,0)),0)</f>
        <v>30.6</v>
      </c>
      <c r="AS42" s="40">
        <f>IF(S42=1,INDEX('Add-on Info'!$B$21:$H$32,MATCH(AS$1,'Add-on Info'!$A$4:$A$15,0),MATCH($E42,'Add-on Info'!$B$3:$H$3,0)),0)</f>
        <v>0</v>
      </c>
      <c r="AT42" s="40">
        <f>IF(T42=1,INDEX('Add-on Info'!$B$21:$H$32,MATCH(AT$1,'Add-on Info'!$A$4:$A$15,0),MATCH($E42,'Add-on Info'!$B$3:$H$3,0)),0)</f>
        <v>0</v>
      </c>
      <c r="AU42" s="40">
        <f>IF(U42=1,INDEX('Add-on Info'!$B$21:$H$32,MATCH(AU$1,'Add-on Info'!$A$4:$A$15,0),MATCH($E42,'Add-on Info'!$B$3:$H$3,0)),0)</f>
        <v>0</v>
      </c>
      <c r="AV42" s="40">
        <f>IF(V42=1,INDEX('Add-on Info'!$B$21:$H$32,MATCH(AV$1,'Add-on Info'!$A$4:$A$15,0),MATCH($E42,'Add-on Info'!$B$3:$H$3,0)),0)</f>
        <v>0</v>
      </c>
      <c r="AW42" s="40">
        <f t="shared" si="2"/>
        <v>1866.6000000000001</v>
      </c>
      <c r="AX42" s="40">
        <f t="shared" si="3"/>
        <v>30066</v>
      </c>
      <c r="AY42" s="40">
        <f t="shared" si="4"/>
        <v>28237.599999999999</v>
      </c>
      <c r="AZ42" s="40">
        <f t="shared" si="5"/>
        <v>1828.4000000000015</v>
      </c>
      <c r="BA42" s="25"/>
    </row>
    <row r="43" spans="1:53" x14ac:dyDescent="0.25">
      <c r="A43" s="25" t="s">
        <v>22</v>
      </c>
      <c r="B43" s="25" t="s">
        <v>42</v>
      </c>
      <c r="C43" s="25" t="s">
        <v>24</v>
      </c>
      <c r="D43" s="25" t="s">
        <v>37</v>
      </c>
      <c r="E43" s="25" t="s">
        <v>38</v>
      </c>
      <c r="F43" s="25" t="s">
        <v>44</v>
      </c>
      <c r="G43" s="25" t="s">
        <v>30</v>
      </c>
      <c r="H43" s="25">
        <v>41</v>
      </c>
      <c r="I43" s="42">
        <v>24377</v>
      </c>
      <c r="J43" s="28">
        <f>IF($D43=Calculations!$E$3,SUBSTITUTE(Calculations!$I44,RIGHT(Calculations!$I44,3),Calculations!$C$3)+0,Calculations!$I44)</f>
        <v>23646</v>
      </c>
      <c r="K43" s="39">
        <v>0</v>
      </c>
      <c r="L43" s="39">
        <v>0</v>
      </c>
      <c r="M43" s="39">
        <v>0</v>
      </c>
      <c r="N43" s="39">
        <v>0</v>
      </c>
      <c r="O43" s="39">
        <v>0</v>
      </c>
      <c r="P43" s="39">
        <v>0</v>
      </c>
      <c r="Q43" s="39">
        <v>0</v>
      </c>
      <c r="R43" s="39">
        <v>0</v>
      </c>
      <c r="S43" s="39">
        <v>0</v>
      </c>
      <c r="T43" s="39">
        <v>1</v>
      </c>
      <c r="U43" s="39">
        <v>0</v>
      </c>
      <c r="V43" s="39">
        <v>0</v>
      </c>
      <c r="W43" s="40">
        <f>IF(K43=1,INDEX('Add-on Info'!$B$4:$H$15,MATCH(W$1,'Add-on Info'!$A$4:$A$15,0),MATCH($E43,'Add-on Info'!$B$3:$H$3,0)),0)</f>
        <v>0</v>
      </c>
      <c r="X43" s="40">
        <f>IF(L43=1,INDEX('Add-on Info'!$B$4:$H$15,MATCH(X$1,'Add-on Info'!$A$4:$A$15,0),MATCH($E43,'Add-on Info'!$B$3:$H$3,0)),0)</f>
        <v>0</v>
      </c>
      <c r="Y43" s="40">
        <f>IF(M43=1,INDEX('Add-on Info'!$B$4:$H$15,MATCH(Y$1,'Add-on Info'!$A$4:$A$15,0),MATCH($E43,'Add-on Info'!$B$3:$H$3,0)),0)</f>
        <v>0</v>
      </c>
      <c r="Z43" s="40">
        <f>IF(N43=1,INDEX('Add-on Info'!$B$4:$H$15,MATCH(Z$1,'Add-on Info'!$A$4:$A$15,0),MATCH($E43,'Add-on Info'!$B$3:$H$3,0)),0)</f>
        <v>0</v>
      </c>
      <c r="AA43" s="40">
        <f>IF(O43=1,INDEX('Add-on Info'!$B$4:$H$15,MATCH(AA$1,'Add-on Info'!$A$4:$A$15,0),MATCH($E43,'Add-on Info'!$B$3:$H$3,0)),0)</f>
        <v>0</v>
      </c>
      <c r="AB43" s="40">
        <f>IF(P43=1,INDEX('Add-on Info'!$B$4:$H$15,MATCH(AB$1,'Add-on Info'!$A$4:$A$15,0),MATCH($E43,'Add-on Info'!$B$3:$H$3,0)),0)</f>
        <v>0</v>
      </c>
      <c r="AC43" s="40">
        <f>IF(Q43=1,INDEX('Add-on Info'!$B$4:$H$15,MATCH(AC$1,'Add-on Info'!$A$4:$A$15,0),MATCH($E43,'Add-on Info'!$B$3:$H$3,0)),0)</f>
        <v>0</v>
      </c>
      <c r="AD43" s="40">
        <f>IF(R43=1,INDEX('Add-on Info'!$B$4:$H$15,MATCH(AD$1,'Add-on Info'!$A$4:$A$15,0),MATCH($E43,'Add-on Info'!$B$3:$H$3,0)),0)</f>
        <v>0</v>
      </c>
      <c r="AE43" s="40">
        <f>IF(S43=1,INDEX('Add-on Info'!$B$4:$H$15,MATCH(AE$1,'Add-on Info'!$A$4:$A$15,0),MATCH($E43,'Add-on Info'!$B$3:$H$3,0)),0)</f>
        <v>0</v>
      </c>
      <c r="AF43" s="40">
        <f>IF(T43=1,INDEX('Add-on Info'!$B$4:$H$15,MATCH(AF$1,'Add-on Info'!$A$4:$A$15,0),MATCH($E43,'Add-on Info'!$B$3:$H$3,0)),0)</f>
        <v>200</v>
      </c>
      <c r="AG43" s="40">
        <f>IF(U43=1,INDEX('Add-on Info'!$B$4:$H$15,MATCH(AG$1,'Add-on Info'!$A$4:$A$15,0),MATCH($E43,'Add-on Info'!$B$3:$H$3,0)),0)</f>
        <v>0</v>
      </c>
      <c r="AH43" s="40">
        <f>IF(V43=1,INDEX('Add-on Info'!$B$4:$H$15,MATCH(AH$1,'Add-on Info'!$A$4:$A$15,0),MATCH($E43,'Add-on Info'!$B$3:$H$3,0)),0)</f>
        <v>0</v>
      </c>
      <c r="AI43" s="41">
        <f t="shared" si="0"/>
        <v>0</v>
      </c>
      <c r="AJ43" s="40">
        <f t="shared" si="1"/>
        <v>200</v>
      </c>
      <c r="AK43" s="40">
        <f>IF(K43=1,INDEX('Add-on Info'!$B$21:$H$32,MATCH(AK$1,'Add-on Info'!$A$4:$A$15,0),MATCH($E43,'Add-on Info'!$B$3:$H$3,0)),0)</f>
        <v>0</v>
      </c>
      <c r="AL43" s="40">
        <f>IF(L43=1,INDEX('Add-on Info'!$B$21:$H$32,MATCH(AL$1,'Add-on Info'!$A$4:$A$15,0),MATCH($E43,'Add-on Info'!$B$3:$H$3,0)),0)</f>
        <v>0</v>
      </c>
      <c r="AM43" s="40">
        <f>IF(M43=1,INDEX('Add-on Info'!$B$21:$H$32,MATCH(AM$1,'Add-on Info'!$A$4:$A$15,0),MATCH($E43,'Add-on Info'!$B$3:$H$3,0)),0)</f>
        <v>0</v>
      </c>
      <c r="AN43" s="40">
        <f>IF(N43=1,INDEX('Add-on Info'!$B$21:$H$32,MATCH(AN$1,'Add-on Info'!$A$4:$A$15,0),MATCH($E43,'Add-on Info'!$B$3:$H$3,0)),0)</f>
        <v>0</v>
      </c>
      <c r="AO43" s="40">
        <f>IF(O43=1,INDEX('Add-on Info'!$B$21:$H$32,MATCH(AO$1,'Add-on Info'!$A$4:$A$15,0),MATCH($E43,'Add-on Info'!$B$3:$H$3,0)),0)</f>
        <v>0</v>
      </c>
      <c r="AP43" s="40">
        <f>IF(P43=1,INDEX('Add-on Info'!$B$21:$H$32,MATCH(AP$1,'Add-on Info'!$A$4:$A$15,0),MATCH($E43,'Add-on Info'!$B$3:$H$3,0)),0)</f>
        <v>0</v>
      </c>
      <c r="AQ43" s="40">
        <f>IF(Q43=1,INDEX('Add-on Info'!$B$21:$H$32,MATCH(AQ$1,'Add-on Info'!$A$4:$A$15,0),MATCH($E43,'Add-on Info'!$B$3:$H$3,0)),0)</f>
        <v>0</v>
      </c>
      <c r="AR43" s="40">
        <f>IF(R43=1,INDEX('Add-on Info'!$B$21:$H$32,MATCH(AR$1,'Add-on Info'!$A$4:$A$15,0),MATCH($E43,'Add-on Info'!$B$3:$H$3,0)),0)</f>
        <v>0</v>
      </c>
      <c r="AS43" s="40">
        <f>IF(S43=1,INDEX('Add-on Info'!$B$21:$H$32,MATCH(AS$1,'Add-on Info'!$A$4:$A$15,0),MATCH($E43,'Add-on Info'!$B$3:$H$3,0)),0)</f>
        <v>0</v>
      </c>
      <c r="AT43" s="40">
        <f>IF(T43=1,INDEX('Add-on Info'!$B$21:$H$32,MATCH(AT$1,'Add-on Info'!$A$4:$A$15,0),MATCH($E43,'Add-on Info'!$B$3:$H$3,0)),0)</f>
        <v>36</v>
      </c>
      <c r="AU43" s="40">
        <f>IF(U43=1,INDEX('Add-on Info'!$B$21:$H$32,MATCH(AU$1,'Add-on Info'!$A$4:$A$15,0),MATCH($E43,'Add-on Info'!$B$3:$H$3,0)),0)</f>
        <v>0</v>
      </c>
      <c r="AV43" s="40">
        <f>IF(V43=1,INDEX('Add-on Info'!$B$21:$H$32,MATCH(AV$1,'Add-on Info'!$A$4:$A$15,0),MATCH($E43,'Add-on Info'!$B$3:$H$3,0)),0)</f>
        <v>0</v>
      </c>
      <c r="AW43" s="40">
        <f t="shared" si="2"/>
        <v>36</v>
      </c>
      <c r="AX43" s="40">
        <f t="shared" si="3"/>
        <v>24577</v>
      </c>
      <c r="AY43" s="40">
        <f t="shared" si="4"/>
        <v>23682</v>
      </c>
      <c r="AZ43" s="40">
        <f t="shared" si="5"/>
        <v>895</v>
      </c>
      <c r="BA43" s="25"/>
    </row>
    <row r="44" spans="1:53" x14ac:dyDescent="0.25">
      <c r="A44" s="25" t="s">
        <v>22</v>
      </c>
      <c r="B44" s="25" t="s">
        <v>42</v>
      </c>
      <c r="C44" s="25" t="s">
        <v>24</v>
      </c>
      <c r="D44" s="25" t="s">
        <v>37</v>
      </c>
      <c r="E44" s="25" t="s">
        <v>38</v>
      </c>
      <c r="F44" s="25" t="s">
        <v>47</v>
      </c>
      <c r="G44" s="25" t="s">
        <v>28</v>
      </c>
      <c r="H44" s="25">
        <v>27</v>
      </c>
      <c r="I44" s="42">
        <v>29375</v>
      </c>
      <c r="J44" s="28">
        <f>IF($D44=Calculations!$E$3,SUBSTITUTE(Calculations!$I45,RIGHT(Calculations!$I45,3),Calculations!$C$3)+0,Calculations!$I45)</f>
        <v>28494</v>
      </c>
      <c r="K44" s="39">
        <v>0</v>
      </c>
      <c r="L44" s="39">
        <v>0</v>
      </c>
      <c r="M44" s="39">
        <v>0</v>
      </c>
      <c r="N44" s="39">
        <v>0</v>
      </c>
      <c r="O44" s="39">
        <v>0</v>
      </c>
      <c r="P44" s="39">
        <v>0</v>
      </c>
      <c r="Q44" s="39">
        <v>0</v>
      </c>
      <c r="R44" s="39">
        <v>0</v>
      </c>
      <c r="S44" s="39">
        <v>0</v>
      </c>
      <c r="T44" s="39">
        <v>1</v>
      </c>
      <c r="U44" s="39">
        <v>0</v>
      </c>
      <c r="V44" s="39">
        <v>0</v>
      </c>
      <c r="W44" s="40">
        <f>IF(K44=1,INDEX('Add-on Info'!$B$4:$H$15,MATCH(W$1,'Add-on Info'!$A$4:$A$15,0),MATCH($E44,'Add-on Info'!$B$3:$H$3,0)),0)</f>
        <v>0</v>
      </c>
      <c r="X44" s="40">
        <f>IF(L44=1,INDEX('Add-on Info'!$B$4:$H$15,MATCH(X$1,'Add-on Info'!$A$4:$A$15,0),MATCH($E44,'Add-on Info'!$B$3:$H$3,0)),0)</f>
        <v>0</v>
      </c>
      <c r="Y44" s="40">
        <f>IF(M44=1,INDEX('Add-on Info'!$B$4:$H$15,MATCH(Y$1,'Add-on Info'!$A$4:$A$15,0),MATCH($E44,'Add-on Info'!$B$3:$H$3,0)),0)</f>
        <v>0</v>
      </c>
      <c r="Z44" s="40">
        <f>IF(N44=1,INDEX('Add-on Info'!$B$4:$H$15,MATCH(Z$1,'Add-on Info'!$A$4:$A$15,0),MATCH($E44,'Add-on Info'!$B$3:$H$3,0)),0)</f>
        <v>0</v>
      </c>
      <c r="AA44" s="40">
        <f>IF(O44=1,INDEX('Add-on Info'!$B$4:$H$15,MATCH(AA$1,'Add-on Info'!$A$4:$A$15,0),MATCH($E44,'Add-on Info'!$B$3:$H$3,0)),0)</f>
        <v>0</v>
      </c>
      <c r="AB44" s="40">
        <f>IF(P44=1,INDEX('Add-on Info'!$B$4:$H$15,MATCH(AB$1,'Add-on Info'!$A$4:$A$15,0),MATCH($E44,'Add-on Info'!$B$3:$H$3,0)),0)</f>
        <v>0</v>
      </c>
      <c r="AC44" s="40">
        <f>IF(Q44=1,INDEX('Add-on Info'!$B$4:$H$15,MATCH(AC$1,'Add-on Info'!$A$4:$A$15,0),MATCH($E44,'Add-on Info'!$B$3:$H$3,0)),0)</f>
        <v>0</v>
      </c>
      <c r="AD44" s="40">
        <f>IF(R44=1,INDEX('Add-on Info'!$B$4:$H$15,MATCH(AD$1,'Add-on Info'!$A$4:$A$15,0),MATCH($E44,'Add-on Info'!$B$3:$H$3,0)),0)</f>
        <v>0</v>
      </c>
      <c r="AE44" s="40">
        <f>IF(S44=1,INDEX('Add-on Info'!$B$4:$H$15,MATCH(AE$1,'Add-on Info'!$A$4:$A$15,0),MATCH($E44,'Add-on Info'!$B$3:$H$3,0)),0)</f>
        <v>0</v>
      </c>
      <c r="AF44" s="40">
        <f>IF(T44=1,INDEX('Add-on Info'!$B$4:$H$15,MATCH(AF$1,'Add-on Info'!$A$4:$A$15,0),MATCH($E44,'Add-on Info'!$B$3:$H$3,0)),0)</f>
        <v>200</v>
      </c>
      <c r="AG44" s="40">
        <f>IF(U44=1,INDEX('Add-on Info'!$B$4:$H$15,MATCH(AG$1,'Add-on Info'!$A$4:$A$15,0),MATCH($E44,'Add-on Info'!$B$3:$H$3,0)),0)</f>
        <v>0</v>
      </c>
      <c r="AH44" s="40">
        <f>IF(V44=1,INDEX('Add-on Info'!$B$4:$H$15,MATCH(AH$1,'Add-on Info'!$A$4:$A$15,0),MATCH($E44,'Add-on Info'!$B$3:$H$3,0)),0)</f>
        <v>0</v>
      </c>
      <c r="AI44" s="41">
        <f t="shared" si="0"/>
        <v>0</v>
      </c>
      <c r="AJ44" s="40">
        <f t="shared" si="1"/>
        <v>200</v>
      </c>
      <c r="AK44" s="40">
        <f>IF(K44=1,INDEX('Add-on Info'!$B$21:$H$32,MATCH(AK$1,'Add-on Info'!$A$4:$A$15,0),MATCH($E44,'Add-on Info'!$B$3:$H$3,0)),0)</f>
        <v>0</v>
      </c>
      <c r="AL44" s="40">
        <f>IF(L44=1,INDEX('Add-on Info'!$B$21:$H$32,MATCH(AL$1,'Add-on Info'!$A$4:$A$15,0),MATCH($E44,'Add-on Info'!$B$3:$H$3,0)),0)</f>
        <v>0</v>
      </c>
      <c r="AM44" s="40">
        <f>IF(M44=1,INDEX('Add-on Info'!$B$21:$H$32,MATCH(AM$1,'Add-on Info'!$A$4:$A$15,0),MATCH($E44,'Add-on Info'!$B$3:$H$3,0)),0)</f>
        <v>0</v>
      </c>
      <c r="AN44" s="40">
        <f>IF(N44=1,INDEX('Add-on Info'!$B$21:$H$32,MATCH(AN$1,'Add-on Info'!$A$4:$A$15,0),MATCH($E44,'Add-on Info'!$B$3:$H$3,0)),0)</f>
        <v>0</v>
      </c>
      <c r="AO44" s="40">
        <f>IF(O44=1,INDEX('Add-on Info'!$B$21:$H$32,MATCH(AO$1,'Add-on Info'!$A$4:$A$15,0),MATCH($E44,'Add-on Info'!$B$3:$H$3,0)),0)</f>
        <v>0</v>
      </c>
      <c r="AP44" s="40">
        <f>IF(P44=1,INDEX('Add-on Info'!$B$21:$H$32,MATCH(AP$1,'Add-on Info'!$A$4:$A$15,0),MATCH($E44,'Add-on Info'!$B$3:$H$3,0)),0)</f>
        <v>0</v>
      </c>
      <c r="AQ44" s="40">
        <f>IF(Q44=1,INDEX('Add-on Info'!$B$21:$H$32,MATCH(AQ$1,'Add-on Info'!$A$4:$A$15,0),MATCH($E44,'Add-on Info'!$B$3:$H$3,0)),0)</f>
        <v>0</v>
      </c>
      <c r="AR44" s="40">
        <f>IF(R44=1,INDEX('Add-on Info'!$B$21:$H$32,MATCH(AR$1,'Add-on Info'!$A$4:$A$15,0),MATCH($E44,'Add-on Info'!$B$3:$H$3,0)),0)</f>
        <v>0</v>
      </c>
      <c r="AS44" s="40">
        <f>IF(S44=1,INDEX('Add-on Info'!$B$21:$H$32,MATCH(AS$1,'Add-on Info'!$A$4:$A$15,0),MATCH($E44,'Add-on Info'!$B$3:$H$3,0)),0)</f>
        <v>0</v>
      </c>
      <c r="AT44" s="40">
        <f>IF(T44=1,INDEX('Add-on Info'!$B$21:$H$32,MATCH(AT$1,'Add-on Info'!$A$4:$A$15,0),MATCH($E44,'Add-on Info'!$B$3:$H$3,0)),0)</f>
        <v>36</v>
      </c>
      <c r="AU44" s="40">
        <f>IF(U44=1,INDEX('Add-on Info'!$B$21:$H$32,MATCH(AU$1,'Add-on Info'!$A$4:$A$15,0),MATCH($E44,'Add-on Info'!$B$3:$H$3,0)),0)</f>
        <v>0</v>
      </c>
      <c r="AV44" s="40">
        <f>IF(V44=1,INDEX('Add-on Info'!$B$21:$H$32,MATCH(AV$1,'Add-on Info'!$A$4:$A$15,0),MATCH($E44,'Add-on Info'!$B$3:$H$3,0)),0)</f>
        <v>0</v>
      </c>
      <c r="AW44" s="40">
        <f t="shared" si="2"/>
        <v>36</v>
      </c>
      <c r="AX44" s="40">
        <f t="shared" si="3"/>
        <v>29575</v>
      </c>
      <c r="AY44" s="40">
        <f t="shared" si="4"/>
        <v>28530</v>
      </c>
      <c r="AZ44" s="40">
        <f t="shared" si="5"/>
        <v>1045</v>
      </c>
      <c r="BA44" s="25"/>
    </row>
    <row r="45" spans="1:53" x14ac:dyDescent="0.25">
      <c r="A45" s="25" t="s">
        <v>22</v>
      </c>
      <c r="B45" s="25" t="s">
        <v>42</v>
      </c>
      <c r="C45" s="25" t="s">
        <v>24</v>
      </c>
      <c r="D45" s="25" t="s">
        <v>37</v>
      </c>
      <c r="E45" s="25" t="s">
        <v>38</v>
      </c>
      <c r="F45" s="25" t="s">
        <v>46</v>
      </c>
      <c r="G45" s="25" t="s">
        <v>28</v>
      </c>
      <c r="H45" s="25">
        <v>25</v>
      </c>
      <c r="I45" s="42">
        <v>28350</v>
      </c>
      <c r="J45" s="28">
        <f>IF($D45=Calculations!$E$3,SUBSTITUTE(Calculations!$I46,RIGHT(Calculations!$I46,3),Calculations!$C$3)+0,Calculations!$I46)</f>
        <v>27500</v>
      </c>
      <c r="K45" s="39">
        <v>1</v>
      </c>
      <c r="L45" s="39">
        <v>0</v>
      </c>
      <c r="M45" s="39">
        <v>0</v>
      </c>
      <c r="N45" s="39">
        <v>1</v>
      </c>
      <c r="O45" s="39">
        <v>1</v>
      </c>
      <c r="P45" s="39">
        <v>0</v>
      </c>
      <c r="Q45" s="39">
        <v>0</v>
      </c>
      <c r="R45" s="39">
        <v>0</v>
      </c>
      <c r="S45" s="39">
        <v>0</v>
      </c>
      <c r="T45" s="39">
        <v>0</v>
      </c>
      <c r="U45" s="39">
        <v>0</v>
      </c>
      <c r="V45" s="39">
        <v>0</v>
      </c>
      <c r="W45" s="40">
        <f>IF(K45=1,INDEX('Add-on Info'!$B$4:$H$15,MATCH(W$1,'Add-on Info'!$A$4:$A$15,0),MATCH($E45,'Add-on Info'!$B$3:$H$3,0)),0)</f>
        <v>725</v>
      </c>
      <c r="X45" s="40">
        <f>IF(L45=1,INDEX('Add-on Info'!$B$4:$H$15,MATCH(X$1,'Add-on Info'!$A$4:$A$15,0),MATCH($E45,'Add-on Info'!$B$3:$H$3,0)),0)</f>
        <v>0</v>
      </c>
      <c r="Y45" s="40">
        <f>IF(M45=1,INDEX('Add-on Info'!$B$4:$H$15,MATCH(Y$1,'Add-on Info'!$A$4:$A$15,0),MATCH($E45,'Add-on Info'!$B$3:$H$3,0)),0)</f>
        <v>0</v>
      </c>
      <c r="Z45" s="40">
        <f>IF(N45=1,INDEX('Add-on Info'!$B$4:$H$15,MATCH(Z$1,'Add-on Info'!$A$4:$A$15,0),MATCH($E45,'Add-on Info'!$B$3:$H$3,0)),0)</f>
        <v>230</v>
      </c>
      <c r="AA45" s="40">
        <f>IF(O45=1,INDEX('Add-on Info'!$B$4:$H$15,MATCH(AA$1,'Add-on Info'!$A$4:$A$15,0),MATCH($E45,'Add-on Info'!$B$3:$H$3,0)),0)</f>
        <v>1350</v>
      </c>
      <c r="AB45" s="40">
        <f>IF(P45=1,INDEX('Add-on Info'!$B$4:$H$15,MATCH(AB$1,'Add-on Info'!$A$4:$A$15,0),MATCH($E45,'Add-on Info'!$B$3:$H$3,0)),0)</f>
        <v>0</v>
      </c>
      <c r="AC45" s="40">
        <f>IF(Q45=1,INDEX('Add-on Info'!$B$4:$H$15,MATCH(AC$1,'Add-on Info'!$A$4:$A$15,0),MATCH($E45,'Add-on Info'!$B$3:$H$3,0)),0)</f>
        <v>0</v>
      </c>
      <c r="AD45" s="40">
        <f>IF(R45=1,INDEX('Add-on Info'!$B$4:$H$15,MATCH(AD$1,'Add-on Info'!$A$4:$A$15,0),MATCH($E45,'Add-on Info'!$B$3:$H$3,0)),0)</f>
        <v>0</v>
      </c>
      <c r="AE45" s="40">
        <f>IF(S45=1,INDEX('Add-on Info'!$B$4:$H$15,MATCH(AE$1,'Add-on Info'!$A$4:$A$15,0),MATCH($E45,'Add-on Info'!$B$3:$H$3,0)),0)</f>
        <v>0</v>
      </c>
      <c r="AF45" s="40">
        <f>IF(T45=1,INDEX('Add-on Info'!$B$4:$H$15,MATCH(AF$1,'Add-on Info'!$A$4:$A$15,0),MATCH($E45,'Add-on Info'!$B$3:$H$3,0)),0)</f>
        <v>0</v>
      </c>
      <c r="AG45" s="40">
        <f>IF(U45=1,INDEX('Add-on Info'!$B$4:$H$15,MATCH(AG$1,'Add-on Info'!$A$4:$A$15,0),MATCH($E45,'Add-on Info'!$B$3:$H$3,0)),0)</f>
        <v>0</v>
      </c>
      <c r="AH45" s="40">
        <f>IF(V45=1,INDEX('Add-on Info'!$B$4:$H$15,MATCH(AH$1,'Add-on Info'!$A$4:$A$15,0),MATCH($E45,'Add-on Info'!$B$3:$H$3,0)),0)</f>
        <v>0</v>
      </c>
      <c r="AI45" s="41">
        <f t="shared" si="0"/>
        <v>0.15</v>
      </c>
      <c r="AJ45" s="40">
        <f t="shared" si="1"/>
        <v>1959.25</v>
      </c>
      <c r="AK45" s="40">
        <f>IF(K45=1,INDEX('Add-on Info'!$B$21:$H$32,MATCH(AK$1,'Add-on Info'!$A$4:$A$15,0),MATCH($E45,'Add-on Info'!$B$3:$H$3,0)),0)</f>
        <v>181.25</v>
      </c>
      <c r="AL45" s="40">
        <f>IF(L45=1,INDEX('Add-on Info'!$B$21:$H$32,MATCH(AL$1,'Add-on Info'!$A$4:$A$15,0),MATCH($E45,'Add-on Info'!$B$3:$H$3,0)),0)</f>
        <v>0</v>
      </c>
      <c r="AM45" s="40">
        <f>IF(M45=1,INDEX('Add-on Info'!$B$21:$H$32,MATCH(AM$1,'Add-on Info'!$A$4:$A$15,0),MATCH($E45,'Add-on Info'!$B$3:$H$3,0)),0)</f>
        <v>0</v>
      </c>
      <c r="AN45" s="40">
        <f>IF(N45=1,INDEX('Add-on Info'!$B$21:$H$32,MATCH(AN$1,'Add-on Info'!$A$4:$A$15,0),MATCH($E45,'Add-on Info'!$B$3:$H$3,0)),0)</f>
        <v>27.599999999999998</v>
      </c>
      <c r="AO45" s="40">
        <f>IF(O45=1,INDEX('Add-on Info'!$B$21:$H$32,MATCH(AO$1,'Add-on Info'!$A$4:$A$15,0),MATCH($E45,'Add-on Info'!$B$3:$H$3,0)),0)</f>
        <v>877.5</v>
      </c>
      <c r="AP45" s="40">
        <f>IF(P45=1,INDEX('Add-on Info'!$B$21:$H$32,MATCH(AP$1,'Add-on Info'!$A$4:$A$15,0),MATCH($E45,'Add-on Info'!$B$3:$H$3,0)),0)</f>
        <v>0</v>
      </c>
      <c r="AQ45" s="40">
        <f>IF(Q45=1,INDEX('Add-on Info'!$B$21:$H$32,MATCH(AQ$1,'Add-on Info'!$A$4:$A$15,0),MATCH($E45,'Add-on Info'!$B$3:$H$3,0)),0)</f>
        <v>0</v>
      </c>
      <c r="AR45" s="40">
        <f>IF(R45=1,INDEX('Add-on Info'!$B$21:$H$32,MATCH(AR$1,'Add-on Info'!$A$4:$A$15,0),MATCH($E45,'Add-on Info'!$B$3:$H$3,0)),0)</f>
        <v>0</v>
      </c>
      <c r="AS45" s="40">
        <f>IF(S45=1,INDEX('Add-on Info'!$B$21:$H$32,MATCH(AS$1,'Add-on Info'!$A$4:$A$15,0),MATCH($E45,'Add-on Info'!$B$3:$H$3,0)),0)</f>
        <v>0</v>
      </c>
      <c r="AT45" s="40">
        <f>IF(T45=1,INDEX('Add-on Info'!$B$21:$H$32,MATCH(AT$1,'Add-on Info'!$A$4:$A$15,0),MATCH($E45,'Add-on Info'!$B$3:$H$3,0)),0)</f>
        <v>0</v>
      </c>
      <c r="AU45" s="40">
        <f>IF(U45=1,INDEX('Add-on Info'!$B$21:$H$32,MATCH(AU$1,'Add-on Info'!$A$4:$A$15,0),MATCH($E45,'Add-on Info'!$B$3:$H$3,0)),0)</f>
        <v>0</v>
      </c>
      <c r="AV45" s="40">
        <f>IF(V45=1,INDEX('Add-on Info'!$B$21:$H$32,MATCH(AV$1,'Add-on Info'!$A$4:$A$15,0),MATCH($E45,'Add-on Info'!$B$3:$H$3,0)),0)</f>
        <v>0</v>
      </c>
      <c r="AW45" s="40">
        <f t="shared" si="2"/>
        <v>1086.3499999999999</v>
      </c>
      <c r="AX45" s="40">
        <f t="shared" si="3"/>
        <v>30309.25</v>
      </c>
      <c r="AY45" s="40">
        <f t="shared" si="4"/>
        <v>28586.35</v>
      </c>
      <c r="AZ45" s="40">
        <f t="shared" si="5"/>
        <v>1722.9000000000015</v>
      </c>
      <c r="BA45" s="25"/>
    </row>
    <row r="46" spans="1:53" x14ac:dyDescent="0.25">
      <c r="A46" s="25" t="s">
        <v>22</v>
      </c>
      <c r="B46" s="25" t="s">
        <v>42</v>
      </c>
      <c r="C46" s="25" t="s">
        <v>24</v>
      </c>
      <c r="D46" s="25" t="s">
        <v>37</v>
      </c>
      <c r="E46" s="25" t="s">
        <v>38</v>
      </c>
      <c r="F46" s="25" t="s">
        <v>46</v>
      </c>
      <c r="G46" s="25" t="s">
        <v>28</v>
      </c>
      <c r="H46" s="25">
        <v>62</v>
      </c>
      <c r="I46" s="42">
        <v>24841</v>
      </c>
      <c r="J46" s="28">
        <f>IF($D46=Calculations!$E$3,SUBSTITUTE(Calculations!$I47,RIGHT(Calculations!$I47,3),Calculations!$C$3)+0,Calculations!$I47)</f>
        <v>24096</v>
      </c>
      <c r="K46" s="39">
        <v>0</v>
      </c>
      <c r="L46" s="39">
        <v>0</v>
      </c>
      <c r="M46" s="39">
        <v>1</v>
      </c>
      <c r="N46" s="39">
        <v>0</v>
      </c>
      <c r="O46" s="39">
        <v>0</v>
      </c>
      <c r="P46" s="39">
        <v>1</v>
      </c>
      <c r="Q46" s="39">
        <v>0</v>
      </c>
      <c r="R46" s="39">
        <v>1</v>
      </c>
      <c r="S46" s="39">
        <v>0</v>
      </c>
      <c r="T46" s="39">
        <v>1</v>
      </c>
      <c r="U46" s="39">
        <v>0</v>
      </c>
      <c r="V46" s="39">
        <v>0</v>
      </c>
      <c r="W46" s="40">
        <f>IF(K46=1,INDEX('Add-on Info'!$B$4:$H$15,MATCH(W$1,'Add-on Info'!$A$4:$A$15,0),MATCH($E46,'Add-on Info'!$B$3:$H$3,0)),0)</f>
        <v>0</v>
      </c>
      <c r="X46" s="40">
        <f>IF(L46=1,INDEX('Add-on Info'!$B$4:$H$15,MATCH(X$1,'Add-on Info'!$A$4:$A$15,0),MATCH($E46,'Add-on Info'!$B$3:$H$3,0)),0)</f>
        <v>0</v>
      </c>
      <c r="Y46" s="40">
        <f>IF(M46=1,INDEX('Add-on Info'!$B$4:$H$15,MATCH(Y$1,'Add-on Info'!$A$4:$A$15,0),MATCH($E46,'Add-on Info'!$B$3:$H$3,0)),0)</f>
        <v>310</v>
      </c>
      <c r="Z46" s="40">
        <f>IF(N46=1,INDEX('Add-on Info'!$B$4:$H$15,MATCH(Z$1,'Add-on Info'!$A$4:$A$15,0),MATCH($E46,'Add-on Info'!$B$3:$H$3,0)),0)</f>
        <v>0</v>
      </c>
      <c r="AA46" s="40">
        <f>IF(O46=1,INDEX('Add-on Info'!$B$4:$H$15,MATCH(AA$1,'Add-on Info'!$A$4:$A$15,0),MATCH($E46,'Add-on Info'!$B$3:$H$3,0)),0)</f>
        <v>0</v>
      </c>
      <c r="AB46" s="40">
        <f>IF(P46=1,INDEX('Add-on Info'!$B$4:$H$15,MATCH(AB$1,'Add-on Info'!$A$4:$A$15,0),MATCH($E46,'Add-on Info'!$B$3:$H$3,0)),0)</f>
        <v>2700</v>
      </c>
      <c r="AC46" s="40">
        <f>IF(Q46=1,INDEX('Add-on Info'!$B$4:$H$15,MATCH(AC$1,'Add-on Info'!$A$4:$A$15,0),MATCH($E46,'Add-on Info'!$B$3:$H$3,0)),0)</f>
        <v>0</v>
      </c>
      <c r="AD46" s="40">
        <f>IF(R46=1,INDEX('Add-on Info'!$B$4:$H$15,MATCH(AD$1,'Add-on Info'!$A$4:$A$15,0),MATCH($E46,'Add-on Info'!$B$3:$H$3,0)),0)</f>
        <v>180</v>
      </c>
      <c r="AE46" s="40">
        <f>IF(S46=1,INDEX('Add-on Info'!$B$4:$H$15,MATCH(AE$1,'Add-on Info'!$A$4:$A$15,0),MATCH($E46,'Add-on Info'!$B$3:$H$3,0)),0)</f>
        <v>0</v>
      </c>
      <c r="AF46" s="40">
        <f>IF(T46=1,INDEX('Add-on Info'!$B$4:$H$15,MATCH(AF$1,'Add-on Info'!$A$4:$A$15,0),MATCH($E46,'Add-on Info'!$B$3:$H$3,0)),0)</f>
        <v>200</v>
      </c>
      <c r="AG46" s="40">
        <f>IF(U46=1,INDEX('Add-on Info'!$B$4:$H$15,MATCH(AG$1,'Add-on Info'!$A$4:$A$15,0),MATCH($E46,'Add-on Info'!$B$3:$H$3,0)),0)</f>
        <v>0</v>
      </c>
      <c r="AH46" s="40">
        <f>IF(V46=1,INDEX('Add-on Info'!$B$4:$H$15,MATCH(AH$1,'Add-on Info'!$A$4:$A$15,0),MATCH($E46,'Add-on Info'!$B$3:$H$3,0)),0)</f>
        <v>0</v>
      </c>
      <c r="AI46" s="41">
        <f t="shared" si="0"/>
        <v>0.15</v>
      </c>
      <c r="AJ46" s="40">
        <f t="shared" si="1"/>
        <v>2881.5</v>
      </c>
      <c r="AK46" s="40">
        <f>IF(K46=1,INDEX('Add-on Info'!$B$21:$H$32,MATCH(AK$1,'Add-on Info'!$A$4:$A$15,0),MATCH($E46,'Add-on Info'!$B$3:$H$3,0)),0)</f>
        <v>0</v>
      </c>
      <c r="AL46" s="40">
        <f>IF(L46=1,INDEX('Add-on Info'!$B$21:$H$32,MATCH(AL$1,'Add-on Info'!$A$4:$A$15,0),MATCH($E46,'Add-on Info'!$B$3:$H$3,0)),0)</f>
        <v>0</v>
      </c>
      <c r="AM46" s="40">
        <f>IF(M46=1,INDEX('Add-on Info'!$B$21:$H$32,MATCH(AM$1,'Add-on Info'!$A$4:$A$15,0),MATCH($E46,'Add-on Info'!$B$3:$H$3,0)),0)</f>
        <v>46.5</v>
      </c>
      <c r="AN46" s="40">
        <f>IF(N46=1,INDEX('Add-on Info'!$B$21:$H$32,MATCH(AN$1,'Add-on Info'!$A$4:$A$15,0),MATCH($E46,'Add-on Info'!$B$3:$H$3,0)),0)</f>
        <v>0</v>
      </c>
      <c r="AO46" s="40">
        <f>IF(O46=1,INDEX('Add-on Info'!$B$21:$H$32,MATCH(AO$1,'Add-on Info'!$A$4:$A$15,0),MATCH($E46,'Add-on Info'!$B$3:$H$3,0)),0)</f>
        <v>0</v>
      </c>
      <c r="AP46" s="40">
        <f>IF(P46=1,INDEX('Add-on Info'!$B$21:$H$32,MATCH(AP$1,'Add-on Info'!$A$4:$A$15,0),MATCH($E46,'Add-on Info'!$B$3:$H$3,0)),0)</f>
        <v>1836.0000000000002</v>
      </c>
      <c r="AQ46" s="40">
        <f>IF(Q46=1,INDEX('Add-on Info'!$B$21:$H$32,MATCH(AQ$1,'Add-on Info'!$A$4:$A$15,0),MATCH($E46,'Add-on Info'!$B$3:$H$3,0)),0)</f>
        <v>0</v>
      </c>
      <c r="AR46" s="40">
        <f>IF(R46=1,INDEX('Add-on Info'!$B$21:$H$32,MATCH(AR$1,'Add-on Info'!$A$4:$A$15,0),MATCH($E46,'Add-on Info'!$B$3:$H$3,0)),0)</f>
        <v>30.6</v>
      </c>
      <c r="AS46" s="40">
        <f>IF(S46=1,INDEX('Add-on Info'!$B$21:$H$32,MATCH(AS$1,'Add-on Info'!$A$4:$A$15,0),MATCH($E46,'Add-on Info'!$B$3:$H$3,0)),0)</f>
        <v>0</v>
      </c>
      <c r="AT46" s="40">
        <f>IF(T46=1,INDEX('Add-on Info'!$B$21:$H$32,MATCH(AT$1,'Add-on Info'!$A$4:$A$15,0),MATCH($E46,'Add-on Info'!$B$3:$H$3,0)),0)</f>
        <v>36</v>
      </c>
      <c r="AU46" s="40">
        <f>IF(U46=1,INDEX('Add-on Info'!$B$21:$H$32,MATCH(AU$1,'Add-on Info'!$A$4:$A$15,0),MATCH($E46,'Add-on Info'!$B$3:$H$3,0)),0)</f>
        <v>0</v>
      </c>
      <c r="AV46" s="40">
        <f>IF(V46=1,INDEX('Add-on Info'!$B$21:$H$32,MATCH(AV$1,'Add-on Info'!$A$4:$A$15,0),MATCH($E46,'Add-on Info'!$B$3:$H$3,0)),0)</f>
        <v>0</v>
      </c>
      <c r="AW46" s="40">
        <f t="shared" si="2"/>
        <v>1949.1000000000001</v>
      </c>
      <c r="AX46" s="40">
        <f t="shared" si="3"/>
        <v>27722.5</v>
      </c>
      <c r="AY46" s="40">
        <f t="shared" si="4"/>
        <v>26045.1</v>
      </c>
      <c r="AZ46" s="40">
        <f t="shared" si="5"/>
        <v>1677.4000000000015</v>
      </c>
      <c r="BA46" s="25"/>
    </row>
    <row r="47" spans="1:53" x14ac:dyDescent="0.25">
      <c r="A47" s="25" t="s">
        <v>22</v>
      </c>
      <c r="B47" s="25" t="s">
        <v>42</v>
      </c>
      <c r="C47" s="25" t="s">
        <v>24</v>
      </c>
      <c r="D47" s="25" t="s">
        <v>37</v>
      </c>
      <c r="E47" s="25" t="s">
        <v>38</v>
      </c>
      <c r="F47" s="25" t="s">
        <v>44</v>
      </c>
      <c r="G47" s="25" t="s">
        <v>28</v>
      </c>
      <c r="H47" s="25">
        <v>42</v>
      </c>
      <c r="I47" s="42">
        <v>27727</v>
      </c>
      <c r="J47" s="28">
        <f>IF($D47=Calculations!$E$3,SUBSTITUTE(Calculations!$I48,RIGHT(Calculations!$I48,3),Calculations!$C$3)+0,Calculations!$I48)</f>
        <v>26896</v>
      </c>
      <c r="K47" s="39">
        <v>0</v>
      </c>
      <c r="L47" s="39">
        <v>0</v>
      </c>
      <c r="M47" s="39">
        <v>1</v>
      </c>
      <c r="N47" s="39">
        <v>0</v>
      </c>
      <c r="O47" s="39">
        <v>0</v>
      </c>
      <c r="P47" s="39">
        <v>0</v>
      </c>
      <c r="Q47" s="39">
        <v>0</v>
      </c>
      <c r="R47" s="39">
        <v>0</v>
      </c>
      <c r="S47" s="39">
        <v>0</v>
      </c>
      <c r="T47" s="39">
        <v>1</v>
      </c>
      <c r="U47" s="39">
        <v>0</v>
      </c>
      <c r="V47" s="39">
        <v>0</v>
      </c>
      <c r="W47" s="40">
        <f>IF(K47=1,INDEX('Add-on Info'!$B$4:$H$15,MATCH(W$1,'Add-on Info'!$A$4:$A$15,0),MATCH($E47,'Add-on Info'!$B$3:$H$3,0)),0)</f>
        <v>0</v>
      </c>
      <c r="X47" s="40">
        <f>IF(L47=1,INDEX('Add-on Info'!$B$4:$H$15,MATCH(X$1,'Add-on Info'!$A$4:$A$15,0),MATCH($E47,'Add-on Info'!$B$3:$H$3,0)),0)</f>
        <v>0</v>
      </c>
      <c r="Y47" s="40">
        <f>IF(M47=1,INDEX('Add-on Info'!$B$4:$H$15,MATCH(Y$1,'Add-on Info'!$A$4:$A$15,0),MATCH($E47,'Add-on Info'!$B$3:$H$3,0)),0)</f>
        <v>310</v>
      </c>
      <c r="Z47" s="40">
        <f>IF(N47=1,INDEX('Add-on Info'!$B$4:$H$15,MATCH(Z$1,'Add-on Info'!$A$4:$A$15,0),MATCH($E47,'Add-on Info'!$B$3:$H$3,0)),0)</f>
        <v>0</v>
      </c>
      <c r="AA47" s="40">
        <f>IF(O47=1,INDEX('Add-on Info'!$B$4:$H$15,MATCH(AA$1,'Add-on Info'!$A$4:$A$15,0),MATCH($E47,'Add-on Info'!$B$3:$H$3,0)),0)</f>
        <v>0</v>
      </c>
      <c r="AB47" s="40">
        <f>IF(P47=1,INDEX('Add-on Info'!$B$4:$H$15,MATCH(AB$1,'Add-on Info'!$A$4:$A$15,0),MATCH($E47,'Add-on Info'!$B$3:$H$3,0)),0)</f>
        <v>0</v>
      </c>
      <c r="AC47" s="40">
        <f>IF(Q47=1,INDEX('Add-on Info'!$B$4:$H$15,MATCH(AC$1,'Add-on Info'!$A$4:$A$15,0),MATCH($E47,'Add-on Info'!$B$3:$H$3,0)),0)</f>
        <v>0</v>
      </c>
      <c r="AD47" s="40">
        <f>IF(R47=1,INDEX('Add-on Info'!$B$4:$H$15,MATCH(AD$1,'Add-on Info'!$A$4:$A$15,0),MATCH($E47,'Add-on Info'!$B$3:$H$3,0)),0)</f>
        <v>0</v>
      </c>
      <c r="AE47" s="40">
        <f>IF(S47=1,INDEX('Add-on Info'!$B$4:$H$15,MATCH(AE$1,'Add-on Info'!$A$4:$A$15,0),MATCH($E47,'Add-on Info'!$B$3:$H$3,0)),0)</f>
        <v>0</v>
      </c>
      <c r="AF47" s="40">
        <f>IF(T47=1,INDEX('Add-on Info'!$B$4:$H$15,MATCH(AF$1,'Add-on Info'!$A$4:$A$15,0),MATCH($E47,'Add-on Info'!$B$3:$H$3,0)),0)</f>
        <v>200</v>
      </c>
      <c r="AG47" s="40">
        <f>IF(U47=1,INDEX('Add-on Info'!$B$4:$H$15,MATCH(AG$1,'Add-on Info'!$A$4:$A$15,0),MATCH($E47,'Add-on Info'!$B$3:$H$3,0)),0)</f>
        <v>0</v>
      </c>
      <c r="AH47" s="40">
        <f>IF(V47=1,INDEX('Add-on Info'!$B$4:$H$15,MATCH(AH$1,'Add-on Info'!$A$4:$A$15,0),MATCH($E47,'Add-on Info'!$B$3:$H$3,0)),0)</f>
        <v>0</v>
      </c>
      <c r="AI47" s="41">
        <f t="shared" si="0"/>
        <v>0</v>
      </c>
      <c r="AJ47" s="40">
        <f t="shared" si="1"/>
        <v>510</v>
      </c>
      <c r="AK47" s="40">
        <f>IF(K47=1,INDEX('Add-on Info'!$B$21:$H$32,MATCH(AK$1,'Add-on Info'!$A$4:$A$15,0),MATCH($E47,'Add-on Info'!$B$3:$H$3,0)),0)</f>
        <v>0</v>
      </c>
      <c r="AL47" s="40">
        <f>IF(L47=1,INDEX('Add-on Info'!$B$21:$H$32,MATCH(AL$1,'Add-on Info'!$A$4:$A$15,0),MATCH($E47,'Add-on Info'!$B$3:$H$3,0)),0)</f>
        <v>0</v>
      </c>
      <c r="AM47" s="40">
        <f>IF(M47=1,INDEX('Add-on Info'!$B$21:$H$32,MATCH(AM$1,'Add-on Info'!$A$4:$A$15,0),MATCH($E47,'Add-on Info'!$B$3:$H$3,0)),0)</f>
        <v>46.5</v>
      </c>
      <c r="AN47" s="40">
        <f>IF(N47=1,INDEX('Add-on Info'!$B$21:$H$32,MATCH(AN$1,'Add-on Info'!$A$4:$A$15,0),MATCH($E47,'Add-on Info'!$B$3:$H$3,0)),0)</f>
        <v>0</v>
      </c>
      <c r="AO47" s="40">
        <f>IF(O47=1,INDEX('Add-on Info'!$B$21:$H$32,MATCH(AO$1,'Add-on Info'!$A$4:$A$15,0),MATCH($E47,'Add-on Info'!$B$3:$H$3,0)),0)</f>
        <v>0</v>
      </c>
      <c r="AP47" s="40">
        <f>IF(P47=1,INDEX('Add-on Info'!$B$21:$H$32,MATCH(AP$1,'Add-on Info'!$A$4:$A$15,0),MATCH($E47,'Add-on Info'!$B$3:$H$3,0)),0)</f>
        <v>0</v>
      </c>
      <c r="AQ47" s="40">
        <f>IF(Q47=1,INDEX('Add-on Info'!$B$21:$H$32,MATCH(AQ$1,'Add-on Info'!$A$4:$A$15,0),MATCH($E47,'Add-on Info'!$B$3:$H$3,0)),0)</f>
        <v>0</v>
      </c>
      <c r="AR47" s="40">
        <f>IF(R47=1,INDEX('Add-on Info'!$B$21:$H$32,MATCH(AR$1,'Add-on Info'!$A$4:$A$15,0),MATCH($E47,'Add-on Info'!$B$3:$H$3,0)),0)</f>
        <v>0</v>
      </c>
      <c r="AS47" s="40">
        <f>IF(S47=1,INDEX('Add-on Info'!$B$21:$H$32,MATCH(AS$1,'Add-on Info'!$A$4:$A$15,0),MATCH($E47,'Add-on Info'!$B$3:$H$3,0)),0)</f>
        <v>0</v>
      </c>
      <c r="AT47" s="40">
        <f>IF(T47=1,INDEX('Add-on Info'!$B$21:$H$32,MATCH(AT$1,'Add-on Info'!$A$4:$A$15,0),MATCH($E47,'Add-on Info'!$B$3:$H$3,0)),0)</f>
        <v>36</v>
      </c>
      <c r="AU47" s="40">
        <f>IF(U47=1,INDEX('Add-on Info'!$B$21:$H$32,MATCH(AU$1,'Add-on Info'!$A$4:$A$15,0),MATCH($E47,'Add-on Info'!$B$3:$H$3,0)),0)</f>
        <v>0</v>
      </c>
      <c r="AV47" s="40">
        <f>IF(V47=1,INDEX('Add-on Info'!$B$21:$H$32,MATCH(AV$1,'Add-on Info'!$A$4:$A$15,0),MATCH($E47,'Add-on Info'!$B$3:$H$3,0)),0)</f>
        <v>0</v>
      </c>
      <c r="AW47" s="40">
        <f t="shared" si="2"/>
        <v>82.5</v>
      </c>
      <c r="AX47" s="40">
        <f t="shared" si="3"/>
        <v>28237</v>
      </c>
      <c r="AY47" s="40">
        <f t="shared" si="4"/>
        <v>26978.5</v>
      </c>
      <c r="AZ47" s="40">
        <f t="shared" si="5"/>
        <v>1258.5</v>
      </c>
      <c r="BA47" s="25"/>
    </row>
    <row r="48" spans="1:53" x14ac:dyDescent="0.25">
      <c r="A48" s="25" t="s">
        <v>22</v>
      </c>
      <c r="B48" s="25" t="s">
        <v>42</v>
      </c>
      <c r="C48" s="25" t="s">
        <v>24</v>
      </c>
      <c r="D48" s="25" t="s">
        <v>37</v>
      </c>
      <c r="E48" s="25" t="s">
        <v>38</v>
      </c>
      <c r="F48" s="25" t="s">
        <v>45</v>
      </c>
      <c r="G48" s="25" t="s">
        <v>30</v>
      </c>
      <c r="H48" s="25">
        <v>39</v>
      </c>
      <c r="I48" s="42">
        <v>24597</v>
      </c>
      <c r="J48" s="28">
        <f>IF($D48=Calculations!$E$3,SUBSTITUTE(Calculations!$I49,RIGHT(Calculations!$I49,3),Calculations!$C$3)+0,Calculations!$I49)</f>
        <v>23860</v>
      </c>
      <c r="K48" s="39">
        <v>0</v>
      </c>
      <c r="L48" s="39">
        <v>0</v>
      </c>
      <c r="M48" s="39">
        <v>1</v>
      </c>
      <c r="N48" s="39">
        <v>0</v>
      </c>
      <c r="O48" s="39">
        <v>0</v>
      </c>
      <c r="P48" s="39">
        <v>0</v>
      </c>
      <c r="Q48" s="39">
        <v>0</v>
      </c>
      <c r="R48" s="39">
        <v>0</v>
      </c>
      <c r="S48" s="39">
        <v>1</v>
      </c>
      <c r="T48" s="39">
        <v>0</v>
      </c>
      <c r="U48" s="39">
        <v>1</v>
      </c>
      <c r="V48" s="39">
        <v>0</v>
      </c>
      <c r="W48" s="40">
        <f>IF(K48=1,INDEX('Add-on Info'!$B$4:$H$15,MATCH(W$1,'Add-on Info'!$A$4:$A$15,0),MATCH($E48,'Add-on Info'!$B$3:$H$3,0)),0)</f>
        <v>0</v>
      </c>
      <c r="X48" s="40">
        <f>IF(L48=1,INDEX('Add-on Info'!$B$4:$H$15,MATCH(X$1,'Add-on Info'!$A$4:$A$15,0),MATCH($E48,'Add-on Info'!$B$3:$H$3,0)),0)</f>
        <v>0</v>
      </c>
      <c r="Y48" s="40">
        <f>IF(M48=1,INDEX('Add-on Info'!$B$4:$H$15,MATCH(Y$1,'Add-on Info'!$A$4:$A$15,0),MATCH($E48,'Add-on Info'!$B$3:$H$3,0)),0)</f>
        <v>310</v>
      </c>
      <c r="Z48" s="40">
        <f>IF(N48=1,INDEX('Add-on Info'!$B$4:$H$15,MATCH(Z$1,'Add-on Info'!$A$4:$A$15,0),MATCH($E48,'Add-on Info'!$B$3:$H$3,0)),0)</f>
        <v>0</v>
      </c>
      <c r="AA48" s="40">
        <f>IF(O48=1,INDEX('Add-on Info'!$B$4:$H$15,MATCH(AA$1,'Add-on Info'!$A$4:$A$15,0),MATCH($E48,'Add-on Info'!$B$3:$H$3,0)),0)</f>
        <v>0</v>
      </c>
      <c r="AB48" s="40">
        <f>IF(P48=1,INDEX('Add-on Info'!$B$4:$H$15,MATCH(AB$1,'Add-on Info'!$A$4:$A$15,0),MATCH($E48,'Add-on Info'!$B$3:$H$3,0)),0)</f>
        <v>0</v>
      </c>
      <c r="AC48" s="40">
        <f>IF(Q48=1,INDEX('Add-on Info'!$B$4:$H$15,MATCH(AC$1,'Add-on Info'!$A$4:$A$15,0),MATCH($E48,'Add-on Info'!$B$3:$H$3,0)),0)</f>
        <v>0</v>
      </c>
      <c r="AD48" s="40">
        <f>IF(R48=1,INDEX('Add-on Info'!$B$4:$H$15,MATCH(AD$1,'Add-on Info'!$A$4:$A$15,0),MATCH($E48,'Add-on Info'!$B$3:$H$3,0)),0)</f>
        <v>0</v>
      </c>
      <c r="AE48" s="40">
        <f>IF(S48=1,INDEX('Add-on Info'!$B$4:$H$15,MATCH(AE$1,'Add-on Info'!$A$4:$A$15,0),MATCH($E48,'Add-on Info'!$B$3:$H$3,0)),0)</f>
        <v>160</v>
      </c>
      <c r="AF48" s="40">
        <f>IF(T48=1,INDEX('Add-on Info'!$B$4:$H$15,MATCH(AF$1,'Add-on Info'!$A$4:$A$15,0),MATCH($E48,'Add-on Info'!$B$3:$H$3,0)),0)</f>
        <v>0</v>
      </c>
      <c r="AG48" s="40">
        <f>IF(U48=1,INDEX('Add-on Info'!$B$4:$H$15,MATCH(AG$1,'Add-on Info'!$A$4:$A$15,0),MATCH($E48,'Add-on Info'!$B$3:$H$3,0)),0)</f>
        <v>620</v>
      </c>
      <c r="AH48" s="40">
        <f>IF(V48=1,INDEX('Add-on Info'!$B$4:$H$15,MATCH(AH$1,'Add-on Info'!$A$4:$A$15,0),MATCH($E48,'Add-on Info'!$B$3:$H$3,0)),0)</f>
        <v>0</v>
      </c>
      <c r="AI48" s="41">
        <f t="shared" si="0"/>
        <v>0.15</v>
      </c>
      <c r="AJ48" s="40">
        <f t="shared" si="1"/>
        <v>926.5</v>
      </c>
      <c r="AK48" s="40">
        <f>IF(K48=1,INDEX('Add-on Info'!$B$21:$H$32,MATCH(AK$1,'Add-on Info'!$A$4:$A$15,0),MATCH($E48,'Add-on Info'!$B$3:$H$3,0)),0)</f>
        <v>0</v>
      </c>
      <c r="AL48" s="40">
        <f>IF(L48=1,INDEX('Add-on Info'!$B$21:$H$32,MATCH(AL$1,'Add-on Info'!$A$4:$A$15,0),MATCH($E48,'Add-on Info'!$B$3:$H$3,0)),0)</f>
        <v>0</v>
      </c>
      <c r="AM48" s="40">
        <f>IF(M48=1,INDEX('Add-on Info'!$B$21:$H$32,MATCH(AM$1,'Add-on Info'!$A$4:$A$15,0),MATCH($E48,'Add-on Info'!$B$3:$H$3,0)),0)</f>
        <v>46.5</v>
      </c>
      <c r="AN48" s="40">
        <f>IF(N48=1,INDEX('Add-on Info'!$B$21:$H$32,MATCH(AN$1,'Add-on Info'!$A$4:$A$15,0),MATCH($E48,'Add-on Info'!$B$3:$H$3,0)),0)</f>
        <v>0</v>
      </c>
      <c r="AO48" s="40">
        <f>IF(O48=1,INDEX('Add-on Info'!$B$21:$H$32,MATCH(AO$1,'Add-on Info'!$A$4:$A$15,0),MATCH($E48,'Add-on Info'!$B$3:$H$3,0)),0)</f>
        <v>0</v>
      </c>
      <c r="AP48" s="40">
        <f>IF(P48=1,INDEX('Add-on Info'!$B$21:$H$32,MATCH(AP$1,'Add-on Info'!$A$4:$A$15,0),MATCH($E48,'Add-on Info'!$B$3:$H$3,0)),0)</f>
        <v>0</v>
      </c>
      <c r="AQ48" s="40">
        <f>IF(Q48=1,INDEX('Add-on Info'!$B$21:$H$32,MATCH(AQ$1,'Add-on Info'!$A$4:$A$15,0),MATCH($E48,'Add-on Info'!$B$3:$H$3,0)),0)</f>
        <v>0</v>
      </c>
      <c r="AR48" s="40">
        <f>IF(R48=1,INDEX('Add-on Info'!$B$21:$H$32,MATCH(AR$1,'Add-on Info'!$A$4:$A$15,0),MATCH($E48,'Add-on Info'!$B$3:$H$3,0)),0)</f>
        <v>0</v>
      </c>
      <c r="AS48" s="40">
        <f>IF(S48=1,INDEX('Add-on Info'!$B$21:$H$32,MATCH(AS$1,'Add-on Info'!$A$4:$A$15,0),MATCH($E48,'Add-on Info'!$B$3:$H$3,0)),0)</f>
        <v>27.200000000000003</v>
      </c>
      <c r="AT48" s="40">
        <f>IF(T48=1,INDEX('Add-on Info'!$B$21:$H$32,MATCH(AT$1,'Add-on Info'!$A$4:$A$15,0),MATCH($E48,'Add-on Info'!$B$3:$H$3,0)),0)</f>
        <v>0</v>
      </c>
      <c r="AU48" s="40">
        <f>IF(U48=1,INDEX('Add-on Info'!$B$21:$H$32,MATCH(AU$1,'Add-on Info'!$A$4:$A$15,0),MATCH($E48,'Add-on Info'!$B$3:$H$3,0)),0)</f>
        <v>173.60000000000002</v>
      </c>
      <c r="AV48" s="40">
        <f>IF(V48=1,INDEX('Add-on Info'!$B$21:$H$32,MATCH(AV$1,'Add-on Info'!$A$4:$A$15,0),MATCH($E48,'Add-on Info'!$B$3:$H$3,0)),0)</f>
        <v>0</v>
      </c>
      <c r="AW48" s="40">
        <f t="shared" si="2"/>
        <v>247.3</v>
      </c>
      <c r="AX48" s="40">
        <f t="shared" si="3"/>
        <v>25523.5</v>
      </c>
      <c r="AY48" s="40">
        <f t="shared" si="4"/>
        <v>24107.3</v>
      </c>
      <c r="AZ48" s="40">
        <f t="shared" si="5"/>
        <v>1416.2000000000007</v>
      </c>
      <c r="BA48" s="25"/>
    </row>
    <row r="49" spans="1:53" x14ac:dyDescent="0.25">
      <c r="A49" s="25" t="s">
        <v>22</v>
      </c>
      <c r="B49" s="25" t="s">
        <v>42</v>
      </c>
      <c r="C49" s="25" t="s">
        <v>24</v>
      </c>
      <c r="D49" s="25" t="s">
        <v>37</v>
      </c>
      <c r="E49" s="25" t="s">
        <v>38</v>
      </c>
      <c r="F49" s="25" t="s">
        <v>43</v>
      </c>
      <c r="G49" s="25" t="s">
        <v>28</v>
      </c>
      <c r="H49" s="25">
        <v>38</v>
      </c>
      <c r="I49" s="42">
        <v>25077</v>
      </c>
      <c r="J49" s="28">
        <f>IF($D49=Calculations!$E$3,SUBSTITUTE(Calculations!$I50,RIGHT(Calculations!$I50,3),Calculations!$C$3)+0,Calculations!$I50)</f>
        <v>24325</v>
      </c>
      <c r="K49" s="39">
        <v>0</v>
      </c>
      <c r="L49" s="39">
        <v>0</v>
      </c>
      <c r="M49" s="39">
        <v>0</v>
      </c>
      <c r="N49" s="39">
        <v>0</v>
      </c>
      <c r="O49" s="39">
        <v>1</v>
      </c>
      <c r="P49" s="39">
        <v>1</v>
      </c>
      <c r="Q49" s="39">
        <v>1</v>
      </c>
      <c r="R49" s="39">
        <v>0</v>
      </c>
      <c r="S49" s="39">
        <v>1</v>
      </c>
      <c r="T49" s="39">
        <v>1</v>
      </c>
      <c r="U49" s="39">
        <v>1</v>
      </c>
      <c r="V49" s="39">
        <v>0</v>
      </c>
      <c r="W49" s="40">
        <f>IF(K49=1,INDEX('Add-on Info'!$B$4:$H$15,MATCH(W$1,'Add-on Info'!$A$4:$A$15,0),MATCH($E49,'Add-on Info'!$B$3:$H$3,0)),0)</f>
        <v>0</v>
      </c>
      <c r="X49" s="40">
        <f>IF(L49=1,INDEX('Add-on Info'!$B$4:$H$15,MATCH(X$1,'Add-on Info'!$A$4:$A$15,0),MATCH($E49,'Add-on Info'!$B$3:$H$3,0)),0)</f>
        <v>0</v>
      </c>
      <c r="Y49" s="40">
        <f>IF(M49=1,INDEX('Add-on Info'!$B$4:$H$15,MATCH(Y$1,'Add-on Info'!$A$4:$A$15,0),MATCH($E49,'Add-on Info'!$B$3:$H$3,0)),0)</f>
        <v>0</v>
      </c>
      <c r="Z49" s="40">
        <f>IF(N49=1,INDEX('Add-on Info'!$B$4:$H$15,MATCH(Z$1,'Add-on Info'!$A$4:$A$15,0),MATCH($E49,'Add-on Info'!$B$3:$H$3,0)),0)</f>
        <v>0</v>
      </c>
      <c r="AA49" s="40">
        <f>IF(O49=1,INDEX('Add-on Info'!$B$4:$H$15,MATCH(AA$1,'Add-on Info'!$A$4:$A$15,0),MATCH($E49,'Add-on Info'!$B$3:$H$3,0)),0)</f>
        <v>1350</v>
      </c>
      <c r="AB49" s="40">
        <f>IF(P49=1,INDEX('Add-on Info'!$B$4:$H$15,MATCH(AB$1,'Add-on Info'!$A$4:$A$15,0),MATCH($E49,'Add-on Info'!$B$3:$H$3,0)),0)</f>
        <v>2700</v>
      </c>
      <c r="AC49" s="40">
        <f>IF(Q49=1,INDEX('Add-on Info'!$B$4:$H$15,MATCH(AC$1,'Add-on Info'!$A$4:$A$15,0),MATCH($E49,'Add-on Info'!$B$3:$H$3,0)),0)</f>
        <v>100</v>
      </c>
      <c r="AD49" s="40">
        <f>IF(R49=1,INDEX('Add-on Info'!$B$4:$H$15,MATCH(AD$1,'Add-on Info'!$A$4:$A$15,0),MATCH($E49,'Add-on Info'!$B$3:$H$3,0)),0)</f>
        <v>0</v>
      </c>
      <c r="AE49" s="40">
        <f>IF(S49=1,INDEX('Add-on Info'!$B$4:$H$15,MATCH(AE$1,'Add-on Info'!$A$4:$A$15,0),MATCH($E49,'Add-on Info'!$B$3:$H$3,0)),0)</f>
        <v>160</v>
      </c>
      <c r="AF49" s="40">
        <f>IF(T49=1,INDEX('Add-on Info'!$B$4:$H$15,MATCH(AF$1,'Add-on Info'!$A$4:$A$15,0),MATCH($E49,'Add-on Info'!$B$3:$H$3,0)),0)</f>
        <v>200</v>
      </c>
      <c r="AG49" s="40">
        <f>IF(U49=1,INDEX('Add-on Info'!$B$4:$H$15,MATCH(AG$1,'Add-on Info'!$A$4:$A$15,0),MATCH($E49,'Add-on Info'!$B$3:$H$3,0)),0)</f>
        <v>620</v>
      </c>
      <c r="AH49" s="40">
        <f>IF(V49=1,INDEX('Add-on Info'!$B$4:$H$15,MATCH(AH$1,'Add-on Info'!$A$4:$A$15,0),MATCH($E49,'Add-on Info'!$B$3:$H$3,0)),0)</f>
        <v>0</v>
      </c>
      <c r="AI49" s="41">
        <f t="shared" si="0"/>
        <v>0.15</v>
      </c>
      <c r="AJ49" s="40">
        <f t="shared" si="1"/>
        <v>4360.5</v>
      </c>
      <c r="AK49" s="40">
        <f>IF(K49=1,INDEX('Add-on Info'!$B$21:$H$32,MATCH(AK$1,'Add-on Info'!$A$4:$A$15,0),MATCH($E49,'Add-on Info'!$B$3:$H$3,0)),0)</f>
        <v>0</v>
      </c>
      <c r="AL49" s="40">
        <f>IF(L49=1,INDEX('Add-on Info'!$B$21:$H$32,MATCH(AL$1,'Add-on Info'!$A$4:$A$15,0),MATCH($E49,'Add-on Info'!$B$3:$H$3,0)),0)</f>
        <v>0</v>
      </c>
      <c r="AM49" s="40">
        <f>IF(M49=1,INDEX('Add-on Info'!$B$21:$H$32,MATCH(AM$1,'Add-on Info'!$A$4:$A$15,0),MATCH($E49,'Add-on Info'!$B$3:$H$3,0)),0)</f>
        <v>0</v>
      </c>
      <c r="AN49" s="40">
        <f>IF(N49=1,INDEX('Add-on Info'!$B$21:$H$32,MATCH(AN$1,'Add-on Info'!$A$4:$A$15,0),MATCH($E49,'Add-on Info'!$B$3:$H$3,0)),0)</f>
        <v>0</v>
      </c>
      <c r="AO49" s="40">
        <f>IF(O49=1,INDEX('Add-on Info'!$B$21:$H$32,MATCH(AO$1,'Add-on Info'!$A$4:$A$15,0),MATCH($E49,'Add-on Info'!$B$3:$H$3,0)),0)</f>
        <v>877.5</v>
      </c>
      <c r="AP49" s="40">
        <f>IF(P49=1,INDEX('Add-on Info'!$B$21:$H$32,MATCH(AP$1,'Add-on Info'!$A$4:$A$15,0),MATCH($E49,'Add-on Info'!$B$3:$H$3,0)),0)</f>
        <v>1836.0000000000002</v>
      </c>
      <c r="AQ49" s="40">
        <f>IF(Q49=1,INDEX('Add-on Info'!$B$21:$H$32,MATCH(AQ$1,'Add-on Info'!$A$4:$A$15,0),MATCH($E49,'Add-on Info'!$B$3:$H$3,0)),0)</f>
        <v>15</v>
      </c>
      <c r="AR49" s="40">
        <f>IF(R49=1,INDEX('Add-on Info'!$B$21:$H$32,MATCH(AR$1,'Add-on Info'!$A$4:$A$15,0),MATCH($E49,'Add-on Info'!$B$3:$H$3,0)),0)</f>
        <v>0</v>
      </c>
      <c r="AS49" s="40">
        <f>IF(S49=1,INDEX('Add-on Info'!$B$21:$H$32,MATCH(AS$1,'Add-on Info'!$A$4:$A$15,0),MATCH($E49,'Add-on Info'!$B$3:$H$3,0)),0)</f>
        <v>27.200000000000003</v>
      </c>
      <c r="AT49" s="40">
        <f>IF(T49=1,INDEX('Add-on Info'!$B$21:$H$32,MATCH(AT$1,'Add-on Info'!$A$4:$A$15,0),MATCH($E49,'Add-on Info'!$B$3:$H$3,0)),0)</f>
        <v>36</v>
      </c>
      <c r="AU49" s="40">
        <f>IF(U49=1,INDEX('Add-on Info'!$B$21:$H$32,MATCH(AU$1,'Add-on Info'!$A$4:$A$15,0),MATCH($E49,'Add-on Info'!$B$3:$H$3,0)),0)</f>
        <v>173.60000000000002</v>
      </c>
      <c r="AV49" s="40">
        <f>IF(V49=1,INDEX('Add-on Info'!$B$21:$H$32,MATCH(AV$1,'Add-on Info'!$A$4:$A$15,0),MATCH($E49,'Add-on Info'!$B$3:$H$3,0)),0)</f>
        <v>0</v>
      </c>
      <c r="AW49" s="40">
        <f t="shared" si="2"/>
        <v>2965.2999999999997</v>
      </c>
      <c r="AX49" s="40">
        <f t="shared" si="3"/>
        <v>29437.5</v>
      </c>
      <c r="AY49" s="40">
        <f t="shared" si="4"/>
        <v>27290.3</v>
      </c>
      <c r="AZ49" s="40">
        <f t="shared" si="5"/>
        <v>2147.2000000000007</v>
      </c>
      <c r="BA49" s="25"/>
    </row>
    <row r="50" spans="1:53" x14ac:dyDescent="0.25">
      <c r="A50" s="25" t="s">
        <v>22</v>
      </c>
      <c r="B50" s="25" t="s">
        <v>42</v>
      </c>
      <c r="C50" s="25" t="s">
        <v>24</v>
      </c>
      <c r="D50" s="25" t="s">
        <v>37</v>
      </c>
      <c r="E50" s="25" t="s">
        <v>40</v>
      </c>
      <c r="F50" s="25" t="s">
        <v>44</v>
      </c>
      <c r="G50" s="25" t="s">
        <v>28</v>
      </c>
      <c r="H50" s="25">
        <v>64</v>
      </c>
      <c r="I50" s="42">
        <v>26659</v>
      </c>
      <c r="J50" s="28">
        <f>IF($D50=Calculations!$E$3,SUBSTITUTE(Calculations!$I51,RIGHT(Calculations!$I51,3),Calculations!$C$3)+0,Calculations!$I51)</f>
        <v>25860</v>
      </c>
      <c r="K50" s="39">
        <v>1</v>
      </c>
      <c r="L50" s="39">
        <v>1</v>
      </c>
      <c r="M50" s="39">
        <v>0</v>
      </c>
      <c r="N50" s="39">
        <v>1</v>
      </c>
      <c r="O50" s="39">
        <v>0</v>
      </c>
      <c r="P50" s="39">
        <v>0</v>
      </c>
      <c r="Q50" s="39">
        <v>0</v>
      </c>
      <c r="R50" s="39">
        <v>1</v>
      </c>
      <c r="S50" s="39">
        <v>0</v>
      </c>
      <c r="T50" s="39">
        <v>1</v>
      </c>
      <c r="U50" s="39">
        <v>0</v>
      </c>
      <c r="V50" s="39">
        <v>0</v>
      </c>
      <c r="W50" s="40">
        <f>IF(K50=1,INDEX('Add-on Info'!$B$4:$H$15,MATCH(W$1,'Add-on Info'!$A$4:$A$15,0),MATCH($E50,'Add-on Info'!$B$3:$H$3,0)),0)</f>
        <v>750</v>
      </c>
      <c r="X50" s="40">
        <f>IF(L50=1,INDEX('Add-on Info'!$B$4:$H$15,MATCH(X$1,'Add-on Info'!$A$4:$A$15,0),MATCH($E50,'Add-on Info'!$B$3:$H$3,0)),0)</f>
        <v>210</v>
      </c>
      <c r="Y50" s="40">
        <f>IF(M50=1,INDEX('Add-on Info'!$B$4:$H$15,MATCH(Y$1,'Add-on Info'!$A$4:$A$15,0),MATCH($E50,'Add-on Info'!$B$3:$H$3,0)),0)</f>
        <v>0</v>
      </c>
      <c r="Z50" s="40">
        <f>IF(N50=1,INDEX('Add-on Info'!$B$4:$H$15,MATCH(Z$1,'Add-on Info'!$A$4:$A$15,0),MATCH($E50,'Add-on Info'!$B$3:$H$3,0)),0)</f>
        <v>240</v>
      </c>
      <c r="AA50" s="40">
        <f>IF(O50=1,INDEX('Add-on Info'!$B$4:$H$15,MATCH(AA$1,'Add-on Info'!$A$4:$A$15,0),MATCH($E50,'Add-on Info'!$B$3:$H$3,0)),0)</f>
        <v>0</v>
      </c>
      <c r="AB50" s="40">
        <f>IF(P50=1,INDEX('Add-on Info'!$B$4:$H$15,MATCH(AB$1,'Add-on Info'!$A$4:$A$15,0),MATCH($E50,'Add-on Info'!$B$3:$H$3,0)),0)</f>
        <v>0</v>
      </c>
      <c r="AC50" s="40">
        <f>IF(Q50=1,INDEX('Add-on Info'!$B$4:$H$15,MATCH(AC$1,'Add-on Info'!$A$4:$A$15,0),MATCH($E50,'Add-on Info'!$B$3:$H$3,0)),0)</f>
        <v>0</v>
      </c>
      <c r="AD50" s="40">
        <f>IF(R50=1,INDEX('Add-on Info'!$B$4:$H$15,MATCH(AD$1,'Add-on Info'!$A$4:$A$15,0),MATCH($E50,'Add-on Info'!$B$3:$H$3,0)),0)</f>
        <v>180</v>
      </c>
      <c r="AE50" s="40">
        <f>IF(S50=1,INDEX('Add-on Info'!$B$4:$H$15,MATCH(AE$1,'Add-on Info'!$A$4:$A$15,0),MATCH($E50,'Add-on Info'!$B$3:$H$3,0)),0)</f>
        <v>0</v>
      </c>
      <c r="AF50" s="40">
        <f>IF(T50=1,INDEX('Add-on Info'!$B$4:$H$15,MATCH(AF$1,'Add-on Info'!$A$4:$A$15,0),MATCH($E50,'Add-on Info'!$B$3:$H$3,0)),0)</f>
        <v>200</v>
      </c>
      <c r="AG50" s="40">
        <f>IF(U50=1,INDEX('Add-on Info'!$B$4:$H$15,MATCH(AG$1,'Add-on Info'!$A$4:$A$15,0),MATCH($E50,'Add-on Info'!$B$3:$H$3,0)),0)</f>
        <v>0</v>
      </c>
      <c r="AH50" s="40">
        <f>IF(V50=1,INDEX('Add-on Info'!$B$4:$H$15,MATCH(AH$1,'Add-on Info'!$A$4:$A$15,0),MATCH($E50,'Add-on Info'!$B$3:$H$3,0)),0)</f>
        <v>0</v>
      </c>
      <c r="AI50" s="41">
        <f t="shared" si="0"/>
        <v>0.15</v>
      </c>
      <c r="AJ50" s="40">
        <f t="shared" si="1"/>
        <v>1343</v>
      </c>
      <c r="AK50" s="40">
        <f>IF(K50=1,INDEX('Add-on Info'!$B$21:$H$32,MATCH(AK$1,'Add-on Info'!$A$4:$A$15,0),MATCH($E50,'Add-on Info'!$B$3:$H$3,0)),0)</f>
        <v>187.5</v>
      </c>
      <c r="AL50" s="40">
        <f>IF(L50=1,INDEX('Add-on Info'!$B$21:$H$32,MATCH(AL$1,'Add-on Info'!$A$4:$A$15,0),MATCH($E50,'Add-on Info'!$B$3:$H$3,0)),0)</f>
        <v>23.1</v>
      </c>
      <c r="AM50" s="40">
        <f>IF(M50=1,INDEX('Add-on Info'!$B$21:$H$32,MATCH(AM$1,'Add-on Info'!$A$4:$A$15,0),MATCH($E50,'Add-on Info'!$B$3:$H$3,0)),0)</f>
        <v>0</v>
      </c>
      <c r="AN50" s="40">
        <f>IF(N50=1,INDEX('Add-on Info'!$B$21:$H$32,MATCH(AN$1,'Add-on Info'!$A$4:$A$15,0),MATCH($E50,'Add-on Info'!$B$3:$H$3,0)),0)</f>
        <v>28.799999999999997</v>
      </c>
      <c r="AO50" s="40">
        <f>IF(O50=1,INDEX('Add-on Info'!$B$21:$H$32,MATCH(AO$1,'Add-on Info'!$A$4:$A$15,0),MATCH($E50,'Add-on Info'!$B$3:$H$3,0)),0)</f>
        <v>0</v>
      </c>
      <c r="AP50" s="40">
        <f>IF(P50=1,INDEX('Add-on Info'!$B$21:$H$32,MATCH(AP$1,'Add-on Info'!$A$4:$A$15,0),MATCH($E50,'Add-on Info'!$B$3:$H$3,0)),0)</f>
        <v>0</v>
      </c>
      <c r="AQ50" s="40">
        <f>IF(Q50=1,INDEX('Add-on Info'!$B$21:$H$32,MATCH(AQ$1,'Add-on Info'!$A$4:$A$15,0),MATCH($E50,'Add-on Info'!$B$3:$H$3,0)),0)</f>
        <v>0</v>
      </c>
      <c r="AR50" s="40">
        <f>IF(R50=1,INDEX('Add-on Info'!$B$21:$H$32,MATCH(AR$1,'Add-on Info'!$A$4:$A$15,0),MATCH($E50,'Add-on Info'!$B$3:$H$3,0)),0)</f>
        <v>30.6</v>
      </c>
      <c r="AS50" s="40">
        <f>IF(S50=1,INDEX('Add-on Info'!$B$21:$H$32,MATCH(AS$1,'Add-on Info'!$A$4:$A$15,0),MATCH($E50,'Add-on Info'!$B$3:$H$3,0)),0)</f>
        <v>0</v>
      </c>
      <c r="AT50" s="40">
        <f>IF(T50=1,INDEX('Add-on Info'!$B$21:$H$32,MATCH(AT$1,'Add-on Info'!$A$4:$A$15,0),MATCH($E50,'Add-on Info'!$B$3:$H$3,0)),0)</f>
        <v>36</v>
      </c>
      <c r="AU50" s="40">
        <f>IF(U50=1,INDEX('Add-on Info'!$B$21:$H$32,MATCH(AU$1,'Add-on Info'!$A$4:$A$15,0),MATCH($E50,'Add-on Info'!$B$3:$H$3,0)),0)</f>
        <v>0</v>
      </c>
      <c r="AV50" s="40">
        <f>IF(V50=1,INDEX('Add-on Info'!$B$21:$H$32,MATCH(AV$1,'Add-on Info'!$A$4:$A$15,0),MATCH($E50,'Add-on Info'!$B$3:$H$3,0)),0)</f>
        <v>0</v>
      </c>
      <c r="AW50" s="40">
        <f t="shared" si="2"/>
        <v>306</v>
      </c>
      <c r="AX50" s="40">
        <f t="shared" si="3"/>
        <v>28002</v>
      </c>
      <c r="AY50" s="40">
        <f t="shared" si="4"/>
        <v>26166</v>
      </c>
      <c r="AZ50" s="40">
        <f t="shared" si="5"/>
        <v>1836</v>
      </c>
      <c r="BA50" s="25"/>
    </row>
    <row r="51" spans="1:53" x14ac:dyDescent="0.25">
      <c r="A51" s="25" t="s">
        <v>22</v>
      </c>
      <c r="B51" s="25" t="s">
        <v>42</v>
      </c>
      <c r="C51" s="25" t="s">
        <v>24</v>
      </c>
      <c r="D51" s="25" t="s">
        <v>37</v>
      </c>
      <c r="E51" s="25" t="s">
        <v>40</v>
      </c>
      <c r="F51" s="25" t="s">
        <v>47</v>
      </c>
      <c r="G51" s="25" t="s">
        <v>28</v>
      </c>
      <c r="H51" s="25">
        <v>68</v>
      </c>
      <c r="I51" s="42">
        <v>24318</v>
      </c>
      <c r="J51" s="28">
        <f>IF($D51=Calculations!$E$3,SUBSTITUTE(Calculations!$I52,RIGHT(Calculations!$I52,3),Calculations!$C$3)+0,Calculations!$I52)</f>
        <v>23589</v>
      </c>
      <c r="K51" s="39">
        <v>0</v>
      </c>
      <c r="L51" s="39">
        <v>1</v>
      </c>
      <c r="M51" s="39">
        <v>0</v>
      </c>
      <c r="N51" s="39">
        <v>0</v>
      </c>
      <c r="O51" s="39">
        <v>0</v>
      </c>
      <c r="P51" s="39">
        <v>1</v>
      </c>
      <c r="Q51" s="39">
        <v>0</v>
      </c>
      <c r="R51" s="39">
        <v>0</v>
      </c>
      <c r="S51" s="39">
        <v>0</v>
      </c>
      <c r="T51" s="39">
        <v>0</v>
      </c>
      <c r="U51" s="39">
        <v>0</v>
      </c>
      <c r="V51" s="39">
        <v>1</v>
      </c>
      <c r="W51" s="40">
        <f>IF(K51=1,INDEX('Add-on Info'!$B$4:$H$15,MATCH(W$1,'Add-on Info'!$A$4:$A$15,0),MATCH($E51,'Add-on Info'!$B$3:$H$3,0)),0)</f>
        <v>0</v>
      </c>
      <c r="X51" s="40">
        <f>IF(L51=1,INDEX('Add-on Info'!$B$4:$H$15,MATCH(X$1,'Add-on Info'!$A$4:$A$15,0),MATCH($E51,'Add-on Info'!$B$3:$H$3,0)),0)</f>
        <v>210</v>
      </c>
      <c r="Y51" s="40">
        <f>IF(M51=1,INDEX('Add-on Info'!$B$4:$H$15,MATCH(Y$1,'Add-on Info'!$A$4:$A$15,0),MATCH($E51,'Add-on Info'!$B$3:$H$3,0)),0)</f>
        <v>0</v>
      </c>
      <c r="Z51" s="40">
        <f>IF(N51=1,INDEX('Add-on Info'!$B$4:$H$15,MATCH(Z$1,'Add-on Info'!$A$4:$A$15,0),MATCH($E51,'Add-on Info'!$B$3:$H$3,0)),0)</f>
        <v>0</v>
      </c>
      <c r="AA51" s="40">
        <f>IF(O51=1,INDEX('Add-on Info'!$B$4:$H$15,MATCH(AA$1,'Add-on Info'!$A$4:$A$15,0),MATCH($E51,'Add-on Info'!$B$3:$H$3,0)),0)</f>
        <v>0</v>
      </c>
      <c r="AB51" s="40">
        <f>IF(P51=1,INDEX('Add-on Info'!$B$4:$H$15,MATCH(AB$1,'Add-on Info'!$A$4:$A$15,0),MATCH($E51,'Add-on Info'!$B$3:$H$3,0)),0)</f>
        <v>2700</v>
      </c>
      <c r="AC51" s="40">
        <f>IF(Q51=1,INDEX('Add-on Info'!$B$4:$H$15,MATCH(AC$1,'Add-on Info'!$A$4:$A$15,0),MATCH($E51,'Add-on Info'!$B$3:$H$3,0)),0)</f>
        <v>0</v>
      </c>
      <c r="AD51" s="40">
        <f>IF(R51=1,INDEX('Add-on Info'!$B$4:$H$15,MATCH(AD$1,'Add-on Info'!$A$4:$A$15,0),MATCH($E51,'Add-on Info'!$B$3:$H$3,0)),0)</f>
        <v>0</v>
      </c>
      <c r="AE51" s="40">
        <f>IF(S51=1,INDEX('Add-on Info'!$B$4:$H$15,MATCH(AE$1,'Add-on Info'!$A$4:$A$15,0),MATCH($E51,'Add-on Info'!$B$3:$H$3,0)),0)</f>
        <v>0</v>
      </c>
      <c r="AF51" s="40">
        <f>IF(T51=1,INDEX('Add-on Info'!$B$4:$H$15,MATCH(AF$1,'Add-on Info'!$A$4:$A$15,0),MATCH($E51,'Add-on Info'!$B$3:$H$3,0)),0)</f>
        <v>0</v>
      </c>
      <c r="AG51" s="40">
        <f>IF(U51=1,INDEX('Add-on Info'!$B$4:$H$15,MATCH(AG$1,'Add-on Info'!$A$4:$A$15,0),MATCH($E51,'Add-on Info'!$B$3:$H$3,0)),0)</f>
        <v>0</v>
      </c>
      <c r="AH51" s="40">
        <f>IF(V51=1,INDEX('Add-on Info'!$B$4:$H$15,MATCH(AH$1,'Add-on Info'!$A$4:$A$15,0),MATCH($E51,'Add-on Info'!$B$3:$H$3,0)),0)</f>
        <v>460</v>
      </c>
      <c r="AI51" s="41">
        <f t="shared" si="0"/>
        <v>0.15</v>
      </c>
      <c r="AJ51" s="40">
        <f t="shared" si="1"/>
        <v>2864.5</v>
      </c>
      <c r="AK51" s="40">
        <f>IF(K51=1,INDEX('Add-on Info'!$B$21:$H$32,MATCH(AK$1,'Add-on Info'!$A$4:$A$15,0),MATCH($E51,'Add-on Info'!$B$3:$H$3,0)),0)</f>
        <v>0</v>
      </c>
      <c r="AL51" s="40">
        <f>IF(L51=1,INDEX('Add-on Info'!$B$21:$H$32,MATCH(AL$1,'Add-on Info'!$A$4:$A$15,0),MATCH($E51,'Add-on Info'!$B$3:$H$3,0)),0)</f>
        <v>23.1</v>
      </c>
      <c r="AM51" s="40">
        <f>IF(M51=1,INDEX('Add-on Info'!$B$21:$H$32,MATCH(AM$1,'Add-on Info'!$A$4:$A$15,0),MATCH($E51,'Add-on Info'!$B$3:$H$3,0)),0)</f>
        <v>0</v>
      </c>
      <c r="AN51" s="40">
        <f>IF(N51=1,INDEX('Add-on Info'!$B$21:$H$32,MATCH(AN$1,'Add-on Info'!$A$4:$A$15,0),MATCH($E51,'Add-on Info'!$B$3:$H$3,0)),0)</f>
        <v>0</v>
      </c>
      <c r="AO51" s="40">
        <f>IF(O51=1,INDEX('Add-on Info'!$B$21:$H$32,MATCH(AO$1,'Add-on Info'!$A$4:$A$15,0),MATCH($E51,'Add-on Info'!$B$3:$H$3,0)),0)</f>
        <v>0</v>
      </c>
      <c r="AP51" s="40">
        <f>IF(P51=1,INDEX('Add-on Info'!$B$21:$H$32,MATCH(AP$1,'Add-on Info'!$A$4:$A$15,0),MATCH($E51,'Add-on Info'!$B$3:$H$3,0)),0)</f>
        <v>1836.0000000000002</v>
      </c>
      <c r="AQ51" s="40">
        <f>IF(Q51=1,INDEX('Add-on Info'!$B$21:$H$32,MATCH(AQ$1,'Add-on Info'!$A$4:$A$15,0),MATCH($E51,'Add-on Info'!$B$3:$H$3,0)),0)</f>
        <v>0</v>
      </c>
      <c r="AR51" s="40">
        <f>IF(R51=1,INDEX('Add-on Info'!$B$21:$H$32,MATCH(AR$1,'Add-on Info'!$A$4:$A$15,0),MATCH($E51,'Add-on Info'!$B$3:$H$3,0)),0)</f>
        <v>0</v>
      </c>
      <c r="AS51" s="40">
        <f>IF(S51=1,INDEX('Add-on Info'!$B$21:$H$32,MATCH(AS$1,'Add-on Info'!$A$4:$A$15,0),MATCH($E51,'Add-on Info'!$B$3:$H$3,0)),0)</f>
        <v>0</v>
      </c>
      <c r="AT51" s="40">
        <f>IF(T51=1,INDEX('Add-on Info'!$B$21:$H$32,MATCH(AT$1,'Add-on Info'!$A$4:$A$15,0),MATCH($E51,'Add-on Info'!$B$3:$H$3,0)),0)</f>
        <v>0</v>
      </c>
      <c r="AU51" s="40">
        <f>IF(U51=1,INDEX('Add-on Info'!$B$21:$H$32,MATCH(AU$1,'Add-on Info'!$A$4:$A$15,0),MATCH($E51,'Add-on Info'!$B$3:$H$3,0)),0)</f>
        <v>0</v>
      </c>
      <c r="AV51" s="40">
        <f>IF(V51=1,INDEX('Add-on Info'!$B$21:$H$32,MATCH(AV$1,'Add-on Info'!$A$4:$A$15,0),MATCH($E51,'Add-on Info'!$B$3:$H$3,0)),0)</f>
        <v>96.6</v>
      </c>
      <c r="AW51" s="40">
        <f t="shared" si="2"/>
        <v>1955.7</v>
      </c>
      <c r="AX51" s="40">
        <f t="shared" si="3"/>
        <v>27182.5</v>
      </c>
      <c r="AY51" s="40">
        <f t="shared" si="4"/>
        <v>25544.7</v>
      </c>
      <c r="AZ51" s="40">
        <f t="shared" si="5"/>
        <v>1637.7999999999993</v>
      </c>
      <c r="BA51" s="25"/>
    </row>
    <row r="52" spans="1:53" x14ac:dyDescent="0.25">
      <c r="A52" s="25" t="s">
        <v>22</v>
      </c>
      <c r="B52" s="25" t="s">
        <v>42</v>
      </c>
      <c r="C52" s="25" t="s">
        <v>24</v>
      </c>
      <c r="D52" s="25" t="s">
        <v>37</v>
      </c>
      <c r="E52" s="25" t="s">
        <v>40</v>
      </c>
      <c r="F52" s="25" t="s">
        <v>47</v>
      </c>
      <c r="G52" s="25" t="s">
        <v>28</v>
      </c>
      <c r="H52" s="25">
        <v>75</v>
      </c>
      <c r="I52" s="42">
        <v>26702</v>
      </c>
      <c r="J52" s="28">
        <f>IF($D52=Calculations!$E$3,SUBSTITUTE(Calculations!$I53,RIGHT(Calculations!$I53,3),Calculations!$C$3)+0,Calculations!$I53)</f>
        <v>25901</v>
      </c>
      <c r="K52" s="39">
        <v>0</v>
      </c>
      <c r="L52" s="39">
        <v>0</v>
      </c>
      <c r="M52" s="39">
        <v>0</v>
      </c>
      <c r="N52" s="39">
        <v>0</v>
      </c>
      <c r="O52" s="39">
        <v>0</v>
      </c>
      <c r="P52" s="39">
        <v>0</v>
      </c>
      <c r="Q52" s="39">
        <v>0</v>
      </c>
      <c r="R52" s="39">
        <v>1</v>
      </c>
      <c r="S52" s="39">
        <v>0</v>
      </c>
      <c r="T52" s="39">
        <v>0</v>
      </c>
      <c r="U52" s="39">
        <v>1</v>
      </c>
      <c r="V52" s="39">
        <v>0</v>
      </c>
      <c r="W52" s="40">
        <f>IF(K52=1,INDEX('Add-on Info'!$B$4:$H$15,MATCH(W$1,'Add-on Info'!$A$4:$A$15,0),MATCH($E52,'Add-on Info'!$B$3:$H$3,0)),0)</f>
        <v>0</v>
      </c>
      <c r="X52" s="40">
        <f>IF(L52=1,INDEX('Add-on Info'!$B$4:$H$15,MATCH(X$1,'Add-on Info'!$A$4:$A$15,0),MATCH($E52,'Add-on Info'!$B$3:$H$3,0)),0)</f>
        <v>0</v>
      </c>
      <c r="Y52" s="40">
        <f>IF(M52=1,INDEX('Add-on Info'!$B$4:$H$15,MATCH(Y$1,'Add-on Info'!$A$4:$A$15,0),MATCH($E52,'Add-on Info'!$B$3:$H$3,0)),0)</f>
        <v>0</v>
      </c>
      <c r="Z52" s="40">
        <f>IF(N52=1,INDEX('Add-on Info'!$B$4:$H$15,MATCH(Z$1,'Add-on Info'!$A$4:$A$15,0),MATCH($E52,'Add-on Info'!$B$3:$H$3,0)),0)</f>
        <v>0</v>
      </c>
      <c r="AA52" s="40">
        <f>IF(O52=1,INDEX('Add-on Info'!$B$4:$H$15,MATCH(AA$1,'Add-on Info'!$A$4:$A$15,0),MATCH($E52,'Add-on Info'!$B$3:$H$3,0)),0)</f>
        <v>0</v>
      </c>
      <c r="AB52" s="40">
        <f>IF(P52=1,INDEX('Add-on Info'!$B$4:$H$15,MATCH(AB$1,'Add-on Info'!$A$4:$A$15,0),MATCH($E52,'Add-on Info'!$B$3:$H$3,0)),0)</f>
        <v>0</v>
      </c>
      <c r="AC52" s="40">
        <f>IF(Q52=1,INDEX('Add-on Info'!$B$4:$H$15,MATCH(AC$1,'Add-on Info'!$A$4:$A$15,0),MATCH($E52,'Add-on Info'!$B$3:$H$3,0)),0)</f>
        <v>0</v>
      </c>
      <c r="AD52" s="40">
        <f>IF(R52=1,INDEX('Add-on Info'!$B$4:$H$15,MATCH(AD$1,'Add-on Info'!$A$4:$A$15,0),MATCH($E52,'Add-on Info'!$B$3:$H$3,0)),0)</f>
        <v>180</v>
      </c>
      <c r="AE52" s="40">
        <f>IF(S52=1,INDEX('Add-on Info'!$B$4:$H$15,MATCH(AE$1,'Add-on Info'!$A$4:$A$15,0),MATCH($E52,'Add-on Info'!$B$3:$H$3,0)),0)</f>
        <v>0</v>
      </c>
      <c r="AF52" s="40">
        <f>IF(T52=1,INDEX('Add-on Info'!$B$4:$H$15,MATCH(AF$1,'Add-on Info'!$A$4:$A$15,0),MATCH($E52,'Add-on Info'!$B$3:$H$3,0)),0)</f>
        <v>0</v>
      </c>
      <c r="AG52" s="40">
        <f>IF(U52=1,INDEX('Add-on Info'!$B$4:$H$15,MATCH(AG$1,'Add-on Info'!$A$4:$A$15,0),MATCH($E52,'Add-on Info'!$B$3:$H$3,0)),0)</f>
        <v>640</v>
      </c>
      <c r="AH52" s="40">
        <f>IF(V52=1,INDEX('Add-on Info'!$B$4:$H$15,MATCH(AH$1,'Add-on Info'!$A$4:$A$15,0),MATCH($E52,'Add-on Info'!$B$3:$H$3,0)),0)</f>
        <v>0</v>
      </c>
      <c r="AI52" s="41">
        <f t="shared" si="0"/>
        <v>0</v>
      </c>
      <c r="AJ52" s="40">
        <f t="shared" si="1"/>
        <v>820</v>
      </c>
      <c r="AK52" s="40">
        <f>IF(K52=1,INDEX('Add-on Info'!$B$21:$H$32,MATCH(AK$1,'Add-on Info'!$A$4:$A$15,0),MATCH($E52,'Add-on Info'!$B$3:$H$3,0)),0)</f>
        <v>0</v>
      </c>
      <c r="AL52" s="40">
        <f>IF(L52=1,INDEX('Add-on Info'!$B$21:$H$32,MATCH(AL$1,'Add-on Info'!$A$4:$A$15,0),MATCH($E52,'Add-on Info'!$B$3:$H$3,0)),0)</f>
        <v>0</v>
      </c>
      <c r="AM52" s="40">
        <f>IF(M52=1,INDEX('Add-on Info'!$B$21:$H$32,MATCH(AM$1,'Add-on Info'!$A$4:$A$15,0),MATCH($E52,'Add-on Info'!$B$3:$H$3,0)),0)</f>
        <v>0</v>
      </c>
      <c r="AN52" s="40">
        <f>IF(N52=1,INDEX('Add-on Info'!$B$21:$H$32,MATCH(AN$1,'Add-on Info'!$A$4:$A$15,0),MATCH($E52,'Add-on Info'!$B$3:$H$3,0)),0)</f>
        <v>0</v>
      </c>
      <c r="AO52" s="40">
        <f>IF(O52=1,INDEX('Add-on Info'!$B$21:$H$32,MATCH(AO$1,'Add-on Info'!$A$4:$A$15,0),MATCH($E52,'Add-on Info'!$B$3:$H$3,0)),0)</f>
        <v>0</v>
      </c>
      <c r="AP52" s="40">
        <f>IF(P52=1,INDEX('Add-on Info'!$B$21:$H$32,MATCH(AP$1,'Add-on Info'!$A$4:$A$15,0),MATCH($E52,'Add-on Info'!$B$3:$H$3,0)),0)</f>
        <v>0</v>
      </c>
      <c r="AQ52" s="40">
        <f>IF(Q52=1,INDEX('Add-on Info'!$B$21:$H$32,MATCH(AQ$1,'Add-on Info'!$A$4:$A$15,0),MATCH($E52,'Add-on Info'!$B$3:$H$3,0)),0)</f>
        <v>0</v>
      </c>
      <c r="AR52" s="40">
        <f>IF(R52=1,INDEX('Add-on Info'!$B$21:$H$32,MATCH(AR$1,'Add-on Info'!$A$4:$A$15,0),MATCH($E52,'Add-on Info'!$B$3:$H$3,0)),0)</f>
        <v>30.6</v>
      </c>
      <c r="AS52" s="40">
        <f>IF(S52=1,INDEX('Add-on Info'!$B$21:$H$32,MATCH(AS$1,'Add-on Info'!$A$4:$A$15,0),MATCH($E52,'Add-on Info'!$B$3:$H$3,0)),0)</f>
        <v>0</v>
      </c>
      <c r="AT52" s="40">
        <f>IF(T52=1,INDEX('Add-on Info'!$B$21:$H$32,MATCH(AT$1,'Add-on Info'!$A$4:$A$15,0),MATCH($E52,'Add-on Info'!$B$3:$H$3,0)),0)</f>
        <v>0</v>
      </c>
      <c r="AU52" s="40">
        <f>IF(U52=1,INDEX('Add-on Info'!$B$21:$H$32,MATCH(AU$1,'Add-on Info'!$A$4:$A$15,0),MATCH($E52,'Add-on Info'!$B$3:$H$3,0)),0)</f>
        <v>179.20000000000002</v>
      </c>
      <c r="AV52" s="40">
        <f>IF(V52=1,INDEX('Add-on Info'!$B$21:$H$32,MATCH(AV$1,'Add-on Info'!$A$4:$A$15,0),MATCH($E52,'Add-on Info'!$B$3:$H$3,0)),0)</f>
        <v>0</v>
      </c>
      <c r="AW52" s="40">
        <f t="shared" si="2"/>
        <v>209.8</v>
      </c>
      <c r="AX52" s="40">
        <f t="shared" si="3"/>
        <v>27522</v>
      </c>
      <c r="AY52" s="40">
        <f t="shared" si="4"/>
        <v>26110.799999999999</v>
      </c>
      <c r="AZ52" s="40">
        <f t="shared" si="5"/>
        <v>1411.2000000000007</v>
      </c>
      <c r="BA52" s="25"/>
    </row>
    <row r="53" spans="1:53" x14ac:dyDescent="0.25">
      <c r="A53" s="25" t="s">
        <v>22</v>
      </c>
      <c r="B53" s="25" t="s">
        <v>42</v>
      </c>
      <c r="C53" s="25" t="s">
        <v>41</v>
      </c>
      <c r="D53" s="25" t="s">
        <v>25</v>
      </c>
      <c r="E53" s="25" t="s">
        <v>26</v>
      </c>
      <c r="F53" s="25" t="s">
        <v>48</v>
      </c>
      <c r="G53" s="25" t="s">
        <v>28</v>
      </c>
      <c r="H53" s="25">
        <v>43</v>
      </c>
      <c r="I53" s="28">
        <v>16932</v>
      </c>
      <c r="J53" s="28">
        <f>IF($D53=Calculations!$E$3,SUBSTITUTE(Calculations!$I54,RIGHT(Calculations!$I54,3),Calculations!$C$3)+0,Calculations!$I54)</f>
        <v>10160</v>
      </c>
      <c r="K53" s="39">
        <v>1</v>
      </c>
      <c r="L53" s="39">
        <v>0</v>
      </c>
      <c r="M53" s="39">
        <v>0</v>
      </c>
      <c r="N53" s="39">
        <v>0</v>
      </c>
      <c r="O53" s="39">
        <v>0</v>
      </c>
      <c r="P53" s="39">
        <v>0</v>
      </c>
      <c r="Q53" s="39">
        <v>0</v>
      </c>
      <c r="R53" s="39">
        <v>0</v>
      </c>
      <c r="S53" s="39">
        <v>0</v>
      </c>
      <c r="T53" s="39">
        <v>0</v>
      </c>
      <c r="U53" s="39">
        <v>0</v>
      </c>
      <c r="V53" s="39">
        <v>0</v>
      </c>
      <c r="W53" s="40">
        <f>IF(K53=1,INDEX('Add-on Info'!$B$4:$H$15,MATCH(W$1,'Add-on Info'!$A$4:$A$15,0),MATCH($E53,'Add-on Info'!$B$3:$H$3,0)),0)</f>
        <v>600</v>
      </c>
      <c r="X53" s="40">
        <f>IF(L53=1,INDEX('Add-on Info'!$B$4:$H$15,MATCH(X$1,'Add-on Info'!$A$4:$A$15,0),MATCH($E53,'Add-on Info'!$B$3:$H$3,0)),0)</f>
        <v>0</v>
      </c>
      <c r="Y53" s="40">
        <f>IF(M53=1,INDEX('Add-on Info'!$B$4:$H$15,MATCH(Y$1,'Add-on Info'!$A$4:$A$15,0),MATCH($E53,'Add-on Info'!$B$3:$H$3,0)),0)</f>
        <v>0</v>
      </c>
      <c r="Z53" s="40">
        <f>IF(N53=1,INDEX('Add-on Info'!$B$4:$H$15,MATCH(Z$1,'Add-on Info'!$A$4:$A$15,0),MATCH($E53,'Add-on Info'!$B$3:$H$3,0)),0)</f>
        <v>0</v>
      </c>
      <c r="AA53" s="40">
        <f>IF(O53=1,INDEX('Add-on Info'!$B$4:$H$15,MATCH(AA$1,'Add-on Info'!$A$4:$A$15,0),MATCH($E53,'Add-on Info'!$B$3:$H$3,0)),0)</f>
        <v>0</v>
      </c>
      <c r="AB53" s="40">
        <f>IF(P53=1,INDEX('Add-on Info'!$B$4:$H$15,MATCH(AB$1,'Add-on Info'!$A$4:$A$15,0),MATCH($E53,'Add-on Info'!$B$3:$H$3,0)),0)</f>
        <v>0</v>
      </c>
      <c r="AC53" s="40">
        <f>IF(Q53=1,INDEX('Add-on Info'!$B$4:$H$15,MATCH(AC$1,'Add-on Info'!$A$4:$A$15,0),MATCH($E53,'Add-on Info'!$B$3:$H$3,0)),0)</f>
        <v>0</v>
      </c>
      <c r="AD53" s="40">
        <f>IF(R53=1,INDEX('Add-on Info'!$B$4:$H$15,MATCH(AD$1,'Add-on Info'!$A$4:$A$15,0),MATCH($E53,'Add-on Info'!$B$3:$H$3,0)),0)</f>
        <v>0</v>
      </c>
      <c r="AE53" s="40">
        <f>IF(S53=1,INDEX('Add-on Info'!$B$4:$H$15,MATCH(AE$1,'Add-on Info'!$A$4:$A$15,0),MATCH($E53,'Add-on Info'!$B$3:$H$3,0)),0)</f>
        <v>0</v>
      </c>
      <c r="AF53" s="40">
        <f>IF(T53=1,INDEX('Add-on Info'!$B$4:$H$15,MATCH(AF$1,'Add-on Info'!$A$4:$A$15,0),MATCH($E53,'Add-on Info'!$B$3:$H$3,0)),0)</f>
        <v>0</v>
      </c>
      <c r="AG53" s="40">
        <f>IF(U53=1,INDEX('Add-on Info'!$B$4:$H$15,MATCH(AG$1,'Add-on Info'!$A$4:$A$15,0),MATCH($E53,'Add-on Info'!$B$3:$H$3,0)),0)</f>
        <v>0</v>
      </c>
      <c r="AH53" s="40">
        <f>IF(V53=1,INDEX('Add-on Info'!$B$4:$H$15,MATCH(AH$1,'Add-on Info'!$A$4:$A$15,0),MATCH($E53,'Add-on Info'!$B$3:$H$3,0)),0)</f>
        <v>0</v>
      </c>
      <c r="AI53" s="41">
        <f t="shared" si="0"/>
        <v>0</v>
      </c>
      <c r="AJ53" s="40">
        <f t="shared" si="1"/>
        <v>600</v>
      </c>
      <c r="AK53" s="40">
        <f>IF(K53=1,INDEX('Add-on Info'!$B$21:$H$32,MATCH(AK$1,'Add-on Info'!$A$4:$A$15,0),MATCH($E53,'Add-on Info'!$B$3:$H$3,0)),0)</f>
        <v>150</v>
      </c>
      <c r="AL53" s="40">
        <f>IF(L53=1,INDEX('Add-on Info'!$B$21:$H$32,MATCH(AL$1,'Add-on Info'!$A$4:$A$15,0),MATCH($E53,'Add-on Info'!$B$3:$H$3,0)),0)</f>
        <v>0</v>
      </c>
      <c r="AM53" s="40">
        <f>IF(M53=1,INDEX('Add-on Info'!$B$21:$H$32,MATCH(AM$1,'Add-on Info'!$A$4:$A$15,0),MATCH($E53,'Add-on Info'!$B$3:$H$3,0)),0)</f>
        <v>0</v>
      </c>
      <c r="AN53" s="40">
        <f>IF(N53=1,INDEX('Add-on Info'!$B$21:$H$32,MATCH(AN$1,'Add-on Info'!$A$4:$A$15,0),MATCH($E53,'Add-on Info'!$B$3:$H$3,0)),0)</f>
        <v>0</v>
      </c>
      <c r="AO53" s="40">
        <f>IF(O53=1,INDEX('Add-on Info'!$B$21:$H$32,MATCH(AO$1,'Add-on Info'!$A$4:$A$15,0),MATCH($E53,'Add-on Info'!$B$3:$H$3,0)),0)</f>
        <v>0</v>
      </c>
      <c r="AP53" s="40">
        <f>IF(P53=1,INDEX('Add-on Info'!$B$21:$H$32,MATCH(AP$1,'Add-on Info'!$A$4:$A$15,0),MATCH($E53,'Add-on Info'!$B$3:$H$3,0)),0)</f>
        <v>0</v>
      </c>
      <c r="AQ53" s="40">
        <f>IF(Q53=1,INDEX('Add-on Info'!$B$21:$H$32,MATCH(AQ$1,'Add-on Info'!$A$4:$A$15,0),MATCH($E53,'Add-on Info'!$B$3:$H$3,0)),0)</f>
        <v>0</v>
      </c>
      <c r="AR53" s="40">
        <f>IF(R53=1,INDEX('Add-on Info'!$B$21:$H$32,MATCH(AR$1,'Add-on Info'!$A$4:$A$15,0),MATCH($E53,'Add-on Info'!$B$3:$H$3,0)),0)</f>
        <v>0</v>
      </c>
      <c r="AS53" s="40">
        <f>IF(S53=1,INDEX('Add-on Info'!$B$21:$H$32,MATCH(AS$1,'Add-on Info'!$A$4:$A$15,0),MATCH($E53,'Add-on Info'!$B$3:$H$3,0)),0)</f>
        <v>0</v>
      </c>
      <c r="AT53" s="40">
        <f>IF(T53=1,INDEX('Add-on Info'!$B$21:$H$32,MATCH(AT$1,'Add-on Info'!$A$4:$A$15,0),MATCH($E53,'Add-on Info'!$B$3:$H$3,0)),0)</f>
        <v>0</v>
      </c>
      <c r="AU53" s="40">
        <f>IF(U53=1,INDEX('Add-on Info'!$B$21:$H$32,MATCH(AU$1,'Add-on Info'!$A$4:$A$15,0),MATCH($E53,'Add-on Info'!$B$3:$H$3,0)),0)</f>
        <v>0</v>
      </c>
      <c r="AV53" s="40">
        <f>IF(V53=1,INDEX('Add-on Info'!$B$21:$H$32,MATCH(AV$1,'Add-on Info'!$A$4:$A$15,0),MATCH($E53,'Add-on Info'!$B$3:$H$3,0)),0)</f>
        <v>0</v>
      </c>
      <c r="AW53" s="40">
        <f t="shared" si="2"/>
        <v>150</v>
      </c>
      <c r="AX53" s="40">
        <f t="shared" si="3"/>
        <v>17532</v>
      </c>
      <c r="AY53" s="40">
        <f t="shared" si="4"/>
        <v>10310</v>
      </c>
      <c r="AZ53" s="40">
        <f t="shared" si="5"/>
        <v>7222</v>
      </c>
      <c r="BA53" s="25"/>
    </row>
    <row r="54" spans="1:53" x14ac:dyDescent="0.25">
      <c r="A54" s="25" t="s">
        <v>22</v>
      </c>
      <c r="B54" s="25" t="s">
        <v>42</v>
      </c>
      <c r="C54" s="25" t="s">
        <v>41</v>
      </c>
      <c r="D54" s="25" t="s">
        <v>31</v>
      </c>
      <c r="E54" s="25" t="s">
        <v>36</v>
      </c>
      <c r="F54" s="25" t="s">
        <v>45</v>
      </c>
      <c r="G54" s="25" t="s">
        <v>30</v>
      </c>
      <c r="H54" s="25">
        <v>34</v>
      </c>
      <c r="I54" s="42">
        <v>16443</v>
      </c>
      <c r="J54" s="28">
        <f>IF($D54=Calculations!$E$3,SUBSTITUTE(Calculations!$I55,RIGHT(Calculations!$I55,3),Calculations!$C$3)+0,Calculations!$I55)</f>
        <v>9514</v>
      </c>
      <c r="K54" s="39">
        <v>0</v>
      </c>
      <c r="L54" s="39">
        <v>0</v>
      </c>
      <c r="M54" s="39">
        <v>0</v>
      </c>
      <c r="N54" s="39">
        <v>0</v>
      </c>
      <c r="O54" s="39">
        <v>0</v>
      </c>
      <c r="P54" s="39">
        <v>0</v>
      </c>
      <c r="Q54" s="39">
        <v>0</v>
      </c>
      <c r="R54" s="39">
        <v>0</v>
      </c>
      <c r="S54" s="39">
        <v>0</v>
      </c>
      <c r="T54" s="39">
        <v>0</v>
      </c>
      <c r="U54" s="39">
        <v>1</v>
      </c>
      <c r="V54" s="39">
        <v>0</v>
      </c>
      <c r="W54" s="40">
        <f>IF(K54=1,INDEX('Add-on Info'!$B$4:$H$15,MATCH(W$1,'Add-on Info'!$A$4:$A$15,0),MATCH($E54,'Add-on Info'!$B$3:$H$3,0)),0)</f>
        <v>0</v>
      </c>
      <c r="X54" s="40">
        <f>IF(L54=1,INDEX('Add-on Info'!$B$4:$H$15,MATCH(X$1,'Add-on Info'!$A$4:$A$15,0),MATCH($E54,'Add-on Info'!$B$3:$H$3,0)),0)</f>
        <v>0</v>
      </c>
      <c r="Y54" s="40">
        <f>IF(M54=1,INDEX('Add-on Info'!$B$4:$H$15,MATCH(Y$1,'Add-on Info'!$A$4:$A$15,0),MATCH($E54,'Add-on Info'!$B$3:$H$3,0)),0)</f>
        <v>0</v>
      </c>
      <c r="Z54" s="40">
        <f>IF(N54=1,INDEX('Add-on Info'!$B$4:$H$15,MATCH(Z$1,'Add-on Info'!$A$4:$A$15,0),MATCH($E54,'Add-on Info'!$B$3:$H$3,0)),0)</f>
        <v>0</v>
      </c>
      <c r="AA54" s="40">
        <f>IF(O54=1,INDEX('Add-on Info'!$B$4:$H$15,MATCH(AA$1,'Add-on Info'!$A$4:$A$15,0),MATCH($E54,'Add-on Info'!$B$3:$H$3,0)),0)</f>
        <v>0</v>
      </c>
      <c r="AB54" s="40">
        <f>IF(P54=1,INDEX('Add-on Info'!$B$4:$H$15,MATCH(AB$1,'Add-on Info'!$A$4:$A$15,0),MATCH($E54,'Add-on Info'!$B$3:$H$3,0)),0)</f>
        <v>0</v>
      </c>
      <c r="AC54" s="40">
        <f>IF(Q54=1,INDEX('Add-on Info'!$B$4:$H$15,MATCH(AC$1,'Add-on Info'!$A$4:$A$15,0),MATCH($E54,'Add-on Info'!$B$3:$H$3,0)),0)</f>
        <v>0</v>
      </c>
      <c r="AD54" s="40">
        <f>IF(R54=1,INDEX('Add-on Info'!$B$4:$H$15,MATCH(AD$1,'Add-on Info'!$A$4:$A$15,0),MATCH($E54,'Add-on Info'!$B$3:$H$3,0)),0)</f>
        <v>0</v>
      </c>
      <c r="AE54" s="40">
        <f>IF(S54=1,INDEX('Add-on Info'!$B$4:$H$15,MATCH(AE$1,'Add-on Info'!$A$4:$A$15,0),MATCH($E54,'Add-on Info'!$B$3:$H$3,0)),0)</f>
        <v>0</v>
      </c>
      <c r="AF54" s="40">
        <f>IF(T54=1,INDEX('Add-on Info'!$B$4:$H$15,MATCH(AF$1,'Add-on Info'!$A$4:$A$15,0),MATCH($E54,'Add-on Info'!$B$3:$H$3,0)),0)</f>
        <v>0</v>
      </c>
      <c r="AG54" s="40">
        <f>IF(U54=1,INDEX('Add-on Info'!$B$4:$H$15,MATCH(AG$1,'Add-on Info'!$A$4:$A$15,0),MATCH($E54,'Add-on Info'!$B$3:$H$3,0)),0)</f>
        <v>730</v>
      </c>
      <c r="AH54" s="40">
        <f>IF(V54=1,INDEX('Add-on Info'!$B$4:$H$15,MATCH(AH$1,'Add-on Info'!$A$4:$A$15,0),MATCH($E54,'Add-on Info'!$B$3:$H$3,0)),0)</f>
        <v>0</v>
      </c>
      <c r="AI54" s="41">
        <f t="shared" si="0"/>
        <v>0</v>
      </c>
      <c r="AJ54" s="40">
        <f t="shared" si="1"/>
        <v>730</v>
      </c>
      <c r="AK54" s="40">
        <f>IF(K54=1,INDEX('Add-on Info'!$B$21:$H$32,MATCH(AK$1,'Add-on Info'!$A$4:$A$15,0),MATCH($E54,'Add-on Info'!$B$3:$H$3,0)),0)</f>
        <v>0</v>
      </c>
      <c r="AL54" s="40">
        <f>IF(L54=1,INDEX('Add-on Info'!$B$21:$H$32,MATCH(AL$1,'Add-on Info'!$A$4:$A$15,0),MATCH($E54,'Add-on Info'!$B$3:$H$3,0)),0)</f>
        <v>0</v>
      </c>
      <c r="AM54" s="40">
        <f>IF(M54=1,INDEX('Add-on Info'!$B$21:$H$32,MATCH(AM$1,'Add-on Info'!$A$4:$A$15,0),MATCH($E54,'Add-on Info'!$B$3:$H$3,0)),0)</f>
        <v>0</v>
      </c>
      <c r="AN54" s="40">
        <f>IF(N54=1,INDEX('Add-on Info'!$B$21:$H$32,MATCH(AN$1,'Add-on Info'!$A$4:$A$15,0),MATCH($E54,'Add-on Info'!$B$3:$H$3,0)),0)</f>
        <v>0</v>
      </c>
      <c r="AO54" s="40">
        <f>IF(O54=1,INDEX('Add-on Info'!$B$21:$H$32,MATCH(AO$1,'Add-on Info'!$A$4:$A$15,0),MATCH($E54,'Add-on Info'!$B$3:$H$3,0)),0)</f>
        <v>0</v>
      </c>
      <c r="AP54" s="40">
        <f>IF(P54=1,INDEX('Add-on Info'!$B$21:$H$32,MATCH(AP$1,'Add-on Info'!$A$4:$A$15,0),MATCH($E54,'Add-on Info'!$B$3:$H$3,0)),0)</f>
        <v>0</v>
      </c>
      <c r="AQ54" s="40">
        <f>IF(Q54=1,INDEX('Add-on Info'!$B$21:$H$32,MATCH(AQ$1,'Add-on Info'!$A$4:$A$15,0),MATCH($E54,'Add-on Info'!$B$3:$H$3,0)),0)</f>
        <v>0</v>
      </c>
      <c r="AR54" s="40">
        <f>IF(R54=1,INDEX('Add-on Info'!$B$21:$H$32,MATCH(AR$1,'Add-on Info'!$A$4:$A$15,0),MATCH($E54,'Add-on Info'!$B$3:$H$3,0)),0)</f>
        <v>0</v>
      </c>
      <c r="AS54" s="40">
        <f>IF(S54=1,INDEX('Add-on Info'!$B$21:$H$32,MATCH(AS$1,'Add-on Info'!$A$4:$A$15,0),MATCH($E54,'Add-on Info'!$B$3:$H$3,0)),0)</f>
        <v>0</v>
      </c>
      <c r="AT54" s="40">
        <f>IF(T54=1,INDEX('Add-on Info'!$B$21:$H$32,MATCH(AT$1,'Add-on Info'!$A$4:$A$15,0),MATCH($E54,'Add-on Info'!$B$3:$H$3,0)),0)</f>
        <v>0</v>
      </c>
      <c r="AU54" s="40">
        <f>IF(U54=1,INDEX('Add-on Info'!$B$21:$H$32,MATCH(AU$1,'Add-on Info'!$A$4:$A$15,0),MATCH($E54,'Add-on Info'!$B$3:$H$3,0)),0)</f>
        <v>204.4</v>
      </c>
      <c r="AV54" s="40">
        <f>IF(V54=1,INDEX('Add-on Info'!$B$21:$H$32,MATCH(AV$1,'Add-on Info'!$A$4:$A$15,0),MATCH($E54,'Add-on Info'!$B$3:$H$3,0)),0)</f>
        <v>0</v>
      </c>
      <c r="AW54" s="40">
        <f t="shared" si="2"/>
        <v>204.4</v>
      </c>
      <c r="AX54" s="40">
        <f t="shared" si="3"/>
        <v>17173</v>
      </c>
      <c r="AY54" s="40">
        <f t="shared" si="4"/>
        <v>9718.4</v>
      </c>
      <c r="AZ54" s="40">
        <f t="shared" si="5"/>
        <v>7454.6</v>
      </c>
      <c r="BA54" s="25"/>
    </row>
    <row r="55" spans="1:53" x14ac:dyDescent="0.25">
      <c r="A55" s="25" t="s">
        <v>22</v>
      </c>
      <c r="B55" s="25" t="s">
        <v>42</v>
      </c>
      <c r="C55" s="25" t="s">
        <v>41</v>
      </c>
      <c r="D55" s="25" t="s">
        <v>31</v>
      </c>
      <c r="E55" s="25" t="s">
        <v>36</v>
      </c>
      <c r="F55" s="25" t="s">
        <v>43</v>
      </c>
      <c r="G55" s="25" t="s">
        <v>28</v>
      </c>
      <c r="H55" s="25">
        <v>45</v>
      </c>
      <c r="I55" s="42">
        <v>23172</v>
      </c>
      <c r="J55" s="28">
        <f>IF($D55=Calculations!$E$3,SUBSTITUTE(Calculations!$I56,RIGHT(Calculations!$I56,3),Calculations!$C$3)+0,Calculations!$I56)</f>
        <v>13514</v>
      </c>
      <c r="K55" s="39">
        <v>0</v>
      </c>
      <c r="L55" s="39">
        <v>0</v>
      </c>
      <c r="M55" s="39">
        <v>0</v>
      </c>
      <c r="N55" s="39">
        <v>0</v>
      </c>
      <c r="O55" s="39">
        <v>0</v>
      </c>
      <c r="P55" s="39">
        <v>0</v>
      </c>
      <c r="Q55" s="39">
        <v>0</v>
      </c>
      <c r="R55" s="39">
        <v>1</v>
      </c>
      <c r="S55" s="39">
        <v>0</v>
      </c>
      <c r="T55" s="39">
        <v>0</v>
      </c>
      <c r="U55" s="39">
        <v>0</v>
      </c>
      <c r="V55" s="39">
        <v>0</v>
      </c>
      <c r="W55" s="40">
        <f>IF(K55=1,INDEX('Add-on Info'!$B$4:$H$15,MATCH(W$1,'Add-on Info'!$A$4:$A$15,0),MATCH($E55,'Add-on Info'!$B$3:$H$3,0)),0)</f>
        <v>0</v>
      </c>
      <c r="X55" s="40">
        <f>IF(L55=1,INDEX('Add-on Info'!$B$4:$H$15,MATCH(X$1,'Add-on Info'!$A$4:$A$15,0),MATCH($E55,'Add-on Info'!$B$3:$H$3,0)),0)</f>
        <v>0</v>
      </c>
      <c r="Y55" s="40">
        <f>IF(M55=1,INDEX('Add-on Info'!$B$4:$H$15,MATCH(Y$1,'Add-on Info'!$A$4:$A$15,0),MATCH($E55,'Add-on Info'!$B$3:$H$3,0)),0)</f>
        <v>0</v>
      </c>
      <c r="Z55" s="40">
        <f>IF(N55=1,INDEX('Add-on Info'!$B$4:$H$15,MATCH(Z$1,'Add-on Info'!$A$4:$A$15,0),MATCH($E55,'Add-on Info'!$B$3:$H$3,0)),0)</f>
        <v>0</v>
      </c>
      <c r="AA55" s="40">
        <f>IF(O55=1,INDEX('Add-on Info'!$B$4:$H$15,MATCH(AA$1,'Add-on Info'!$A$4:$A$15,0),MATCH($E55,'Add-on Info'!$B$3:$H$3,0)),0)</f>
        <v>0</v>
      </c>
      <c r="AB55" s="40">
        <f>IF(P55=1,INDEX('Add-on Info'!$B$4:$H$15,MATCH(AB$1,'Add-on Info'!$A$4:$A$15,0),MATCH($E55,'Add-on Info'!$B$3:$H$3,0)),0)</f>
        <v>0</v>
      </c>
      <c r="AC55" s="40">
        <f>IF(Q55=1,INDEX('Add-on Info'!$B$4:$H$15,MATCH(AC$1,'Add-on Info'!$A$4:$A$15,0),MATCH($E55,'Add-on Info'!$B$3:$H$3,0)),0)</f>
        <v>0</v>
      </c>
      <c r="AD55" s="40">
        <f>IF(R55=1,INDEX('Add-on Info'!$B$4:$H$15,MATCH(AD$1,'Add-on Info'!$A$4:$A$15,0),MATCH($E55,'Add-on Info'!$B$3:$H$3,0)),0)</f>
        <v>210</v>
      </c>
      <c r="AE55" s="40">
        <f>IF(S55=1,INDEX('Add-on Info'!$B$4:$H$15,MATCH(AE$1,'Add-on Info'!$A$4:$A$15,0),MATCH($E55,'Add-on Info'!$B$3:$H$3,0)),0)</f>
        <v>0</v>
      </c>
      <c r="AF55" s="40">
        <f>IF(T55=1,INDEX('Add-on Info'!$B$4:$H$15,MATCH(AF$1,'Add-on Info'!$A$4:$A$15,0),MATCH($E55,'Add-on Info'!$B$3:$H$3,0)),0)</f>
        <v>0</v>
      </c>
      <c r="AG55" s="40">
        <f>IF(U55=1,INDEX('Add-on Info'!$B$4:$H$15,MATCH(AG$1,'Add-on Info'!$A$4:$A$15,0),MATCH($E55,'Add-on Info'!$B$3:$H$3,0)),0)</f>
        <v>0</v>
      </c>
      <c r="AH55" s="40">
        <f>IF(V55=1,INDEX('Add-on Info'!$B$4:$H$15,MATCH(AH$1,'Add-on Info'!$A$4:$A$15,0),MATCH($E55,'Add-on Info'!$B$3:$H$3,0)),0)</f>
        <v>0</v>
      </c>
      <c r="AI55" s="41">
        <f t="shared" si="0"/>
        <v>0</v>
      </c>
      <c r="AJ55" s="40">
        <f t="shared" si="1"/>
        <v>210</v>
      </c>
      <c r="AK55" s="40">
        <f>IF(K55=1,INDEX('Add-on Info'!$B$21:$H$32,MATCH(AK$1,'Add-on Info'!$A$4:$A$15,0),MATCH($E55,'Add-on Info'!$B$3:$H$3,0)),0)</f>
        <v>0</v>
      </c>
      <c r="AL55" s="40">
        <f>IF(L55=1,INDEX('Add-on Info'!$B$21:$H$32,MATCH(AL$1,'Add-on Info'!$A$4:$A$15,0),MATCH($E55,'Add-on Info'!$B$3:$H$3,0)),0)</f>
        <v>0</v>
      </c>
      <c r="AM55" s="40">
        <f>IF(M55=1,INDEX('Add-on Info'!$B$21:$H$32,MATCH(AM$1,'Add-on Info'!$A$4:$A$15,0),MATCH($E55,'Add-on Info'!$B$3:$H$3,0)),0)</f>
        <v>0</v>
      </c>
      <c r="AN55" s="40">
        <f>IF(N55=1,INDEX('Add-on Info'!$B$21:$H$32,MATCH(AN$1,'Add-on Info'!$A$4:$A$15,0),MATCH($E55,'Add-on Info'!$B$3:$H$3,0)),0)</f>
        <v>0</v>
      </c>
      <c r="AO55" s="40">
        <f>IF(O55=1,INDEX('Add-on Info'!$B$21:$H$32,MATCH(AO$1,'Add-on Info'!$A$4:$A$15,0),MATCH($E55,'Add-on Info'!$B$3:$H$3,0)),0)</f>
        <v>0</v>
      </c>
      <c r="AP55" s="40">
        <f>IF(P55=1,INDEX('Add-on Info'!$B$21:$H$32,MATCH(AP$1,'Add-on Info'!$A$4:$A$15,0),MATCH($E55,'Add-on Info'!$B$3:$H$3,0)),0)</f>
        <v>0</v>
      </c>
      <c r="AQ55" s="40">
        <f>IF(Q55=1,INDEX('Add-on Info'!$B$21:$H$32,MATCH(AQ$1,'Add-on Info'!$A$4:$A$15,0),MATCH($E55,'Add-on Info'!$B$3:$H$3,0)),0)</f>
        <v>0</v>
      </c>
      <c r="AR55" s="40">
        <f>IF(R55=1,INDEX('Add-on Info'!$B$21:$H$32,MATCH(AR$1,'Add-on Info'!$A$4:$A$15,0),MATCH($E55,'Add-on Info'!$B$3:$H$3,0)),0)</f>
        <v>35.700000000000003</v>
      </c>
      <c r="AS55" s="40">
        <f>IF(S55=1,INDEX('Add-on Info'!$B$21:$H$32,MATCH(AS$1,'Add-on Info'!$A$4:$A$15,0),MATCH($E55,'Add-on Info'!$B$3:$H$3,0)),0)</f>
        <v>0</v>
      </c>
      <c r="AT55" s="40">
        <f>IF(T55=1,INDEX('Add-on Info'!$B$21:$H$32,MATCH(AT$1,'Add-on Info'!$A$4:$A$15,0),MATCH($E55,'Add-on Info'!$B$3:$H$3,0)),0)</f>
        <v>0</v>
      </c>
      <c r="AU55" s="40">
        <f>IF(U55=1,INDEX('Add-on Info'!$B$21:$H$32,MATCH(AU$1,'Add-on Info'!$A$4:$A$15,0),MATCH($E55,'Add-on Info'!$B$3:$H$3,0)),0)</f>
        <v>0</v>
      </c>
      <c r="AV55" s="40">
        <f>IF(V55=1,INDEX('Add-on Info'!$B$21:$H$32,MATCH(AV$1,'Add-on Info'!$A$4:$A$15,0),MATCH($E55,'Add-on Info'!$B$3:$H$3,0)),0)</f>
        <v>0</v>
      </c>
      <c r="AW55" s="40">
        <f t="shared" si="2"/>
        <v>35.700000000000003</v>
      </c>
      <c r="AX55" s="40">
        <f t="shared" si="3"/>
        <v>23382</v>
      </c>
      <c r="AY55" s="40">
        <f t="shared" si="4"/>
        <v>13549.7</v>
      </c>
      <c r="AZ55" s="40">
        <f t="shared" si="5"/>
        <v>9832.2999999999993</v>
      </c>
      <c r="BA55" s="25"/>
    </row>
    <row r="56" spans="1:53" x14ac:dyDescent="0.25">
      <c r="A56" s="25" t="s">
        <v>22</v>
      </c>
      <c r="B56" s="25" t="s">
        <v>49</v>
      </c>
      <c r="C56" s="25" t="s">
        <v>24</v>
      </c>
      <c r="D56" s="25" t="s">
        <v>25</v>
      </c>
      <c r="E56" s="25" t="s">
        <v>29</v>
      </c>
      <c r="F56" s="25" t="s">
        <v>50</v>
      </c>
      <c r="G56" s="25" t="s">
        <v>28</v>
      </c>
      <c r="H56" s="25">
        <v>40</v>
      </c>
      <c r="I56" s="28">
        <v>29844</v>
      </c>
      <c r="J56" s="28">
        <f>IF($D56=Calculations!$E$3,SUBSTITUTE(Calculations!$I57,RIGHT(Calculations!$I57,3),Calculations!$C$3)+0,Calculations!$I57)</f>
        <v>28949</v>
      </c>
      <c r="K56" s="39">
        <v>0</v>
      </c>
      <c r="L56" s="39">
        <v>0</v>
      </c>
      <c r="M56" s="39">
        <v>0</v>
      </c>
      <c r="N56" s="39">
        <v>0</v>
      </c>
      <c r="O56" s="39">
        <v>0</v>
      </c>
      <c r="P56" s="39">
        <v>0</v>
      </c>
      <c r="Q56" s="39">
        <v>1</v>
      </c>
      <c r="R56" s="39">
        <v>0</v>
      </c>
      <c r="S56" s="39">
        <v>1</v>
      </c>
      <c r="T56" s="39">
        <v>1</v>
      </c>
      <c r="U56" s="39">
        <v>0</v>
      </c>
      <c r="V56" s="39">
        <v>0</v>
      </c>
      <c r="W56" s="40">
        <f>IF(K56=1,INDEX('Add-on Info'!$B$4:$H$15,MATCH(W$1,'Add-on Info'!$A$4:$A$15,0),MATCH($E56,'Add-on Info'!$B$3:$H$3,0)),0)</f>
        <v>0</v>
      </c>
      <c r="X56" s="40">
        <f>IF(L56=1,INDEX('Add-on Info'!$B$4:$H$15,MATCH(X$1,'Add-on Info'!$A$4:$A$15,0),MATCH($E56,'Add-on Info'!$B$3:$H$3,0)),0)</f>
        <v>0</v>
      </c>
      <c r="Y56" s="40">
        <f>IF(M56=1,INDEX('Add-on Info'!$B$4:$H$15,MATCH(Y$1,'Add-on Info'!$A$4:$A$15,0),MATCH($E56,'Add-on Info'!$B$3:$H$3,0)),0)</f>
        <v>0</v>
      </c>
      <c r="Z56" s="40">
        <f>IF(N56=1,INDEX('Add-on Info'!$B$4:$H$15,MATCH(Z$1,'Add-on Info'!$A$4:$A$15,0),MATCH($E56,'Add-on Info'!$B$3:$H$3,0)),0)</f>
        <v>0</v>
      </c>
      <c r="AA56" s="40">
        <f>IF(O56=1,INDEX('Add-on Info'!$B$4:$H$15,MATCH(AA$1,'Add-on Info'!$A$4:$A$15,0),MATCH($E56,'Add-on Info'!$B$3:$H$3,0)),0)</f>
        <v>0</v>
      </c>
      <c r="AB56" s="40">
        <f>IF(P56=1,INDEX('Add-on Info'!$B$4:$H$15,MATCH(AB$1,'Add-on Info'!$A$4:$A$15,0),MATCH($E56,'Add-on Info'!$B$3:$H$3,0)),0)</f>
        <v>0</v>
      </c>
      <c r="AC56" s="40">
        <f>IF(Q56=1,INDEX('Add-on Info'!$B$4:$H$15,MATCH(AC$1,'Add-on Info'!$A$4:$A$15,0),MATCH($E56,'Add-on Info'!$B$3:$H$3,0)),0)</f>
        <v>140</v>
      </c>
      <c r="AD56" s="40">
        <f>IF(R56=1,INDEX('Add-on Info'!$B$4:$H$15,MATCH(AD$1,'Add-on Info'!$A$4:$A$15,0),MATCH($E56,'Add-on Info'!$B$3:$H$3,0)),0)</f>
        <v>0</v>
      </c>
      <c r="AE56" s="40">
        <f>IF(S56=1,INDEX('Add-on Info'!$B$4:$H$15,MATCH(AE$1,'Add-on Info'!$A$4:$A$15,0),MATCH($E56,'Add-on Info'!$B$3:$H$3,0)),0)</f>
        <v>210</v>
      </c>
      <c r="AF56" s="40">
        <f>IF(T56=1,INDEX('Add-on Info'!$B$4:$H$15,MATCH(AF$1,'Add-on Info'!$A$4:$A$15,0),MATCH($E56,'Add-on Info'!$B$3:$H$3,0)),0)</f>
        <v>270</v>
      </c>
      <c r="AG56" s="40">
        <f>IF(U56=1,INDEX('Add-on Info'!$B$4:$H$15,MATCH(AG$1,'Add-on Info'!$A$4:$A$15,0),MATCH($E56,'Add-on Info'!$B$3:$H$3,0)),0)</f>
        <v>0</v>
      </c>
      <c r="AH56" s="40">
        <f>IF(V56=1,INDEX('Add-on Info'!$B$4:$H$15,MATCH(AH$1,'Add-on Info'!$A$4:$A$15,0),MATCH($E56,'Add-on Info'!$B$3:$H$3,0)),0)</f>
        <v>0</v>
      </c>
      <c r="AI56" s="41">
        <f t="shared" si="0"/>
        <v>0.15</v>
      </c>
      <c r="AJ56" s="40">
        <f t="shared" si="1"/>
        <v>527</v>
      </c>
      <c r="AK56" s="40">
        <f>IF(K56=1,INDEX('Add-on Info'!$B$21:$H$32,MATCH(AK$1,'Add-on Info'!$A$4:$A$15,0),MATCH($E56,'Add-on Info'!$B$3:$H$3,0)),0)</f>
        <v>0</v>
      </c>
      <c r="AL56" s="40">
        <f>IF(L56=1,INDEX('Add-on Info'!$B$21:$H$32,MATCH(AL$1,'Add-on Info'!$A$4:$A$15,0),MATCH($E56,'Add-on Info'!$B$3:$H$3,0)),0)</f>
        <v>0</v>
      </c>
      <c r="AM56" s="40">
        <f>IF(M56=1,INDEX('Add-on Info'!$B$21:$H$32,MATCH(AM$1,'Add-on Info'!$A$4:$A$15,0),MATCH($E56,'Add-on Info'!$B$3:$H$3,0)),0)</f>
        <v>0</v>
      </c>
      <c r="AN56" s="40">
        <f>IF(N56=1,INDEX('Add-on Info'!$B$21:$H$32,MATCH(AN$1,'Add-on Info'!$A$4:$A$15,0),MATCH($E56,'Add-on Info'!$B$3:$H$3,0)),0)</f>
        <v>0</v>
      </c>
      <c r="AO56" s="40">
        <f>IF(O56=1,INDEX('Add-on Info'!$B$21:$H$32,MATCH(AO$1,'Add-on Info'!$A$4:$A$15,0),MATCH($E56,'Add-on Info'!$B$3:$H$3,0)),0)</f>
        <v>0</v>
      </c>
      <c r="AP56" s="40">
        <f>IF(P56=1,INDEX('Add-on Info'!$B$21:$H$32,MATCH(AP$1,'Add-on Info'!$A$4:$A$15,0),MATCH($E56,'Add-on Info'!$B$3:$H$3,0)),0)</f>
        <v>0</v>
      </c>
      <c r="AQ56" s="40">
        <f>IF(Q56=1,INDEX('Add-on Info'!$B$21:$H$32,MATCH(AQ$1,'Add-on Info'!$A$4:$A$15,0),MATCH($E56,'Add-on Info'!$B$3:$H$3,0)),0)</f>
        <v>21</v>
      </c>
      <c r="AR56" s="40">
        <f>IF(R56=1,INDEX('Add-on Info'!$B$21:$H$32,MATCH(AR$1,'Add-on Info'!$A$4:$A$15,0),MATCH($E56,'Add-on Info'!$B$3:$H$3,0)),0)</f>
        <v>0</v>
      </c>
      <c r="AS56" s="40">
        <f>IF(S56=1,INDEX('Add-on Info'!$B$21:$H$32,MATCH(AS$1,'Add-on Info'!$A$4:$A$15,0),MATCH($E56,'Add-on Info'!$B$3:$H$3,0)),0)</f>
        <v>35.700000000000003</v>
      </c>
      <c r="AT56" s="40">
        <f>IF(T56=1,INDEX('Add-on Info'!$B$21:$H$32,MATCH(AT$1,'Add-on Info'!$A$4:$A$15,0),MATCH($E56,'Add-on Info'!$B$3:$H$3,0)),0)</f>
        <v>48.6</v>
      </c>
      <c r="AU56" s="40">
        <f>IF(U56=1,INDEX('Add-on Info'!$B$21:$H$32,MATCH(AU$1,'Add-on Info'!$A$4:$A$15,0),MATCH($E56,'Add-on Info'!$B$3:$H$3,0)),0)</f>
        <v>0</v>
      </c>
      <c r="AV56" s="40">
        <f>IF(V56=1,INDEX('Add-on Info'!$B$21:$H$32,MATCH(AV$1,'Add-on Info'!$A$4:$A$15,0),MATCH($E56,'Add-on Info'!$B$3:$H$3,0)),0)</f>
        <v>0</v>
      </c>
      <c r="AW56" s="40">
        <f t="shared" si="2"/>
        <v>105.30000000000001</v>
      </c>
      <c r="AX56" s="40">
        <f t="shared" si="3"/>
        <v>30371</v>
      </c>
      <c r="AY56" s="40">
        <f t="shared" si="4"/>
        <v>29054.3</v>
      </c>
      <c r="AZ56" s="40">
        <f t="shared" si="5"/>
        <v>1316.7000000000007</v>
      </c>
      <c r="BA56" s="25"/>
    </row>
    <row r="57" spans="1:53" x14ac:dyDescent="0.25">
      <c r="A57" s="25" t="s">
        <v>22</v>
      </c>
      <c r="B57" s="25" t="s">
        <v>49</v>
      </c>
      <c r="C57" s="25" t="s">
        <v>24</v>
      </c>
      <c r="D57" s="25" t="s">
        <v>31</v>
      </c>
      <c r="E57" s="25" t="s">
        <v>35</v>
      </c>
      <c r="F57" s="25" t="s">
        <v>33</v>
      </c>
      <c r="G57" s="25" t="s">
        <v>28</v>
      </c>
      <c r="H57" s="25">
        <v>38</v>
      </c>
      <c r="I57" s="42">
        <v>26867</v>
      </c>
      <c r="J57" s="28">
        <f>IF($D57=Calculations!$E$3,SUBSTITUTE(Calculations!$I58,RIGHT(Calculations!$I58,3),Calculations!$C$3)+0,Calculations!$I58)</f>
        <v>26514</v>
      </c>
      <c r="K57" s="39">
        <v>1</v>
      </c>
      <c r="L57" s="39">
        <v>0</v>
      </c>
      <c r="M57" s="39">
        <v>0</v>
      </c>
      <c r="N57" s="39">
        <v>0</v>
      </c>
      <c r="O57" s="39">
        <v>0</v>
      </c>
      <c r="P57" s="39">
        <v>0</v>
      </c>
      <c r="Q57" s="39">
        <v>0</v>
      </c>
      <c r="R57" s="39">
        <v>0</v>
      </c>
      <c r="S57" s="39">
        <v>0</v>
      </c>
      <c r="T57" s="39">
        <v>0</v>
      </c>
      <c r="U57" s="39">
        <v>0</v>
      </c>
      <c r="V57" s="39">
        <v>0</v>
      </c>
      <c r="W57" s="40">
        <f>IF(K57=1,INDEX('Add-on Info'!$B$4:$H$15,MATCH(W$1,'Add-on Info'!$A$4:$A$15,0),MATCH($E57,'Add-on Info'!$B$3:$H$3,0)),0)</f>
        <v>750</v>
      </c>
      <c r="X57" s="40">
        <f>IF(L57=1,INDEX('Add-on Info'!$B$4:$H$15,MATCH(X$1,'Add-on Info'!$A$4:$A$15,0),MATCH($E57,'Add-on Info'!$B$3:$H$3,0)),0)</f>
        <v>0</v>
      </c>
      <c r="Y57" s="40">
        <f>IF(M57=1,INDEX('Add-on Info'!$B$4:$H$15,MATCH(Y$1,'Add-on Info'!$A$4:$A$15,0),MATCH($E57,'Add-on Info'!$B$3:$H$3,0)),0)</f>
        <v>0</v>
      </c>
      <c r="Z57" s="40">
        <f>IF(N57=1,INDEX('Add-on Info'!$B$4:$H$15,MATCH(Z$1,'Add-on Info'!$A$4:$A$15,0),MATCH($E57,'Add-on Info'!$B$3:$H$3,0)),0)</f>
        <v>0</v>
      </c>
      <c r="AA57" s="40">
        <f>IF(O57=1,INDEX('Add-on Info'!$B$4:$H$15,MATCH(AA$1,'Add-on Info'!$A$4:$A$15,0),MATCH($E57,'Add-on Info'!$B$3:$H$3,0)),0)</f>
        <v>0</v>
      </c>
      <c r="AB57" s="40">
        <f>IF(P57=1,INDEX('Add-on Info'!$B$4:$H$15,MATCH(AB$1,'Add-on Info'!$A$4:$A$15,0),MATCH($E57,'Add-on Info'!$B$3:$H$3,0)),0)</f>
        <v>0</v>
      </c>
      <c r="AC57" s="40">
        <f>IF(Q57=1,INDEX('Add-on Info'!$B$4:$H$15,MATCH(AC$1,'Add-on Info'!$A$4:$A$15,0),MATCH($E57,'Add-on Info'!$B$3:$H$3,0)),0)</f>
        <v>0</v>
      </c>
      <c r="AD57" s="40">
        <f>IF(R57=1,INDEX('Add-on Info'!$B$4:$H$15,MATCH(AD$1,'Add-on Info'!$A$4:$A$15,0),MATCH($E57,'Add-on Info'!$B$3:$H$3,0)),0)</f>
        <v>0</v>
      </c>
      <c r="AE57" s="40">
        <f>IF(S57=1,INDEX('Add-on Info'!$B$4:$H$15,MATCH(AE$1,'Add-on Info'!$A$4:$A$15,0),MATCH($E57,'Add-on Info'!$B$3:$H$3,0)),0)</f>
        <v>0</v>
      </c>
      <c r="AF57" s="40">
        <f>IF(T57=1,INDEX('Add-on Info'!$B$4:$H$15,MATCH(AF$1,'Add-on Info'!$A$4:$A$15,0),MATCH($E57,'Add-on Info'!$B$3:$H$3,0)),0)</f>
        <v>0</v>
      </c>
      <c r="AG57" s="40">
        <f>IF(U57=1,INDEX('Add-on Info'!$B$4:$H$15,MATCH(AG$1,'Add-on Info'!$A$4:$A$15,0),MATCH($E57,'Add-on Info'!$B$3:$H$3,0)),0)</f>
        <v>0</v>
      </c>
      <c r="AH57" s="40">
        <f>IF(V57=1,INDEX('Add-on Info'!$B$4:$H$15,MATCH(AH$1,'Add-on Info'!$A$4:$A$15,0),MATCH($E57,'Add-on Info'!$B$3:$H$3,0)),0)</f>
        <v>0</v>
      </c>
      <c r="AI57" s="41">
        <f t="shared" si="0"/>
        <v>0</v>
      </c>
      <c r="AJ57" s="40">
        <f t="shared" si="1"/>
        <v>750</v>
      </c>
      <c r="AK57" s="40">
        <f>IF(K57=1,INDEX('Add-on Info'!$B$21:$H$32,MATCH(AK$1,'Add-on Info'!$A$4:$A$15,0),MATCH($E57,'Add-on Info'!$B$3:$H$3,0)),0)</f>
        <v>187.5</v>
      </c>
      <c r="AL57" s="40">
        <f>IF(L57=1,INDEX('Add-on Info'!$B$21:$H$32,MATCH(AL$1,'Add-on Info'!$A$4:$A$15,0),MATCH($E57,'Add-on Info'!$B$3:$H$3,0)),0)</f>
        <v>0</v>
      </c>
      <c r="AM57" s="40">
        <f>IF(M57=1,INDEX('Add-on Info'!$B$21:$H$32,MATCH(AM$1,'Add-on Info'!$A$4:$A$15,0),MATCH($E57,'Add-on Info'!$B$3:$H$3,0)),0)</f>
        <v>0</v>
      </c>
      <c r="AN57" s="40">
        <f>IF(N57=1,INDEX('Add-on Info'!$B$21:$H$32,MATCH(AN$1,'Add-on Info'!$A$4:$A$15,0),MATCH($E57,'Add-on Info'!$B$3:$H$3,0)),0)</f>
        <v>0</v>
      </c>
      <c r="AO57" s="40">
        <f>IF(O57=1,INDEX('Add-on Info'!$B$21:$H$32,MATCH(AO$1,'Add-on Info'!$A$4:$A$15,0),MATCH($E57,'Add-on Info'!$B$3:$H$3,0)),0)</f>
        <v>0</v>
      </c>
      <c r="AP57" s="40">
        <f>IF(P57=1,INDEX('Add-on Info'!$B$21:$H$32,MATCH(AP$1,'Add-on Info'!$A$4:$A$15,0),MATCH($E57,'Add-on Info'!$B$3:$H$3,0)),0)</f>
        <v>0</v>
      </c>
      <c r="AQ57" s="40">
        <f>IF(Q57=1,INDEX('Add-on Info'!$B$21:$H$32,MATCH(AQ$1,'Add-on Info'!$A$4:$A$15,0),MATCH($E57,'Add-on Info'!$B$3:$H$3,0)),0)</f>
        <v>0</v>
      </c>
      <c r="AR57" s="40">
        <f>IF(R57=1,INDEX('Add-on Info'!$B$21:$H$32,MATCH(AR$1,'Add-on Info'!$A$4:$A$15,0),MATCH($E57,'Add-on Info'!$B$3:$H$3,0)),0)</f>
        <v>0</v>
      </c>
      <c r="AS57" s="40">
        <f>IF(S57=1,INDEX('Add-on Info'!$B$21:$H$32,MATCH(AS$1,'Add-on Info'!$A$4:$A$15,0),MATCH($E57,'Add-on Info'!$B$3:$H$3,0)),0)</f>
        <v>0</v>
      </c>
      <c r="AT57" s="40">
        <f>IF(T57=1,INDEX('Add-on Info'!$B$21:$H$32,MATCH(AT$1,'Add-on Info'!$A$4:$A$15,0),MATCH($E57,'Add-on Info'!$B$3:$H$3,0)),0)</f>
        <v>0</v>
      </c>
      <c r="AU57" s="40">
        <f>IF(U57=1,INDEX('Add-on Info'!$B$21:$H$32,MATCH(AU$1,'Add-on Info'!$A$4:$A$15,0),MATCH($E57,'Add-on Info'!$B$3:$H$3,0)),0)</f>
        <v>0</v>
      </c>
      <c r="AV57" s="40">
        <f>IF(V57=1,INDEX('Add-on Info'!$B$21:$H$32,MATCH(AV$1,'Add-on Info'!$A$4:$A$15,0),MATCH($E57,'Add-on Info'!$B$3:$H$3,0)),0)</f>
        <v>0</v>
      </c>
      <c r="AW57" s="40">
        <f t="shared" si="2"/>
        <v>187.5</v>
      </c>
      <c r="AX57" s="40">
        <f t="shared" si="3"/>
        <v>27617</v>
      </c>
      <c r="AY57" s="40">
        <f t="shared" si="4"/>
        <v>26701.5</v>
      </c>
      <c r="AZ57" s="40">
        <f t="shared" si="5"/>
        <v>915.5</v>
      </c>
      <c r="BA57" s="25"/>
    </row>
    <row r="58" spans="1:53" x14ac:dyDescent="0.25">
      <c r="A58" s="25" t="s">
        <v>22</v>
      </c>
      <c r="B58" s="25" t="s">
        <v>49</v>
      </c>
      <c r="C58" s="25" t="s">
        <v>24</v>
      </c>
      <c r="D58" s="25" t="s">
        <v>31</v>
      </c>
      <c r="E58" s="25" t="s">
        <v>35</v>
      </c>
      <c r="F58" s="25" t="s">
        <v>51</v>
      </c>
      <c r="G58" s="25" t="s">
        <v>30</v>
      </c>
      <c r="H58" s="25">
        <v>28</v>
      </c>
      <c r="I58" s="42">
        <v>29544</v>
      </c>
      <c r="J58" s="28">
        <f>IF($D58=Calculations!$E$3,SUBSTITUTE(Calculations!$I59,RIGHT(Calculations!$I59,3),Calculations!$C$3)+0,Calculations!$I59)</f>
        <v>28514</v>
      </c>
      <c r="K58" s="39">
        <v>0</v>
      </c>
      <c r="L58" s="39">
        <v>0</v>
      </c>
      <c r="M58" s="39">
        <v>0</v>
      </c>
      <c r="N58" s="39">
        <v>0</v>
      </c>
      <c r="O58" s="39">
        <v>0</v>
      </c>
      <c r="P58" s="39">
        <v>0</v>
      </c>
      <c r="Q58" s="39">
        <v>0</v>
      </c>
      <c r="R58" s="39">
        <v>0</v>
      </c>
      <c r="S58" s="39">
        <v>1</v>
      </c>
      <c r="T58" s="39">
        <v>0</v>
      </c>
      <c r="U58" s="39">
        <v>1</v>
      </c>
      <c r="V58" s="39">
        <v>0</v>
      </c>
      <c r="W58" s="40">
        <f>IF(K58=1,INDEX('Add-on Info'!$B$4:$H$15,MATCH(W$1,'Add-on Info'!$A$4:$A$15,0),MATCH($E58,'Add-on Info'!$B$3:$H$3,0)),0)</f>
        <v>0</v>
      </c>
      <c r="X58" s="40">
        <f>IF(L58=1,INDEX('Add-on Info'!$B$4:$H$15,MATCH(X$1,'Add-on Info'!$A$4:$A$15,0),MATCH($E58,'Add-on Info'!$B$3:$H$3,0)),0)</f>
        <v>0</v>
      </c>
      <c r="Y58" s="40">
        <f>IF(M58=1,INDEX('Add-on Info'!$B$4:$H$15,MATCH(Y$1,'Add-on Info'!$A$4:$A$15,0),MATCH($E58,'Add-on Info'!$B$3:$H$3,0)),0)</f>
        <v>0</v>
      </c>
      <c r="Z58" s="40">
        <f>IF(N58=1,INDEX('Add-on Info'!$B$4:$H$15,MATCH(Z$1,'Add-on Info'!$A$4:$A$15,0),MATCH($E58,'Add-on Info'!$B$3:$H$3,0)),0)</f>
        <v>0</v>
      </c>
      <c r="AA58" s="40">
        <f>IF(O58=1,INDEX('Add-on Info'!$B$4:$H$15,MATCH(AA$1,'Add-on Info'!$A$4:$A$15,0),MATCH($E58,'Add-on Info'!$B$3:$H$3,0)),0)</f>
        <v>0</v>
      </c>
      <c r="AB58" s="40">
        <f>IF(P58=1,INDEX('Add-on Info'!$B$4:$H$15,MATCH(AB$1,'Add-on Info'!$A$4:$A$15,0),MATCH($E58,'Add-on Info'!$B$3:$H$3,0)),0)</f>
        <v>0</v>
      </c>
      <c r="AC58" s="40">
        <f>IF(Q58=1,INDEX('Add-on Info'!$B$4:$H$15,MATCH(AC$1,'Add-on Info'!$A$4:$A$15,0),MATCH($E58,'Add-on Info'!$B$3:$H$3,0)),0)</f>
        <v>0</v>
      </c>
      <c r="AD58" s="40">
        <f>IF(R58=1,INDEX('Add-on Info'!$B$4:$H$15,MATCH(AD$1,'Add-on Info'!$A$4:$A$15,0),MATCH($E58,'Add-on Info'!$B$3:$H$3,0)),0)</f>
        <v>0</v>
      </c>
      <c r="AE58" s="40">
        <f>IF(S58=1,INDEX('Add-on Info'!$B$4:$H$15,MATCH(AE$1,'Add-on Info'!$A$4:$A$15,0),MATCH($E58,'Add-on Info'!$B$3:$H$3,0)),0)</f>
        <v>160</v>
      </c>
      <c r="AF58" s="40">
        <f>IF(T58=1,INDEX('Add-on Info'!$B$4:$H$15,MATCH(AF$1,'Add-on Info'!$A$4:$A$15,0),MATCH($E58,'Add-on Info'!$B$3:$H$3,0)),0)</f>
        <v>0</v>
      </c>
      <c r="AG58" s="40">
        <f>IF(U58=1,INDEX('Add-on Info'!$B$4:$H$15,MATCH(AG$1,'Add-on Info'!$A$4:$A$15,0),MATCH($E58,'Add-on Info'!$B$3:$H$3,0)),0)</f>
        <v>640</v>
      </c>
      <c r="AH58" s="40">
        <f>IF(V58=1,INDEX('Add-on Info'!$B$4:$H$15,MATCH(AH$1,'Add-on Info'!$A$4:$A$15,0),MATCH($E58,'Add-on Info'!$B$3:$H$3,0)),0)</f>
        <v>0</v>
      </c>
      <c r="AI58" s="41">
        <f t="shared" si="0"/>
        <v>0</v>
      </c>
      <c r="AJ58" s="40">
        <f t="shared" si="1"/>
        <v>800</v>
      </c>
      <c r="AK58" s="40">
        <f>IF(K58=1,INDEX('Add-on Info'!$B$21:$H$32,MATCH(AK$1,'Add-on Info'!$A$4:$A$15,0),MATCH($E58,'Add-on Info'!$B$3:$H$3,0)),0)</f>
        <v>0</v>
      </c>
      <c r="AL58" s="40">
        <f>IF(L58=1,INDEX('Add-on Info'!$B$21:$H$32,MATCH(AL$1,'Add-on Info'!$A$4:$A$15,0),MATCH($E58,'Add-on Info'!$B$3:$H$3,0)),0)</f>
        <v>0</v>
      </c>
      <c r="AM58" s="40">
        <f>IF(M58=1,INDEX('Add-on Info'!$B$21:$H$32,MATCH(AM$1,'Add-on Info'!$A$4:$A$15,0),MATCH($E58,'Add-on Info'!$B$3:$H$3,0)),0)</f>
        <v>0</v>
      </c>
      <c r="AN58" s="40">
        <f>IF(N58=1,INDEX('Add-on Info'!$B$21:$H$32,MATCH(AN$1,'Add-on Info'!$A$4:$A$15,0),MATCH($E58,'Add-on Info'!$B$3:$H$3,0)),0)</f>
        <v>0</v>
      </c>
      <c r="AO58" s="40">
        <f>IF(O58=1,INDEX('Add-on Info'!$B$21:$H$32,MATCH(AO$1,'Add-on Info'!$A$4:$A$15,0),MATCH($E58,'Add-on Info'!$B$3:$H$3,0)),0)</f>
        <v>0</v>
      </c>
      <c r="AP58" s="40">
        <f>IF(P58=1,INDEX('Add-on Info'!$B$21:$H$32,MATCH(AP$1,'Add-on Info'!$A$4:$A$15,0),MATCH($E58,'Add-on Info'!$B$3:$H$3,0)),0)</f>
        <v>0</v>
      </c>
      <c r="AQ58" s="40">
        <f>IF(Q58=1,INDEX('Add-on Info'!$B$21:$H$32,MATCH(AQ$1,'Add-on Info'!$A$4:$A$15,0),MATCH($E58,'Add-on Info'!$B$3:$H$3,0)),0)</f>
        <v>0</v>
      </c>
      <c r="AR58" s="40">
        <f>IF(R58=1,INDEX('Add-on Info'!$B$21:$H$32,MATCH(AR$1,'Add-on Info'!$A$4:$A$15,0),MATCH($E58,'Add-on Info'!$B$3:$H$3,0)),0)</f>
        <v>0</v>
      </c>
      <c r="AS58" s="40">
        <f>IF(S58=1,INDEX('Add-on Info'!$B$21:$H$32,MATCH(AS$1,'Add-on Info'!$A$4:$A$15,0),MATCH($E58,'Add-on Info'!$B$3:$H$3,0)),0)</f>
        <v>27.200000000000003</v>
      </c>
      <c r="AT58" s="40">
        <f>IF(T58=1,INDEX('Add-on Info'!$B$21:$H$32,MATCH(AT$1,'Add-on Info'!$A$4:$A$15,0),MATCH($E58,'Add-on Info'!$B$3:$H$3,0)),0)</f>
        <v>0</v>
      </c>
      <c r="AU58" s="40">
        <f>IF(U58=1,INDEX('Add-on Info'!$B$21:$H$32,MATCH(AU$1,'Add-on Info'!$A$4:$A$15,0),MATCH($E58,'Add-on Info'!$B$3:$H$3,0)),0)</f>
        <v>179.20000000000002</v>
      </c>
      <c r="AV58" s="40">
        <f>IF(V58=1,INDEX('Add-on Info'!$B$21:$H$32,MATCH(AV$1,'Add-on Info'!$A$4:$A$15,0),MATCH($E58,'Add-on Info'!$B$3:$H$3,0)),0)</f>
        <v>0</v>
      </c>
      <c r="AW58" s="40">
        <f t="shared" si="2"/>
        <v>206.40000000000003</v>
      </c>
      <c r="AX58" s="40">
        <f t="shared" si="3"/>
        <v>30344</v>
      </c>
      <c r="AY58" s="40">
        <f t="shared" si="4"/>
        <v>28720.400000000001</v>
      </c>
      <c r="AZ58" s="40">
        <f t="shared" si="5"/>
        <v>1623.5999999999985</v>
      </c>
      <c r="BA58" s="25"/>
    </row>
    <row r="59" spans="1:53" x14ac:dyDescent="0.25">
      <c r="A59" s="25" t="s">
        <v>22</v>
      </c>
      <c r="B59" s="25" t="s">
        <v>49</v>
      </c>
      <c r="C59" s="25" t="s">
        <v>24</v>
      </c>
      <c r="D59" s="25" t="s">
        <v>37</v>
      </c>
      <c r="E59" s="25" t="s">
        <v>38</v>
      </c>
      <c r="F59" s="25" t="s">
        <v>52</v>
      </c>
      <c r="G59" s="25" t="s">
        <v>30</v>
      </c>
      <c r="H59" s="25">
        <v>53</v>
      </c>
      <c r="I59" s="42">
        <v>29199</v>
      </c>
      <c r="J59" s="28">
        <f>IF($D59=Calculations!$E$3,SUBSTITUTE(Calculations!$I60,RIGHT(Calculations!$I60,3),Calculations!$C$3)+0,Calculations!$I60)</f>
        <v>28324</v>
      </c>
      <c r="K59" s="39">
        <v>0</v>
      </c>
      <c r="L59" s="39">
        <v>0</v>
      </c>
      <c r="M59" s="39">
        <v>1</v>
      </c>
      <c r="N59" s="39">
        <v>0</v>
      </c>
      <c r="O59" s="39">
        <v>0</v>
      </c>
      <c r="P59" s="39">
        <v>0</v>
      </c>
      <c r="Q59" s="39">
        <v>0</v>
      </c>
      <c r="R59" s="39">
        <v>1</v>
      </c>
      <c r="S59" s="39">
        <v>1</v>
      </c>
      <c r="T59" s="39">
        <v>1</v>
      </c>
      <c r="U59" s="39">
        <v>0</v>
      </c>
      <c r="V59" s="39">
        <v>1</v>
      </c>
      <c r="W59" s="40">
        <f>IF(K59=1,INDEX('Add-on Info'!$B$4:$H$15,MATCH(W$1,'Add-on Info'!$A$4:$A$15,0),MATCH($E59,'Add-on Info'!$B$3:$H$3,0)),0)</f>
        <v>0</v>
      </c>
      <c r="X59" s="40">
        <f>IF(L59=1,INDEX('Add-on Info'!$B$4:$H$15,MATCH(X$1,'Add-on Info'!$A$4:$A$15,0),MATCH($E59,'Add-on Info'!$B$3:$H$3,0)),0)</f>
        <v>0</v>
      </c>
      <c r="Y59" s="40">
        <f>IF(M59=1,INDEX('Add-on Info'!$B$4:$H$15,MATCH(Y$1,'Add-on Info'!$A$4:$A$15,0),MATCH($E59,'Add-on Info'!$B$3:$H$3,0)),0)</f>
        <v>310</v>
      </c>
      <c r="Z59" s="40">
        <f>IF(N59=1,INDEX('Add-on Info'!$B$4:$H$15,MATCH(Z$1,'Add-on Info'!$A$4:$A$15,0),MATCH($E59,'Add-on Info'!$B$3:$H$3,0)),0)</f>
        <v>0</v>
      </c>
      <c r="AA59" s="40">
        <f>IF(O59=1,INDEX('Add-on Info'!$B$4:$H$15,MATCH(AA$1,'Add-on Info'!$A$4:$A$15,0),MATCH($E59,'Add-on Info'!$B$3:$H$3,0)),0)</f>
        <v>0</v>
      </c>
      <c r="AB59" s="40">
        <f>IF(P59=1,INDEX('Add-on Info'!$B$4:$H$15,MATCH(AB$1,'Add-on Info'!$A$4:$A$15,0),MATCH($E59,'Add-on Info'!$B$3:$H$3,0)),0)</f>
        <v>0</v>
      </c>
      <c r="AC59" s="40">
        <f>IF(Q59=1,INDEX('Add-on Info'!$B$4:$H$15,MATCH(AC$1,'Add-on Info'!$A$4:$A$15,0),MATCH($E59,'Add-on Info'!$B$3:$H$3,0)),0)</f>
        <v>0</v>
      </c>
      <c r="AD59" s="40">
        <f>IF(R59=1,INDEX('Add-on Info'!$B$4:$H$15,MATCH(AD$1,'Add-on Info'!$A$4:$A$15,0),MATCH($E59,'Add-on Info'!$B$3:$H$3,0)),0)</f>
        <v>180</v>
      </c>
      <c r="AE59" s="40">
        <f>IF(S59=1,INDEX('Add-on Info'!$B$4:$H$15,MATCH(AE$1,'Add-on Info'!$A$4:$A$15,0),MATCH($E59,'Add-on Info'!$B$3:$H$3,0)),0)</f>
        <v>160</v>
      </c>
      <c r="AF59" s="40">
        <f>IF(T59=1,INDEX('Add-on Info'!$B$4:$H$15,MATCH(AF$1,'Add-on Info'!$A$4:$A$15,0),MATCH($E59,'Add-on Info'!$B$3:$H$3,0)),0)</f>
        <v>200</v>
      </c>
      <c r="AG59" s="40">
        <f>IF(U59=1,INDEX('Add-on Info'!$B$4:$H$15,MATCH(AG$1,'Add-on Info'!$A$4:$A$15,0),MATCH($E59,'Add-on Info'!$B$3:$H$3,0)),0)</f>
        <v>0</v>
      </c>
      <c r="AH59" s="40">
        <f>IF(V59=1,INDEX('Add-on Info'!$B$4:$H$15,MATCH(AH$1,'Add-on Info'!$A$4:$A$15,0),MATCH($E59,'Add-on Info'!$B$3:$H$3,0)),0)</f>
        <v>440</v>
      </c>
      <c r="AI59" s="41">
        <f t="shared" si="0"/>
        <v>0.15</v>
      </c>
      <c r="AJ59" s="40">
        <f t="shared" si="1"/>
        <v>1096.5</v>
      </c>
      <c r="AK59" s="40">
        <f>IF(K59=1,INDEX('Add-on Info'!$B$21:$H$32,MATCH(AK$1,'Add-on Info'!$A$4:$A$15,0),MATCH($E59,'Add-on Info'!$B$3:$H$3,0)),0)</f>
        <v>0</v>
      </c>
      <c r="AL59" s="40">
        <f>IF(L59=1,INDEX('Add-on Info'!$B$21:$H$32,MATCH(AL$1,'Add-on Info'!$A$4:$A$15,0),MATCH($E59,'Add-on Info'!$B$3:$H$3,0)),0)</f>
        <v>0</v>
      </c>
      <c r="AM59" s="40">
        <f>IF(M59=1,INDEX('Add-on Info'!$B$21:$H$32,MATCH(AM$1,'Add-on Info'!$A$4:$A$15,0),MATCH($E59,'Add-on Info'!$B$3:$H$3,0)),0)</f>
        <v>46.5</v>
      </c>
      <c r="AN59" s="40">
        <f>IF(N59=1,INDEX('Add-on Info'!$B$21:$H$32,MATCH(AN$1,'Add-on Info'!$A$4:$A$15,0),MATCH($E59,'Add-on Info'!$B$3:$H$3,0)),0)</f>
        <v>0</v>
      </c>
      <c r="AO59" s="40">
        <f>IF(O59=1,INDEX('Add-on Info'!$B$21:$H$32,MATCH(AO$1,'Add-on Info'!$A$4:$A$15,0),MATCH($E59,'Add-on Info'!$B$3:$H$3,0)),0)</f>
        <v>0</v>
      </c>
      <c r="AP59" s="40">
        <f>IF(P59=1,INDEX('Add-on Info'!$B$21:$H$32,MATCH(AP$1,'Add-on Info'!$A$4:$A$15,0),MATCH($E59,'Add-on Info'!$B$3:$H$3,0)),0)</f>
        <v>0</v>
      </c>
      <c r="AQ59" s="40">
        <f>IF(Q59=1,INDEX('Add-on Info'!$B$21:$H$32,MATCH(AQ$1,'Add-on Info'!$A$4:$A$15,0),MATCH($E59,'Add-on Info'!$B$3:$H$3,0)),0)</f>
        <v>0</v>
      </c>
      <c r="AR59" s="40">
        <f>IF(R59=1,INDEX('Add-on Info'!$B$21:$H$32,MATCH(AR$1,'Add-on Info'!$A$4:$A$15,0),MATCH($E59,'Add-on Info'!$B$3:$H$3,0)),0)</f>
        <v>30.6</v>
      </c>
      <c r="AS59" s="40">
        <f>IF(S59=1,INDEX('Add-on Info'!$B$21:$H$32,MATCH(AS$1,'Add-on Info'!$A$4:$A$15,0),MATCH($E59,'Add-on Info'!$B$3:$H$3,0)),0)</f>
        <v>27.200000000000003</v>
      </c>
      <c r="AT59" s="40">
        <f>IF(T59=1,INDEX('Add-on Info'!$B$21:$H$32,MATCH(AT$1,'Add-on Info'!$A$4:$A$15,0),MATCH($E59,'Add-on Info'!$B$3:$H$3,0)),0)</f>
        <v>36</v>
      </c>
      <c r="AU59" s="40">
        <f>IF(U59=1,INDEX('Add-on Info'!$B$21:$H$32,MATCH(AU$1,'Add-on Info'!$A$4:$A$15,0),MATCH($E59,'Add-on Info'!$B$3:$H$3,0)),0)</f>
        <v>0</v>
      </c>
      <c r="AV59" s="40">
        <f>IF(V59=1,INDEX('Add-on Info'!$B$21:$H$32,MATCH(AV$1,'Add-on Info'!$A$4:$A$15,0),MATCH($E59,'Add-on Info'!$B$3:$H$3,0)),0)</f>
        <v>92.399999999999991</v>
      </c>
      <c r="AW59" s="40">
        <f t="shared" si="2"/>
        <v>232.7</v>
      </c>
      <c r="AX59" s="40">
        <f t="shared" si="3"/>
        <v>30295.5</v>
      </c>
      <c r="AY59" s="40">
        <f t="shared" si="4"/>
        <v>28556.7</v>
      </c>
      <c r="AZ59" s="40">
        <f t="shared" si="5"/>
        <v>1738.7999999999993</v>
      </c>
      <c r="BA59" s="25"/>
    </row>
    <row r="60" spans="1:53" x14ac:dyDescent="0.25">
      <c r="A60" s="25" t="s">
        <v>22</v>
      </c>
      <c r="B60" s="25" t="s">
        <v>49</v>
      </c>
      <c r="C60" s="25" t="s">
        <v>24</v>
      </c>
      <c r="D60" s="25" t="s">
        <v>37</v>
      </c>
      <c r="E60" s="25" t="s">
        <v>38</v>
      </c>
      <c r="F60" s="25" t="s">
        <v>51</v>
      </c>
      <c r="G60" s="25" t="s">
        <v>28</v>
      </c>
      <c r="H60" s="25">
        <v>22</v>
      </c>
      <c r="I60" s="42">
        <v>25940</v>
      </c>
      <c r="J60" s="28">
        <f>IF($D60=Calculations!$E$3,SUBSTITUTE(Calculations!$I61,RIGHT(Calculations!$I61,3),Calculations!$C$3)+0,Calculations!$I61)</f>
        <v>25162</v>
      </c>
      <c r="K60" s="39">
        <v>0</v>
      </c>
      <c r="L60" s="39">
        <v>0</v>
      </c>
      <c r="M60" s="39">
        <v>1</v>
      </c>
      <c r="N60" s="39">
        <v>0</v>
      </c>
      <c r="O60" s="39">
        <v>0</v>
      </c>
      <c r="P60" s="39">
        <v>1</v>
      </c>
      <c r="Q60" s="39">
        <v>1</v>
      </c>
      <c r="R60" s="39">
        <v>0</v>
      </c>
      <c r="S60" s="39">
        <v>1</v>
      </c>
      <c r="T60" s="39">
        <v>0</v>
      </c>
      <c r="U60" s="39">
        <v>0</v>
      </c>
      <c r="V60" s="39">
        <v>0</v>
      </c>
      <c r="W60" s="40">
        <f>IF(K60=1,INDEX('Add-on Info'!$B$4:$H$15,MATCH(W$1,'Add-on Info'!$A$4:$A$15,0),MATCH($E60,'Add-on Info'!$B$3:$H$3,0)),0)</f>
        <v>0</v>
      </c>
      <c r="X60" s="40">
        <f>IF(L60=1,INDEX('Add-on Info'!$B$4:$H$15,MATCH(X$1,'Add-on Info'!$A$4:$A$15,0),MATCH($E60,'Add-on Info'!$B$3:$H$3,0)),0)</f>
        <v>0</v>
      </c>
      <c r="Y60" s="40">
        <f>IF(M60=1,INDEX('Add-on Info'!$B$4:$H$15,MATCH(Y$1,'Add-on Info'!$A$4:$A$15,0),MATCH($E60,'Add-on Info'!$B$3:$H$3,0)),0)</f>
        <v>310</v>
      </c>
      <c r="Z60" s="40">
        <f>IF(N60=1,INDEX('Add-on Info'!$B$4:$H$15,MATCH(Z$1,'Add-on Info'!$A$4:$A$15,0),MATCH($E60,'Add-on Info'!$B$3:$H$3,0)),0)</f>
        <v>0</v>
      </c>
      <c r="AA60" s="40">
        <f>IF(O60=1,INDEX('Add-on Info'!$B$4:$H$15,MATCH(AA$1,'Add-on Info'!$A$4:$A$15,0),MATCH($E60,'Add-on Info'!$B$3:$H$3,0)),0)</f>
        <v>0</v>
      </c>
      <c r="AB60" s="40">
        <f>IF(P60=1,INDEX('Add-on Info'!$B$4:$H$15,MATCH(AB$1,'Add-on Info'!$A$4:$A$15,0),MATCH($E60,'Add-on Info'!$B$3:$H$3,0)),0)</f>
        <v>2700</v>
      </c>
      <c r="AC60" s="40">
        <f>IF(Q60=1,INDEX('Add-on Info'!$B$4:$H$15,MATCH(AC$1,'Add-on Info'!$A$4:$A$15,0),MATCH($E60,'Add-on Info'!$B$3:$H$3,0)),0)</f>
        <v>100</v>
      </c>
      <c r="AD60" s="40">
        <f>IF(R60=1,INDEX('Add-on Info'!$B$4:$H$15,MATCH(AD$1,'Add-on Info'!$A$4:$A$15,0),MATCH($E60,'Add-on Info'!$B$3:$H$3,0)),0)</f>
        <v>0</v>
      </c>
      <c r="AE60" s="40">
        <f>IF(S60=1,INDEX('Add-on Info'!$B$4:$H$15,MATCH(AE$1,'Add-on Info'!$A$4:$A$15,0),MATCH($E60,'Add-on Info'!$B$3:$H$3,0)),0)</f>
        <v>160</v>
      </c>
      <c r="AF60" s="40">
        <f>IF(T60=1,INDEX('Add-on Info'!$B$4:$H$15,MATCH(AF$1,'Add-on Info'!$A$4:$A$15,0),MATCH($E60,'Add-on Info'!$B$3:$H$3,0)),0)</f>
        <v>0</v>
      </c>
      <c r="AG60" s="40">
        <f>IF(U60=1,INDEX('Add-on Info'!$B$4:$H$15,MATCH(AG$1,'Add-on Info'!$A$4:$A$15,0),MATCH($E60,'Add-on Info'!$B$3:$H$3,0)),0)</f>
        <v>0</v>
      </c>
      <c r="AH60" s="40">
        <f>IF(V60=1,INDEX('Add-on Info'!$B$4:$H$15,MATCH(AH$1,'Add-on Info'!$A$4:$A$15,0),MATCH($E60,'Add-on Info'!$B$3:$H$3,0)),0)</f>
        <v>0</v>
      </c>
      <c r="AI60" s="41">
        <f t="shared" si="0"/>
        <v>0.15</v>
      </c>
      <c r="AJ60" s="40">
        <f t="shared" si="1"/>
        <v>2779.5</v>
      </c>
      <c r="AK60" s="40">
        <f>IF(K60=1,INDEX('Add-on Info'!$B$21:$H$32,MATCH(AK$1,'Add-on Info'!$A$4:$A$15,0),MATCH($E60,'Add-on Info'!$B$3:$H$3,0)),0)</f>
        <v>0</v>
      </c>
      <c r="AL60" s="40">
        <f>IF(L60=1,INDEX('Add-on Info'!$B$21:$H$32,MATCH(AL$1,'Add-on Info'!$A$4:$A$15,0),MATCH($E60,'Add-on Info'!$B$3:$H$3,0)),0)</f>
        <v>0</v>
      </c>
      <c r="AM60" s="40">
        <f>IF(M60=1,INDEX('Add-on Info'!$B$21:$H$32,MATCH(AM$1,'Add-on Info'!$A$4:$A$15,0),MATCH($E60,'Add-on Info'!$B$3:$H$3,0)),0)</f>
        <v>46.5</v>
      </c>
      <c r="AN60" s="40">
        <f>IF(N60=1,INDEX('Add-on Info'!$B$21:$H$32,MATCH(AN$1,'Add-on Info'!$A$4:$A$15,0),MATCH($E60,'Add-on Info'!$B$3:$H$3,0)),0)</f>
        <v>0</v>
      </c>
      <c r="AO60" s="40">
        <f>IF(O60=1,INDEX('Add-on Info'!$B$21:$H$32,MATCH(AO$1,'Add-on Info'!$A$4:$A$15,0),MATCH($E60,'Add-on Info'!$B$3:$H$3,0)),0)</f>
        <v>0</v>
      </c>
      <c r="AP60" s="40">
        <f>IF(P60=1,INDEX('Add-on Info'!$B$21:$H$32,MATCH(AP$1,'Add-on Info'!$A$4:$A$15,0),MATCH($E60,'Add-on Info'!$B$3:$H$3,0)),0)</f>
        <v>1836.0000000000002</v>
      </c>
      <c r="AQ60" s="40">
        <f>IF(Q60=1,INDEX('Add-on Info'!$B$21:$H$32,MATCH(AQ$1,'Add-on Info'!$A$4:$A$15,0),MATCH($E60,'Add-on Info'!$B$3:$H$3,0)),0)</f>
        <v>15</v>
      </c>
      <c r="AR60" s="40">
        <f>IF(R60=1,INDEX('Add-on Info'!$B$21:$H$32,MATCH(AR$1,'Add-on Info'!$A$4:$A$15,0),MATCH($E60,'Add-on Info'!$B$3:$H$3,0)),0)</f>
        <v>0</v>
      </c>
      <c r="AS60" s="40">
        <f>IF(S60=1,INDEX('Add-on Info'!$B$21:$H$32,MATCH(AS$1,'Add-on Info'!$A$4:$A$15,0),MATCH($E60,'Add-on Info'!$B$3:$H$3,0)),0)</f>
        <v>27.200000000000003</v>
      </c>
      <c r="AT60" s="40">
        <f>IF(T60=1,INDEX('Add-on Info'!$B$21:$H$32,MATCH(AT$1,'Add-on Info'!$A$4:$A$15,0),MATCH($E60,'Add-on Info'!$B$3:$H$3,0)),0)</f>
        <v>0</v>
      </c>
      <c r="AU60" s="40">
        <f>IF(U60=1,INDEX('Add-on Info'!$B$21:$H$32,MATCH(AU$1,'Add-on Info'!$A$4:$A$15,0),MATCH($E60,'Add-on Info'!$B$3:$H$3,0)),0)</f>
        <v>0</v>
      </c>
      <c r="AV60" s="40">
        <f>IF(V60=1,INDEX('Add-on Info'!$B$21:$H$32,MATCH(AV$1,'Add-on Info'!$A$4:$A$15,0),MATCH($E60,'Add-on Info'!$B$3:$H$3,0)),0)</f>
        <v>0</v>
      </c>
      <c r="AW60" s="40">
        <f t="shared" si="2"/>
        <v>1924.7000000000003</v>
      </c>
      <c r="AX60" s="40">
        <f t="shared" si="3"/>
        <v>28719.5</v>
      </c>
      <c r="AY60" s="40">
        <f t="shared" si="4"/>
        <v>27086.7</v>
      </c>
      <c r="AZ60" s="40">
        <f t="shared" si="5"/>
        <v>1632.7999999999993</v>
      </c>
      <c r="BA60" s="25"/>
    </row>
    <row r="61" spans="1:53" x14ac:dyDescent="0.25">
      <c r="A61" s="25" t="s">
        <v>22</v>
      </c>
      <c r="B61" s="25" t="s">
        <v>49</v>
      </c>
      <c r="C61" s="25" t="s">
        <v>24</v>
      </c>
      <c r="D61" s="25" t="s">
        <v>37</v>
      </c>
      <c r="E61" s="25" t="s">
        <v>38</v>
      </c>
      <c r="F61" s="25" t="s">
        <v>33</v>
      </c>
      <c r="G61" s="25" t="s">
        <v>30</v>
      </c>
      <c r="H61" s="25">
        <v>73</v>
      </c>
      <c r="I61" s="42">
        <v>25130</v>
      </c>
      <c r="J61" s="28">
        <f>IF($D61=Calculations!$E$3,SUBSTITUTE(Calculations!$I62,RIGHT(Calculations!$I62,3),Calculations!$C$3)+0,Calculations!$I62)</f>
        <v>24377</v>
      </c>
      <c r="K61" s="39">
        <v>0</v>
      </c>
      <c r="L61" s="39">
        <v>0</v>
      </c>
      <c r="M61" s="39">
        <v>0</v>
      </c>
      <c r="N61" s="39">
        <v>1</v>
      </c>
      <c r="O61" s="39">
        <v>0</v>
      </c>
      <c r="P61" s="39">
        <v>0</v>
      </c>
      <c r="Q61" s="39">
        <v>1</v>
      </c>
      <c r="R61" s="39">
        <v>0</v>
      </c>
      <c r="S61" s="39">
        <v>0</v>
      </c>
      <c r="T61" s="39">
        <v>0</v>
      </c>
      <c r="U61" s="39">
        <v>0</v>
      </c>
      <c r="V61" s="39">
        <v>1</v>
      </c>
      <c r="W61" s="40">
        <f>IF(K61=1,INDEX('Add-on Info'!$B$4:$H$15,MATCH(W$1,'Add-on Info'!$A$4:$A$15,0),MATCH($E61,'Add-on Info'!$B$3:$H$3,0)),0)</f>
        <v>0</v>
      </c>
      <c r="X61" s="40">
        <f>IF(L61=1,INDEX('Add-on Info'!$B$4:$H$15,MATCH(X$1,'Add-on Info'!$A$4:$A$15,0),MATCH($E61,'Add-on Info'!$B$3:$H$3,0)),0)</f>
        <v>0</v>
      </c>
      <c r="Y61" s="40">
        <f>IF(M61=1,INDEX('Add-on Info'!$B$4:$H$15,MATCH(Y$1,'Add-on Info'!$A$4:$A$15,0),MATCH($E61,'Add-on Info'!$B$3:$H$3,0)),0)</f>
        <v>0</v>
      </c>
      <c r="Z61" s="40">
        <f>IF(N61=1,INDEX('Add-on Info'!$B$4:$H$15,MATCH(Z$1,'Add-on Info'!$A$4:$A$15,0),MATCH($E61,'Add-on Info'!$B$3:$H$3,0)),0)</f>
        <v>230</v>
      </c>
      <c r="AA61" s="40">
        <f>IF(O61=1,INDEX('Add-on Info'!$B$4:$H$15,MATCH(AA$1,'Add-on Info'!$A$4:$A$15,0),MATCH($E61,'Add-on Info'!$B$3:$H$3,0)),0)</f>
        <v>0</v>
      </c>
      <c r="AB61" s="40">
        <f>IF(P61=1,INDEX('Add-on Info'!$B$4:$H$15,MATCH(AB$1,'Add-on Info'!$A$4:$A$15,0),MATCH($E61,'Add-on Info'!$B$3:$H$3,0)),0)</f>
        <v>0</v>
      </c>
      <c r="AC61" s="40">
        <f>IF(Q61=1,INDEX('Add-on Info'!$B$4:$H$15,MATCH(AC$1,'Add-on Info'!$A$4:$A$15,0),MATCH($E61,'Add-on Info'!$B$3:$H$3,0)),0)</f>
        <v>100</v>
      </c>
      <c r="AD61" s="40">
        <f>IF(R61=1,INDEX('Add-on Info'!$B$4:$H$15,MATCH(AD$1,'Add-on Info'!$A$4:$A$15,0),MATCH($E61,'Add-on Info'!$B$3:$H$3,0)),0)</f>
        <v>0</v>
      </c>
      <c r="AE61" s="40">
        <f>IF(S61=1,INDEX('Add-on Info'!$B$4:$H$15,MATCH(AE$1,'Add-on Info'!$A$4:$A$15,0),MATCH($E61,'Add-on Info'!$B$3:$H$3,0)),0)</f>
        <v>0</v>
      </c>
      <c r="AF61" s="40">
        <f>IF(T61=1,INDEX('Add-on Info'!$B$4:$H$15,MATCH(AF$1,'Add-on Info'!$A$4:$A$15,0),MATCH($E61,'Add-on Info'!$B$3:$H$3,0)),0)</f>
        <v>0</v>
      </c>
      <c r="AG61" s="40">
        <f>IF(U61=1,INDEX('Add-on Info'!$B$4:$H$15,MATCH(AG$1,'Add-on Info'!$A$4:$A$15,0),MATCH($E61,'Add-on Info'!$B$3:$H$3,0)),0)</f>
        <v>0</v>
      </c>
      <c r="AH61" s="40">
        <f>IF(V61=1,INDEX('Add-on Info'!$B$4:$H$15,MATCH(AH$1,'Add-on Info'!$A$4:$A$15,0),MATCH($E61,'Add-on Info'!$B$3:$H$3,0)),0)</f>
        <v>440</v>
      </c>
      <c r="AI61" s="41">
        <f t="shared" si="0"/>
        <v>0.15</v>
      </c>
      <c r="AJ61" s="40">
        <f t="shared" si="1"/>
        <v>654.5</v>
      </c>
      <c r="AK61" s="40">
        <f>IF(K61=1,INDEX('Add-on Info'!$B$21:$H$32,MATCH(AK$1,'Add-on Info'!$A$4:$A$15,0),MATCH($E61,'Add-on Info'!$B$3:$H$3,0)),0)</f>
        <v>0</v>
      </c>
      <c r="AL61" s="40">
        <f>IF(L61=1,INDEX('Add-on Info'!$B$21:$H$32,MATCH(AL$1,'Add-on Info'!$A$4:$A$15,0),MATCH($E61,'Add-on Info'!$B$3:$H$3,0)),0)</f>
        <v>0</v>
      </c>
      <c r="AM61" s="40">
        <f>IF(M61=1,INDEX('Add-on Info'!$B$21:$H$32,MATCH(AM$1,'Add-on Info'!$A$4:$A$15,0),MATCH($E61,'Add-on Info'!$B$3:$H$3,0)),0)</f>
        <v>0</v>
      </c>
      <c r="AN61" s="40">
        <f>IF(N61=1,INDEX('Add-on Info'!$B$21:$H$32,MATCH(AN$1,'Add-on Info'!$A$4:$A$15,0),MATCH($E61,'Add-on Info'!$B$3:$H$3,0)),0)</f>
        <v>27.599999999999998</v>
      </c>
      <c r="AO61" s="40">
        <f>IF(O61=1,INDEX('Add-on Info'!$B$21:$H$32,MATCH(AO$1,'Add-on Info'!$A$4:$A$15,0),MATCH($E61,'Add-on Info'!$B$3:$H$3,0)),0)</f>
        <v>0</v>
      </c>
      <c r="AP61" s="40">
        <f>IF(P61=1,INDEX('Add-on Info'!$B$21:$H$32,MATCH(AP$1,'Add-on Info'!$A$4:$A$15,0),MATCH($E61,'Add-on Info'!$B$3:$H$3,0)),0)</f>
        <v>0</v>
      </c>
      <c r="AQ61" s="40">
        <f>IF(Q61=1,INDEX('Add-on Info'!$B$21:$H$32,MATCH(AQ$1,'Add-on Info'!$A$4:$A$15,0),MATCH($E61,'Add-on Info'!$B$3:$H$3,0)),0)</f>
        <v>15</v>
      </c>
      <c r="AR61" s="40">
        <f>IF(R61=1,INDEX('Add-on Info'!$B$21:$H$32,MATCH(AR$1,'Add-on Info'!$A$4:$A$15,0),MATCH($E61,'Add-on Info'!$B$3:$H$3,0)),0)</f>
        <v>0</v>
      </c>
      <c r="AS61" s="40">
        <f>IF(S61=1,INDEX('Add-on Info'!$B$21:$H$32,MATCH(AS$1,'Add-on Info'!$A$4:$A$15,0),MATCH($E61,'Add-on Info'!$B$3:$H$3,0)),0)</f>
        <v>0</v>
      </c>
      <c r="AT61" s="40">
        <f>IF(T61=1,INDEX('Add-on Info'!$B$21:$H$32,MATCH(AT$1,'Add-on Info'!$A$4:$A$15,0),MATCH($E61,'Add-on Info'!$B$3:$H$3,0)),0)</f>
        <v>0</v>
      </c>
      <c r="AU61" s="40">
        <f>IF(U61=1,INDEX('Add-on Info'!$B$21:$H$32,MATCH(AU$1,'Add-on Info'!$A$4:$A$15,0),MATCH($E61,'Add-on Info'!$B$3:$H$3,0)),0)</f>
        <v>0</v>
      </c>
      <c r="AV61" s="40">
        <f>IF(V61=1,INDEX('Add-on Info'!$B$21:$H$32,MATCH(AV$1,'Add-on Info'!$A$4:$A$15,0),MATCH($E61,'Add-on Info'!$B$3:$H$3,0)),0)</f>
        <v>92.399999999999991</v>
      </c>
      <c r="AW61" s="40">
        <f t="shared" si="2"/>
        <v>135</v>
      </c>
      <c r="AX61" s="40">
        <f t="shared" si="3"/>
        <v>25784.5</v>
      </c>
      <c r="AY61" s="40">
        <f t="shared" si="4"/>
        <v>24512</v>
      </c>
      <c r="AZ61" s="40">
        <f t="shared" si="5"/>
        <v>1272.5</v>
      </c>
      <c r="BA61" s="25"/>
    </row>
    <row r="62" spans="1:53" x14ac:dyDescent="0.25">
      <c r="A62" s="25" t="s">
        <v>22</v>
      </c>
      <c r="B62" s="25" t="s">
        <v>49</v>
      </c>
      <c r="C62" s="25" t="s">
        <v>24</v>
      </c>
      <c r="D62" s="25" t="s">
        <v>37</v>
      </c>
      <c r="E62" s="25" t="s">
        <v>38</v>
      </c>
      <c r="F62" s="25" t="s">
        <v>46</v>
      </c>
      <c r="G62" s="25" t="s">
        <v>28</v>
      </c>
      <c r="H62" s="25">
        <v>65</v>
      </c>
      <c r="I62" s="42">
        <v>26875</v>
      </c>
      <c r="J62" s="28">
        <f>IF($D62=Calculations!$E$3,SUBSTITUTE(Calculations!$I63,RIGHT(Calculations!$I63,3),Calculations!$C$3)+0,Calculations!$I63)</f>
        <v>26069</v>
      </c>
      <c r="K62" s="39">
        <v>0</v>
      </c>
      <c r="L62" s="39">
        <v>0</v>
      </c>
      <c r="M62" s="39">
        <v>1</v>
      </c>
      <c r="N62" s="39">
        <v>1</v>
      </c>
      <c r="O62" s="39">
        <v>0</v>
      </c>
      <c r="P62" s="39">
        <v>0</v>
      </c>
      <c r="Q62" s="39">
        <v>0</v>
      </c>
      <c r="R62" s="39">
        <v>1</v>
      </c>
      <c r="S62" s="39">
        <v>1</v>
      </c>
      <c r="T62" s="39">
        <v>1</v>
      </c>
      <c r="U62" s="39">
        <v>0</v>
      </c>
      <c r="V62" s="39">
        <v>0</v>
      </c>
      <c r="W62" s="40">
        <f>IF(K62=1,INDEX('Add-on Info'!$B$4:$H$15,MATCH(W$1,'Add-on Info'!$A$4:$A$15,0),MATCH($E62,'Add-on Info'!$B$3:$H$3,0)),0)</f>
        <v>0</v>
      </c>
      <c r="X62" s="40">
        <f>IF(L62=1,INDEX('Add-on Info'!$B$4:$H$15,MATCH(X$1,'Add-on Info'!$A$4:$A$15,0),MATCH($E62,'Add-on Info'!$B$3:$H$3,0)),0)</f>
        <v>0</v>
      </c>
      <c r="Y62" s="40">
        <f>IF(M62=1,INDEX('Add-on Info'!$B$4:$H$15,MATCH(Y$1,'Add-on Info'!$A$4:$A$15,0),MATCH($E62,'Add-on Info'!$B$3:$H$3,0)),0)</f>
        <v>310</v>
      </c>
      <c r="Z62" s="40">
        <f>IF(N62=1,INDEX('Add-on Info'!$B$4:$H$15,MATCH(Z$1,'Add-on Info'!$A$4:$A$15,0),MATCH($E62,'Add-on Info'!$B$3:$H$3,0)),0)</f>
        <v>230</v>
      </c>
      <c r="AA62" s="40">
        <f>IF(O62=1,INDEX('Add-on Info'!$B$4:$H$15,MATCH(AA$1,'Add-on Info'!$A$4:$A$15,0),MATCH($E62,'Add-on Info'!$B$3:$H$3,0)),0)</f>
        <v>0</v>
      </c>
      <c r="AB62" s="40">
        <f>IF(P62=1,INDEX('Add-on Info'!$B$4:$H$15,MATCH(AB$1,'Add-on Info'!$A$4:$A$15,0),MATCH($E62,'Add-on Info'!$B$3:$H$3,0)),0)</f>
        <v>0</v>
      </c>
      <c r="AC62" s="40">
        <f>IF(Q62=1,INDEX('Add-on Info'!$B$4:$H$15,MATCH(AC$1,'Add-on Info'!$A$4:$A$15,0),MATCH($E62,'Add-on Info'!$B$3:$H$3,0)),0)</f>
        <v>0</v>
      </c>
      <c r="AD62" s="40">
        <f>IF(R62=1,INDEX('Add-on Info'!$B$4:$H$15,MATCH(AD$1,'Add-on Info'!$A$4:$A$15,0),MATCH($E62,'Add-on Info'!$B$3:$H$3,0)),0)</f>
        <v>180</v>
      </c>
      <c r="AE62" s="40">
        <f>IF(S62=1,INDEX('Add-on Info'!$B$4:$H$15,MATCH(AE$1,'Add-on Info'!$A$4:$A$15,0),MATCH($E62,'Add-on Info'!$B$3:$H$3,0)),0)</f>
        <v>160</v>
      </c>
      <c r="AF62" s="40">
        <f>IF(T62=1,INDEX('Add-on Info'!$B$4:$H$15,MATCH(AF$1,'Add-on Info'!$A$4:$A$15,0),MATCH($E62,'Add-on Info'!$B$3:$H$3,0)),0)</f>
        <v>200</v>
      </c>
      <c r="AG62" s="40">
        <f>IF(U62=1,INDEX('Add-on Info'!$B$4:$H$15,MATCH(AG$1,'Add-on Info'!$A$4:$A$15,0),MATCH($E62,'Add-on Info'!$B$3:$H$3,0)),0)</f>
        <v>0</v>
      </c>
      <c r="AH62" s="40">
        <f>IF(V62=1,INDEX('Add-on Info'!$B$4:$H$15,MATCH(AH$1,'Add-on Info'!$A$4:$A$15,0),MATCH($E62,'Add-on Info'!$B$3:$H$3,0)),0)</f>
        <v>0</v>
      </c>
      <c r="AI62" s="41">
        <f t="shared" si="0"/>
        <v>0.15</v>
      </c>
      <c r="AJ62" s="40">
        <f t="shared" si="1"/>
        <v>918</v>
      </c>
      <c r="AK62" s="40">
        <f>IF(K62=1,INDEX('Add-on Info'!$B$21:$H$32,MATCH(AK$1,'Add-on Info'!$A$4:$A$15,0),MATCH($E62,'Add-on Info'!$B$3:$H$3,0)),0)</f>
        <v>0</v>
      </c>
      <c r="AL62" s="40">
        <f>IF(L62=1,INDEX('Add-on Info'!$B$21:$H$32,MATCH(AL$1,'Add-on Info'!$A$4:$A$15,0),MATCH($E62,'Add-on Info'!$B$3:$H$3,0)),0)</f>
        <v>0</v>
      </c>
      <c r="AM62" s="40">
        <f>IF(M62=1,INDEX('Add-on Info'!$B$21:$H$32,MATCH(AM$1,'Add-on Info'!$A$4:$A$15,0),MATCH($E62,'Add-on Info'!$B$3:$H$3,0)),0)</f>
        <v>46.5</v>
      </c>
      <c r="AN62" s="40">
        <f>IF(N62=1,INDEX('Add-on Info'!$B$21:$H$32,MATCH(AN$1,'Add-on Info'!$A$4:$A$15,0),MATCH($E62,'Add-on Info'!$B$3:$H$3,0)),0)</f>
        <v>27.599999999999998</v>
      </c>
      <c r="AO62" s="40">
        <f>IF(O62=1,INDEX('Add-on Info'!$B$21:$H$32,MATCH(AO$1,'Add-on Info'!$A$4:$A$15,0),MATCH($E62,'Add-on Info'!$B$3:$H$3,0)),0)</f>
        <v>0</v>
      </c>
      <c r="AP62" s="40">
        <f>IF(P62=1,INDEX('Add-on Info'!$B$21:$H$32,MATCH(AP$1,'Add-on Info'!$A$4:$A$15,0),MATCH($E62,'Add-on Info'!$B$3:$H$3,0)),0)</f>
        <v>0</v>
      </c>
      <c r="AQ62" s="40">
        <f>IF(Q62=1,INDEX('Add-on Info'!$B$21:$H$32,MATCH(AQ$1,'Add-on Info'!$A$4:$A$15,0),MATCH($E62,'Add-on Info'!$B$3:$H$3,0)),0)</f>
        <v>0</v>
      </c>
      <c r="AR62" s="40">
        <f>IF(R62=1,INDEX('Add-on Info'!$B$21:$H$32,MATCH(AR$1,'Add-on Info'!$A$4:$A$15,0),MATCH($E62,'Add-on Info'!$B$3:$H$3,0)),0)</f>
        <v>30.6</v>
      </c>
      <c r="AS62" s="40">
        <f>IF(S62=1,INDEX('Add-on Info'!$B$21:$H$32,MATCH(AS$1,'Add-on Info'!$A$4:$A$15,0),MATCH($E62,'Add-on Info'!$B$3:$H$3,0)),0)</f>
        <v>27.200000000000003</v>
      </c>
      <c r="AT62" s="40">
        <f>IF(T62=1,INDEX('Add-on Info'!$B$21:$H$32,MATCH(AT$1,'Add-on Info'!$A$4:$A$15,0),MATCH($E62,'Add-on Info'!$B$3:$H$3,0)),0)</f>
        <v>36</v>
      </c>
      <c r="AU62" s="40">
        <f>IF(U62=1,INDEX('Add-on Info'!$B$21:$H$32,MATCH(AU$1,'Add-on Info'!$A$4:$A$15,0),MATCH($E62,'Add-on Info'!$B$3:$H$3,0)),0)</f>
        <v>0</v>
      </c>
      <c r="AV62" s="40">
        <f>IF(V62=1,INDEX('Add-on Info'!$B$21:$H$32,MATCH(AV$1,'Add-on Info'!$A$4:$A$15,0),MATCH($E62,'Add-on Info'!$B$3:$H$3,0)),0)</f>
        <v>0</v>
      </c>
      <c r="AW62" s="40">
        <f t="shared" si="2"/>
        <v>167.89999999999998</v>
      </c>
      <c r="AX62" s="40">
        <f t="shared" si="3"/>
        <v>27793</v>
      </c>
      <c r="AY62" s="40">
        <f t="shared" si="4"/>
        <v>26236.9</v>
      </c>
      <c r="AZ62" s="40">
        <f t="shared" si="5"/>
        <v>1556.0999999999985</v>
      </c>
      <c r="BA62" s="25"/>
    </row>
    <row r="63" spans="1:53" x14ac:dyDescent="0.25">
      <c r="A63" s="25" t="s">
        <v>22</v>
      </c>
      <c r="B63" s="25" t="s">
        <v>49</v>
      </c>
      <c r="C63" s="25" t="s">
        <v>24</v>
      </c>
      <c r="D63" s="25" t="s">
        <v>37</v>
      </c>
      <c r="E63" s="25" t="s">
        <v>40</v>
      </c>
      <c r="F63" s="25" t="s">
        <v>52</v>
      </c>
      <c r="G63" s="25" t="s">
        <v>28</v>
      </c>
      <c r="H63" s="25">
        <v>32</v>
      </c>
      <c r="I63" s="42">
        <v>28105</v>
      </c>
      <c r="J63" s="28">
        <f>IF($D63=Calculations!$E$3,SUBSTITUTE(Calculations!$I64,RIGHT(Calculations!$I64,3),Calculations!$C$3)+0,Calculations!$I64)</f>
        <v>27262</v>
      </c>
      <c r="K63" s="39">
        <v>0</v>
      </c>
      <c r="L63" s="39">
        <v>0</v>
      </c>
      <c r="M63" s="39">
        <v>0</v>
      </c>
      <c r="N63" s="39">
        <v>0</v>
      </c>
      <c r="O63" s="39">
        <v>0</v>
      </c>
      <c r="P63" s="39">
        <v>0</v>
      </c>
      <c r="Q63" s="39">
        <v>0</v>
      </c>
      <c r="R63" s="39">
        <v>0</v>
      </c>
      <c r="S63" s="39">
        <v>0</v>
      </c>
      <c r="T63" s="39">
        <v>0</v>
      </c>
      <c r="U63" s="39">
        <v>0</v>
      </c>
      <c r="V63" s="39">
        <v>0</v>
      </c>
      <c r="W63" s="40">
        <f>IF(K63=1,INDEX('Add-on Info'!$B$4:$H$15,MATCH(W$1,'Add-on Info'!$A$4:$A$15,0),MATCH($E63,'Add-on Info'!$B$3:$H$3,0)),0)</f>
        <v>0</v>
      </c>
      <c r="X63" s="40">
        <f>IF(L63=1,INDEX('Add-on Info'!$B$4:$H$15,MATCH(X$1,'Add-on Info'!$A$4:$A$15,0),MATCH($E63,'Add-on Info'!$B$3:$H$3,0)),0)</f>
        <v>0</v>
      </c>
      <c r="Y63" s="40">
        <f>IF(M63=1,INDEX('Add-on Info'!$B$4:$H$15,MATCH(Y$1,'Add-on Info'!$A$4:$A$15,0),MATCH($E63,'Add-on Info'!$B$3:$H$3,0)),0)</f>
        <v>0</v>
      </c>
      <c r="Z63" s="40">
        <f>IF(N63=1,INDEX('Add-on Info'!$B$4:$H$15,MATCH(Z$1,'Add-on Info'!$A$4:$A$15,0),MATCH($E63,'Add-on Info'!$B$3:$H$3,0)),0)</f>
        <v>0</v>
      </c>
      <c r="AA63" s="40">
        <f>IF(O63=1,INDEX('Add-on Info'!$B$4:$H$15,MATCH(AA$1,'Add-on Info'!$A$4:$A$15,0),MATCH($E63,'Add-on Info'!$B$3:$H$3,0)),0)</f>
        <v>0</v>
      </c>
      <c r="AB63" s="40">
        <f>IF(P63=1,INDEX('Add-on Info'!$B$4:$H$15,MATCH(AB$1,'Add-on Info'!$A$4:$A$15,0),MATCH($E63,'Add-on Info'!$B$3:$H$3,0)),0)</f>
        <v>0</v>
      </c>
      <c r="AC63" s="40">
        <f>IF(Q63=1,INDEX('Add-on Info'!$B$4:$H$15,MATCH(AC$1,'Add-on Info'!$A$4:$A$15,0),MATCH($E63,'Add-on Info'!$B$3:$H$3,0)),0)</f>
        <v>0</v>
      </c>
      <c r="AD63" s="40">
        <f>IF(R63=1,INDEX('Add-on Info'!$B$4:$H$15,MATCH(AD$1,'Add-on Info'!$A$4:$A$15,0),MATCH($E63,'Add-on Info'!$B$3:$H$3,0)),0)</f>
        <v>0</v>
      </c>
      <c r="AE63" s="40">
        <f>IF(S63=1,INDEX('Add-on Info'!$B$4:$H$15,MATCH(AE$1,'Add-on Info'!$A$4:$A$15,0),MATCH($E63,'Add-on Info'!$B$3:$H$3,0)),0)</f>
        <v>0</v>
      </c>
      <c r="AF63" s="40">
        <f>IF(T63=1,INDEX('Add-on Info'!$B$4:$H$15,MATCH(AF$1,'Add-on Info'!$A$4:$A$15,0),MATCH($E63,'Add-on Info'!$B$3:$H$3,0)),0)</f>
        <v>0</v>
      </c>
      <c r="AG63" s="40">
        <f>IF(U63=1,INDEX('Add-on Info'!$B$4:$H$15,MATCH(AG$1,'Add-on Info'!$A$4:$A$15,0),MATCH($E63,'Add-on Info'!$B$3:$H$3,0)),0)</f>
        <v>0</v>
      </c>
      <c r="AH63" s="40">
        <f>IF(V63=1,INDEX('Add-on Info'!$B$4:$H$15,MATCH(AH$1,'Add-on Info'!$A$4:$A$15,0),MATCH($E63,'Add-on Info'!$B$3:$H$3,0)),0)</f>
        <v>0</v>
      </c>
      <c r="AI63" s="41">
        <f t="shared" si="0"/>
        <v>0</v>
      </c>
      <c r="AJ63" s="40">
        <f t="shared" si="1"/>
        <v>0</v>
      </c>
      <c r="AK63" s="40">
        <f>IF(K63=1,INDEX('Add-on Info'!$B$21:$H$32,MATCH(AK$1,'Add-on Info'!$A$4:$A$15,0),MATCH($E63,'Add-on Info'!$B$3:$H$3,0)),0)</f>
        <v>0</v>
      </c>
      <c r="AL63" s="40">
        <f>IF(L63=1,INDEX('Add-on Info'!$B$21:$H$32,MATCH(AL$1,'Add-on Info'!$A$4:$A$15,0),MATCH($E63,'Add-on Info'!$B$3:$H$3,0)),0)</f>
        <v>0</v>
      </c>
      <c r="AM63" s="40">
        <f>IF(M63=1,INDEX('Add-on Info'!$B$21:$H$32,MATCH(AM$1,'Add-on Info'!$A$4:$A$15,0),MATCH($E63,'Add-on Info'!$B$3:$H$3,0)),0)</f>
        <v>0</v>
      </c>
      <c r="AN63" s="40">
        <f>IF(N63=1,INDEX('Add-on Info'!$B$21:$H$32,MATCH(AN$1,'Add-on Info'!$A$4:$A$15,0),MATCH($E63,'Add-on Info'!$B$3:$H$3,0)),0)</f>
        <v>0</v>
      </c>
      <c r="AO63" s="40">
        <f>IF(O63=1,INDEX('Add-on Info'!$B$21:$H$32,MATCH(AO$1,'Add-on Info'!$A$4:$A$15,0),MATCH($E63,'Add-on Info'!$B$3:$H$3,0)),0)</f>
        <v>0</v>
      </c>
      <c r="AP63" s="40">
        <f>IF(P63=1,INDEX('Add-on Info'!$B$21:$H$32,MATCH(AP$1,'Add-on Info'!$A$4:$A$15,0),MATCH($E63,'Add-on Info'!$B$3:$H$3,0)),0)</f>
        <v>0</v>
      </c>
      <c r="AQ63" s="40">
        <f>IF(Q63=1,INDEX('Add-on Info'!$B$21:$H$32,MATCH(AQ$1,'Add-on Info'!$A$4:$A$15,0),MATCH($E63,'Add-on Info'!$B$3:$H$3,0)),0)</f>
        <v>0</v>
      </c>
      <c r="AR63" s="40">
        <f>IF(R63=1,INDEX('Add-on Info'!$B$21:$H$32,MATCH(AR$1,'Add-on Info'!$A$4:$A$15,0),MATCH($E63,'Add-on Info'!$B$3:$H$3,0)),0)</f>
        <v>0</v>
      </c>
      <c r="AS63" s="40">
        <f>IF(S63=1,INDEX('Add-on Info'!$B$21:$H$32,MATCH(AS$1,'Add-on Info'!$A$4:$A$15,0),MATCH($E63,'Add-on Info'!$B$3:$H$3,0)),0)</f>
        <v>0</v>
      </c>
      <c r="AT63" s="40">
        <f>IF(T63=1,INDEX('Add-on Info'!$B$21:$H$32,MATCH(AT$1,'Add-on Info'!$A$4:$A$15,0),MATCH($E63,'Add-on Info'!$B$3:$H$3,0)),0)</f>
        <v>0</v>
      </c>
      <c r="AU63" s="40">
        <f>IF(U63=1,INDEX('Add-on Info'!$B$21:$H$32,MATCH(AU$1,'Add-on Info'!$A$4:$A$15,0),MATCH($E63,'Add-on Info'!$B$3:$H$3,0)),0)</f>
        <v>0</v>
      </c>
      <c r="AV63" s="40">
        <f>IF(V63=1,INDEX('Add-on Info'!$B$21:$H$32,MATCH(AV$1,'Add-on Info'!$A$4:$A$15,0),MATCH($E63,'Add-on Info'!$B$3:$H$3,0)),0)</f>
        <v>0</v>
      </c>
      <c r="AW63" s="40">
        <f t="shared" si="2"/>
        <v>0</v>
      </c>
      <c r="AX63" s="40">
        <f t="shared" si="3"/>
        <v>28105</v>
      </c>
      <c r="AY63" s="40">
        <f t="shared" si="4"/>
        <v>27262</v>
      </c>
      <c r="AZ63" s="40">
        <f t="shared" si="5"/>
        <v>843</v>
      </c>
      <c r="BA63" s="25"/>
    </row>
    <row r="64" spans="1:53" x14ac:dyDescent="0.25">
      <c r="A64" s="25" t="s">
        <v>22</v>
      </c>
      <c r="B64" s="25" t="s">
        <v>49</v>
      </c>
      <c r="C64" s="25" t="s">
        <v>24</v>
      </c>
      <c r="D64" s="25" t="s">
        <v>37</v>
      </c>
      <c r="E64" s="25" t="s">
        <v>40</v>
      </c>
      <c r="F64" s="25" t="s">
        <v>33</v>
      </c>
      <c r="G64" s="25" t="s">
        <v>28</v>
      </c>
      <c r="H64" s="25">
        <v>62</v>
      </c>
      <c r="I64" s="42">
        <v>28784</v>
      </c>
      <c r="J64" s="28">
        <f>IF($D64=Calculations!$E$3,SUBSTITUTE(Calculations!$I65,RIGHT(Calculations!$I65,3),Calculations!$C$3)+0,Calculations!$I65)</f>
        <v>27921</v>
      </c>
      <c r="K64" s="39">
        <v>0</v>
      </c>
      <c r="L64" s="39">
        <v>0</v>
      </c>
      <c r="M64" s="39">
        <v>1</v>
      </c>
      <c r="N64" s="39">
        <v>0</v>
      </c>
      <c r="O64" s="39">
        <v>1</v>
      </c>
      <c r="P64" s="39">
        <v>0</v>
      </c>
      <c r="Q64" s="39">
        <v>0</v>
      </c>
      <c r="R64" s="39">
        <v>0</v>
      </c>
      <c r="S64" s="39">
        <v>0</v>
      </c>
      <c r="T64" s="39">
        <v>0</v>
      </c>
      <c r="U64" s="39">
        <v>0</v>
      </c>
      <c r="V64" s="39">
        <v>1</v>
      </c>
      <c r="W64" s="40">
        <f>IF(K64=1,INDEX('Add-on Info'!$B$4:$H$15,MATCH(W$1,'Add-on Info'!$A$4:$A$15,0),MATCH($E64,'Add-on Info'!$B$3:$H$3,0)),0)</f>
        <v>0</v>
      </c>
      <c r="X64" s="40">
        <f>IF(L64=1,INDEX('Add-on Info'!$B$4:$H$15,MATCH(X$1,'Add-on Info'!$A$4:$A$15,0),MATCH($E64,'Add-on Info'!$B$3:$H$3,0)),0)</f>
        <v>0</v>
      </c>
      <c r="Y64" s="40">
        <f>IF(M64=1,INDEX('Add-on Info'!$B$4:$H$15,MATCH(Y$1,'Add-on Info'!$A$4:$A$15,0),MATCH($E64,'Add-on Info'!$B$3:$H$3,0)),0)</f>
        <v>320</v>
      </c>
      <c r="Z64" s="40">
        <f>IF(N64=1,INDEX('Add-on Info'!$B$4:$H$15,MATCH(Z$1,'Add-on Info'!$A$4:$A$15,0),MATCH($E64,'Add-on Info'!$B$3:$H$3,0)),0)</f>
        <v>0</v>
      </c>
      <c r="AA64" s="40">
        <f>IF(O64=1,INDEX('Add-on Info'!$B$4:$H$15,MATCH(AA$1,'Add-on Info'!$A$4:$A$15,0),MATCH($E64,'Add-on Info'!$B$3:$H$3,0)),0)</f>
        <v>1350</v>
      </c>
      <c r="AB64" s="40">
        <f>IF(P64=1,INDEX('Add-on Info'!$B$4:$H$15,MATCH(AB$1,'Add-on Info'!$A$4:$A$15,0),MATCH($E64,'Add-on Info'!$B$3:$H$3,0)),0)</f>
        <v>0</v>
      </c>
      <c r="AC64" s="40">
        <f>IF(Q64=1,INDEX('Add-on Info'!$B$4:$H$15,MATCH(AC$1,'Add-on Info'!$A$4:$A$15,0),MATCH($E64,'Add-on Info'!$B$3:$H$3,0)),0)</f>
        <v>0</v>
      </c>
      <c r="AD64" s="40">
        <f>IF(R64=1,INDEX('Add-on Info'!$B$4:$H$15,MATCH(AD$1,'Add-on Info'!$A$4:$A$15,0),MATCH($E64,'Add-on Info'!$B$3:$H$3,0)),0)</f>
        <v>0</v>
      </c>
      <c r="AE64" s="40">
        <f>IF(S64=1,INDEX('Add-on Info'!$B$4:$H$15,MATCH(AE$1,'Add-on Info'!$A$4:$A$15,0),MATCH($E64,'Add-on Info'!$B$3:$H$3,0)),0)</f>
        <v>0</v>
      </c>
      <c r="AF64" s="40">
        <f>IF(T64=1,INDEX('Add-on Info'!$B$4:$H$15,MATCH(AF$1,'Add-on Info'!$A$4:$A$15,0),MATCH($E64,'Add-on Info'!$B$3:$H$3,0)),0)</f>
        <v>0</v>
      </c>
      <c r="AG64" s="40">
        <f>IF(U64=1,INDEX('Add-on Info'!$B$4:$H$15,MATCH(AG$1,'Add-on Info'!$A$4:$A$15,0),MATCH($E64,'Add-on Info'!$B$3:$H$3,0)),0)</f>
        <v>0</v>
      </c>
      <c r="AH64" s="40">
        <f>IF(V64=1,INDEX('Add-on Info'!$B$4:$H$15,MATCH(AH$1,'Add-on Info'!$A$4:$A$15,0),MATCH($E64,'Add-on Info'!$B$3:$H$3,0)),0)</f>
        <v>460</v>
      </c>
      <c r="AI64" s="41">
        <f t="shared" si="0"/>
        <v>0.15</v>
      </c>
      <c r="AJ64" s="40">
        <f t="shared" si="1"/>
        <v>1810.5</v>
      </c>
      <c r="AK64" s="40">
        <f>IF(K64=1,INDEX('Add-on Info'!$B$21:$H$32,MATCH(AK$1,'Add-on Info'!$A$4:$A$15,0),MATCH($E64,'Add-on Info'!$B$3:$H$3,0)),0)</f>
        <v>0</v>
      </c>
      <c r="AL64" s="40">
        <f>IF(L64=1,INDEX('Add-on Info'!$B$21:$H$32,MATCH(AL$1,'Add-on Info'!$A$4:$A$15,0),MATCH($E64,'Add-on Info'!$B$3:$H$3,0)),0)</f>
        <v>0</v>
      </c>
      <c r="AM64" s="40">
        <f>IF(M64=1,INDEX('Add-on Info'!$B$21:$H$32,MATCH(AM$1,'Add-on Info'!$A$4:$A$15,0),MATCH($E64,'Add-on Info'!$B$3:$H$3,0)),0)</f>
        <v>48</v>
      </c>
      <c r="AN64" s="40">
        <f>IF(N64=1,INDEX('Add-on Info'!$B$21:$H$32,MATCH(AN$1,'Add-on Info'!$A$4:$A$15,0),MATCH($E64,'Add-on Info'!$B$3:$H$3,0)),0)</f>
        <v>0</v>
      </c>
      <c r="AO64" s="40">
        <f>IF(O64=1,INDEX('Add-on Info'!$B$21:$H$32,MATCH(AO$1,'Add-on Info'!$A$4:$A$15,0),MATCH($E64,'Add-on Info'!$B$3:$H$3,0)),0)</f>
        <v>877.5</v>
      </c>
      <c r="AP64" s="40">
        <f>IF(P64=1,INDEX('Add-on Info'!$B$21:$H$32,MATCH(AP$1,'Add-on Info'!$A$4:$A$15,0),MATCH($E64,'Add-on Info'!$B$3:$H$3,0)),0)</f>
        <v>0</v>
      </c>
      <c r="AQ64" s="40">
        <f>IF(Q64=1,INDEX('Add-on Info'!$B$21:$H$32,MATCH(AQ$1,'Add-on Info'!$A$4:$A$15,0),MATCH($E64,'Add-on Info'!$B$3:$H$3,0)),0)</f>
        <v>0</v>
      </c>
      <c r="AR64" s="40">
        <f>IF(R64=1,INDEX('Add-on Info'!$B$21:$H$32,MATCH(AR$1,'Add-on Info'!$A$4:$A$15,0),MATCH($E64,'Add-on Info'!$B$3:$H$3,0)),0)</f>
        <v>0</v>
      </c>
      <c r="AS64" s="40">
        <f>IF(S64=1,INDEX('Add-on Info'!$B$21:$H$32,MATCH(AS$1,'Add-on Info'!$A$4:$A$15,0),MATCH($E64,'Add-on Info'!$B$3:$H$3,0)),0)</f>
        <v>0</v>
      </c>
      <c r="AT64" s="40">
        <f>IF(T64=1,INDEX('Add-on Info'!$B$21:$H$32,MATCH(AT$1,'Add-on Info'!$A$4:$A$15,0),MATCH($E64,'Add-on Info'!$B$3:$H$3,0)),0)</f>
        <v>0</v>
      </c>
      <c r="AU64" s="40">
        <f>IF(U64=1,INDEX('Add-on Info'!$B$21:$H$32,MATCH(AU$1,'Add-on Info'!$A$4:$A$15,0),MATCH($E64,'Add-on Info'!$B$3:$H$3,0)),0)</f>
        <v>0</v>
      </c>
      <c r="AV64" s="40">
        <f>IF(V64=1,INDEX('Add-on Info'!$B$21:$H$32,MATCH(AV$1,'Add-on Info'!$A$4:$A$15,0),MATCH($E64,'Add-on Info'!$B$3:$H$3,0)),0)</f>
        <v>96.6</v>
      </c>
      <c r="AW64" s="40">
        <f t="shared" si="2"/>
        <v>1022.1</v>
      </c>
      <c r="AX64" s="40">
        <f t="shared" si="3"/>
        <v>30594.5</v>
      </c>
      <c r="AY64" s="40">
        <f t="shared" si="4"/>
        <v>28943.1</v>
      </c>
      <c r="AZ64" s="40">
        <f t="shared" si="5"/>
        <v>1651.4000000000015</v>
      </c>
      <c r="BA64" s="25"/>
    </row>
    <row r="65" spans="1:53" x14ac:dyDescent="0.25">
      <c r="A65" s="25" t="s">
        <v>22</v>
      </c>
      <c r="B65" s="25" t="s">
        <v>49</v>
      </c>
      <c r="C65" s="25" t="s">
        <v>41</v>
      </c>
      <c r="D65" s="25" t="s">
        <v>25</v>
      </c>
      <c r="E65" s="25" t="s">
        <v>26</v>
      </c>
      <c r="F65" s="25" t="s">
        <v>51</v>
      </c>
      <c r="G65" s="25" t="s">
        <v>30</v>
      </c>
      <c r="H65" s="25">
        <v>49</v>
      </c>
      <c r="I65" s="28">
        <v>18760</v>
      </c>
      <c r="J65" s="28">
        <f>IF($D65=Calculations!$E$3,SUBSTITUTE(Calculations!$I66,RIGHT(Calculations!$I66,3),Calculations!$C$3)+0,Calculations!$I66)</f>
        <v>11256</v>
      </c>
      <c r="K65" s="39">
        <v>1</v>
      </c>
      <c r="L65" s="39">
        <v>1</v>
      </c>
      <c r="M65" s="39">
        <v>0</v>
      </c>
      <c r="N65" s="39">
        <v>0</v>
      </c>
      <c r="O65" s="39">
        <v>1</v>
      </c>
      <c r="P65" s="39">
        <v>0</v>
      </c>
      <c r="Q65" s="39">
        <v>0</v>
      </c>
      <c r="R65" s="39">
        <v>0</v>
      </c>
      <c r="S65" s="39">
        <v>0</v>
      </c>
      <c r="T65" s="39">
        <v>1</v>
      </c>
      <c r="U65" s="39">
        <v>1</v>
      </c>
      <c r="V65" s="39">
        <v>0</v>
      </c>
      <c r="W65" s="40">
        <f>IF(K65=1,INDEX('Add-on Info'!$B$4:$H$15,MATCH(W$1,'Add-on Info'!$A$4:$A$15,0),MATCH($E65,'Add-on Info'!$B$3:$H$3,0)),0)</f>
        <v>600</v>
      </c>
      <c r="X65" s="40">
        <f>IF(L65=1,INDEX('Add-on Info'!$B$4:$H$15,MATCH(X$1,'Add-on Info'!$A$4:$A$15,0),MATCH($E65,'Add-on Info'!$B$3:$H$3,0)),0)</f>
        <v>170</v>
      </c>
      <c r="Y65" s="40">
        <f>IF(M65=1,INDEX('Add-on Info'!$B$4:$H$15,MATCH(Y$1,'Add-on Info'!$A$4:$A$15,0),MATCH($E65,'Add-on Info'!$B$3:$H$3,0)),0)</f>
        <v>0</v>
      </c>
      <c r="Z65" s="40">
        <f>IF(N65=1,INDEX('Add-on Info'!$B$4:$H$15,MATCH(Z$1,'Add-on Info'!$A$4:$A$15,0),MATCH($E65,'Add-on Info'!$B$3:$H$3,0)),0)</f>
        <v>0</v>
      </c>
      <c r="AA65" s="40">
        <f>IF(O65=1,INDEX('Add-on Info'!$B$4:$H$15,MATCH(AA$1,'Add-on Info'!$A$4:$A$15,0),MATCH($E65,'Add-on Info'!$B$3:$H$3,0)),0)</f>
        <v>1350</v>
      </c>
      <c r="AB65" s="40">
        <f>IF(P65=1,INDEX('Add-on Info'!$B$4:$H$15,MATCH(AB$1,'Add-on Info'!$A$4:$A$15,0),MATCH($E65,'Add-on Info'!$B$3:$H$3,0)),0)</f>
        <v>0</v>
      </c>
      <c r="AC65" s="40">
        <f>IF(Q65=1,INDEX('Add-on Info'!$B$4:$H$15,MATCH(AC$1,'Add-on Info'!$A$4:$A$15,0),MATCH($E65,'Add-on Info'!$B$3:$H$3,0)),0)</f>
        <v>0</v>
      </c>
      <c r="AD65" s="40">
        <f>IF(R65=1,INDEX('Add-on Info'!$B$4:$H$15,MATCH(AD$1,'Add-on Info'!$A$4:$A$15,0),MATCH($E65,'Add-on Info'!$B$3:$H$3,0)),0)</f>
        <v>0</v>
      </c>
      <c r="AE65" s="40">
        <f>IF(S65=1,INDEX('Add-on Info'!$B$4:$H$15,MATCH(AE$1,'Add-on Info'!$A$4:$A$15,0),MATCH($E65,'Add-on Info'!$B$3:$H$3,0)),0)</f>
        <v>0</v>
      </c>
      <c r="AF65" s="40">
        <f>IF(T65=1,INDEX('Add-on Info'!$B$4:$H$15,MATCH(AF$1,'Add-on Info'!$A$4:$A$15,0),MATCH($E65,'Add-on Info'!$B$3:$H$3,0)),0)</f>
        <v>160</v>
      </c>
      <c r="AG65" s="40">
        <f>IF(U65=1,INDEX('Add-on Info'!$B$4:$H$15,MATCH(AG$1,'Add-on Info'!$A$4:$A$15,0),MATCH($E65,'Add-on Info'!$B$3:$H$3,0)),0)</f>
        <v>510</v>
      </c>
      <c r="AH65" s="40">
        <f>IF(V65=1,INDEX('Add-on Info'!$B$4:$H$15,MATCH(AH$1,'Add-on Info'!$A$4:$A$15,0),MATCH($E65,'Add-on Info'!$B$3:$H$3,0)),0)</f>
        <v>0</v>
      </c>
      <c r="AI65" s="41">
        <f t="shared" si="0"/>
        <v>0.15</v>
      </c>
      <c r="AJ65" s="40">
        <f t="shared" si="1"/>
        <v>2371.5</v>
      </c>
      <c r="AK65" s="40">
        <f>IF(K65=1,INDEX('Add-on Info'!$B$21:$H$32,MATCH(AK$1,'Add-on Info'!$A$4:$A$15,0),MATCH($E65,'Add-on Info'!$B$3:$H$3,0)),0)</f>
        <v>150</v>
      </c>
      <c r="AL65" s="40">
        <f>IF(L65=1,INDEX('Add-on Info'!$B$21:$H$32,MATCH(AL$1,'Add-on Info'!$A$4:$A$15,0),MATCH($E65,'Add-on Info'!$B$3:$H$3,0)),0)</f>
        <v>18.7</v>
      </c>
      <c r="AM65" s="40">
        <f>IF(M65=1,INDEX('Add-on Info'!$B$21:$H$32,MATCH(AM$1,'Add-on Info'!$A$4:$A$15,0),MATCH($E65,'Add-on Info'!$B$3:$H$3,0)),0)</f>
        <v>0</v>
      </c>
      <c r="AN65" s="40">
        <f>IF(N65=1,INDEX('Add-on Info'!$B$21:$H$32,MATCH(AN$1,'Add-on Info'!$A$4:$A$15,0),MATCH($E65,'Add-on Info'!$B$3:$H$3,0)),0)</f>
        <v>0</v>
      </c>
      <c r="AO65" s="40">
        <f>IF(O65=1,INDEX('Add-on Info'!$B$21:$H$32,MATCH(AO$1,'Add-on Info'!$A$4:$A$15,0),MATCH($E65,'Add-on Info'!$B$3:$H$3,0)),0)</f>
        <v>877.5</v>
      </c>
      <c r="AP65" s="40">
        <f>IF(P65=1,INDEX('Add-on Info'!$B$21:$H$32,MATCH(AP$1,'Add-on Info'!$A$4:$A$15,0),MATCH($E65,'Add-on Info'!$B$3:$H$3,0)),0)</f>
        <v>0</v>
      </c>
      <c r="AQ65" s="40">
        <f>IF(Q65=1,INDEX('Add-on Info'!$B$21:$H$32,MATCH(AQ$1,'Add-on Info'!$A$4:$A$15,0),MATCH($E65,'Add-on Info'!$B$3:$H$3,0)),0)</f>
        <v>0</v>
      </c>
      <c r="AR65" s="40">
        <f>IF(R65=1,INDEX('Add-on Info'!$B$21:$H$32,MATCH(AR$1,'Add-on Info'!$A$4:$A$15,0),MATCH($E65,'Add-on Info'!$B$3:$H$3,0)),0)</f>
        <v>0</v>
      </c>
      <c r="AS65" s="40">
        <f>IF(S65=1,INDEX('Add-on Info'!$B$21:$H$32,MATCH(AS$1,'Add-on Info'!$A$4:$A$15,0),MATCH($E65,'Add-on Info'!$B$3:$H$3,0)),0)</f>
        <v>0</v>
      </c>
      <c r="AT65" s="40">
        <f>IF(T65=1,INDEX('Add-on Info'!$B$21:$H$32,MATCH(AT$1,'Add-on Info'!$A$4:$A$15,0),MATCH($E65,'Add-on Info'!$B$3:$H$3,0)),0)</f>
        <v>28.799999999999997</v>
      </c>
      <c r="AU65" s="40">
        <f>IF(U65=1,INDEX('Add-on Info'!$B$21:$H$32,MATCH(AU$1,'Add-on Info'!$A$4:$A$15,0),MATCH($E65,'Add-on Info'!$B$3:$H$3,0)),0)</f>
        <v>142.80000000000001</v>
      </c>
      <c r="AV65" s="40">
        <f>IF(V65=1,INDEX('Add-on Info'!$B$21:$H$32,MATCH(AV$1,'Add-on Info'!$A$4:$A$15,0),MATCH($E65,'Add-on Info'!$B$3:$H$3,0)),0)</f>
        <v>0</v>
      </c>
      <c r="AW65" s="40">
        <f t="shared" si="2"/>
        <v>1217.8</v>
      </c>
      <c r="AX65" s="40">
        <f t="shared" si="3"/>
        <v>21131.5</v>
      </c>
      <c r="AY65" s="40">
        <f t="shared" si="4"/>
        <v>12473.8</v>
      </c>
      <c r="AZ65" s="40">
        <f t="shared" si="5"/>
        <v>8657.7000000000007</v>
      </c>
      <c r="BA65" s="25"/>
    </row>
    <row r="66" spans="1:53" x14ac:dyDescent="0.25">
      <c r="A66" s="25" t="s">
        <v>22</v>
      </c>
      <c r="B66" s="25" t="s">
        <v>49</v>
      </c>
      <c r="C66" s="25" t="s">
        <v>41</v>
      </c>
      <c r="D66" s="25" t="s">
        <v>31</v>
      </c>
      <c r="E66" s="25" t="s">
        <v>32</v>
      </c>
      <c r="F66" s="25" t="s">
        <v>53</v>
      </c>
      <c r="G66" s="25" t="s">
        <v>30</v>
      </c>
      <c r="H66" s="25">
        <v>26</v>
      </c>
      <c r="I66" s="28">
        <v>17584</v>
      </c>
      <c r="J66" s="28">
        <f>IF($D66=Calculations!$E$3,SUBSTITUTE(Calculations!$I67,RIGHT(Calculations!$I67,3),Calculations!$C$3)+0,Calculations!$I67)</f>
        <v>10514</v>
      </c>
      <c r="K66" s="39">
        <v>0</v>
      </c>
      <c r="L66" s="39">
        <v>0</v>
      </c>
      <c r="M66" s="39">
        <v>0</v>
      </c>
      <c r="N66" s="39">
        <v>0</v>
      </c>
      <c r="O66" s="39">
        <v>0</v>
      </c>
      <c r="P66" s="39">
        <v>0</v>
      </c>
      <c r="Q66" s="39">
        <v>0</v>
      </c>
      <c r="R66" s="39">
        <v>0</v>
      </c>
      <c r="S66" s="39">
        <v>0</v>
      </c>
      <c r="T66" s="39">
        <v>1</v>
      </c>
      <c r="U66" s="39">
        <v>0</v>
      </c>
      <c r="V66" s="39">
        <v>0</v>
      </c>
      <c r="W66" s="40">
        <f>IF(K66=1,INDEX('Add-on Info'!$B$4:$H$15,MATCH(W$1,'Add-on Info'!$A$4:$A$15,0),MATCH($E66,'Add-on Info'!$B$3:$H$3,0)),0)</f>
        <v>0</v>
      </c>
      <c r="X66" s="40">
        <f>IF(L66=1,INDEX('Add-on Info'!$B$4:$H$15,MATCH(X$1,'Add-on Info'!$A$4:$A$15,0),MATCH($E66,'Add-on Info'!$B$3:$H$3,0)),0)</f>
        <v>0</v>
      </c>
      <c r="Y66" s="40">
        <f>IF(M66=1,INDEX('Add-on Info'!$B$4:$H$15,MATCH(Y$1,'Add-on Info'!$A$4:$A$15,0),MATCH($E66,'Add-on Info'!$B$3:$H$3,0)),0)</f>
        <v>0</v>
      </c>
      <c r="Z66" s="40">
        <f>IF(N66=1,INDEX('Add-on Info'!$B$4:$H$15,MATCH(Z$1,'Add-on Info'!$A$4:$A$15,0),MATCH($E66,'Add-on Info'!$B$3:$H$3,0)),0)</f>
        <v>0</v>
      </c>
      <c r="AA66" s="40">
        <f>IF(O66=1,INDEX('Add-on Info'!$B$4:$H$15,MATCH(AA$1,'Add-on Info'!$A$4:$A$15,0),MATCH($E66,'Add-on Info'!$B$3:$H$3,0)),0)</f>
        <v>0</v>
      </c>
      <c r="AB66" s="40">
        <f>IF(P66=1,INDEX('Add-on Info'!$B$4:$H$15,MATCH(AB$1,'Add-on Info'!$A$4:$A$15,0),MATCH($E66,'Add-on Info'!$B$3:$H$3,0)),0)</f>
        <v>0</v>
      </c>
      <c r="AC66" s="40">
        <f>IF(Q66=1,INDEX('Add-on Info'!$B$4:$H$15,MATCH(AC$1,'Add-on Info'!$A$4:$A$15,0),MATCH($E66,'Add-on Info'!$B$3:$H$3,0)),0)</f>
        <v>0</v>
      </c>
      <c r="AD66" s="40">
        <f>IF(R66=1,INDEX('Add-on Info'!$B$4:$H$15,MATCH(AD$1,'Add-on Info'!$A$4:$A$15,0),MATCH($E66,'Add-on Info'!$B$3:$H$3,0)),0)</f>
        <v>0</v>
      </c>
      <c r="AE66" s="40">
        <f>IF(S66=1,INDEX('Add-on Info'!$B$4:$H$15,MATCH(AE$1,'Add-on Info'!$A$4:$A$15,0),MATCH($E66,'Add-on Info'!$B$3:$H$3,0)),0)</f>
        <v>0</v>
      </c>
      <c r="AF66" s="40">
        <f>IF(T66=1,INDEX('Add-on Info'!$B$4:$H$15,MATCH(AF$1,'Add-on Info'!$A$4:$A$15,0),MATCH($E66,'Add-on Info'!$B$3:$H$3,0)),0)</f>
        <v>180</v>
      </c>
      <c r="AG66" s="40">
        <f>IF(U66=1,INDEX('Add-on Info'!$B$4:$H$15,MATCH(AG$1,'Add-on Info'!$A$4:$A$15,0),MATCH($E66,'Add-on Info'!$B$3:$H$3,0)),0)</f>
        <v>0</v>
      </c>
      <c r="AH66" s="40">
        <f>IF(V66=1,INDEX('Add-on Info'!$B$4:$H$15,MATCH(AH$1,'Add-on Info'!$A$4:$A$15,0),MATCH($E66,'Add-on Info'!$B$3:$H$3,0)),0)</f>
        <v>0</v>
      </c>
      <c r="AI66" s="41">
        <f t="shared" si="0"/>
        <v>0</v>
      </c>
      <c r="AJ66" s="40">
        <f t="shared" si="1"/>
        <v>180</v>
      </c>
      <c r="AK66" s="40">
        <f>IF(K66=1,INDEX('Add-on Info'!$B$21:$H$32,MATCH(AK$1,'Add-on Info'!$A$4:$A$15,0),MATCH($E66,'Add-on Info'!$B$3:$H$3,0)),0)</f>
        <v>0</v>
      </c>
      <c r="AL66" s="40">
        <f>IF(L66=1,INDEX('Add-on Info'!$B$21:$H$32,MATCH(AL$1,'Add-on Info'!$A$4:$A$15,0),MATCH($E66,'Add-on Info'!$B$3:$H$3,0)),0)</f>
        <v>0</v>
      </c>
      <c r="AM66" s="40">
        <f>IF(M66=1,INDEX('Add-on Info'!$B$21:$H$32,MATCH(AM$1,'Add-on Info'!$A$4:$A$15,0),MATCH($E66,'Add-on Info'!$B$3:$H$3,0)),0)</f>
        <v>0</v>
      </c>
      <c r="AN66" s="40">
        <f>IF(N66=1,INDEX('Add-on Info'!$B$21:$H$32,MATCH(AN$1,'Add-on Info'!$A$4:$A$15,0),MATCH($E66,'Add-on Info'!$B$3:$H$3,0)),0)</f>
        <v>0</v>
      </c>
      <c r="AO66" s="40">
        <f>IF(O66=1,INDEX('Add-on Info'!$B$21:$H$32,MATCH(AO$1,'Add-on Info'!$A$4:$A$15,0),MATCH($E66,'Add-on Info'!$B$3:$H$3,0)),0)</f>
        <v>0</v>
      </c>
      <c r="AP66" s="40">
        <f>IF(P66=1,INDEX('Add-on Info'!$B$21:$H$32,MATCH(AP$1,'Add-on Info'!$A$4:$A$15,0),MATCH($E66,'Add-on Info'!$B$3:$H$3,0)),0)</f>
        <v>0</v>
      </c>
      <c r="AQ66" s="40">
        <f>IF(Q66=1,INDEX('Add-on Info'!$B$21:$H$32,MATCH(AQ$1,'Add-on Info'!$A$4:$A$15,0),MATCH($E66,'Add-on Info'!$B$3:$H$3,0)),0)</f>
        <v>0</v>
      </c>
      <c r="AR66" s="40">
        <f>IF(R66=1,INDEX('Add-on Info'!$B$21:$H$32,MATCH(AR$1,'Add-on Info'!$A$4:$A$15,0),MATCH($E66,'Add-on Info'!$B$3:$H$3,0)),0)</f>
        <v>0</v>
      </c>
      <c r="AS66" s="40">
        <f>IF(S66=1,INDEX('Add-on Info'!$B$21:$H$32,MATCH(AS$1,'Add-on Info'!$A$4:$A$15,0),MATCH($E66,'Add-on Info'!$B$3:$H$3,0)),0)</f>
        <v>0</v>
      </c>
      <c r="AT66" s="40">
        <f>IF(T66=1,INDEX('Add-on Info'!$B$21:$H$32,MATCH(AT$1,'Add-on Info'!$A$4:$A$15,0),MATCH($E66,'Add-on Info'!$B$3:$H$3,0)),0)</f>
        <v>32.4</v>
      </c>
      <c r="AU66" s="40">
        <f>IF(U66=1,INDEX('Add-on Info'!$B$21:$H$32,MATCH(AU$1,'Add-on Info'!$A$4:$A$15,0),MATCH($E66,'Add-on Info'!$B$3:$H$3,0)),0)</f>
        <v>0</v>
      </c>
      <c r="AV66" s="40">
        <f>IF(V66=1,INDEX('Add-on Info'!$B$21:$H$32,MATCH(AV$1,'Add-on Info'!$A$4:$A$15,0),MATCH($E66,'Add-on Info'!$B$3:$H$3,0)),0)</f>
        <v>0</v>
      </c>
      <c r="AW66" s="40">
        <f t="shared" si="2"/>
        <v>32.4</v>
      </c>
      <c r="AX66" s="40">
        <f t="shared" si="3"/>
        <v>17764</v>
      </c>
      <c r="AY66" s="40">
        <f t="shared" si="4"/>
        <v>10546.4</v>
      </c>
      <c r="AZ66" s="40">
        <f t="shared" si="5"/>
        <v>7217.6</v>
      </c>
      <c r="BA66" s="25"/>
    </row>
    <row r="67" spans="1:53" x14ac:dyDescent="0.25">
      <c r="A67" s="25" t="s">
        <v>54</v>
      </c>
      <c r="B67" s="25" t="s">
        <v>23</v>
      </c>
      <c r="C67" s="25" t="s">
        <v>24</v>
      </c>
      <c r="D67" s="25" t="s">
        <v>25</v>
      </c>
      <c r="E67" s="25" t="s">
        <v>26</v>
      </c>
      <c r="F67" s="25" t="s">
        <v>34</v>
      </c>
      <c r="G67" s="25" t="s">
        <v>28</v>
      </c>
      <c r="H67" s="25">
        <v>35</v>
      </c>
      <c r="I67" s="28">
        <v>27034</v>
      </c>
      <c r="J67" s="28">
        <f>IF($D67=Calculations!$E$3,SUBSTITUTE(Calculations!$I68,RIGHT(Calculations!$I68,3),Calculations!$C$3)+0,Calculations!$I68)</f>
        <v>26223</v>
      </c>
      <c r="K67" s="39">
        <v>0</v>
      </c>
      <c r="L67" s="39">
        <v>0</v>
      </c>
      <c r="M67" s="39">
        <v>1</v>
      </c>
      <c r="N67" s="39">
        <v>0</v>
      </c>
      <c r="O67" s="39">
        <v>0</v>
      </c>
      <c r="P67" s="39">
        <v>0</v>
      </c>
      <c r="Q67" s="39">
        <v>0</v>
      </c>
      <c r="R67" s="39">
        <v>0</v>
      </c>
      <c r="S67" s="39">
        <v>0</v>
      </c>
      <c r="T67" s="39">
        <v>0</v>
      </c>
      <c r="U67" s="39">
        <v>0</v>
      </c>
      <c r="V67" s="39">
        <v>1</v>
      </c>
      <c r="W67" s="40">
        <f>IF(K67=1,INDEX('Add-on Info'!$B$4:$H$15,MATCH(W$1,'Add-on Info'!$A$4:$A$15,0),MATCH($E67,'Add-on Info'!$B$3:$H$3,0)),0)</f>
        <v>0</v>
      </c>
      <c r="X67" s="40">
        <f>IF(L67=1,INDEX('Add-on Info'!$B$4:$H$15,MATCH(X$1,'Add-on Info'!$A$4:$A$15,0),MATCH($E67,'Add-on Info'!$B$3:$H$3,0)),0)</f>
        <v>0</v>
      </c>
      <c r="Y67" s="40">
        <f>IF(M67=1,INDEX('Add-on Info'!$B$4:$H$15,MATCH(Y$1,'Add-on Info'!$A$4:$A$15,0),MATCH($E67,'Add-on Info'!$B$3:$H$3,0)),0)</f>
        <v>260</v>
      </c>
      <c r="Z67" s="40">
        <f>IF(N67=1,INDEX('Add-on Info'!$B$4:$H$15,MATCH(Z$1,'Add-on Info'!$A$4:$A$15,0),MATCH($E67,'Add-on Info'!$B$3:$H$3,0)),0)</f>
        <v>0</v>
      </c>
      <c r="AA67" s="40">
        <f>IF(O67=1,INDEX('Add-on Info'!$B$4:$H$15,MATCH(AA$1,'Add-on Info'!$A$4:$A$15,0),MATCH($E67,'Add-on Info'!$B$3:$H$3,0)),0)</f>
        <v>0</v>
      </c>
      <c r="AB67" s="40">
        <f>IF(P67=1,INDEX('Add-on Info'!$B$4:$H$15,MATCH(AB$1,'Add-on Info'!$A$4:$A$15,0),MATCH($E67,'Add-on Info'!$B$3:$H$3,0)),0)</f>
        <v>0</v>
      </c>
      <c r="AC67" s="40">
        <f>IF(Q67=1,INDEX('Add-on Info'!$B$4:$H$15,MATCH(AC$1,'Add-on Info'!$A$4:$A$15,0),MATCH($E67,'Add-on Info'!$B$3:$H$3,0)),0)</f>
        <v>0</v>
      </c>
      <c r="AD67" s="40">
        <f>IF(R67=1,INDEX('Add-on Info'!$B$4:$H$15,MATCH(AD$1,'Add-on Info'!$A$4:$A$15,0),MATCH($E67,'Add-on Info'!$B$3:$H$3,0)),0)</f>
        <v>0</v>
      </c>
      <c r="AE67" s="40">
        <f>IF(S67=1,INDEX('Add-on Info'!$B$4:$H$15,MATCH(AE$1,'Add-on Info'!$A$4:$A$15,0),MATCH($E67,'Add-on Info'!$B$3:$H$3,0)),0)</f>
        <v>0</v>
      </c>
      <c r="AF67" s="40">
        <f>IF(T67=1,INDEX('Add-on Info'!$B$4:$H$15,MATCH(AF$1,'Add-on Info'!$A$4:$A$15,0),MATCH($E67,'Add-on Info'!$B$3:$H$3,0)),0)</f>
        <v>0</v>
      </c>
      <c r="AG67" s="40">
        <f>IF(U67=1,INDEX('Add-on Info'!$B$4:$H$15,MATCH(AG$1,'Add-on Info'!$A$4:$A$15,0),MATCH($E67,'Add-on Info'!$B$3:$H$3,0)),0)</f>
        <v>0</v>
      </c>
      <c r="AH67" s="40">
        <f>IF(V67=1,INDEX('Add-on Info'!$B$4:$H$15,MATCH(AH$1,'Add-on Info'!$A$4:$A$15,0),MATCH($E67,'Add-on Info'!$B$3:$H$3,0)),0)</f>
        <v>360</v>
      </c>
      <c r="AI67" s="41">
        <f t="shared" ref="AI67:AI130" si="6">IF(SUM(K67:V67)&gt;=3,15%,0)</f>
        <v>0</v>
      </c>
      <c r="AJ67" s="40">
        <f t="shared" ref="AJ67:AJ130" si="7">SUM(W67:AH67)*(1-AI67)</f>
        <v>620</v>
      </c>
      <c r="AK67" s="40">
        <f>IF(K67=1,INDEX('Add-on Info'!$B$21:$H$32,MATCH(AK$1,'Add-on Info'!$A$4:$A$15,0),MATCH($E67,'Add-on Info'!$B$3:$H$3,0)),0)</f>
        <v>0</v>
      </c>
      <c r="AL67" s="40">
        <f>IF(L67=1,INDEX('Add-on Info'!$B$21:$H$32,MATCH(AL$1,'Add-on Info'!$A$4:$A$15,0),MATCH($E67,'Add-on Info'!$B$3:$H$3,0)),0)</f>
        <v>0</v>
      </c>
      <c r="AM67" s="40">
        <f>IF(M67=1,INDEX('Add-on Info'!$B$21:$H$32,MATCH(AM$1,'Add-on Info'!$A$4:$A$15,0),MATCH($E67,'Add-on Info'!$B$3:$H$3,0)),0)</f>
        <v>39</v>
      </c>
      <c r="AN67" s="40">
        <f>IF(N67=1,INDEX('Add-on Info'!$B$21:$H$32,MATCH(AN$1,'Add-on Info'!$A$4:$A$15,0),MATCH($E67,'Add-on Info'!$B$3:$H$3,0)),0)</f>
        <v>0</v>
      </c>
      <c r="AO67" s="40">
        <f>IF(O67=1,INDEX('Add-on Info'!$B$21:$H$32,MATCH(AO$1,'Add-on Info'!$A$4:$A$15,0),MATCH($E67,'Add-on Info'!$B$3:$H$3,0)),0)</f>
        <v>0</v>
      </c>
      <c r="AP67" s="40">
        <f>IF(P67=1,INDEX('Add-on Info'!$B$21:$H$32,MATCH(AP$1,'Add-on Info'!$A$4:$A$15,0),MATCH($E67,'Add-on Info'!$B$3:$H$3,0)),0)</f>
        <v>0</v>
      </c>
      <c r="AQ67" s="40">
        <f>IF(Q67=1,INDEX('Add-on Info'!$B$21:$H$32,MATCH(AQ$1,'Add-on Info'!$A$4:$A$15,0),MATCH($E67,'Add-on Info'!$B$3:$H$3,0)),0)</f>
        <v>0</v>
      </c>
      <c r="AR67" s="40">
        <f>IF(R67=1,INDEX('Add-on Info'!$B$21:$H$32,MATCH(AR$1,'Add-on Info'!$A$4:$A$15,0),MATCH($E67,'Add-on Info'!$B$3:$H$3,0)),0)</f>
        <v>0</v>
      </c>
      <c r="AS67" s="40">
        <f>IF(S67=1,INDEX('Add-on Info'!$B$21:$H$32,MATCH(AS$1,'Add-on Info'!$A$4:$A$15,0),MATCH($E67,'Add-on Info'!$B$3:$H$3,0)),0)</f>
        <v>0</v>
      </c>
      <c r="AT67" s="40">
        <f>IF(T67=1,INDEX('Add-on Info'!$B$21:$H$32,MATCH(AT$1,'Add-on Info'!$A$4:$A$15,0),MATCH($E67,'Add-on Info'!$B$3:$H$3,0)),0)</f>
        <v>0</v>
      </c>
      <c r="AU67" s="40">
        <f>IF(U67=1,INDEX('Add-on Info'!$B$21:$H$32,MATCH(AU$1,'Add-on Info'!$A$4:$A$15,0),MATCH($E67,'Add-on Info'!$B$3:$H$3,0)),0)</f>
        <v>0</v>
      </c>
      <c r="AV67" s="40">
        <f>IF(V67=1,INDEX('Add-on Info'!$B$21:$H$32,MATCH(AV$1,'Add-on Info'!$A$4:$A$15,0),MATCH($E67,'Add-on Info'!$B$3:$H$3,0)),0)</f>
        <v>75.599999999999994</v>
      </c>
      <c r="AW67" s="40">
        <f t="shared" ref="AW67:AW130" si="8">SUM(AK67:AV67)</f>
        <v>114.6</v>
      </c>
      <c r="AX67" s="40">
        <f t="shared" ref="AX67:AX130" si="9">I67+AJ67</f>
        <v>27654</v>
      </c>
      <c r="AY67" s="40">
        <f t="shared" ref="AY67:AY130" si="10">J67+AW67</f>
        <v>26337.599999999999</v>
      </c>
      <c r="AZ67" s="40">
        <f t="shared" ref="AZ67:AZ130" si="11">AX67-AY67</f>
        <v>1316.4000000000015</v>
      </c>
      <c r="BA67" s="25"/>
    </row>
    <row r="68" spans="1:53" x14ac:dyDescent="0.25">
      <c r="A68" s="25" t="s">
        <v>54</v>
      </c>
      <c r="B68" s="25" t="s">
        <v>23</v>
      </c>
      <c r="C68" s="25" t="s">
        <v>24</v>
      </c>
      <c r="D68" s="25" t="s">
        <v>25</v>
      </c>
      <c r="E68" s="25" t="s">
        <v>26</v>
      </c>
      <c r="F68" s="25" t="s">
        <v>34</v>
      </c>
      <c r="G68" s="25" t="s">
        <v>30</v>
      </c>
      <c r="H68" s="25">
        <v>33</v>
      </c>
      <c r="I68" s="28">
        <v>26827</v>
      </c>
      <c r="J68" s="28">
        <f>IF($D68=Calculations!$E$3,SUBSTITUTE(Calculations!$I69,RIGHT(Calculations!$I69,3),Calculations!$C$3)+0,Calculations!$I69)</f>
        <v>26023</v>
      </c>
      <c r="K68" s="39">
        <v>0</v>
      </c>
      <c r="L68" s="39">
        <v>0</v>
      </c>
      <c r="M68" s="39">
        <v>0</v>
      </c>
      <c r="N68" s="39">
        <v>0</v>
      </c>
      <c r="O68" s="39">
        <v>0</v>
      </c>
      <c r="P68" s="39">
        <v>0</v>
      </c>
      <c r="Q68" s="39">
        <v>0</v>
      </c>
      <c r="R68" s="39">
        <v>0</v>
      </c>
      <c r="S68" s="39">
        <v>0</v>
      </c>
      <c r="T68" s="39">
        <v>0</v>
      </c>
      <c r="U68" s="39">
        <v>1</v>
      </c>
      <c r="V68" s="39">
        <v>1</v>
      </c>
      <c r="W68" s="40">
        <f>IF(K68=1,INDEX('Add-on Info'!$B$4:$H$15,MATCH(W$1,'Add-on Info'!$A$4:$A$15,0),MATCH($E68,'Add-on Info'!$B$3:$H$3,0)),0)</f>
        <v>0</v>
      </c>
      <c r="X68" s="40">
        <f>IF(L68=1,INDEX('Add-on Info'!$B$4:$H$15,MATCH(X$1,'Add-on Info'!$A$4:$A$15,0),MATCH($E68,'Add-on Info'!$B$3:$H$3,0)),0)</f>
        <v>0</v>
      </c>
      <c r="Y68" s="40">
        <f>IF(M68=1,INDEX('Add-on Info'!$B$4:$H$15,MATCH(Y$1,'Add-on Info'!$A$4:$A$15,0),MATCH($E68,'Add-on Info'!$B$3:$H$3,0)),0)</f>
        <v>0</v>
      </c>
      <c r="Z68" s="40">
        <f>IF(N68=1,INDEX('Add-on Info'!$B$4:$H$15,MATCH(Z$1,'Add-on Info'!$A$4:$A$15,0),MATCH($E68,'Add-on Info'!$B$3:$H$3,0)),0)</f>
        <v>0</v>
      </c>
      <c r="AA68" s="40">
        <f>IF(O68=1,INDEX('Add-on Info'!$B$4:$H$15,MATCH(AA$1,'Add-on Info'!$A$4:$A$15,0),MATCH($E68,'Add-on Info'!$B$3:$H$3,0)),0)</f>
        <v>0</v>
      </c>
      <c r="AB68" s="40">
        <f>IF(P68=1,INDEX('Add-on Info'!$B$4:$H$15,MATCH(AB$1,'Add-on Info'!$A$4:$A$15,0),MATCH($E68,'Add-on Info'!$B$3:$H$3,0)),0)</f>
        <v>0</v>
      </c>
      <c r="AC68" s="40">
        <f>IF(Q68=1,INDEX('Add-on Info'!$B$4:$H$15,MATCH(AC$1,'Add-on Info'!$A$4:$A$15,0),MATCH($E68,'Add-on Info'!$B$3:$H$3,0)),0)</f>
        <v>0</v>
      </c>
      <c r="AD68" s="40">
        <f>IF(R68=1,INDEX('Add-on Info'!$B$4:$H$15,MATCH(AD$1,'Add-on Info'!$A$4:$A$15,0),MATCH($E68,'Add-on Info'!$B$3:$H$3,0)),0)</f>
        <v>0</v>
      </c>
      <c r="AE68" s="40">
        <f>IF(S68=1,INDEX('Add-on Info'!$B$4:$H$15,MATCH(AE$1,'Add-on Info'!$A$4:$A$15,0),MATCH($E68,'Add-on Info'!$B$3:$H$3,0)),0)</f>
        <v>0</v>
      </c>
      <c r="AF68" s="40">
        <f>IF(T68=1,INDEX('Add-on Info'!$B$4:$H$15,MATCH(AF$1,'Add-on Info'!$A$4:$A$15,0),MATCH($E68,'Add-on Info'!$B$3:$H$3,0)),0)</f>
        <v>0</v>
      </c>
      <c r="AG68" s="40">
        <f>IF(U68=1,INDEX('Add-on Info'!$B$4:$H$15,MATCH(AG$1,'Add-on Info'!$A$4:$A$15,0),MATCH($E68,'Add-on Info'!$B$3:$H$3,0)),0)</f>
        <v>510</v>
      </c>
      <c r="AH68" s="40">
        <f>IF(V68=1,INDEX('Add-on Info'!$B$4:$H$15,MATCH(AH$1,'Add-on Info'!$A$4:$A$15,0),MATCH($E68,'Add-on Info'!$B$3:$H$3,0)),0)</f>
        <v>360</v>
      </c>
      <c r="AI68" s="41">
        <f t="shared" si="6"/>
        <v>0</v>
      </c>
      <c r="AJ68" s="40">
        <f t="shared" si="7"/>
        <v>870</v>
      </c>
      <c r="AK68" s="40">
        <f>IF(K68=1,INDEX('Add-on Info'!$B$21:$H$32,MATCH(AK$1,'Add-on Info'!$A$4:$A$15,0),MATCH($E68,'Add-on Info'!$B$3:$H$3,0)),0)</f>
        <v>0</v>
      </c>
      <c r="AL68" s="40">
        <f>IF(L68=1,INDEX('Add-on Info'!$B$21:$H$32,MATCH(AL$1,'Add-on Info'!$A$4:$A$15,0),MATCH($E68,'Add-on Info'!$B$3:$H$3,0)),0)</f>
        <v>0</v>
      </c>
      <c r="AM68" s="40">
        <f>IF(M68=1,INDEX('Add-on Info'!$B$21:$H$32,MATCH(AM$1,'Add-on Info'!$A$4:$A$15,0),MATCH($E68,'Add-on Info'!$B$3:$H$3,0)),0)</f>
        <v>0</v>
      </c>
      <c r="AN68" s="40">
        <f>IF(N68=1,INDEX('Add-on Info'!$B$21:$H$32,MATCH(AN$1,'Add-on Info'!$A$4:$A$15,0),MATCH($E68,'Add-on Info'!$B$3:$H$3,0)),0)</f>
        <v>0</v>
      </c>
      <c r="AO68" s="40">
        <f>IF(O68=1,INDEX('Add-on Info'!$B$21:$H$32,MATCH(AO$1,'Add-on Info'!$A$4:$A$15,0),MATCH($E68,'Add-on Info'!$B$3:$H$3,0)),0)</f>
        <v>0</v>
      </c>
      <c r="AP68" s="40">
        <f>IF(P68=1,INDEX('Add-on Info'!$B$21:$H$32,MATCH(AP$1,'Add-on Info'!$A$4:$A$15,0),MATCH($E68,'Add-on Info'!$B$3:$H$3,0)),0)</f>
        <v>0</v>
      </c>
      <c r="AQ68" s="40">
        <f>IF(Q68=1,INDEX('Add-on Info'!$B$21:$H$32,MATCH(AQ$1,'Add-on Info'!$A$4:$A$15,0),MATCH($E68,'Add-on Info'!$B$3:$H$3,0)),0)</f>
        <v>0</v>
      </c>
      <c r="AR68" s="40">
        <f>IF(R68=1,INDEX('Add-on Info'!$B$21:$H$32,MATCH(AR$1,'Add-on Info'!$A$4:$A$15,0),MATCH($E68,'Add-on Info'!$B$3:$H$3,0)),0)</f>
        <v>0</v>
      </c>
      <c r="AS68" s="40">
        <f>IF(S68=1,INDEX('Add-on Info'!$B$21:$H$32,MATCH(AS$1,'Add-on Info'!$A$4:$A$15,0),MATCH($E68,'Add-on Info'!$B$3:$H$3,0)),0)</f>
        <v>0</v>
      </c>
      <c r="AT68" s="40">
        <f>IF(T68=1,INDEX('Add-on Info'!$B$21:$H$32,MATCH(AT$1,'Add-on Info'!$A$4:$A$15,0),MATCH($E68,'Add-on Info'!$B$3:$H$3,0)),0)</f>
        <v>0</v>
      </c>
      <c r="AU68" s="40">
        <f>IF(U68=1,INDEX('Add-on Info'!$B$21:$H$32,MATCH(AU$1,'Add-on Info'!$A$4:$A$15,0),MATCH($E68,'Add-on Info'!$B$3:$H$3,0)),0)</f>
        <v>142.80000000000001</v>
      </c>
      <c r="AV68" s="40">
        <f>IF(V68=1,INDEX('Add-on Info'!$B$21:$H$32,MATCH(AV$1,'Add-on Info'!$A$4:$A$15,0),MATCH($E68,'Add-on Info'!$B$3:$H$3,0)),0)</f>
        <v>75.599999999999994</v>
      </c>
      <c r="AW68" s="40">
        <f t="shared" si="8"/>
        <v>218.4</v>
      </c>
      <c r="AX68" s="40">
        <f t="shared" si="9"/>
        <v>27697</v>
      </c>
      <c r="AY68" s="40">
        <f t="shared" si="10"/>
        <v>26241.4</v>
      </c>
      <c r="AZ68" s="40">
        <f t="shared" si="11"/>
        <v>1455.5999999999985</v>
      </c>
      <c r="BA68" s="25"/>
    </row>
    <row r="69" spans="1:53" x14ac:dyDescent="0.25">
      <c r="A69" s="25" t="s">
        <v>54</v>
      </c>
      <c r="B69" s="25" t="s">
        <v>23</v>
      </c>
      <c r="C69" s="25" t="s">
        <v>24</v>
      </c>
      <c r="D69" s="25" t="s">
        <v>25</v>
      </c>
      <c r="E69" s="25" t="s">
        <v>26</v>
      </c>
      <c r="F69" s="25" t="s">
        <v>34</v>
      </c>
      <c r="G69" s="25" t="s">
        <v>28</v>
      </c>
      <c r="H69" s="25">
        <v>37</v>
      </c>
      <c r="I69" s="28">
        <v>25363</v>
      </c>
      <c r="J69" s="28">
        <f>IF($D69=Calculations!$E$3,SUBSTITUTE(Calculations!$I70,RIGHT(Calculations!$I70,3),Calculations!$C$3)+0,Calculations!$I70)</f>
        <v>24603</v>
      </c>
      <c r="K69" s="39">
        <v>0</v>
      </c>
      <c r="L69" s="39">
        <v>0</v>
      </c>
      <c r="M69" s="39">
        <v>0</v>
      </c>
      <c r="N69" s="39">
        <v>0</v>
      </c>
      <c r="O69" s="39">
        <v>0</v>
      </c>
      <c r="P69" s="39">
        <v>0</v>
      </c>
      <c r="Q69" s="39">
        <v>0</v>
      </c>
      <c r="R69" s="39">
        <v>0</v>
      </c>
      <c r="S69" s="39">
        <v>0</v>
      </c>
      <c r="T69" s="39">
        <v>1</v>
      </c>
      <c r="U69" s="39">
        <v>0</v>
      </c>
      <c r="V69" s="39">
        <v>0</v>
      </c>
      <c r="W69" s="40">
        <f>IF(K69=1,INDEX('Add-on Info'!$B$4:$H$15,MATCH(W$1,'Add-on Info'!$A$4:$A$15,0),MATCH($E69,'Add-on Info'!$B$3:$H$3,0)),0)</f>
        <v>0</v>
      </c>
      <c r="X69" s="40">
        <f>IF(L69=1,INDEX('Add-on Info'!$B$4:$H$15,MATCH(X$1,'Add-on Info'!$A$4:$A$15,0),MATCH($E69,'Add-on Info'!$B$3:$H$3,0)),0)</f>
        <v>0</v>
      </c>
      <c r="Y69" s="40">
        <f>IF(M69=1,INDEX('Add-on Info'!$B$4:$H$15,MATCH(Y$1,'Add-on Info'!$A$4:$A$15,0),MATCH($E69,'Add-on Info'!$B$3:$H$3,0)),0)</f>
        <v>0</v>
      </c>
      <c r="Z69" s="40">
        <f>IF(N69=1,INDEX('Add-on Info'!$B$4:$H$15,MATCH(Z$1,'Add-on Info'!$A$4:$A$15,0),MATCH($E69,'Add-on Info'!$B$3:$H$3,0)),0)</f>
        <v>0</v>
      </c>
      <c r="AA69" s="40">
        <f>IF(O69=1,INDEX('Add-on Info'!$B$4:$H$15,MATCH(AA$1,'Add-on Info'!$A$4:$A$15,0),MATCH($E69,'Add-on Info'!$B$3:$H$3,0)),0)</f>
        <v>0</v>
      </c>
      <c r="AB69" s="40">
        <f>IF(P69=1,INDEX('Add-on Info'!$B$4:$H$15,MATCH(AB$1,'Add-on Info'!$A$4:$A$15,0),MATCH($E69,'Add-on Info'!$B$3:$H$3,0)),0)</f>
        <v>0</v>
      </c>
      <c r="AC69" s="40">
        <f>IF(Q69=1,INDEX('Add-on Info'!$B$4:$H$15,MATCH(AC$1,'Add-on Info'!$A$4:$A$15,0),MATCH($E69,'Add-on Info'!$B$3:$H$3,0)),0)</f>
        <v>0</v>
      </c>
      <c r="AD69" s="40">
        <f>IF(R69=1,INDEX('Add-on Info'!$B$4:$H$15,MATCH(AD$1,'Add-on Info'!$A$4:$A$15,0),MATCH($E69,'Add-on Info'!$B$3:$H$3,0)),0)</f>
        <v>0</v>
      </c>
      <c r="AE69" s="40">
        <f>IF(S69=1,INDEX('Add-on Info'!$B$4:$H$15,MATCH(AE$1,'Add-on Info'!$A$4:$A$15,0),MATCH($E69,'Add-on Info'!$B$3:$H$3,0)),0)</f>
        <v>0</v>
      </c>
      <c r="AF69" s="40">
        <f>IF(T69=1,INDEX('Add-on Info'!$B$4:$H$15,MATCH(AF$1,'Add-on Info'!$A$4:$A$15,0),MATCH($E69,'Add-on Info'!$B$3:$H$3,0)),0)</f>
        <v>160</v>
      </c>
      <c r="AG69" s="40">
        <f>IF(U69=1,INDEX('Add-on Info'!$B$4:$H$15,MATCH(AG$1,'Add-on Info'!$A$4:$A$15,0),MATCH($E69,'Add-on Info'!$B$3:$H$3,0)),0)</f>
        <v>0</v>
      </c>
      <c r="AH69" s="40">
        <f>IF(V69=1,INDEX('Add-on Info'!$B$4:$H$15,MATCH(AH$1,'Add-on Info'!$A$4:$A$15,0),MATCH($E69,'Add-on Info'!$B$3:$H$3,0)),0)</f>
        <v>0</v>
      </c>
      <c r="AI69" s="41">
        <f t="shared" si="6"/>
        <v>0</v>
      </c>
      <c r="AJ69" s="40">
        <f t="shared" si="7"/>
        <v>160</v>
      </c>
      <c r="AK69" s="40">
        <f>IF(K69=1,INDEX('Add-on Info'!$B$21:$H$32,MATCH(AK$1,'Add-on Info'!$A$4:$A$15,0),MATCH($E69,'Add-on Info'!$B$3:$H$3,0)),0)</f>
        <v>0</v>
      </c>
      <c r="AL69" s="40">
        <f>IF(L69=1,INDEX('Add-on Info'!$B$21:$H$32,MATCH(AL$1,'Add-on Info'!$A$4:$A$15,0),MATCH($E69,'Add-on Info'!$B$3:$H$3,0)),0)</f>
        <v>0</v>
      </c>
      <c r="AM69" s="40">
        <f>IF(M69=1,INDEX('Add-on Info'!$B$21:$H$32,MATCH(AM$1,'Add-on Info'!$A$4:$A$15,0),MATCH($E69,'Add-on Info'!$B$3:$H$3,0)),0)</f>
        <v>0</v>
      </c>
      <c r="AN69" s="40">
        <f>IF(N69=1,INDEX('Add-on Info'!$B$21:$H$32,MATCH(AN$1,'Add-on Info'!$A$4:$A$15,0),MATCH($E69,'Add-on Info'!$B$3:$H$3,0)),0)</f>
        <v>0</v>
      </c>
      <c r="AO69" s="40">
        <f>IF(O69=1,INDEX('Add-on Info'!$B$21:$H$32,MATCH(AO$1,'Add-on Info'!$A$4:$A$15,0),MATCH($E69,'Add-on Info'!$B$3:$H$3,0)),0)</f>
        <v>0</v>
      </c>
      <c r="AP69" s="40">
        <f>IF(P69=1,INDEX('Add-on Info'!$B$21:$H$32,MATCH(AP$1,'Add-on Info'!$A$4:$A$15,0),MATCH($E69,'Add-on Info'!$B$3:$H$3,0)),0)</f>
        <v>0</v>
      </c>
      <c r="AQ69" s="40">
        <f>IF(Q69=1,INDEX('Add-on Info'!$B$21:$H$32,MATCH(AQ$1,'Add-on Info'!$A$4:$A$15,0),MATCH($E69,'Add-on Info'!$B$3:$H$3,0)),0)</f>
        <v>0</v>
      </c>
      <c r="AR69" s="40">
        <f>IF(R69=1,INDEX('Add-on Info'!$B$21:$H$32,MATCH(AR$1,'Add-on Info'!$A$4:$A$15,0),MATCH($E69,'Add-on Info'!$B$3:$H$3,0)),0)</f>
        <v>0</v>
      </c>
      <c r="AS69" s="40">
        <f>IF(S69=1,INDEX('Add-on Info'!$B$21:$H$32,MATCH(AS$1,'Add-on Info'!$A$4:$A$15,0),MATCH($E69,'Add-on Info'!$B$3:$H$3,0)),0)</f>
        <v>0</v>
      </c>
      <c r="AT69" s="40">
        <f>IF(T69=1,INDEX('Add-on Info'!$B$21:$H$32,MATCH(AT$1,'Add-on Info'!$A$4:$A$15,0),MATCH($E69,'Add-on Info'!$B$3:$H$3,0)),0)</f>
        <v>28.799999999999997</v>
      </c>
      <c r="AU69" s="40">
        <f>IF(U69=1,INDEX('Add-on Info'!$B$21:$H$32,MATCH(AU$1,'Add-on Info'!$A$4:$A$15,0),MATCH($E69,'Add-on Info'!$B$3:$H$3,0)),0)</f>
        <v>0</v>
      </c>
      <c r="AV69" s="40">
        <f>IF(V69=1,INDEX('Add-on Info'!$B$21:$H$32,MATCH(AV$1,'Add-on Info'!$A$4:$A$15,0),MATCH($E69,'Add-on Info'!$B$3:$H$3,0)),0)</f>
        <v>0</v>
      </c>
      <c r="AW69" s="40">
        <f t="shared" si="8"/>
        <v>28.799999999999997</v>
      </c>
      <c r="AX69" s="40">
        <f t="shared" si="9"/>
        <v>25523</v>
      </c>
      <c r="AY69" s="40">
        <f t="shared" si="10"/>
        <v>24631.8</v>
      </c>
      <c r="AZ69" s="40">
        <f t="shared" si="11"/>
        <v>891.20000000000073</v>
      </c>
      <c r="BA69" s="25"/>
    </row>
    <row r="70" spans="1:53" x14ac:dyDescent="0.25">
      <c r="A70" s="25" t="s">
        <v>54</v>
      </c>
      <c r="B70" s="25" t="s">
        <v>23</v>
      </c>
      <c r="C70" s="25" t="s">
        <v>24</v>
      </c>
      <c r="D70" s="25" t="s">
        <v>25</v>
      </c>
      <c r="E70" s="25" t="s">
        <v>29</v>
      </c>
      <c r="F70" s="25" t="s">
        <v>33</v>
      </c>
      <c r="G70" s="25" t="s">
        <v>30</v>
      </c>
      <c r="H70" s="25">
        <v>35</v>
      </c>
      <c r="I70" s="28">
        <v>31000</v>
      </c>
      <c r="J70" s="28">
        <f>IF($D70=Calculations!$E$3,SUBSTITUTE(Calculations!$I71,RIGHT(Calculations!$I71,3),Calculations!$C$3)+0,Calculations!$I71)</f>
        <v>30070</v>
      </c>
      <c r="K70" s="39">
        <v>0</v>
      </c>
      <c r="L70" s="39">
        <v>0</v>
      </c>
      <c r="M70" s="39">
        <v>0</v>
      </c>
      <c r="N70" s="39">
        <v>1</v>
      </c>
      <c r="O70" s="39">
        <v>1</v>
      </c>
      <c r="P70" s="39">
        <v>0</v>
      </c>
      <c r="Q70" s="39">
        <v>0</v>
      </c>
      <c r="R70" s="39">
        <v>1</v>
      </c>
      <c r="S70" s="39">
        <v>0</v>
      </c>
      <c r="T70" s="39">
        <v>0</v>
      </c>
      <c r="U70" s="39">
        <v>0</v>
      </c>
      <c r="V70" s="39">
        <v>0</v>
      </c>
      <c r="W70" s="40">
        <f>IF(K70=1,INDEX('Add-on Info'!$B$4:$H$15,MATCH(W$1,'Add-on Info'!$A$4:$A$15,0),MATCH($E70,'Add-on Info'!$B$3:$H$3,0)),0)</f>
        <v>0</v>
      </c>
      <c r="X70" s="40">
        <f>IF(L70=1,INDEX('Add-on Info'!$B$4:$H$15,MATCH(X$1,'Add-on Info'!$A$4:$A$15,0),MATCH($E70,'Add-on Info'!$B$3:$H$3,0)),0)</f>
        <v>0</v>
      </c>
      <c r="Y70" s="40">
        <f>IF(M70=1,INDEX('Add-on Info'!$B$4:$H$15,MATCH(Y$1,'Add-on Info'!$A$4:$A$15,0),MATCH($E70,'Add-on Info'!$B$3:$H$3,0)),0)</f>
        <v>0</v>
      </c>
      <c r="Z70" s="40">
        <f>IF(N70=1,INDEX('Add-on Info'!$B$4:$H$15,MATCH(Z$1,'Add-on Info'!$A$4:$A$15,0),MATCH($E70,'Add-on Info'!$B$3:$H$3,0)),0)</f>
        <v>320</v>
      </c>
      <c r="AA70" s="40">
        <f>IF(O70=1,INDEX('Add-on Info'!$B$4:$H$15,MATCH(AA$1,'Add-on Info'!$A$4:$A$15,0),MATCH($E70,'Add-on Info'!$B$3:$H$3,0)),0)</f>
        <v>1500</v>
      </c>
      <c r="AB70" s="40">
        <f>IF(P70=1,INDEX('Add-on Info'!$B$4:$H$15,MATCH(AB$1,'Add-on Info'!$A$4:$A$15,0),MATCH($E70,'Add-on Info'!$B$3:$H$3,0)),0)</f>
        <v>0</v>
      </c>
      <c r="AC70" s="40">
        <f>IF(Q70=1,INDEX('Add-on Info'!$B$4:$H$15,MATCH(AC$1,'Add-on Info'!$A$4:$A$15,0),MATCH($E70,'Add-on Info'!$B$3:$H$3,0)),0)</f>
        <v>0</v>
      </c>
      <c r="AD70" s="40">
        <f>IF(R70=1,INDEX('Add-on Info'!$B$4:$H$15,MATCH(AD$1,'Add-on Info'!$A$4:$A$15,0),MATCH($E70,'Add-on Info'!$B$3:$H$3,0)),0)</f>
        <v>240</v>
      </c>
      <c r="AE70" s="40">
        <f>IF(S70=1,INDEX('Add-on Info'!$B$4:$H$15,MATCH(AE$1,'Add-on Info'!$A$4:$A$15,0),MATCH($E70,'Add-on Info'!$B$3:$H$3,0)),0)</f>
        <v>0</v>
      </c>
      <c r="AF70" s="40">
        <f>IF(T70=1,INDEX('Add-on Info'!$B$4:$H$15,MATCH(AF$1,'Add-on Info'!$A$4:$A$15,0),MATCH($E70,'Add-on Info'!$B$3:$H$3,0)),0)</f>
        <v>0</v>
      </c>
      <c r="AG70" s="40">
        <f>IF(U70=1,INDEX('Add-on Info'!$B$4:$H$15,MATCH(AG$1,'Add-on Info'!$A$4:$A$15,0),MATCH($E70,'Add-on Info'!$B$3:$H$3,0)),0)</f>
        <v>0</v>
      </c>
      <c r="AH70" s="40">
        <f>IF(V70=1,INDEX('Add-on Info'!$B$4:$H$15,MATCH(AH$1,'Add-on Info'!$A$4:$A$15,0),MATCH($E70,'Add-on Info'!$B$3:$H$3,0)),0)</f>
        <v>0</v>
      </c>
      <c r="AI70" s="41">
        <f t="shared" si="6"/>
        <v>0.15</v>
      </c>
      <c r="AJ70" s="40">
        <f t="shared" si="7"/>
        <v>1751</v>
      </c>
      <c r="AK70" s="40">
        <f>IF(K70=1,INDEX('Add-on Info'!$B$21:$H$32,MATCH(AK$1,'Add-on Info'!$A$4:$A$15,0),MATCH($E70,'Add-on Info'!$B$3:$H$3,0)),0)</f>
        <v>0</v>
      </c>
      <c r="AL70" s="40">
        <f>IF(L70=1,INDEX('Add-on Info'!$B$21:$H$32,MATCH(AL$1,'Add-on Info'!$A$4:$A$15,0),MATCH($E70,'Add-on Info'!$B$3:$H$3,0)),0)</f>
        <v>0</v>
      </c>
      <c r="AM70" s="40">
        <f>IF(M70=1,INDEX('Add-on Info'!$B$21:$H$32,MATCH(AM$1,'Add-on Info'!$A$4:$A$15,0),MATCH($E70,'Add-on Info'!$B$3:$H$3,0)),0)</f>
        <v>0</v>
      </c>
      <c r="AN70" s="40">
        <f>IF(N70=1,INDEX('Add-on Info'!$B$21:$H$32,MATCH(AN$1,'Add-on Info'!$A$4:$A$15,0),MATCH($E70,'Add-on Info'!$B$3:$H$3,0)),0)</f>
        <v>38.4</v>
      </c>
      <c r="AO70" s="40">
        <f>IF(O70=1,INDEX('Add-on Info'!$B$21:$H$32,MATCH(AO$1,'Add-on Info'!$A$4:$A$15,0),MATCH($E70,'Add-on Info'!$B$3:$H$3,0)),0)</f>
        <v>975</v>
      </c>
      <c r="AP70" s="40">
        <f>IF(P70=1,INDEX('Add-on Info'!$B$21:$H$32,MATCH(AP$1,'Add-on Info'!$A$4:$A$15,0),MATCH($E70,'Add-on Info'!$B$3:$H$3,0)),0)</f>
        <v>0</v>
      </c>
      <c r="AQ70" s="40">
        <f>IF(Q70=1,INDEX('Add-on Info'!$B$21:$H$32,MATCH(AQ$1,'Add-on Info'!$A$4:$A$15,0),MATCH($E70,'Add-on Info'!$B$3:$H$3,0)),0)</f>
        <v>0</v>
      </c>
      <c r="AR70" s="40">
        <f>IF(R70=1,INDEX('Add-on Info'!$B$21:$H$32,MATCH(AR$1,'Add-on Info'!$A$4:$A$15,0),MATCH($E70,'Add-on Info'!$B$3:$H$3,0)),0)</f>
        <v>40.800000000000004</v>
      </c>
      <c r="AS70" s="40">
        <f>IF(S70=1,INDEX('Add-on Info'!$B$21:$H$32,MATCH(AS$1,'Add-on Info'!$A$4:$A$15,0),MATCH($E70,'Add-on Info'!$B$3:$H$3,0)),0)</f>
        <v>0</v>
      </c>
      <c r="AT70" s="40">
        <f>IF(T70=1,INDEX('Add-on Info'!$B$21:$H$32,MATCH(AT$1,'Add-on Info'!$A$4:$A$15,0),MATCH($E70,'Add-on Info'!$B$3:$H$3,0)),0)</f>
        <v>0</v>
      </c>
      <c r="AU70" s="40">
        <f>IF(U70=1,INDEX('Add-on Info'!$B$21:$H$32,MATCH(AU$1,'Add-on Info'!$A$4:$A$15,0),MATCH($E70,'Add-on Info'!$B$3:$H$3,0)),0)</f>
        <v>0</v>
      </c>
      <c r="AV70" s="40">
        <f>IF(V70=1,INDEX('Add-on Info'!$B$21:$H$32,MATCH(AV$1,'Add-on Info'!$A$4:$A$15,0),MATCH($E70,'Add-on Info'!$B$3:$H$3,0)),0)</f>
        <v>0</v>
      </c>
      <c r="AW70" s="40">
        <f t="shared" si="8"/>
        <v>1054.2</v>
      </c>
      <c r="AX70" s="40">
        <f t="shared" si="9"/>
        <v>32751</v>
      </c>
      <c r="AY70" s="40">
        <f t="shared" si="10"/>
        <v>31124.2</v>
      </c>
      <c r="AZ70" s="40">
        <f t="shared" si="11"/>
        <v>1626.7999999999993</v>
      </c>
      <c r="BA70" s="25"/>
    </row>
    <row r="71" spans="1:53" x14ac:dyDescent="0.25">
      <c r="A71" s="25" t="s">
        <v>54</v>
      </c>
      <c r="B71" s="25" t="s">
        <v>23</v>
      </c>
      <c r="C71" s="25" t="s">
        <v>24</v>
      </c>
      <c r="D71" s="25" t="s">
        <v>25</v>
      </c>
      <c r="E71" s="25" t="s">
        <v>29</v>
      </c>
      <c r="F71" s="25" t="s">
        <v>33</v>
      </c>
      <c r="G71" s="25" t="s">
        <v>28</v>
      </c>
      <c r="H71" s="25">
        <v>30</v>
      </c>
      <c r="I71" s="28">
        <v>27189</v>
      </c>
      <c r="J71" s="28">
        <f>IF($D71=Calculations!$E$3,SUBSTITUTE(Calculations!$I72,RIGHT(Calculations!$I72,3),Calculations!$C$3)+0,Calculations!$I72)</f>
        <v>26374</v>
      </c>
      <c r="K71" s="39">
        <v>0</v>
      </c>
      <c r="L71" s="39">
        <v>1</v>
      </c>
      <c r="M71" s="39">
        <v>0</v>
      </c>
      <c r="N71" s="39">
        <v>0</v>
      </c>
      <c r="O71" s="39">
        <v>1</v>
      </c>
      <c r="P71" s="39">
        <v>0</v>
      </c>
      <c r="Q71" s="39">
        <v>1</v>
      </c>
      <c r="R71" s="39">
        <v>0</v>
      </c>
      <c r="S71" s="39">
        <v>0</v>
      </c>
      <c r="T71" s="39">
        <v>0</v>
      </c>
      <c r="U71" s="39">
        <v>1</v>
      </c>
      <c r="V71" s="39">
        <v>0</v>
      </c>
      <c r="W71" s="40">
        <f>IF(K71=1,INDEX('Add-on Info'!$B$4:$H$15,MATCH(W$1,'Add-on Info'!$A$4:$A$15,0),MATCH($E71,'Add-on Info'!$B$3:$H$3,0)),0)</f>
        <v>0</v>
      </c>
      <c r="X71" s="40">
        <f>IF(L71=1,INDEX('Add-on Info'!$B$4:$H$15,MATCH(X$1,'Add-on Info'!$A$4:$A$15,0),MATCH($E71,'Add-on Info'!$B$3:$H$3,0)),0)</f>
        <v>290</v>
      </c>
      <c r="Y71" s="40">
        <f>IF(M71=1,INDEX('Add-on Info'!$B$4:$H$15,MATCH(Y$1,'Add-on Info'!$A$4:$A$15,0),MATCH($E71,'Add-on Info'!$B$3:$H$3,0)),0)</f>
        <v>0</v>
      </c>
      <c r="Z71" s="40">
        <f>IF(N71=1,INDEX('Add-on Info'!$B$4:$H$15,MATCH(Z$1,'Add-on Info'!$A$4:$A$15,0),MATCH($E71,'Add-on Info'!$B$3:$H$3,0)),0)</f>
        <v>0</v>
      </c>
      <c r="AA71" s="40">
        <f>IF(O71=1,INDEX('Add-on Info'!$B$4:$H$15,MATCH(AA$1,'Add-on Info'!$A$4:$A$15,0),MATCH($E71,'Add-on Info'!$B$3:$H$3,0)),0)</f>
        <v>1500</v>
      </c>
      <c r="AB71" s="40">
        <f>IF(P71=1,INDEX('Add-on Info'!$B$4:$H$15,MATCH(AB$1,'Add-on Info'!$A$4:$A$15,0),MATCH($E71,'Add-on Info'!$B$3:$H$3,0)),0)</f>
        <v>0</v>
      </c>
      <c r="AC71" s="40">
        <f>IF(Q71=1,INDEX('Add-on Info'!$B$4:$H$15,MATCH(AC$1,'Add-on Info'!$A$4:$A$15,0),MATCH($E71,'Add-on Info'!$B$3:$H$3,0)),0)</f>
        <v>140</v>
      </c>
      <c r="AD71" s="40">
        <f>IF(R71=1,INDEX('Add-on Info'!$B$4:$H$15,MATCH(AD$1,'Add-on Info'!$A$4:$A$15,0),MATCH($E71,'Add-on Info'!$B$3:$H$3,0)),0)</f>
        <v>0</v>
      </c>
      <c r="AE71" s="40">
        <f>IF(S71=1,INDEX('Add-on Info'!$B$4:$H$15,MATCH(AE$1,'Add-on Info'!$A$4:$A$15,0),MATCH($E71,'Add-on Info'!$B$3:$H$3,0)),0)</f>
        <v>0</v>
      </c>
      <c r="AF71" s="40">
        <f>IF(T71=1,INDEX('Add-on Info'!$B$4:$H$15,MATCH(AF$1,'Add-on Info'!$A$4:$A$15,0),MATCH($E71,'Add-on Info'!$B$3:$H$3,0)),0)</f>
        <v>0</v>
      </c>
      <c r="AG71" s="40">
        <f>IF(U71=1,INDEX('Add-on Info'!$B$4:$H$15,MATCH(AG$1,'Add-on Info'!$A$4:$A$15,0),MATCH($E71,'Add-on Info'!$B$3:$H$3,0)),0)</f>
        <v>860</v>
      </c>
      <c r="AH71" s="40">
        <f>IF(V71=1,INDEX('Add-on Info'!$B$4:$H$15,MATCH(AH$1,'Add-on Info'!$A$4:$A$15,0),MATCH($E71,'Add-on Info'!$B$3:$H$3,0)),0)</f>
        <v>0</v>
      </c>
      <c r="AI71" s="41">
        <f t="shared" si="6"/>
        <v>0.15</v>
      </c>
      <c r="AJ71" s="40">
        <f t="shared" si="7"/>
        <v>2371.5</v>
      </c>
      <c r="AK71" s="40">
        <f>IF(K71=1,INDEX('Add-on Info'!$B$21:$H$32,MATCH(AK$1,'Add-on Info'!$A$4:$A$15,0),MATCH($E71,'Add-on Info'!$B$3:$H$3,0)),0)</f>
        <v>0</v>
      </c>
      <c r="AL71" s="40">
        <f>IF(L71=1,INDEX('Add-on Info'!$B$21:$H$32,MATCH(AL$1,'Add-on Info'!$A$4:$A$15,0),MATCH($E71,'Add-on Info'!$B$3:$H$3,0)),0)</f>
        <v>31.9</v>
      </c>
      <c r="AM71" s="40">
        <f>IF(M71=1,INDEX('Add-on Info'!$B$21:$H$32,MATCH(AM$1,'Add-on Info'!$A$4:$A$15,0),MATCH($E71,'Add-on Info'!$B$3:$H$3,0)),0)</f>
        <v>0</v>
      </c>
      <c r="AN71" s="40">
        <f>IF(N71=1,INDEX('Add-on Info'!$B$21:$H$32,MATCH(AN$1,'Add-on Info'!$A$4:$A$15,0),MATCH($E71,'Add-on Info'!$B$3:$H$3,0)),0)</f>
        <v>0</v>
      </c>
      <c r="AO71" s="40">
        <f>IF(O71=1,INDEX('Add-on Info'!$B$21:$H$32,MATCH(AO$1,'Add-on Info'!$A$4:$A$15,0),MATCH($E71,'Add-on Info'!$B$3:$H$3,0)),0)</f>
        <v>975</v>
      </c>
      <c r="AP71" s="40">
        <f>IF(P71=1,INDEX('Add-on Info'!$B$21:$H$32,MATCH(AP$1,'Add-on Info'!$A$4:$A$15,0),MATCH($E71,'Add-on Info'!$B$3:$H$3,0)),0)</f>
        <v>0</v>
      </c>
      <c r="AQ71" s="40">
        <f>IF(Q71=1,INDEX('Add-on Info'!$B$21:$H$32,MATCH(AQ$1,'Add-on Info'!$A$4:$A$15,0),MATCH($E71,'Add-on Info'!$B$3:$H$3,0)),0)</f>
        <v>21</v>
      </c>
      <c r="AR71" s="40">
        <f>IF(R71=1,INDEX('Add-on Info'!$B$21:$H$32,MATCH(AR$1,'Add-on Info'!$A$4:$A$15,0),MATCH($E71,'Add-on Info'!$B$3:$H$3,0)),0)</f>
        <v>0</v>
      </c>
      <c r="AS71" s="40">
        <f>IF(S71=1,INDEX('Add-on Info'!$B$21:$H$32,MATCH(AS$1,'Add-on Info'!$A$4:$A$15,0),MATCH($E71,'Add-on Info'!$B$3:$H$3,0)),0)</f>
        <v>0</v>
      </c>
      <c r="AT71" s="40">
        <f>IF(T71=1,INDEX('Add-on Info'!$B$21:$H$32,MATCH(AT$1,'Add-on Info'!$A$4:$A$15,0),MATCH($E71,'Add-on Info'!$B$3:$H$3,0)),0)</f>
        <v>0</v>
      </c>
      <c r="AU71" s="40">
        <f>IF(U71=1,INDEX('Add-on Info'!$B$21:$H$32,MATCH(AU$1,'Add-on Info'!$A$4:$A$15,0),MATCH($E71,'Add-on Info'!$B$3:$H$3,0)),0)</f>
        <v>240.8</v>
      </c>
      <c r="AV71" s="40">
        <f>IF(V71=1,INDEX('Add-on Info'!$B$21:$H$32,MATCH(AV$1,'Add-on Info'!$A$4:$A$15,0),MATCH($E71,'Add-on Info'!$B$3:$H$3,0)),0)</f>
        <v>0</v>
      </c>
      <c r="AW71" s="40">
        <f t="shared" si="8"/>
        <v>1268.7</v>
      </c>
      <c r="AX71" s="40">
        <f t="shared" si="9"/>
        <v>29560.5</v>
      </c>
      <c r="AY71" s="40">
        <f t="shared" si="10"/>
        <v>27642.7</v>
      </c>
      <c r="AZ71" s="40">
        <f t="shared" si="11"/>
        <v>1917.7999999999993</v>
      </c>
      <c r="BA71" s="25"/>
    </row>
    <row r="72" spans="1:53" x14ac:dyDescent="0.25">
      <c r="A72" s="25" t="s">
        <v>54</v>
      </c>
      <c r="B72" s="25" t="s">
        <v>23</v>
      </c>
      <c r="C72" s="25" t="s">
        <v>24</v>
      </c>
      <c r="D72" s="25" t="s">
        <v>25</v>
      </c>
      <c r="E72" s="25" t="s">
        <v>29</v>
      </c>
      <c r="F72" s="25" t="s">
        <v>34</v>
      </c>
      <c r="G72" s="25" t="s">
        <v>30</v>
      </c>
      <c r="H72" s="25">
        <v>62</v>
      </c>
      <c r="I72" s="28">
        <v>27949</v>
      </c>
      <c r="J72" s="28">
        <f>IF($D72=Calculations!$E$3,SUBSTITUTE(Calculations!$I73,RIGHT(Calculations!$I73,3),Calculations!$C$3)+0,Calculations!$I73)</f>
        <v>27111</v>
      </c>
      <c r="K72" s="39">
        <v>0</v>
      </c>
      <c r="L72" s="39">
        <v>0</v>
      </c>
      <c r="M72" s="39">
        <v>1</v>
      </c>
      <c r="N72" s="39">
        <v>0</v>
      </c>
      <c r="O72" s="39">
        <v>0</v>
      </c>
      <c r="P72" s="39">
        <v>0</v>
      </c>
      <c r="Q72" s="39">
        <v>1</v>
      </c>
      <c r="R72" s="39">
        <v>0</v>
      </c>
      <c r="S72" s="39">
        <v>0</v>
      </c>
      <c r="T72" s="39">
        <v>0</v>
      </c>
      <c r="U72" s="39">
        <v>0</v>
      </c>
      <c r="V72" s="39">
        <v>1</v>
      </c>
      <c r="W72" s="40">
        <f>IF(K72=1,INDEX('Add-on Info'!$B$4:$H$15,MATCH(W$1,'Add-on Info'!$A$4:$A$15,0),MATCH($E72,'Add-on Info'!$B$3:$H$3,0)),0)</f>
        <v>0</v>
      </c>
      <c r="X72" s="40">
        <f>IF(L72=1,INDEX('Add-on Info'!$B$4:$H$15,MATCH(X$1,'Add-on Info'!$A$4:$A$15,0),MATCH($E72,'Add-on Info'!$B$3:$H$3,0)),0)</f>
        <v>0</v>
      </c>
      <c r="Y72" s="40">
        <f>IF(M72=1,INDEX('Add-on Info'!$B$4:$H$15,MATCH(Y$1,'Add-on Info'!$A$4:$A$15,0),MATCH($E72,'Add-on Info'!$B$3:$H$3,0)),0)</f>
        <v>430</v>
      </c>
      <c r="Z72" s="40">
        <f>IF(N72=1,INDEX('Add-on Info'!$B$4:$H$15,MATCH(Z$1,'Add-on Info'!$A$4:$A$15,0),MATCH($E72,'Add-on Info'!$B$3:$H$3,0)),0)</f>
        <v>0</v>
      </c>
      <c r="AA72" s="40">
        <f>IF(O72=1,INDEX('Add-on Info'!$B$4:$H$15,MATCH(AA$1,'Add-on Info'!$A$4:$A$15,0),MATCH($E72,'Add-on Info'!$B$3:$H$3,0)),0)</f>
        <v>0</v>
      </c>
      <c r="AB72" s="40">
        <f>IF(P72=1,INDEX('Add-on Info'!$B$4:$H$15,MATCH(AB$1,'Add-on Info'!$A$4:$A$15,0),MATCH($E72,'Add-on Info'!$B$3:$H$3,0)),0)</f>
        <v>0</v>
      </c>
      <c r="AC72" s="40">
        <f>IF(Q72=1,INDEX('Add-on Info'!$B$4:$H$15,MATCH(AC$1,'Add-on Info'!$A$4:$A$15,0),MATCH($E72,'Add-on Info'!$B$3:$H$3,0)),0)</f>
        <v>140</v>
      </c>
      <c r="AD72" s="40">
        <f>IF(R72=1,INDEX('Add-on Info'!$B$4:$H$15,MATCH(AD$1,'Add-on Info'!$A$4:$A$15,0),MATCH($E72,'Add-on Info'!$B$3:$H$3,0)),0)</f>
        <v>0</v>
      </c>
      <c r="AE72" s="40">
        <f>IF(S72=1,INDEX('Add-on Info'!$B$4:$H$15,MATCH(AE$1,'Add-on Info'!$A$4:$A$15,0),MATCH($E72,'Add-on Info'!$B$3:$H$3,0)),0)</f>
        <v>0</v>
      </c>
      <c r="AF72" s="40">
        <f>IF(T72=1,INDEX('Add-on Info'!$B$4:$H$15,MATCH(AF$1,'Add-on Info'!$A$4:$A$15,0),MATCH($E72,'Add-on Info'!$B$3:$H$3,0)),0)</f>
        <v>0</v>
      </c>
      <c r="AG72" s="40">
        <f>IF(U72=1,INDEX('Add-on Info'!$B$4:$H$15,MATCH(AG$1,'Add-on Info'!$A$4:$A$15,0),MATCH($E72,'Add-on Info'!$B$3:$H$3,0)),0)</f>
        <v>0</v>
      </c>
      <c r="AH72" s="40">
        <f>IF(V72=1,INDEX('Add-on Info'!$B$4:$H$15,MATCH(AH$1,'Add-on Info'!$A$4:$A$15,0),MATCH($E72,'Add-on Info'!$B$3:$H$3,0)),0)</f>
        <v>610</v>
      </c>
      <c r="AI72" s="41">
        <f t="shared" si="6"/>
        <v>0.15</v>
      </c>
      <c r="AJ72" s="40">
        <f t="shared" si="7"/>
        <v>1003</v>
      </c>
      <c r="AK72" s="40">
        <f>IF(K72=1,INDEX('Add-on Info'!$B$21:$H$32,MATCH(AK$1,'Add-on Info'!$A$4:$A$15,0),MATCH($E72,'Add-on Info'!$B$3:$H$3,0)),0)</f>
        <v>0</v>
      </c>
      <c r="AL72" s="40">
        <f>IF(L72=1,INDEX('Add-on Info'!$B$21:$H$32,MATCH(AL$1,'Add-on Info'!$A$4:$A$15,0),MATCH($E72,'Add-on Info'!$B$3:$H$3,0)),0)</f>
        <v>0</v>
      </c>
      <c r="AM72" s="40">
        <f>IF(M72=1,INDEX('Add-on Info'!$B$21:$H$32,MATCH(AM$1,'Add-on Info'!$A$4:$A$15,0),MATCH($E72,'Add-on Info'!$B$3:$H$3,0)),0)</f>
        <v>64.5</v>
      </c>
      <c r="AN72" s="40">
        <f>IF(N72=1,INDEX('Add-on Info'!$B$21:$H$32,MATCH(AN$1,'Add-on Info'!$A$4:$A$15,0),MATCH($E72,'Add-on Info'!$B$3:$H$3,0)),0)</f>
        <v>0</v>
      </c>
      <c r="AO72" s="40">
        <f>IF(O72=1,INDEX('Add-on Info'!$B$21:$H$32,MATCH(AO$1,'Add-on Info'!$A$4:$A$15,0),MATCH($E72,'Add-on Info'!$B$3:$H$3,0)),0)</f>
        <v>0</v>
      </c>
      <c r="AP72" s="40">
        <f>IF(P72=1,INDEX('Add-on Info'!$B$21:$H$32,MATCH(AP$1,'Add-on Info'!$A$4:$A$15,0),MATCH($E72,'Add-on Info'!$B$3:$H$3,0)),0)</f>
        <v>0</v>
      </c>
      <c r="AQ72" s="40">
        <f>IF(Q72=1,INDEX('Add-on Info'!$B$21:$H$32,MATCH(AQ$1,'Add-on Info'!$A$4:$A$15,0),MATCH($E72,'Add-on Info'!$B$3:$H$3,0)),0)</f>
        <v>21</v>
      </c>
      <c r="AR72" s="40">
        <f>IF(R72=1,INDEX('Add-on Info'!$B$21:$H$32,MATCH(AR$1,'Add-on Info'!$A$4:$A$15,0),MATCH($E72,'Add-on Info'!$B$3:$H$3,0)),0)</f>
        <v>0</v>
      </c>
      <c r="AS72" s="40">
        <f>IF(S72=1,INDEX('Add-on Info'!$B$21:$H$32,MATCH(AS$1,'Add-on Info'!$A$4:$A$15,0),MATCH($E72,'Add-on Info'!$B$3:$H$3,0)),0)</f>
        <v>0</v>
      </c>
      <c r="AT72" s="40">
        <f>IF(T72=1,INDEX('Add-on Info'!$B$21:$H$32,MATCH(AT$1,'Add-on Info'!$A$4:$A$15,0),MATCH($E72,'Add-on Info'!$B$3:$H$3,0)),0)</f>
        <v>0</v>
      </c>
      <c r="AU72" s="40">
        <f>IF(U72=1,INDEX('Add-on Info'!$B$21:$H$32,MATCH(AU$1,'Add-on Info'!$A$4:$A$15,0),MATCH($E72,'Add-on Info'!$B$3:$H$3,0)),0)</f>
        <v>0</v>
      </c>
      <c r="AV72" s="40">
        <f>IF(V72=1,INDEX('Add-on Info'!$B$21:$H$32,MATCH(AV$1,'Add-on Info'!$A$4:$A$15,0),MATCH($E72,'Add-on Info'!$B$3:$H$3,0)),0)</f>
        <v>128.1</v>
      </c>
      <c r="AW72" s="40">
        <f t="shared" si="8"/>
        <v>213.6</v>
      </c>
      <c r="AX72" s="40">
        <f t="shared" si="9"/>
        <v>28952</v>
      </c>
      <c r="AY72" s="40">
        <f t="shared" si="10"/>
        <v>27324.6</v>
      </c>
      <c r="AZ72" s="40">
        <f t="shared" si="11"/>
        <v>1627.4000000000015</v>
      </c>
      <c r="BA72" s="25"/>
    </row>
    <row r="73" spans="1:53" x14ac:dyDescent="0.25">
      <c r="A73" s="25" t="s">
        <v>54</v>
      </c>
      <c r="B73" s="25" t="s">
        <v>23</v>
      </c>
      <c r="C73" s="25" t="s">
        <v>24</v>
      </c>
      <c r="D73" s="25" t="s">
        <v>25</v>
      </c>
      <c r="E73" s="25" t="s">
        <v>29</v>
      </c>
      <c r="F73" s="25" t="s">
        <v>33</v>
      </c>
      <c r="G73" s="25" t="s">
        <v>28</v>
      </c>
      <c r="H73" s="25">
        <v>38</v>
      </c>
      <c r="I73" s="28">
        <v>30472</v>
      </c>
      <c r="J73" s="28">
        <f>IF($D73=Calculations!$E$3,SUBSTITUTE(Calculations!$I74,RIGHT(Calculations!$I74,3),Calculations!$C$3)+0,Calculations!$I74)</f>
        <v>29558</v>
      </c>
      <c r="K73" s="39">
        <v>0</v>
      </c>
      <c r="L73" s="39">
        <v>0</v>
      </c>
      <c r="M73" s="39">
        <v>0</v>
      </c>
      <c r="N73" s="39">
        <v>0</v>
      </c>
      <c r="O73" s="39">
        <v>0</v>
      </c>
      <c r="P73" s="39">
        <v>0</v>
      </c>
      <c r="Q73" s="39">
        <v>0</v>
      </c>
      <c r="R73" s="39">
        <v>0</v>
      </c>
      <c r="S73" s="39">
        <v>0</v>
      </c>
      <c r="T73" s="39">
        <v>0</v>
      </c>
      <c r="U73" s="39">
        <v>0</v>
      </c>
      <c r="V73" s="39">
        <v>1</v>
      </c>
      <c r="W73" s="40">
        <f>IF(K73=1,INDEX('Add-on Info'!$B$4:$H$15,MATCH(W$1,'Add-on Info'!$A$4:$A$15,0),MATCH($E73,'Add-on Info'!$B$3:$H$3,0)),0)</f>
        <v>0</v>
      </c>
      <c r="X73" s="40">
        <f>IF(L73=1,INDEX('Add-on Info'!$B$4:$H$15,MATCH(X$1,'Add-on Info'!$A$4:$A$15,0),MATCH($E73,'Add-on Info'!$B$3:$H$3,0)),0)</f>
        <v>0</v>
      </c>
      <c r="Y73" s="40">
        <f>IF(M73=1,INDEX('Add-on Info'!$B$4:$H$15,MATCH(Y$1,'Add-on Info'!$A$4:$A$15,0),MATCH($E73,'Add-on Info'!$B$3:$H$3,0)),0)</f>
        <v>0</v>
      </c>
      <c r="Z73" s="40">
        <f>IF(N73=1,INDEX('Add-on Info'!$B$4:$H$15,MATCH(Z$1,'Add-on Info'!$A$4:$A$15,0),MATCH($E73,'Add-on Info'!$B$3:$H$3,0)),0)</f>
        <v>0</v>
      </c>
      <c r="AA73" s="40">
        <f>IF(O73=1,INDEX('Add-on Info'!$B$4:$H$15,MATCH(AA$1,'Add-on Info'!$A$4:$A$15,0),MATCH($E73,'Add-on Info'!$B$3:$H$3,0)),0)</f>
        <v>0</v>
      </c>
      <c r="AB73" s="40">
        <f>IF(P73=1,INDEX('Add-on Info'!$B$4:$H$15,MATCH(AB$1,'Add-on Info'!$A$4:$A$15,0),MATCH($E73,'Add-on Info'!$B$3:$H$3,0)),0)</f>
        <v>0</v>
      </c>
      <c r="AC73" s="40">
        <f>IF(Q73=1,INDEX('Add-on Info'!$B$4:$H$15,MATCH(AC$1,'Add-on Info'!$A$4:$A$15,0),MATCH($E73,'Add-on Info'!$B$3:$H$3,0)),0)</f>
        <v>0</v>
      </c>
      <c r="AD73" s="40">
        <f>IF(R73=1,INDEX('Add-on Info'!$B$4:$H$15,MATCH(AD$1,'Add-on Info'!$A$4:$A$15,0),MATCH($E73,'Add-on Info'!$B$3:$H$3,0)),0)</f>
        <v>0</v>
      </c>
      <c r="AE73" s="40">
        <f>IF(S73=1,INDEX('Add-on Info'!$B$4:$H$15,MATCH(AE$1,'Add-on Info'!$A$4:$A$15,0),MATCH($E73,'Add-on Info'!$B$3:$H$3,0)),0)</f>
        <v>0</v>
      </c>
      <c r="AF73" s="40">
        <f>IF(T73=1,INDEX('Add-on Info'!$B$4:$H$15,MATCH(AF$1,'Add-on Info'!$A$4:$A$15,0),MATCH($E73,'Add-on Info'!$B$3:$H$3,0)),0)</f>
        <v>0</v>
      </c>
      <c r="AG73" s="40">
        <f>IF(U73=1,INDEX('Add-on Info'!$B$4:$H$15,MATCH(AG$1,'Add-on Info'!$A$4:$A$15,0),MATCH($E73,'Add-on Info'!$B$3:$H$3,0)),0)</f>
        <v>0</v>
      </c>
      <c r="AH73" s="40">
        <f>IF(V73=1,INDEX('Add-on Info'!$B$4:$H$15,MATCH(AH$1,'Add-on Info'!$A$4:$A$15,0),MATCH($E73,'Add-on Info'!$B$3:$H$3,0)),0)</f>
        <v>610</v>
      </c>
      <c r="AI73" s="41">
        <f t="shared" si="6"/>
        <v>0</v>
      </c>
      <c r="AJ73" s="40">
        <f t="shared" si="7"/>
        <v>610</v>
      </c>
      <c r="AK73" s="40">
        <f>IF(K73=1,INDEX('Add-on Info'!$B$21:$H$32,MATCH(AK$1,'Add-on Info'!$A$4:$A$15,0),MATCH($E73,'Add-on Info'!$B$3:$H$3,0)),0)</f>
        <v>0</v>
      </c>
      <c r="AL73" s="40">
        <f>IF(L73=1,INDEX('Add-on Info'!$B$21:$H$32,MATCH(AL$1,'Add-on Info'!$A$4:$A$15,0),MATCH($E73,'Add-on Info'!$B$3:$H$3,0)),0)</f>
        <v>0</v>
      </c>
      <c r="AM73" s="40">
        <f>IF(M73=1,INDEX('Add-on Info'!$B$21:$H$32,MATCH(AM$1,'Add-on Info'!$A$4:$A$15,0),MATCH($E73,'Add-on Info'!$B$3:$H$3,0)),0)</f>
        <v>0</v>
      </c>
      <c r="AN73" s="40">
        <f>IF(N73=1,INDEX('Add-on Info'!$B$21:$H$32,MATCH(AN$1,'Add-on Info'!$A$4:$A$15,0),MATCH($E73,'Add-on Info'!$B$3:$H$3,0)),0)</f>
        <v>0</v>
      </c>
      <c r="AO73" s="40">
        <f>IF(O73=1,INDEX('Add-on Info'!$B$21:$H$32,MATCH(AO$1,'Add-on Info'!$A$4:$A$15,0),MATCH($E73,'Add-on Info'!$B$3:$H$3,0)),0)</f>
        <v>0</v>
      </c>
      <c r="AP73" s="40">
        <f>IF(P73=1,INDEX('Add-on Info'!$B$21:$H$32,MATCH(AP$1,'Add-on Info'!$A$4:$A$15,0),MATCH($E73,'Add-on Info'!$B$3:$H$3,0)),0)</f>
        <v>0</v>
      </c>
      <c r="AQ73" s="40">
        <f>IF(Q73=1,INDEX('Add-on Info'!$B$21:$H$32,MATCH(AQ$1,'Add-on Info'!$A$4:$A$15,0),MATCH($E73,'Add-on Info'!$B$3:$H$3,0)),0)</f>
        <v>0</v>
      </c>
      <c r="AR73" s="40">
        <f>IF(R73=1,INDEX('Add-on Info'!$B$21:$H$32,MATCH(AR$1,'Add-on Info'!$A$4:$A$15,0),MATCH($E73,'Add-on Info'!$B$3:$H$3,0)),0)</f>
        <v>0</v>
      </c>
      <c r="AS73" s="40">
        <f>IF(S73=1,INDEX('Add-on Info'!$B$21:$H$32,MATCH(AS$1,'Add-on Info'!$A$4:$A$15,0),MATCH($E73,'Add-on Info'!$B$3:$H$3,0)),0)</f>
        <v>0</v>
      </c>
      <c r="AT73" s="40">
        <f>IF(T73=1,INDEX('Add-on Info'!$B$21:$H$32,MATCH(AT$1,'Add-on Info'!$A$4:$A$15,0),MATCH($E73,'Add-on Info'!$B$3:$H$3,0)),0)</f>
        <v>0</v>
      </c>
      <c r="AU73" s="40">
        <f>IF(U73=1,INDEX('Add-on Info'!$B$21:$H$32,MATCH(AU$1,'Add-on Info'!$A$4:$A$15,0),MATCH($E73,'Add-on Info'!$B$3:$H$3,0)),0)</f>
        <v>0</v>
      </c>
      <c r="AV73" s="40">
        <f>IF(V73=1,INDEX('Add-on Info'!$B$21:$H$32,MATCH(AV$1,'Add-on Info'!$A$4:$A$15,0),MATCH($E73,'Add-on Info'!$B$3:$H$3,0)),0)</f>
        <v>128.1</v>
      </c>
      <c r="AW73" s="40">
        <f t="shared" si="8"/>
        <v>128.1</v>
      </c>
      <c r="AX73" s="40">
        <f t="shared" si="9"/>
        <v>31082</v>
      </c>
      <c r="AY73" s="40">
        <f t="shared" si="10"/>
        <v>29686.1</v>
      </c>
      <c r="AZ73" s="40">
        <f t="shared" si="11"/>
        <v>1395.9000000000015</v>
      </c>
      <c r="BA73" s="25"/>
    </row>
    <row r="74" spans="1:53" x14ac:dyDescent="0.25">
      <c r="A74" s="25" t="s">
        <v>54</v>
      </c>
      <c r="B74" s="25" t="s">
        <v>23</v>
      </c>
      <c r="C74" s="25" t="s">
        <v>24</v>
      </c>
      <c r="D74" s="25" t="s">
        <v>25</v>
      </c>
      <c r="E74" s="25" t="s">
        <v>29</v>
      </c>
      <c r="F74" s="25" t="s">
        <v>33</v>
      </c>
      <c r="G74" s="25" t="s">
        <v>28</v>
      </c>
      <c r="H74" s="25">
        <v>28</v>
      </c>
      <c r="I74" s="28">
        <v>29278</v>
      </c>
      <c r="J74" s="28">
        <f>IF($D74=Calculations!$E$3,SUBSTITUTE(Calculations!$I75,RIGHT(Calculations!$I75,3),Calculations!$C$3)+0,Calculations!$I75)</f>
        <v>28400</v>
      </c>
      <c r="K74" s="39">
        <v>1</v>
      </c>
      <c r="L74" s="39">
        <v>1</v>
      </c>
      <c r="M74" s="39">
        <v>0</v>
      </c>
      <c r="N74" s="39">
        <v>1</v>
      </c>
      <c r="O74" s="39">
        <v>0</v>
      </c>
      <c r="P74" s="39">
        <v>0</v>
      </c>
      <c r="Q74" s="39">
        <v>0</v>
      </c>
      <c r="R74" s="39">
        <v>0</v>
      </c>
      <c r="S74" s="39">
        <v>0</v>
      </c>
      <c r="T74" s="39">
        <v>0</v>
      </c>
      <c r="U74" s="39">
        <v>0</v>
      </c>
      <c r="V74" s="39">
        <v>0</v>
      </c>
      <c r="W74" s="40">
        <f>IF(K74=1,INDEX('Add-on Info'!$B$4:$H$15,MATCH(W$1,'Add-on Info'!$A$4:$A$15,0),MATCH($E74,'Add-on Info'!$B$3:$H$3,0)),0)</f>
        <v>1000</v>
      </c>
      <c r="X74" s="40">
        <f>IF(L74=1,INDEX('Add-on Info'!$B$4:$H$15,MATCH(X$1,'Add-on Info'!$A$4:$A$15,0),MATCH($E74,'Add-on Info'!$B$3:$H$3,0)),0)</f>
        <v>290</v>
      </c>
      <c r="Y74" s="40">
        <f>IF(M74=1,INDEX('Add-on Info'!$B$4:$H$15,MATCH(Y$1,'Add-on Info'!$A$4:$A$15,0),MATCH($E74,'Add-on Info'!$B$3:$H$3,0)),0)</f>
        <v>0</v>
      </c>
      <c r="Z74" s="40">
        <f>IF(N74=1,INDEX('Add-on Info'!$B$4:$H$15,MATCH(Z$1,'Add-on Info'!$A$4:$A$15,0),MATCH($E74,'Add-on Info'!$B$3:$H$3,0)),0)</f>
        <v>320</v>
      </c>
      <c r="AA74" s="40">
        <f>IF(O74=1,INDEX('Add-on Info'!$B$4:$H$15,MATCH(AA$1,'Add-on Info'!$A$4:$A$15,0),MATCH($E74,'Add-on Info'!$B$3:$H$3,0)),0)</f>
        <v>0</v>
      </c>
      <c r="AB74" s="40">
        <f>IF(P74=1,INDEX('Add-on Info'!$B$4:$H$15,MATCH(AB$1,'Add-on Info'!$A$4:$A$15,0),MATCH($E74,'Add-on Info'!$B$3:$H$3,0)),0)</f>
        <v>0</v>
      </c>
      <c r="AC74" s="40">
        <f>IF(Q74=1,INDEX('Add-on Info'!$B$4:$H$15,MATCH(AC$1,'Add-on Info'!$A$4:$A$15,0),MATCH($E74,'Add-on Info'!$B$3:$H$3,0)),0)</f>
        <v>0</v>
      </c>
      <c r="AD74" s="40">
        <f>IF(R74=1,INDEX('Add-on Info'!$B$4:$H$15,MATCH(AD$1,'Add-on Info'!$A$4:$A$15,0),MATCH($E74,'Add-on Info'!$B$3:$H$3,0)),0)</f>
        <v>0</v>
      </c>
      <c r="AE74" s="40">
        <f>IF(S74=1,INDEX('Add-on Info'!$B$4:$H$15,MATCH(AE$1,'Add-on Info'!$A$4:$A$15,0),MATCH($E74,'Add-on Info'!$B$3:$H$3,0)),0)</f>
        <v>0</v>
      </c>
      <c r="AF74" s="40">
        <f>IF(T74=1,INDEX('Add-on Info'!$B$4:$H$15,MATCH(AF$1,'Add-on Info'!$A$4:$A$15,0),MATCH($E74,'Add-on Info'!$B$3:$H$3,0)),0)</f>
        <v>0</v>
      </c>
      <c r="AG74" s="40">
        <f>IF(U74=1,INDEX('Add-on Info'!$B$4:$H$15,MATCH(AG$1,'Add-on Info'!$A$4:$A$15,0),MATCH($E74,'Add-on Info'!$B$3:$H$3,0)),0)</f>
        <v>0</v>
      </c>
      <c r="AH74" s="40">
        <f>IF(V74=1,INDEX('Add-on Info'!$B$4:$H$15,MATCH(AH$1,'Add-on Info'!$A$4:$A$15,0),MATCH($E74,'Add-on Info'!$B$3:$H$3,0)),0)</f>
        <v>0</v>
      </c>
      <c r="AI74" s="41">
        <f t="shared" si="6"/>
        <v>0.15</v>
      </c>
      <c r="AJ74" s="40">
        <f t="shared" si="7"/>
        <v>1368.5</v>
      </c>
      <c r="AK74" s="40">
        <f>IF(K74=1,INDEX('Add-on Info'!$B$21:$H$32,MATCH(AK$1,'Add-on Info'!$A$4:$A$15,0),MATCH($E74,'Add-on Info'!$B$3:$H$3,0)),0)</f>
        <v>250</v>
      </c>
      <c r="AL74" s="40">
        <f>IF(L74=1,INDEX('Add-on Info'!$B$21:$H$32,MATCH(AL$1,'Add-on Info'!$A$4:$A$15,0),MATCH($E74,'Add-on Info'!$B$3:$H$3,0)),0)</f>
        <v>31.9</v>
      </c>
      <c r="AM74" s="40">
        <f>IF(M74=1,INDEX('Add-on Info'!$B$21:$H$32,MATCH(AM$1,'Add-on Info'!$A$4:$A$15,0),MATCH($E74,'Add-on Info'!$B$3:$H$3,0)),0)</f>
        <v>0</v>
      </c>
      <c r="AN74" s="40">
        <f>IF(N74=1,INDEX('Add-on Info'!$B$21:$H$32,MATCH(AN$1,'Add-on Info'!$A$4:$A$15,0),MATCH($E74,'Add-on Info'!$B$3:$H$3,0)),0)</f>
        <v>38.4</v>
      </c>
      <c r="AO74" s="40">
        <f>IF(O74=1,INDEX('Add-on Info'!$B$21:$H$32,MATCH(AO$1,'Add-on Info'!$A$4:$A$15,0),MATCH($E74,'Add-on Info'!$B$3:$H$3,0)),0)</f>
        <v>0</v>
      </c>
      <c r="AP74" s="40">
        <f>IF(P74=1,INDEX('Add-on Info'!$B$21:$H$32,MATCH(AP$1,'Add-on Info'!$A$4:$A$15,0),MATCH($E74,'Add-on Info'!$B$3:$H$3,0)),0)</f>
        <v>0</v>
      </c>
      <c r="AQ74" s="40">
        <f>IF(Q74=1,INDEX('Add-on Info'!$B$21:$H$32,MATCH(AQ$1,'Add-on Info'!$A$4:$A$15,0),MATCH($E74,'Add-on Info'!$B$3:$H$3,0)),0)</f>
        <v>0</v>
      </c>
      <c r="AR74" s="40">
        <f>IF(R74=1,INDEX('Add-on Info'!$B$21:$H$32,MATCH(AR$1,'Add-on Info'!$A$4:$A$15,0),MATCH($E74,'Add-on Info'!$B$3:$H$3,0)),0)</f>
        <v>0</v>
      </c>
      <c r="AS74" s="40">
        <f>IF(S74=1,INDEX('Add-on Info'!$B$21:$H$32,MATCH(AS$1,'Add-on Info'!$A$4:$A$15,0),MATCH($E74,'Add-on Info'!$B$3:$H$3,0)),0)</f>
        <v>0</v>
      </c>
      <c r="AT74" s="40">
        <f>IF(T74=1,INDEX('Add-on Info'!$B$21:$H$32,MATCH(AT$1,'Add-on Info'!$A$4:$A$15,0),MATCH($E74,'Add-on Info'!$B$3:$H$3,0)),0)</f>
        <v>0</v>
      </c>
      <c r="AU74" s="40">
        <f>IF(U74=1,INDEX('Add-on Info'!$B$21:$H$32,MATCH(AU$1,'Add-on Info'!$A$4:$A$15,0),MATCH($E74,'Add-on Info'!$B$3:$H$3,0)),0)</f>
        <v>0</v>
      </c>
      <c r="AV74" s="40">
        <f>IF(V74=1,INDEX('Add-on Info'!$B$21:$H$32,MATCH(AV$1,'Add-on Info'!$A$4:$A$15,0),MATCH($E74,'Add-on Info'!$B$3:$H$3,0)),0)</f>
        <v>0</v>
      </c>
      <c r="AW74" s="40">
        <f t="shared" si="8"/>
        <v>320.29999999999995</v>
      </c>
      <c r="AX74" s="40">
        <f t="shared" si="9"/>
        <v>30646.5</v>
      </c>
      <c r="AY74" s="40">
        <f t="shared" si="10"/>
        <v>28720.3</v>
      </c>
      <c r="AZ74" s="40">
        <f t="shared" si="11"/>
        <v>1926.2000000000007</v>
      </c>
      <c r="BA74" s="25"/>
    </row>
    <row r="75" spans="1:53" x14ac:dyDescent="0.25">
      <c r="A75" s="25" t="s">
        <v>54</v>
      </c>
      <c r="B75" s="25" t="s">
        <v>23</v>
      </c>
      <c r="C75" s="25" t="s">
        <v>24</v>
      </c>
      <c r="D75" s="25" t="s">
        <v>31</v>
      </c>
      <c r="E75" s="25" t="s">
        <v>32</v>
      </c>
      <c r="F75" s="25" t="s">
        <v>27</v>
      </c>
      <c r="G75" s="25" t="s">
        <v>30</v>
      </c>
      <c r="H75" s="25">
        <v>32</v>
      </c>
      <c r="I75" s="42">
        <v>20122</v>
      </c>
      <c r="J75" s="28">
        <f>IF($D75=Calculations!$E$3,SUBSTITUTE(Calculations!$I76,RIGHT(Calculations!$I76,3),Calculations!$C$3)+0,Calculations!$I76)</f>
        <v>19514</v>
      </c>
      <c r="K75" s="39">
        <v>0</v>
      </c>
      <c r="L75" s="39">
        <v>0</v>
      </c>
      <c r="M75" s="39">
        <v>0</v>
      </c>
      <c r="N75" s="39">
        <v>0</v>
      </c>
      <c r="O75" s="39">
        <v>0</v>
      </c>
      <c r="P75" s="39">
        <v>0</v>
      </c>
      <c r="Q75" s="39">
        <v>0</v>
      </c>
      <c r="R75" s="39">
        <v>0</v>
      </c>
      <c r="S75" s="39">
        <v>0</v>
      </c>
      <c r="T75" s="39">
        <v>0</v>
      </c>
      <c r="U75" s="39">
        <v>0</v>
      </c>
      <c r="V75" s="39">
        <v>0</v>
      </c>
      <c r="W75" s="40">
        <f>IF(K75=1,INDEX('Add-on Info'!$B$4:$H$15,MATCH(W$1,'Add-on Info'!$A$4:$A$15,0),MATCH($E75,'Add-on Info'!$B$3:$H$3,0)),0)</f>
        <v>0</v>
      </c>
      <c r="X75" s="40">
        <f>IF(L75=1,INDEX('Add-on Info'!$B$4:$H$15,MATCH(X$1,'Add-on Info'!$A$4:$A$15,0),MATCH($E75,'Add-on Info'!$B$3:$H$3,0)),0)</f>
        <v>0</v>
      </c>
      <c r="Y75" s="40">
        <f>IF(M75=1,INDEX('Add-on Info'!$B$4:$H$15,MATCH(Y$1,'Add-on Info'!$A$4:$A$15,0),MATCH($E75,'Add-on Info'!$B$3:$H$3,0)),0)</f>
        <v>0</v>
      </c>
      <c r="Z75" s="40">
        <f>IF(N75=1,INDEX('Add-on Info'!$B$4:$H$15,MATCH(Z$1,'Add-on Info'!$A$4:$A$15,0),MATCH($E75,'Add-on Info'!$B$3:$H$3,0)),0)</f>
        <v>0</v>
      </c>
      <c r="AA75" s="40">
        <f>IF(O75=1,INDEX('Add-on Info'!$B$4:$H$15,MATCH(AA$1,'Add-on Info'!$A$4:$A$15,0),MATCH($E75,'Add-on Info'!$B$3:$H$3,0)),0)</f>
        <v>0</v>
      </c>
      <c r="AB75" s="40">
        <f>IF(P75=1,INDEX('Add-on Info'!$B$4:$H$15,MATCH(AB$1,'Add-on Info'!$A$4:$A$15,0),MATCH($E75,'Add-on Info'!$B$3:$H$3,0)),0)</f>
        <v>0</v>
      </c>
      <c r="AC75" s="40">
        <f>IF(Q75=1,INDEX('Add-on Info'!$B$4:$H$15,MATCH(AC$1,'Add-on Info'!$A$4:$A$15,0),MATCH($E75,'Add-on Info'!$B$3:$H$3,0)),0)</f>
        <v>0</v>
      </c>
      <c r="AD75" s="40">
        <f>IF(R75=1,INDEX('Add-on Info'!$B$4:$H$15,MATCH(AD$1,'Add-on Info'!$A$4:$A$15,0),MATCH($E75,'Add-on Info'!$B$3:$H$3,0)),0)</f>
        <v>0</v>
      </c>
      <c r="AE75" s="40">
        <f>IF(S75=1,INDEX('Add-on Info'!$B$4:$H$15,MATCH(AE$1,'Add-on Info'!$A$4:$A$15,0),MATCH($E75,'Add-on Info'!$B$3:$H$3,0)),0)</f>
        <v>0</v>
      </c>
      <c r="AF75" s="40">
        <f>IF(T75=1,INDEX('Add-on Info'!$B$4:$H$15,MATCH(AF$1,'Add-on Info'!$A$4:$A$15,0),MATCH($E75,'Add-on Info'!$B$3:$H$3,0)),0)</f>
        <v>0</v>
      </c>
      <c r="AG75" s="40">
        <f>IF(U75=1,INDEX('Add-on Info'!$B$4:$H$15,MATCH(AG$1,'Add-on Info'!$A$4:$A$15,0),MATCH($E75,'Add-on Info'!$B$3:$H$3,0)),0)</f>
        <v>0</v>
      </c>
      <c r="AH75" s="40">
        <f>IF(V75=1,INDEX('Add-on Info'!$B$4:$H$15,MATCH(AH$1,'Add-on Info'!$A$4:$A$15,0),MATCH($E75,'Add-on Info'!$B$3:$H$3,0)),0)</f>
        <v>0</v>
      </c>
      <c r="AI75" s="41">
        <f t="shared" si="6"/>
        <v>0</v>
      </c>
      <c r="AJ75" s="40">
        <f t="shared" si="7"/>
        <v>0</v>
      </c>
      <c r="AK75" s="40">
        <f>IF(K75=1,INDEX('Add-on Info'!$B$21:$H$32,MATCH(AK$1,'Add-on Info'!$A$4:$A$15,0),MATCH($E75,'Add-on Info'!$B$3:$H$3,0)),0)</f>
        <v>0</v>
      </c>
      <c r="AL75" s="40">
        <f>IF(L75=1,INDEX('Add-on Info'!$B$21:$H$32,MATCH(AL$1,'Add-on Info'!$A$4:$A$15,0),MATCH($E75,'Add-on Info'!$B$3:$H$3,0)),0)</f>
        <v>0</v>
      </c>
      <c r="AM75" s="40">
        <f>IF(M75=1,INDEX('Add-on Info'!$B$21:$H$32,MATCH(AM$1,'Add-on Info'!$A$4:$A$15,0),MATCH($E75,'Add-on Info'!$B$3:$H$3,0)),0)</f>
        <v>0</v>
      </c>
      <c r="AN75" s="40">
        <f>IF(N75=1,INDEX('Add-on Info'!$B$21:$H$32,MATCH(AN$1,'Add-on Info'!$A$4:$A$15,0),MATCH($E75,'Add-on Info'!$B$3:$H$3,0)),0)</f>
        <v>0</v>
      </c>
      <c r="AO75" s="40">
        <f>IF(O75=1,INDEX('Add-on Info'!$B$21:$H$32,MATCH(AO$1,'Add-on Info'!$A$4:$A$15,0),MATCH($E75,'Add-on Info'!$B$3:$H$3,0)),0)</f>
        <v>0</v>
      </c>
      <c r="AP75" s="40">
        <f>IF(P75=1,INDEX('Add-on Info'!$B$21:$H$32,MATCH(AP$1,'Add-on Info'!$A$4:$A$15,0),MATCH($E75,'Add-on Info'!$B$3:$H$3,0)),0)</f>
        <v>0</v>
      </c>
      <c r="AQ75" s="40">
        <f>IF(Q75=1,INDEX('Add-on Info'!$B$21:$H$32,MATCH(AQ$1,'Add-on Info'!$A$4:$A$15,0),MATCH($E75,'Add-on Info'!$B$3:$H$3,0)),0)</f>
        <v>0</v>
      </c>
      <c r="AR75" s="40">
        <f>IF(R75=1,INDEX('Add-on Info'!$B$21:$H$32,MATCH(AR$1,'Add-on Info'!$A$4:$A$15,0),MATCH($E75,'Add-on Info'!$B$3:$H$3,0)),0)</f>
        <v>0</v>
      </c>
      <c r="AS75" s="40">
        <f>IF(S75=1,INDEX('Add-on Info'!$B$21:$H$32,MATCH(AS$1,'Add-on Info'!$A$4:$A$15,0),MATCH($E75,'Add-on Info'!$B$3:$H$3,0)),0)</f>
        <v>0</v>
      </c>
      <c r="AT75" s="40">
        <f>IF(T75=1,INDEX('Add-on Info'!$B$21:$H$32,MATCH(AT$1,'Add-on Info'!$A$4:$A$15,0),MATCH($E75,'Add-on Info'!$B$3:$H$3,0)),0)</f>
        <v>0</v>
      </c>
      <c r="AU75" s="40">
        <f>IF(U75=1,INDEX('Add-on Info'!$B$21:$H$32,MATCH(AU$1,'Add-on Info'!$A$4:$A$15,0),MATCH($E75,'Add-on Info'!$B$3:$H$3,0)),0)</f>
        <v>0</v>
      </c>
      <c r="AV75" s="40">
        <f>IF(V75=1,INDEX('Add-on Info'!$B$21:$H$32,MATCH(AV$1,'Add-on Info'!$A$4:$A$15,0),MATCH($E75,'Add-on Info'!$B$3:$H$3,0)),0)</f>
        <v>0</v>
      </c>
      <c r="AW75" s="40">
        <f t="shared" si="8"/>
        <v>0</v>
      </c>
      <c r="AX75" s="40">
        <f t="shared" si="9"/>
        <v>20122</v>
      </c>
      <c r="AY75" s="40">
        <f t="shared" si="10"/>
        <v>19514</v>
      </c>
      <c r="AZ75" s="40">
        <f t="shared" si="11"/>
        <v>608</v>
      </c>
      <c r="BA75" s="25"/>
    </row>
    <row r="76" spans="1:53" x14ac:dyDescent="0.25">
      <c r="A76" s="25" t="s">
        <v>54</v>
      </c>
      <c r="B76" s="25" t="s">
        <v>23</v>
      </c>
      <c r="C76" s="25" t="s">
        <v>24</v>
      </c>
      <c r="D76" s="25" t="s">
        <v>31</v>
      </c>
      <c r="E76" s="25" t="s">
        <v>32</v>
      </c>
      <c r="F76" s="25" t="s">
        <v>67</v>
      </c>
      <c r="G76" s="25" t="s">
        <v>28</v>
      </c>
      <c r="H76" s="25">
        <v>56</v>
      </c>
      <c r="I76" s="42">
        <v>21106</v>
      </c>
      <c r="J76" s="28">
        <f>IF($D76=Calculations!$E$3,SUBSTITUTE(Calculations!$I77,RIGHT(Calculations!$I77,3),Calculations!$C$3)+0,Calculations!$I77)</f>
        <v>20514</v>
      </c>
      <c r="K76" s="39">
        <v>0</v>
      </c>
      <c r="L76" s="39">
        <v>0</v>
      </c>
      <c r="M76" s="39">
        <v>1</v>
      </c>
      <c r="N76" s="39">
        <v>0</v>
      </c>
      <c r="O76" s="39">
        <v>0</v>
      </c>
      <c r="P76" s="39">
        <v>0</v>
      </c>
      <c r="Q76" s="39">
        <v>0</v>
      </c>
      <c r="R76" s="39">
        <v>0</v>
      </c>
      <c r="S76" s="39">
        <v>0</v>
      </c>
      <c r="T76" s="39">
        <v>0</v>
      </c>
      <c r="U76" s="39">
        <v>0</v>
      </c>
      <c r="V76" s="39">
        <v>1</v>
      </c>
      <c r="W76" s="40">
        <f>IF(K76=1,INDEX('Add-on Info'!$B$4:$H$15,MATCH(W$1,'Add-on Info'!$A$4:$A$15,0),MATCH($E76,'Add-on Info'!$B$3:$H$3,0)),0)</f>
        <v>0</v>
      </c>
      <c r="X76" s="40">
        <f>IF(L76=1,INDEX('Add-on Info'!$B$4:$H$15,MATCH(X$1,'Add-on Info'!$A$4:$A$15,0),MATCH($E76,'Add-on Info'!$B$3:$H$3,0)),0)</f>
        <v>0</v>
      </c>
      <c r="Y76" s="40">
        <f>IF(M76=1,INDEX('Add-on Info'!$B$4:$H$15,MATCH(Y$1,'Add-on Info'!$A$4:$A$15,0),MATCH($E76,'Add-on Info'!$B$3:$H$3,0)),0)</f>
        <v>280</v>
      </c>
      <c r="Z76" s="40">
        <f>IF(N76=1,INDEX('Add-on Info'!$B$4:$H$15,MATCH(Z$1,'Add-on Info'!$A$4:$A$15,0),MATCH($E76,'Add-on Info'!$B$3:$H$3,0)),0)</f>
        <v>0</v>
      </c>
      <c r="AA76" s="40">
        <f>IF(O76=1,INDEX('Add-on Info'!$B$4:$H$15,MATCH(AA$1,'Add-on Info'!$A$4:$A$15,0),MATCH($E76,'Add-on Info'!$B$3:$H$3,0)),0)</f>
        <v>0</v>
      </c>
      <c r="AB76" s="40">
        <f>IF(P76=1,INDEX('Add-on Info'!$B$4:$H$15,MATCH(AB$1,'Add-on Info'!$A$4:$A$15,0),MATCH($E76,'Add-on Info'!$B$3:$H$3,0)),0)</f>
        <v>0</v>
      </c>
      <c r="AC76" s="40">
        <f>IF(Q76=1,INDEX('Add-on Info'!$B$4:$H$15,MATCH(AC$1,'Add-on Info'!$A$4:$A$15,0),MATCH($E76,'Add-on Info'!$B$3:$H$3,0)),0)</f>
        <v>0</v>
      </c>
      <c r="AD76" s="40">
        <f>IF(R76=1,INDEX('Add-on Info'!$B$4:$H$15,MATCH(AD$1,'Add-on Info'!$A$4:$A$15,0),MATCH($E76,'Add-on Info'!$B$3:$H$3,0)),0)</f>
        <v>0</v>
      </c>
      <c r="AE76" s="40">
        <f>IF(S76=1,INDEX('Add-on Info'!$B$4:$H$15,MATCH(AE$1,'Add-on Info'!$A$4:$A$15,0),MATCH($E76,'Add-on Info'!$B$3:$H$3,0)),0)</f>
        <v>0</v>
      </c>
      <c r="AF76" s="40">
        <f>IF(T76=1,INDEX('Add-on Info'!$B$4:$H$15,MATCH(AF$1,'Add-on Info'!$A$4:$A$15,0),MATCH($E76,'Add-on Info'!$B$3:$H$3,0)),0)</f>
        <v>0</v>
      </c>
      <c r="AG76" s="40">
        <f>IF(U76=1,INDEX('Add-on Info'!$B$4:$H$15,MATCH(AG$1,'Add-on Info'!$A$4:$A$15,0),MATCH($E76,'Add-on Info'!$B$3:$H$3,0)),0)</f>
        <v>0</v>
      </c>
      <c r="AH76" s="40">
        <f>IF(V76=1,INDEX('Add-on Info'!$B$4:$H$15,MATCH(AH$1,'Add-on Info'!$A$4:$A$15,0),MATCH($E76,'Add-on Info'!$B$3:$H$3,0)),0)</f>
        <v>390</v>
      </c>
      <c r="AI76" s="41">
        <f t="shared" si="6"/>
        <v>0</v>
      </c>
      <c r="AJ76" s="40">
        <f t="shared" si="7"/>
        <v>670</v>
      </c>
      <c r="AK76" s="40">
        <f>IF(K76=1,INDEX('Add-on Info'!$B$21:$H$32,MATCH(AK$1,'Add-on Info'!$A$4:$A$15,0),MATCH($E76,'Add-on Info'!$B$3:$H$3,0)),0)</f>
        <v>0</v>
      </c>
      <c r="AL76" s="40">
        <f>IF(L76=1,INDEX('Add-on Info'!$B$21:$H$32,MATCH(AL$1,'Add-on Info'!$A$4:$A$15,0),MATCH($E76,'Add-on Info'!$B$3:$H$3,0)),0)</f>
        <v>0</v>
      </c>
      <c r="AM76" s="40">
        <f>IF(M76=1,INDEX('Add-on Info'!$B$21:$H$32,MATCH(AM$1,'Add-on Info'!$A$4:$A$15,0),MATCH($E76,'Add-on Info'!$B$3:$H$3,0)),0)</f>
        <v>42</v>
      </c>
      <c r="AN76" s="40">
        <f>IF(N76=1,INDEX('Add-on Info'!$B$21:$H$32,MATCH(AN$1,'Add-on Info'!$A$4:$A$15,0),MATCH($E76,'Add-on Info'!$B$3:$H$3,0)),0)</f>
        <v>0</v>
      </c>
      <c r="AO76" s="40">
        <f>IF(O76=1,INDEX('Add-on Info'!$B$21:$H$32,MATCH(AO$1,'Add-on Info'!$A$4:$A$15,0),MATCH($E76,'Add-on Info'!$B$3:$H$3,0)),0)</f>
        <v>0</v>
      </c>
      <c r="AP76" s="40">
        <f>IF(P76=1,INDEX('Add-on Info'!$B$21:$H$32,MATCH(AP$1,'Add-on Info'!$A$4:$A$15,0),MATCH($E76,'Add-on Info'!$B$3:$H$3,0)),0)</f>
        <v>0</v>
      </c>
      <c r="AQ76" s="40">
        <f>IF(Q76=1,INDEX('Add-on Info'!$B$21:$H$32,MATCH(AQ$1,'Add-on Info'!$A$4:$A$15,0),MATCH($E76,'Add-on Info'!$B$3:$H$3,0)),0)</f>
        <v>0</v>
      </c>
      <c r="AR76" s="40">
        <f>IF(R76=1,INDEX('Add-on Info'!$B$21:$H$32,MATCH(AR$1,'Add-on Info'!$A$4:$A$15,0),MATCH($E76,'Add-on Info'!$B$3:$H$3,0)),0)</f>
        <v>0</v>
      </c>
      <c r="AS76" s="40">
        <f>IF(S76=1,INDEX('Add-on Info'!$B$21:$H$32,MATCH(AS$1,'Add-on Info'!$A$4:$A$15,0),MATCH($E76,'Add-on Info'!$B$3:$H$3,0)),0)</f>
        <v>0</v>
      </c>
      <c r="AT76" s="40">
        <f>IF(T76=1,INDEX('Add-on Info'!$B$21:$H$32,MATCH(AT$1,'Add-on Info'!$A$4:$A$15,0),MATCH($E76,'Add-on Info'!$B$3:$H$3,0)),0)</f>
        <v>0</v>
      </c>
      <c r="AU76" s="40">
        <f>IF(U76=1,INDEX('Add-on Info'!$B$21:$H$32,MATCH(AU$1,'Add-on Info'!$A$4:$A$15,0),MATCH($E76,'Add-on Info'!$B$3:$H$3,0)),0)</f>
        <v>0</v>
      </c>
      <c r="AV76" s="40">
        <f>IF(V76=1,INDEX('Add-on Info'!$B$21:$H$32,MATCH(AV$1,'Add-on Info'!$A$4:$A$15,0),MATCH($E76,'Add-on Info'!$B$3:$H$3,0)),0)</f>
        <v>81.899999999999991</v>
      </c>
      <c r="AW76" s="40">
        <f t="shared" si="8"/>
        <v>123.89999999999999</v>
      </c>
      <c r="AX76" s="40">
        <f t="shared" si="9"/>
        <v>21776</v>
      </c>
      <c r="AY76" s="40">
        <f t="shared" si="10"/>
        <v>20637.900000000001</v>
      </c>
      <c r="AZ76" s="40">
        <f t="shared" si="11"/>
        <v>1138.0999999999985</v>
      </c>
      <c r="BA76" s="25"/>
    </row>
    <row r="77" spans="1:53" x14ac:dyDescent="0.25">
      <c r="A77" s="25" t="s">
        <v>54</v>
      </c>
      <c r="B77" s="25" t="s">
        <v>23</v>
      </c>
      <c r="C77" s="25" t="s">
        <v>24</v>
      </c>
      <c r="D77" s="25" t="s">
        <v>31</v>
      </c>
      <c r="E77" s="25" t="s">
        <v>35</v>
      </c>
      <c r="F77" s="25" t="s">
        <v>39</v>
      </c>
      <c r="G77" s="25" t="s">
        <v>28</v>
      </c>
      <c r="H77" s="25">
        <v>71</v>
      </c>
      <c r="I77" s="42">
        <v>26318</v>
      </c>
      <c r="J77" s="28">
        <f>IF($D77=Calculations!$E$3,SUBSTITUTE(Calculations!$I78,RIGHT(Calculations!$I78,3),Calculations!$C$3)+0,Calculations!$I78)</f>
        <v>25514</v>
      </c>
      <c r="K77" s="39">
        <v>0</v>
      </c>
      <c r="L77" s="39">
        <v>0</v>
      </c>
      <c r="M77" s="39">
        <v>1</v>
      </c>
      <c r="N77" s="39">
        <v>0</v>
      </c>
      <c r="O77" s="39">
        <v>0</v>
      </c>
      <c r="P77" s="39">
        <v>0</v>
      </c>
      <c r="Q77" s="39">
        <v>0</v>
      </c>
      <c r="R77" s="39">
        <v>0</v>
      </c>
      <c r="S77" s="39">
        <v>0</v>
      </c>
      <c r="T77" s="39">
        <v>0</v>
      </c>
      <c r="U77" s="39">
        <v>0</v>
      </c>
      <c r="V77" s="39">
        <v>1</v>
      </c>
      <c r="W77" s="40">
        <f>IF(K77=1,INDEX('Add-on Info'!$B$4:$H$15,MATCH(W$1,'Add-on Info'!$A$4:$A$15,0),MATCH($E77,'Add-on Info'!$B$3:$H$3,0)),0)</f>
        <v>0</v>
      </c>
      <c r="X77" s="40">
        <f>IF(L77=1,INDEX('Add-on Info'!$B$4:$H$15,MATCH(X$1,'Add-on Info'!$A$4:$A$15,0),MATCH($E77,'Add-on Info'!$B$3:$H$3,0)),0)</f>
        <v>0</v>
      </c>
      <c r="Y77" s="40">
        <f>IF(M77=1,INDEX('Add-on Info'!$B$4:$H$15,MATCH(Y$1,'Add-on Info'!$A$4:$A$15,0),MATCH($E77,'Add-on Info'!$B$3:$H$3,0)),0)</f>
        <v>320</v>
      </c>
      <c r="Z77" s="40">
        <f>IF(N77=1,INDEX('Add-on Info'!$B$4:$H$15,MATCH(Z$1,'Add-on Info'!$A$4:$A$15,0),MATCH($E77,'Add-on Info'!$B$3:$H$3,0)),0)</f>
        <v>0</v>
      </c>
      <c r="AA77" s="40">
        <f>IF(O77=1,INDEX('Add-on Info'!$B$4:$H$15,MATCH(AA$1,'Add-on Info'!$A$4:$A$15,0),MATCH($E77,'Add-on Info'!$B$3:$H$3,0)),0)</f>
        <v>0</v>
      </c>
      <c r="AB77" s="40">
        <f>IF(P77=1,INDEX('Add-on Info'!$B$4:$H$15,MATCH(AB$1,'Add-on Info'!$A$4:$A$15,0),MATCH($E77,'Add-on Info'!$B$3:$H$3,0)),0)</f>
        <v>0</v>
      </c>
      <c r="AC77" s="40">
        <f>IF(Q77=1,INDEX('Add-on Info'!$B$4:$H$15,MATCH(AC$1,'Add-on Info'!$A$4:$A$15,0),MATCH($E77,'Add-on Info'!$B$3:$H$3,0)),0)</f>
        <v>0</v>
      </c>
      <c r="AD77" s="40">
        <f>IF(R77=1,INDEX('Add-on Info'!$B$4:$H$15,MATCH(AD$1,'Add-on Info'!$A$4:$A$15,0),MATCH($E77,'Add-on Info'!$B$3:$H$3,0)),0)</f>
        <v>0</v>
      </c>
      <c r="AE77" s="40">
        <f>IF(S77=1,INDEX('Add-on Info'!$B$4:$H$15,MATCH(AE$1,'Add-on Info'!$A$4:$A$15,0),MATCH($E77,'Add-on Info'!$B$3:$H$3,0)),0)</f>
        <v>0</v>
      </c>
      <c r="AF77" s="40">
        <f>IF(T77=1,INDEX('Add-on Info'!$B$4:$H$15,MATCH(AF$1,'Add-on Info'!$A$4:$A$15,0),MATCH($E77,'Add-on Info'!$B$3:$H$3,0)),0)</f>
        <v>0</v>
      </c>
      <c r="AG77" s="40">
        <f>IF(U77=1,INDEX('Add-on Info'!$B$4:$H$15,MATCH(AG$1,'Add-on Info'!$A$4:$A$15,0),MATCH($E77,'Add-on Info'!$B$3:$H$3,0)),0)</f>
        <v>0</v>
      </c>
      <c r="AH77" s="40">
        <f>IF(V77=1,INDEX('Add-on Info'!$B$4:$H$15,MATCH(AH$1,'Add-on Info'!$A$4:$A$15,0),MATCH($E77,'Add-on Info'!$B$3:$H$3,0)),0)</f>
        <v>460</v>
      </c>
      <c r="AI77" s="41">
        <f t="shared" si="6"/>
        <v>0</v>
      </c>
      <c r="AJ77" s="40">
        <f t="shared" si="7"/>
        <v>780</v>
      </c>
      <c r="AK77" s="40">
        <f>IF(K77=1,INDEX('Add-on Info'!$B$21:$H$32,MATCH(AK$1,'Add-on Info'!$A$4:$A$15,0),MATCH($E77,'Add-on Info'!$B$3:$H$3,0)),0)</f>
        <v>0</v>
      </c>
      <c r="AL77" s="40">
        <f>IF(L77=1,INDEX('Add-on Info'!$B$21:$H$32,MATCH(AL$1,'Add-on Info'!$A$4:$A$15,0),MATCH($E77,'Add-on Info'!$B$3:$H$3,0)),0)</f>
        <v>0</v>
      </c>
      <c r="AM77" s="40">
        <f>IF(M77=1,INDEX('Add-on Info'!$B$21:$H$32,MATCH(AM$1,'Add-on Info'!$A$4:$A$15,0),MATCH($E77,'Add-on Info'!$B$3:$H$3,0)),0)</f>
        <v>48</v>
      </c>
      <c r="AN77" s="40">
        <f>IF(N77=1,INDEX('Add-on Info'!$B$21:$H$32,MATCH(AN$1,'Add-on Info'!$A$4:$A$15,0),MATCH($E77,'Add-on Info'!$B$3:$H$3,0)),0)</f>
        <v>0</v>
      </c>
      <c r="AO77" s="40">
        <f>IF(O77=1,INDEX('Add-on Info'!$B$21:$H$32,MATCH(AO$1,'Add-on Info'!$A$4:$A$15,0),MATCH($E77,'Add-on Info'!$B$3:$H$3,0)),0)</f>
        <v>0</v>
      </c>
      <c r="AP77" s="40">
        <f>IF(P77=1,INDEX('Add-on Info'!$B$21:$H$32,MATCH(AP$1,'Add-on Info'!$A$4:$A$15,0),MATCH($E77,'Add-on Info'!$B$3:$H$3,0)),0)</f>
        <v>0</v>
      </c>
      <c r="AQ77" s="40">
        <f>IF(Q77=1,INDEX('Add-on Info'!$B$21:$H$32,MATCH(AQ$1,'Add-on Info'!$A$4:$A$15,0),MATCH($E77,'Add-on Info'!$B$3:$H$3,0)),0)</f>
        <v>0</v>
      </c>
      <c r="AR77" s="40">
        <f>IF(R77=1,INDEX('Add-on Info'!$B$21:$H$32,MATCH(AR$1,'Add-on Info'!$A$4:$A$15,0),MATCH($E77,'Add-on Info'!$B$3:$H$3,0)),0)</f>
        <v>0</v>
      </c>
      <c r="AS77" s="40">
        <f>IF(S77=1,INDEX('Add-on Info'!$B$21:$H$32,MATCH(AS$1,'Add-on Info'!$A$4:$A$15,0),MATCH($E77,'Add-on Info'!$B$3:$H$3,0)),0)</f>
        <v>0</v>
      </c>
      <c r="AT77" s="40">
        <f>IF(T77=1,INDEX('Add-on Info'!$B$21:$H$32,MATCH(AT$1,'Add-on Info'!$A$4:$A$15,0),MATCH($E77,'Add-on Info'!$B$3:$H$3,0)),0)</f>
        <v>0</v>
      </c>
      <c r="AU77" s="40">
        <f>IF(U77=1,INDEX('Add-on Info'!$B$21:$H$32,MATCH(AU$1,'Add-on Info'!$A$4:$A$15,0),MATCH($E77,'Add-on Info'!$B$3:$H$3,0)),0)</f>
        <v>0</v>
      </c>
      <c r="AV77" s="40">
        <f>IF(V77=1,INDEX('Add-on Info'!$B$21:$H$32,MATCH(AV$1,'Add-on Info'!$A$4:$A$15,0),MATCH($E77,'Add-on Info'!$B$3:$H$3,0)),0)</f>
        <v>96.6</v>
      </c>
      <c r="AW77" s="40">
        <f t="shared" si="8"/>
        <v>144.6</v>
      </c>
      <c r="AX77" s="40">
        <f t="shared" si="9"/>
        <v>27098</v>
      </c>
      <c r="AY77" s="40">
        <f t="shared" si="10"/>
        <v>25658.6</v>
      </c>
      <c r="AZ77" s="40">
        <f t="shared" si="11"/>
        <v>1439.4000000000015</v>
      </c>
      <c r="BA77" s="25"/>
    </row>
    <row r="78" spans="1:53" x14ac:dyDescent="0.25">
      <c r="A78" s="25" t="s">
        <v>54</v>
      </c>
      <c r="B78" s="25" t="s">
        <v>23</v>
      </c>
      <c r="C78" s="25" t="s">
        <v>24</v>
      </c>
      <c r="D78" s="25" t="s">
        <v>31</v>
      </c>
      <c r="E78" s="25" t="s">
        <v>35</v>
      </c>
      <c r="F78" s="25" t="s">
        <v>33</v>
      </c>
      <c r="G78" s="25" t="s">
        <v>30</v>
      </c>
      <c r="H78" s="25">
        <v>71</v>
      </c>
      <c r="I78" s="42">
        <v>29911</v>
      </c>
      <c r="J78" s="28">
        <f>IF($D78=Calculations!$E$3,SUBSTITUTE(Calculations!$I79,RIGHT(Calculations!$I79,3),Calculations!$C$3)+0,Calculations!$I79)</f>
        <v>29514</v>
      </c>
      <c r="K78" s="39">
        <v>0</v>
      </c>
      <c r="L78" s="39">
        <v>1</v>
      </c>
      <c r="M78" s="39">
        <v>0</v>
      </c>
      <c r="N78" s="39">
        <v>1</v>
      </c>
      <c r="O78" s="39">
        <v>1</v>
      </c>
      <c r="P78" s="39">
        <v>1</v>
      </c>
      <c r="Q78" s="39">
        <v>0</v>
      </c>
      <c r="R78" s="39">
        <v>0</v>
      </c>
      <c r="S78" s="39">
        <v>0</v>
      </c>
      <c r="T78" s="39">
        <v>0</v>
      </c>
      <c r="U78" s="39">
        <v>0</v>
      </c>
      <c r="V78" s="39">
        <v>1</v>
      </c>
      <c r="W78" s="40">
        <f>IF(K78=1,INDEX('Add-on Info'!$B$4:$H$15,MATCH(W$1,'Add-on Info'!$A$4:$A$15,0),MATCH($E78,'Add-on Info'!$B$3:$H$3,0)),0)</f>
        <v>0</v>
      </c>
      <c r="X78" s="40">
        <f>IF(L78=1,INDEX('Add-on Info'!$B$4:$H$15,MATCH(X$1,'Add-on Info'!$A$4:$A$15,0),MATCH($E78,'Add-on Info'!$B$3:$H$3,0)),0)</f>
        <v>210</v>
      </c>
      <c r="Y78" s="40">
        <f>IF(M78=1,INDEX('Add-on Info'!$B$4:$H$15,MATCH(Y$1,'Add-on Info'!$A$4:$A$15,0),MATCH($E78,'Add-on Info'!$B$3:$H$3,0)),0)</f>
        <v>0</v>
      </c>
      <c r="Z78" s="40">
        <f>IF(N78=1,INDEX('Add-on Info'!$B$4:$H$15,MATCH(Z$1,'Add-on Info'!$A$4:$A$15,0),MATCH($E78,'Add-on Info'!$B$3:$H$3,0)),0)</f>
        <v>240</v>
      </c>
      <c r="AA78" s="40">
        <f>IF(O78=1,INDEX('Add-on Info'!$B$4:$H$15,MATCH(AA$1,'Add-on Info'!$A$4:$A$15,0),MATCH($E78,'Add-on Info'!$B$3:$H$3,0)),0)</f>
        <v>1400</v>
      </c>
      <c r="AB78" s="40">
        <f>IF(P78=1,INDEX('Add-on Info'!$B$4:$H$15,MATCH(AB$1,'Add-on Info'!$A$4:$A$15,0),MATCH($E78,'Add-on Info'!$B$3:$H$3,0)),0)</f>
        <v>2800</v>
      </c>
      <c r="AC78" s="40">
        <f>IF(Q78=1,INDEX('Add-on Info'!$B$4:$H$15,MATCH(AC$1,'Add-on Info'!$A$4:$A$15,0),MATCH($E78,'Add-on Info'!$B$3:$H$3,0)),0)</f>
        <v>0</v>
      </c>
      <c r="AD78" s="40">
        <f>IF(R78=1,INDEX('Add-on Info'!$B$4:$H$15,MATCH(AD$1,'Add-on Info'!$A$4:$A$15,0),MATCH($E78,'Add-on Info'!$B$3:$H$3,0)),0)</f>
        <v>0</v>
      </c>
      <c r="AE78" s="40">
        <f>IF(S78=1,INDEX('Add-on Info'!$B$4:$H$15,MATCH(AE$1,'Add-on Info'!$A$4:$A$15,0),MATCH($E78,'Add-on Info'!$B$3:$H$3,0)),0)</f>
        <v>0</v>
      </c>
      <c r="AF78" s="40">
        <f>IF(T78=1,INDEX('Add-on Info'!$B$4:$H$15,MATCH(AF$1,'Add-on Info'!$A$4:$A$15,0),MATCH($E78,'Add-on Info'!$B$3:$H$3,0)),0)</f>
        <v>0</v>
      </c>
      <c r="AG78" s="40">
        <f>IF(U78=1,INDEX('Add-on Info'!$B$4:$H$15,MATCH(AG$1,'Add-on Info'!$A$4:$A$15,0),MATCH($E78,'Add-on Info'!$B$3:$H$3,0)),0)</f>
        <v>0</v>
      </c>
      <c r="AH78" s="40">
        <f>IF(V78=1,INDEX('Add-on Info'!$B$4:$H$15,MATCH(AH$1,'Add-on Info'!$A$4:$A$15,0),MATCH($E78,'Add-on Info'!$B$3:$H$3,0)),0)</f>
        <v>460</v>
      </c>
      <c r="AI78" s="41">
        <f t="shared" si="6"/>
        <v>0.15</v>
      </c>
      <c r="AJ78" s="40">
        <f t="shared" si="7"/>
        <v>4343.5</v>
      </c>
      <c r="AK78" s="40">
        <f>IF(K78=1,INDEX('Add-on Info'!$B$21:$H$32,MATCH(AK$1,'Add-on Info'!$A$4:$A$15,0),MATCH($E78,'Add-on Info'!$B$3:$H$3,0)),0)</f>
        <v>0</v>
      </c>
      <c r="AL78" s="40">
        <f>IF(L78=1,INDEX('Add-on Info'!$B$21:$H$32,MATCH(AL$1,'Add-on Info'!$A$4:$A$15,0),MATCH($E78,'Add-on Info'!$B$3:$H$3,0)),0)</f>
        <v>23.1</v>
      </c>
      <c r="AM78" s="40">
        <f>IF(M78=1,INDEX('Add-on Info'!$B$21:$H$32,MATCH(AM$1,'Add-on Info'!$A$4:$A$15,0),MATCH($E78,'Add-on Info'!$B$3:$H$3,0)),0)</f>
        <v>0</v>
      </c>
      <c r="AN78" s="40">
        <f>IF(N78=1,INDEX('Add-on Info'!$B$21:$H$32,MATCH(AN$1,'Add-on Info'!$A$4:$A$15,0),MATCH($E78,'Add-on Info'!$B$3:$H$3,0)),0)</f>
        <v>28.799999999999997</v>
      </c>
      <c r="AO78" s="40">
        <f>IF(O78=1,INDEX('Add-on Info'!$B$21:$H$32,MATCH(AO$1,'Add-on Info'!$A$4:$A$15,0),MATCH($E78,'Add-on Info'!$B$3:$H$3,0)),0)</f>
        <v>910</v>
      </c>
      <c r="AP78" s="40">
        <f>IF(P78=1,INDEX('Add-on Info'!$B$21:$H$32,MATCH(AP$1,'Add-on Info'!$A$4:$A$15,0),MATCH($E78,'Add-on Info'!$B$3:$H$3,0)),0)</f>
        <v>1904.0000000000002</v>
      </c>
      <c r="AQ78" s="40">
        <f>IF(Q78=1,INDEX('Add-on Info'!$B$21:$H$32,MATCH(AQ$1,'Add-on Info'!$A$4:$A$15,0),MATCH($E78,'Add-on Info'!$B$3:$H$3,0)),0)</f>
        <v>0</v>
      </c>
      <c r="AR78" s="40">
        <f>IF(R78=1,INDEX('Add-on Info'!$B$21:$H$32,MATCH(AR$1,'Add-on Info'!$A$4:$A$15,0),MATCH($E78,'Add-on Info'!$B$3:$H$3,0)),0)</f>
        <v>0</v>
      </c>
      <c r="AS78" s="40">
        <f>IF(S78=1,INDEX('Add-on Info'!$B$21:$H$32,MATCH(AS$1,'Add-on Info'!$A$4:$A$15,0),MATCH($E78,'Add-on Info'!$B$3:$H$3,0)),0)</f>
        <v>0</v>
      </c>
      <c r="AT78" s="40">
        <f>IF(T78=1,INDEX('Add-on Info'!$B$21:$H$32,MATCH(AT$1,'Add-on Info'!$A$4:$A$15,0),MATCH($E78,'Add-on Info'!$B$3:$H$3,0)),0)</f>
        <v>0</v>
      </c>
      <c r="AU78" s="40">
        <f>IF(U78=1,INDEX('Add-on Info'!$B$21:$H$32,MATCH(AU$1,'Add-on Info'!$A$4:$A$15,0),MATCH($E78,'Add-on Info'!$B$3:$H$3,0)),0)</f>
        <v>0</v>
      </c>
      <c r="AV78" s="40">
        <f>IF(V78=1,INDEX('Add-on Info'!$B$21:$H$32,MATCH(AV$1,'Add-on Info'!$A$4:$A$15,0),MATCH($E78,'Add-on Info'!$B$3:$H$3,0)),0)</f>
        <v>96.6</v>
      </c>
      <c r="AW78" s="40">
        <f t="shared" si="8"/>
        <v>2962.5</v>
      </c>
      <c r="AX78" s="40">
        <f t="shared" si="9"/>
        <v>34254.5</v>
      </c>
      <c r="AY78" s="40">
        <f t="shared" si="10"/>
        <v>32476.5</v>
      </c>
      <c r="AZ78" s="40">
        <f t="shared" si="11"/>
        <v>1778</v>
      </c>
      <c r="BA78" s="25"/>
    </row>
    <row r="79" spans="1:53" x14ac:dyDescent="0.25">
      <c r="A79" s="25" t="s">
        <v>54</v>
      </c>
      <c r="B79" s="25" t="s">
        <v>23</v>
      </c>
      <c r="C79" s="25" t="s">
        <v>24</v>
      </c>
      <c r="D79" s="25" t="s">
        <v>31</v>
      </c>
      <c r="E79" s="25" t="s">
        <v>35</v>
      </c>
      <c r="F79" s="25" t="s">
        <v>34</v>
      </c>
      <c r="G79" s="25" t="s">
        <v>28</v>
      </c>
      <c r="H79" s="25">
        <v>64</v>
      </c>
      <c r="I79" s="42">
        <v>26848</v>
      </c>
      <c r="J79" s="28">
        <f>IF($D79=Calculations!$E$3,SUBSTITUTE(Calculations!$I80,RIGHT(Calculations!$I80,3),Calculations!$C$3)+0,Calculations!$I80)</f>
        <v>26514</v>
      </c>
      <c r="K79" s="39">
        <v>0</v>
      </c>
      <c r="L79" s="39">
        <v>0</v>
      </c>
      <c r="M79" s="39">
        <v>0</v>
      </c>
      <c r="N79" s="39">
        <v>0</v>
      </c>
      <c r="O79" s="39">
        <v>0</v>
      </c>
      <c r="P79" s="39">
        <v>0</v>
      </c>
      <c r="Q79" s="39">
        <v>0</v>
      </c>
      <c r="R79" s="39">
        <v>1</v>
      </c>
      <c r="S79" s="39">
        <v>0</v>
      </c>
      <c r="T79" s="39">
        <v>0</v>
      </c>
      <c r="U79" s="39">
        <v>0</v>
      </c>
      <c r="V79" s="39">
        <v>0</v>
      </c>
      <c r="W79" s="40">
        <f>IF(K79=1,INDEX('Add-on Info'!$B$4:$H$15,MATCH(W$1,'Add-on Info'!$A$4:$A$15,0),MATCH($E79,'Add-on Info'!$B$3:$H$3,0)),0)</f>
        <v>0</v>
      </c>
      <c r="X79" s="40">
        <f>IF(L79=1,INDEX('Add-on Info'!$B$4:$H$15,MATCH(X$1,'Add-on Info'!$A$4:$A$15,0),MATCH($E79,'Add-on Info'!$B$3:$H$3,0)),0)</f>
        <v>0</v>
      </c>
      <c r="Y79" s="40">
        <f>IF(M79=1,INDEX('Add-on Info'!$B$4:$H$15,MATCH(Y$1,'Add-on Info'!$A$4:$A$15,0),MATCH($E79,'Add-on Info'!$B$3:$H$3,0)),0)</f>
        <v>0</v>
      </c>
      <c r="Z79" s="40">
        <f>IF(N79=1,INDEX('Add-on Info'!$B$4:$H$15,MATCH(Z$1,'Add-on Info'!$A$4:$A$15,0),MATCH($E79,'Add-on Info'!$B$3:$H$3,0)),0)</f>
        <v>0</v>
      </c>
      <c r="AA79" s="40">
        <f>IF(O79=1,INDEX('Add-on Info'!$B$4:$H$15,MATCH(AA$1,'Add-on Info'!$A$4:$A$15,0),MATCH($E79,'Add-on Info'!$B$3:$H$3,0)),0)</f>
        <v>0</v>
      </c>
      <c r="AB79" s="40">
        <f>IF(P79=1,INDEX('Add-on Info'!$B$4:$H$15,MATCH(AB$1,'Add-on Info'!$A$4:$A$15,0),MATCH($E79,'Add-on Info'!$B$3:$H$3,0)),0)</f>
        <v>0</v>
      </c>
      <c r="AC79" s="40">
        <f>IF(Q79=1,INDEX('Add-on Info'!$B$4:$H$15,MATCH(AC$1,'Add-on Info'!$A$4:$A$15,0),MATCH($E79,'Add-on Info'!$B$3:$H$3,0)),0)</f>
        <v>0</v>
      </c>
      <c r="AD79" s="40">
        <f>IF(R79=1,INDEX('Add-on Info'!$B$4:$H$15,MATCH(AD$1,'Add-on Info'!$A$4:$A$15,0),MATCH($E79,'Add-on Info'!$B$3:$H$3,0)),0)</f>
        <v>180</v>
      </c>
      <c r="AE79" s="40">
        <f>IF(S79=1,INDEX('Add-on Info'!$B$4:$H$15,MATCH(AE$1,'Add-on Info'!$A$4:$A$15,0),MATCH($E79,'Add-on Info'!$B$3:$H$3,0)),0)</f>
        <v>0</v>
      </c>
      <c r="AF79" s="40">
        <f>IF(T79=1,INDEX('Add-on Info'!$B$4:$H$15,MATCH(AF$1,'Add-on Info'!$A$4:$A$15,0),MATCH($E79,'Add-on Info'!$B$3:$H$3,0)),0)</f>
        <v>0</v>
      </c>
      <c r="AG79" s="40">
        <f>IF(U79=1,INDEX('Add-on Info'!$B$4:$H$15,MATCH(AG$1,'Add-on Info'!$A$4:$A$15,0),MATCH($E79,'Add-on Info'!$B$3:$H$3,0)),0)</f>
        <v>0</v>
      </c>
      <c r="AH79" s="40">
        <f>IF(V79=1,INDEX('Add-on Info'!$B$4:$H$15,MATCH(AH$1,'Add-on Info'!$A$4:$A$15,0),MATCH($E79,'Add-on Info'!$B$3:$H$3,0)),0)</f>
        <v>0</v>
      </c>
      <c r="AI79" s="41">
        <f t="shared" si="6"/>
        <v>0</v>
      </c>
      <c r="AJ79" s="40">
        <f t="shared" si="7"/>
        <v>180</v>
      </c>
      <c r="AK79" s="40">
        <f>IF(K79=1,INDEX('Add-on Info'!$B$21:$H$32,MATCH(AK$1,'Add-on Info'!$A$4:$A$15,0),MATCH($E79,'Add-on Info'!$B$3:$H$3,0)),0)</f>
        <v>0</v>
      </c>
      <c r="AL79" s="40">
        <f>IF(L79=1,INDEX('Add-on Info'!$B$21:$H$32,MATCH(AL$1,'Add-on Info'!$A$4:$A$15,0),MATCH($E79,'Add-on Info'!$B$3:$H$3,0)),0)</f>
        <v>0</v>
      </c>
      <c r="AM79" s="40">
        <f>IF(M79=1,INDEX('Add-on Info'!$B$21:$H$32,MATCH(AM$1,'Add-on Info'!$A$4:$A$15,0),MATCH($E79,'Add-on Info'!$B$3:$H$3,0)),0)</f>
        <v>0</v>
      </c>
      <c r="AN79" s="40">
        <f>IF(N79=1,INDEX('Add-on Info'!$B$21:$H$32,MATCH(AN$1,'Add-on Info'!$A$4:$A$15,0),MATCH($E79,'Add-on Info'!$B$3:$H$3,0)),0)</f>
        <v>0</v>
      </c>
      <c r="AO79" s="40">
        <f>IF(O79=1,INDEX('Add-on Info'!$B$21:$H$32,MATCH(AO$1,'Add-on Info'!$A$4:$A$15,0),MATCH($E79,'Add-on Info'!$B$3:$H$3,0)),0)</f>
        <v>0</v>
      </c>
      <c r="AP79" s="40">
        <f>IF(P79=1,INDEX('Add-on Info'!$B$21:$H$32,MATCH(AP$1,'Add-on Info'!$A$4:$A$15,0),MATCH($E79,'Add-on Info'!$B$3:$H$3,0)),0)</f>
        <v>0</v>
      </c>
      <c r="AQ79" s="40">
        <f>IF(Q79=1,INDEX('Add-on Info'!$B$21:$H$32,MATCH(AQ$1,'Add-on Info'!$A$4:$A$15,0),MATCH($E79,'Add-on Info'!$B$3:$H$3,0)),0)</f>
        <v>0</v>
      </c>
      <c r="AR79" s="40">
        <f>IF(R79=1,INDEX('Add-on Info'!$B$21:$H$32,MATCH(AR$1,'Add-on Info'!$A$4:$A$15,0),MATCH($E79,'Add-on Info'!$B$3:$H$3,0)),0)</f>
        <v>30.6</v>
      </c>
      <c r="AS79" s="40">
        <f>IF(S79=1,INDEX('Add-on Info'!$B$21:$H$32,MATCH(AS$1,'Add-on Info'!$A$4:$A$15,0),MATCH($E79,'Add-on Info'!$B$3:$H$3,0)),0)</f>
        <v>0</v>
      </c>
      <c r="AT79" s="40">
        <f>IF(T79=1,INDEX('Add-on Info'!$B$21:$H$32,MATCH(AT$1,'Add-on Info'!$A$4:$A$15,0),MATCH($E79,'Add-on Info'!$B$3:$H$3,0)),0)</f>
        <v>0</v>
      </c>
      <c r="AU79" s="40">
        <f>IF(U79=1,INDEX('Add-on Info'!$B$21:$H$32,MATCH(AU$1,'Add-on Info'!$A$4:$A$15,0),MATCH($E79,'Add-on Info'!$B$3:$H$3,0)),0)</f>
        <v>0</v>
      </c>
      <c r="AV79" s="40">
        <f>IF(V79=1,INDEX('Add-on Info'!$B$21:$H$32,MATCH(AV$1,'Add-on Info'!$A$4:$A$15,0),MATCH($E79,'Add-on Info'!$B$3:$H$3,0)),0)</f>
        <v>0</v>
      </c>
      <c r="AW79" s="40">
        <f t="shared" si="8"/>
        <v>30.6</v>
      </c>
      <c r="AX79" s="40">
        <f t="shared" si="9"/>
        <v>27028</v>
      </c>
      <c r="AY79" s="40">
        <f t="shared" si="10"/>
        <v>26544.6</v>
      </c>
      <c r="AZ79" s="40">
        <f t="shared" si="11"/>
        <v>483.40000000000146</v>
      </c>
      <c r="BA79" s="25"/>
    </row>
    <row r="80" spans="1:53" x14ac:dyDescent="0.25">
      <c r="A80" s="25" t="s">
        <v>54</v>
      </c>
      <c r="B80" s="25" t="s">
        <v>23</v>
      </c>
      <c r="C80" s="25" t="s">
        <v>24</v>
      </c>
      <c r="D80" s="25" t="s">
        <v>31</v>
      </c>
      <c r="E80" s="25" t="s">
        <v>35</v>
      </c>
      <c r="F80" s="25" t="s">
        <v>27</v>
      </c>
      <c r="G80" s="25" t="s">
        <v>28</v>
      </c>
      <c r="H80" s="25">
        <v>22</v>
      </c>
      <c r="I80" s="42">
        <v>29685</v>
      </c>
      <c r="J80" s="28">
        <f>IF($D80=Calculations!$E$3,SUBSTITUTE(Calculations!$I81,RIGHT(Calculations!$I81,3),Calculations!$C$3)+0,Calculations!$I81)</f>
        <v>28514</v>
      </c>
      <c r="K80" s="39">
        <v>0</v>
      </c>
      <c r="L80" s="39">
        <v>0</v>
      </c>
      <c r="M80" s="39">
        <v>0</v>
      </c>
      <c r="N80" s="39">
        <v>1</v>
      </c>
      <c r="O80" s="39">
        <v>0</v>
      </c>
      <c r="P80" s="39">
        <v>0</v>
      </c>
      <c r="Q80" s="39">
        <v>1</v>
      </c>
      <c r="R80" s="39">
        <v>0</v>
      </c>
      <c r="S80" s="39">
        <v>1</v>
      </c>
      <c r="T80" s="39">
        <v>1</v>
      </c>
      <c r="U80" s="39">
        <v>1</v>
      </c>
      <c r="V80" s="39">
        <v>0</v>
      </c>
      <c r="W80" s="40">
        <f>IF(K80=1,INDEX('Add-on Info'!$B$4:$H$15,MATCH(W$1,'Add-on Info'!$A$4:$A$15,0),MATCH($E80,'Add-on Info'!$B$3:$H$3,0)),0)</f>
        <v>0</v>
      </c>
      <c r="X80" s="40">
        <f>IF(L80=1,INDEX('Add-on Info'!$B$4:$H$15,MATCH(X$1,'Add-on Info'!$A$4:$A$15,0),MATCH($E80,'Add-on Info'!$B$3:$H$3,0)),0)</f>
        <v>0</v>
      </c>
      <c r="Y80" s="40">
        <f>IF(M80=1,INDEX('Add-on Info'!$B$4:$H$15,MATCH(Y$1,'Add-on Info'!$A$4:$A$15,0),MATCH($E80,'Add-on Info'!$B$3:$H$3,0)),0)</f>
        <v>0</v>
      </c>
      <c r="Z80" s="40">
        <f>IF(N80=1,INDEX('Add-on Info'!$B$4:$H$15,MATCH(Z$1,'Add-on Info'!$A$4:$A$15,0),MATCH($E80,'Add-on Info'!$B$3:$H$3,0)),0)</f>
        <v>240</v>
      </c>
      <c r="AA80" s="40">
        <f>IF(O80=1,INDEX('Add-on Info'!$B$4:$H$15,MATCH(AA$1,'Add-on Info'!$A$4:$A$15,0),MATCH($E80,'Add-on Info'!$B$3:$H$3,0)),0)</f>
        <v>0</v>
      </c>
      <c r="AB80" s="40">
        <f>IF(P80=1,INDEX('Add-on Info'!$B$4:$H$15,MATCH(AB$1,'Add-on Info'!$A$4:$A$15,0),MATCH($E80,'Add-on Info'!$B$3:$H$3,0)),0)</f>
        <v>0</v>
      </c>
      <c r="AC80" s="40">
        <f>IF(Q80=1,INDEX('Add-on Info'!$B$4:$H$15,MATCH(AC$1,'Add-on Info'!$A$4:$A$15,0),MATCH($E80,'Add-on Info'!$B$3:$H$3,0)),0)</f>
        <v>110</v>
      </c>
      <c r="AD80" s="40">
        <f>IF(R80=1,INDEX('Add-on Info'!$B$4:$H$15,MATCH(AD$1,'Add-on Info'!$A$4:$A$15,0),MATCH($E80,'Add-on Info'!$B$3:$H$3,0)),0)</f>
        <v>0</v>
      </c>
      <c r="AE80" s="40">
        <f>IF(S80=1,INDEX('Add-on Info'!$B$4:$H$15,MATCH(AE$1,'Add-on Info'!$A$4:$A$15,0),MATCH($E80,'Add-on Info'!$B$3:$H$3,0)),0)</f>
        <v>160</v>
      </c>
      <c r="AF80" s="40">
        <f>IF(T80=1,INDEX('Add-on Info'!$B$4:$H$15,MATCH(AF$1,'Add-on Info'!$A$4:$A$15,0),MATCH($E80,'Add-on Info'!$B$3:$H$3,0)),0)</f>
        <v>200</v>
      </c>
      <c r="AG80" s="40">
        <f>IF(U80=1,INDEX('Add-on Info'!$B$4:$H$15,MATCH(AG$1,'Add-on Info'!$A$4:$A$15,0),MATCH($E80,'Add-on Info'!$B$3:$H$3,0)),0)</f>
        <v>640</v>
      </c>
      <c r="AH80" s="40">
        <f>IF(V80=1,INDEX('Add-on Info'!$B$4:$H$15,MATCH(AH$1,'Add-on Info'!$A$4:$A$15,0),MATCH($E80,'Add-on Info'!$B$3:$H$3,0)),0)</f>
        <v>0</v>
      </c>
      <c r="AI80" s="41">
        <f t="shared" si="6"/>
        <v>0.15</v>
      </c>
      <c r="AJ80" s="40">
        <f t="shared" si="7"/>
        <v>1147.5</v>
      </c>
      <c r="AK80" s="40">
        <f>IF(K80=1,INDEX('Add-on Info'!$B$21:$H$32,MATCH(AK$1,'Add-on Info'!$A$4:$A$15,0),MATCH($E80,'Add-on Info'!$B$3:$H$3,0)),0)</f>
        <v>0</v>
      </c>
      <c r="AL80" s="40">
        <f>IF(L80=1,INDEX('Add-on Info'!$B$21:$H$32,MATCH(AL$1,'Add-on Info'!$A$4:$A$15,0),MATCH($E80,'Add-on Info'!$B$3:$H$3,0)),0)</f>
        <v>0</v>
      </c>
      <c r="AM80" s="40">
        <f>IF(M80=1,INDEX('Add-on Info'!$B$21:$H$32,MATCH(AM$1,'Add-on Info'!$A$4:$A$15,0),MATCH($E80,'Add-on Info'!$B$3:$H$3,0)),0)</f>
        <v>0</v>
      </c>
      <c r="AN80" s="40">
        <f>IF(N80=1,INDEX('Add-on Info'!$B$21:$H$32,MATCH(AN$1,'Add-on Info'!$A$4:$A$15,0),MATCH($E80,'Add-on Info'!$B$3:$H$3,0)),0)</f>
        <v>28.799999999999997</v>
      </c>
      <c r="AO80" s="40">
        <f>IF(O80=1,INDEX('Add-on Info'!$B$21:$H$32,MATCH(AO$1,'Add-on Info'!$A$4:$A$15,0),MATCH($E80,'Add-on Info'!$B$3:$H$3,0)),0)</f>
        <v>0</v>
      </c>
      <c r="AP80" s="40">
        <f>IF(P80=1,INDEX('Add-on Info'!$B$21:$H$32,MATCH(AP$1,'Add-on Info'!$A$4:$A$15,0),MATCH($E80,'Add-on Info'!$B$3:$H$3,0)),0)</f>
        <v>0</v>
      </c>
      <c r="AQ80" s="40">
        <f>IF(Q80=1,INDEX('Add-on Info'!$B$21:$H$32,MATCH(AQ$1,'Add-on Info'!$A$4:$A$15,0),MATCH($E80,'Add-on Info'!$B$3:$H$3,0)),0)</f>
        <v>16.5</v>
      </c>
      <c r="AR80" s="40">
        <f>IF(R80=1,INDEX('Add-on Info'!$B$21:$H$32,MATCH(AR$1,'Add-on Info'!$A$4:$A$15,0),MATCH($E80,'Add-on Info'!$B$3:$H$3,0)),0)</f>
        <v>0</v>
      </c>
      <c r="AS80" s="40">
        <f>IF(S80=1,INDEX('Add-on Info'!$B$21:$H$32,MATCH(AS$1,'Add-on Info'!$A$4:$A$15,0),MATCH($E80,'Add-on Info'!$B$3:$H$3,0)),0)</f>
        <v>27.200000000000003</v>
      </c>
      <c r="AT80" s="40">
        <f>IF(T80=1,INDEX('Add-on Info'!$B$21:$H$32,MATCH(AT$1,'Add-on Info'!$A$4:$A$15,0),MATCH($E80,'Add-on Info'!$B$3:$H$3,0)),0)</f>
        <v>36</v>
      </c>
      <c r="AU80" s="40">
        <f>IF(U80=1,INDEX('Add-on Info'!$B$21:$H$32,MATCH(AU$1,'Add-on Info'!$A$4:$A$15,0),MATCH($E80,'Add-on Info'!$B$3:$H$3,0)),0)</f>
        <v>179.20000000000002</v>
      </c>
      <c r="AV80" s="40">
        <f>IF(V80=1,INDEX('Add-on Info'!$B$21:$H$32,MATCH(AV$1,'Add-on Info'!$A$4:$A$15,0),MATCH($E80,'Add-on Info'!$B$3:$H$3,0)),0)</f>
        <v>0</v>
      </c>
      <c r="AW80" s="40">
        <f t="shared" si="8"/>
        <v>287.70000000000005</v>
      </c>
      <c r="AX80" s="40">
        <f t="shared" si="9"/>
        <v>30832.5</v>
      </c>
      <c r="AY80" s="40">
        <f t="shared" si="10"/>
        <v>28801.7</v>
      </c>
      <c r="AZ80" s="40">
        <f t="shared" si="11"/>
        <v>2030.7999999999993</v>
      </c>
      <c r="BA80" s="25"/>
    </row>
    <row r="81" spans="1:53" x14ac:dyDescent="0.25">
      <c r="A81" s="25" t="s">
        <v>54</v>
      </c>
      <c r="B81" s="25" t="s">
        <v>23</v>
      </c>
      <c r="C81" s="25" t="s">
        <v>24</v>
      </c>
      <c r="D81" s="25" t="s">
        <v>31</v>
      </c>
      <c r="E81" s="25" t="s">
        <v>35</v>
      </c>
      <c r="F81" s="25" t="s">
        <v>34</v>
      </c>
      <c r="G81" s="25" t="s">
        <v>30</v>
      </c>
      <c r="H81" s="25">
        <v>65</v>
      </c>
      <c r="I81" s="42">
        <v>27521</v>
      </c>
      <c r="J81" s="28">
        <f>IF($D81=Calculations!$E$3,SUBSTITUTE(Calculations!$I82,RIGHT(Calculations!$I82,3),Calculations!$C$3)+0,Calculations!$I82)</f>
        <v>26514</v>
      </c>
      <c r="K81" s="39">
        <v>0</v>
      </c>
      <c r="L81" s="39">
        <v>1</v>
      </c>
      <c r="M81" s="39">
        <v>1</v>
      </c>
      <c r="N81" s="39">
        <v>0</v>
      </c>
      <c r="O81" s="39">
        <v>0</v>
      </c>
      <c r="P81" s="39">
        <v>0</v>
      </c>
      <c r="Q81" s="39">
        <v>1</v>
      </c>
      <c r="R81" s="39">
        <v>1</v>
      </c>
      <c r="S81" s="39">
        <v>1</v>
      </c>
      <c r="T81" s="39">
        <v>0</v>
      </c>
      <c r="U81" s="39">
        <v>0</v>
      </c>
      <c r="V81" s="39">
        <v>0</v>
      </c>
      <c r="W81" s="40">
        <f>IF(K81=1,INDEX('Add-on Info'!$B$4:$H$15,MATCH(W$1,'Add-on Info'!$A$4:$A$15,0),MATCH($E81,'Add-on Info'!$B$3:$H$3,0)),0)</f>
        <v>0</v>
      </c>
      <c r="X81" s="40">
        <f>IF(L81=1,INDEX('Add-on Info'!$B$4:$H$15,MATCH(X$1,'Add-on Info'!$A$4:$A$15,0),MATCH($E81,'Add-on Info'!$B$3:$H$3,0)),0)</f>
        <v>210</v>
      </c>
      <c r="Y81" s="40">
        <f>IF(M81=1,INDEX('Add-on Info'!$B$4:$H$15,MATCH(Y$1,'Add-on Info'!$A$4:$A$15,0),MATCH($E81,'Add-on Info'!$B$3:$H$3,0)),0)</f>
        <v>320</v>
      </c>
      <c r="Z81" s="40">
        <f>IF(N81=1,INDEX('Add-on Info'!$B$4:$H$15,MATCH(Z$1,'Add-on Info'!$A$4:$A$15,0),MATCH($E81,'Add-on Info'!$B$3:$H$3,0)),0)</f>
        <v>0</v>
      </c>
      <c r="AA81" s="40">
        <f>IF(O81=1,INDEX('Add-on Info'!$B$4:$H$15,MATCH(AA$1,'Add-on Info'!$A$4:$A$15,0),MATCH($E81,'Add-on Info'!$B$3:$H$3,0)),0)</f>
        <v>0</v>
      </c>
      <c r="AB81" s="40">
        <f>IF(P81=1,INDEX('Add-on Info'!$B$4:$H$15,MATCH(AB$1,'Add-on Info'!$A$4:$A$15,0),MATCH($E81,'Add-on Info'!$B$3:$H$3,0)),0)</f>
        <v>0</v>
      </c>
      <c r="AC81" s="40">
        <f>IF(Q81=1,INDEX('Add-on Info'!$B$4:$H$15,MATCH(AC$1,'Add-on Info'!$A$4:$A$15,0),MATCH($E81,'Add-on Info'!$B$3:$H$3,0)),0)</f>
        <v>110</v>
      </c>
      <c r="AD81" s="40">
        <f>IF(R81=1,INDEX('Add-on Info'!$B$4:$H$15,MATCH(AD$1,'Add-on Info'!$A$4:$A$15,0),MATCH($E81,'Add-on Info'!$B$3:$H$3,0)),0)</f>
        <v>180</v>
      </c>
      <c r="AE81" s="40">
        <f>IF(S81=1,INDEX('Add-on Info'!$B$4:$H$15,MATCH(AE$1,'Add-on Info'!$A$4:$A$15,0),MATCH($E81,'Add-on Info'!$B$3:$H$3,0)),0)</f>
        <v>160</v>
      </c>
      <c r="AF81" s="40">
        <f>IF(T81=1,INDEX('Add-on Info'!$B$4:$H$15,MATCH(AF$1,'Add-on Info'!$A$4:$A$15,0),MATCH($E81,'Add-on Info'!$B$3:$H$3,0)),0)</f>
        <v>0</v>
      </c>
      <c r="AG81" s="40">
        <f>IF(U81=1,INDEX('Add-on Info'!$B$4:$H$15,MATCH(AG$1,'Add-on Info'!$A$4:$A$15,0),MATCH($E81,'Add-on Info'!$B$3:$H$3,0)),0)</f>
        <v>0</v>
      </c>
      <c r="AH81" s="40">
        <f>IF(V81=1,INDEX('Add-on Info'!$B$4:$H$15,MATCH(AH$1,'Add-on Info'!$A$4:$A$15,0),MATCH($E81,'Add-on Info'!$B$3:$H$3,0)),0)</f>
        <v>0</v>
      </c>
      <c r="AI81" s="41">
        <f t="shared" si="6"/>
        <v>0.15</v>
      </c>
      <c r="AJ81" s="40">
        <f t="shared" si="7"/>
        <v>833</v>
      </c>
      <c r="AK81" s="40">
        <f>IF(K81=1,INDEX('Add-on Info'!$B$21:$H$32,MATCH(AK$1,'Add-on Info'!$A$4:$A$15,0),MATCH($E81,'Add-on Info'!$B$3:$H$3,0)),0)</f>
        <v>0</v>
      </c>
      <c r="AL81" s="40">
        <f>IF(L81=1,INDEX('Add-on Info'!$B$21:$H$32,MATCH(AL$1,'Add-on Info'!$A$4:$A$15,0),MATCH($E81,'Add-on Info'!$B$3:$H$3,0)),0)</f>
        <v>23.1</v>
      </c>
      <c r="AM81" s="40">
        <f>IF(M81=1,INDEX('Add-on Info'!$B$21:$H$32,MATCH(AM$1,'Add-on Info'!$A$4:$A$15,0),MATCH($E81,'Add-on Info'!$B$3:$H$3,0)),0)</f>
        <v>48</v>
      </c>
      <c r="AN81" s="40">
        <f>IF(N81=1,INDEX('Add-on Info'!$B$21:$H$32,MATCH(AN$1,'Add-on Info'!$A$4:$A$15,0),MATCH($E81,'Add-on Info'!$B$3:$H$3,0)),0)</f>
        <v>0</v>
      </c>
      <c r="AO81" s="40">
        <f>IF(O81=1,INDEX('Add-on Info'!$B$21:$H$32,MATCH(AO$1,'Add-on Info'!$A$4:$A$15,0),MATCH($E81,'Add-on Info'!$B$3:$H$3,0)),0)</f>
        <v>0</v>
      </c>
      <c r="AP81" s="40">
        <f>IF(P81=1,INDEX('Add-on Info'!$B$21:$H$32,MATCH(AP$1,'Add-on Info'!$A$4:$A$15,0),MATCH($E81,'Add-on Info'!$B$3:$H$3,0)),0)</f>
        <v>0</v>
      </c>
      <c r="AQ81" s="40">
        <f>IF(Q81=1,INDEX('Add-on Info'!$B$21:$H$32,MATCH(AQ$1,'Add-on Info'!$A$4:$A$15,0),MATCH($E81,'Add-on Info'!$B$3:$H$3,0)),0)</f>
        <v>16.5</v>
      </c>
      <c r="AR81" s="40">
        <f>IF(R81=1,INDEX('Add-on Info'!$B$21:$H$32,MATCH(AR$1,'Add-on Info'!$A$4:$A$15,0),MATCH($E81,'Add-on Info'!$B$3:$H$3,0)),0)</f>
        <v>30.6</v>
      </c>
      <c r="AS81" s="40">
        <f>IF(S81=1,INDEX('Add-on Info'!$B$21:$H$32,MATCH(AS$1,'Add-on Info'!$A$4:$A$15,0),MATCH($E81,'Add-on Info'!$B$3:$H$3,0)),0)</f>
        <v>27.200000000000003</v>
      </c>
      <c r="AT81" s="40">
        <f>IF(T81=1,INDEX('Add-on Info'!$B$21:$H$32,MATCH(AT$1,'Add-on Info'!$A$4:$A$15,0),MATCH($E81,'Add-on Info'!$B$3:$H$3,0)),0)</f>
        <v>0</v>
      </c>
      <c r="AU81" s="40">
        <f>IF(U81=1,INDEX('Add-on Info'!$B$21:$H$32,MATCH(AU$1,'Add-on Info'!$A$4:$A$15,0),MATCH($E81,'Add-on Info'!$B$3:$H$3,0)),0)</f>
        <v>0</v>
      </c>
      <c r="AV81" s="40">
        <f>IF(V81=1,INDEX('Add-on Info'!$B$21:$H$32,MATCH(AV$1,'Add-on Info'!$A$4:$A$15,0),MATCH($E81,'Add-on Info'!$B$3:$H$3,0)),0)</f>
        <v>0</v>
      </c>
      <c r="AW81" s="40">
        <f t="shared" si="8"/>
        <v>145.39999999999998</v>
      </c>
      <c r="AX81" s="40">
        <f t="shared" si="9"/>
        <v>28354</v>
      </c>
      <c r="AY81" s="40">
        <f t="shared" si="10"/>
        <v>26659.4</v>
      </c>
      <c r="AZ81" s="40">
        <f t="shared" si="11"/>
        <v>1694.5999999999985</v>
      </c>
      <c r="BA81" s="25"/>
    </row>
    <row r="82" spans="1:53" x14ac:dyDescent="0.25">
      <c r="A82" s="25" t="s">
        <v>54</v>
      </c>
      <c r="B82" s="25" t="s">
        <v>23</v>
      </c>
      <c r="C82" s="25" t="s">
        <v>24</v>
      </c>
      <c r="D82" s="25" t="s">
        <v>31</v>
      </c>
      <c r="E82" s="25" t="s">
        <v>35</v>
      </c>
      <c r="F82" s="25" t="s">
        <v>33</v>
      </c>
      <c r="G82" s="25" t="s">
        <v>28</v>
      </c>
      <c r="H82" s="25">
        <v>68</v>
      </c>
      <c r="I82" s="42">
        <v>25168</v>
      </c>
      <c r="J82" s="28">
        <f>IF($D82=Calculations!$E$3,SUBSTITUTE(Calculations!$I83,RIGHT(Calculations!$I83,3),Calculations!$C$3)+0,Calculations!$I83)</f>
        <v>24514</v>
      </c>
      <c r="K82" s="39">
        <v>1</v>
      </c>
      <c r="L82" s="39">
        <v>0</v>
      </c>
      <c r="M82" s="39">
        <v>0</v>
      </c>
      <c r="N82" s="39">
        <v>0</v>
      </c>
      <c r="O82" s="39">
        <v>0</v>
      </c>
      <c r="P82" s="39">
        <v>0</v>
      </c>
      <c r="Q82" s="39">
        <v>0</v>
      </c>
      <c r="R82" s="39">
        <v>0</v>
      </c>
      <c r="S82" s="39">
        <v>1</v>
      </c>
      <c r="T82" s="39">
        <v>0</v>
      </c>
      <c r="U82" s="39">
        <v>0</v>
      </c>
      <c r="V82" s="39">
        <v>0</v>
      </c>
      <c r="W82" s="40">
        <f>IF(K82=1,INDEX('Add-on Info'!$B$4:$H$15,MATCH(W$1,'Add-on Info'!$A$4:$A$15,0),MATCH($E82,'Add-on Info'!$B$3:$H$3,0)),0)</f>
        <v>750</v>
      </c>
      <c r="X82" s="40">
        <f>IF(L82=1,INDEX('Add-on Info'!$B$4:$H$15,MATCH(X$1,'Add-on Info'!$A$4:$A$15,0),MATCH($E82,'Add-on Info'!$B$3:$H$3,0)),0)</f>
        <v>0</v>
      </c>
      <c r="Y82" s="40">
        <f>IF(M82=1,INDEX('Add-on Info'!$B$4:$H$15,MATCH(Y$1,'Add-on Info'!$A$4:$A$15,0),MATCH($E82,'Add-on Info'!$B$3:$H$3,0)),0)</f>
        <v>0</v>
      </c>
      <c r="Z82" s="40">
        <f>IF(N82=1,INDEX('Add-on Info'!$B$4:$H$15,MATCH(Z$1,'Add-on Info'!$A$4:$A$15,0),MATCH($E82,'Add-on Info'!$B$3:$H$3,0)),0)</f>
        <v>0</v>
      </c>
      <c r="AA82" s="40">
        <f>IF(O82=1,INDEX('Add-on Info'!$B$4:$H$15,MATCH(AA$1,'Add-on Info'!$A$4:$A$15,0),MATCH($E82,'Add-on Info'!$B$3:$H$3,0)),0)</f>
        <v>0</v>
      </c>
      <c r="AB82" s="40">
        <f>IF(P82=1,INDEX('Add-on Info'!$B$4:$H$15,MATCH(AB$1,'Add-on Info'!$A$4:$A$15,0),MATCH($E82,'Add-on Info'!$B$3:$H$3,0)),0)</f>
        <v>0</v>
      </c>
      <c r="AC82" s="40">
        <f>IF(Q82=1,INDEX('Add-on Info'!$B$4:$H$15,MATCH(AC$1,'Add-on Info'!$A$4:$A$15,0),MATCH($E82,'Add-on Info'!$B$3:$H$3,0)),0)</f>
        <v>0</v>
      </c>
      <c r="AD82" s="40">
        <f>IF(R82=1,INDEX('Add-on Info'!$B$4:$H$15,MATCH(AD$1,'Add-on Info'!$A$4:$A$15,0),MATCH($E82,'Add-on Info'!$B$3:$H$3,0)),0)</f>
        <v>0</v>
      </c>
      <c r="AE82" s="40">
        <f>IF(S82=1,INDEX('Add-on Info'!$B$4:$H$15,MATCH(AE$1,'Add-on Info'!$A$4:$A$15,0),MATCH($E82,'Add-on Info'!$B$3:$H$3,0)),0)</f>
        <v>160</v>
      </c>
      <c r="AF82" s="40">
        <f>IF(T82=1,INDEX('Add-on Info'!$B$4:$H$15,MATCH(AF$1,'Add-on Info'!$A$4:$A$15,0),MATCH($E82,'Add-on Info'!$B$3:$H$3,0)),0)</f>
        <v>0</v>
      </c>
      <c r="AG82" s="40">
        <f>IF(U82=1,INDEX('Add-on Info'!$B$4:$H$15,MATCH(AG$1,'Add-on Info'!$A$4:$A$15,0),MATCH($E82,'Add-on Info'!$B$3:$H$3,0)),0)</f>
        <v>0</v>
      </c>
      <c r="AH82" s="40">
        <f>IF(V82=1,INDEX('Add-on Info'!$B$4:$H$15,MATCH(AH$1,'Add-on Info'!$A$4:$A$15,0),MATCH($E82,'Add-on Info'!$B$3:$H$3,0)),0)</f>
        <v>0</v>
      </c>
      <c r="AI82" s="41">
        <f t="shared" si="6"/>
        <v>0</v>
      </c>
      <c r="AJ82" s="40">
        <f t="shared" si="7"/>
        <v>910</v>
      </c>
      <c r="AK82" s="40">
        <f>IF(K82=1,INDEX('Add-on Info'!$B$21:$H$32,MATCH(AK$1,'Add-on Info'!$A$4:$A$15,0),MATCH($E82,'Add-on Info'!$B$3:$H$3,0)),0)</f>
        <v>187.5</v>
      </c>
      <c r="AL82" s="40">
        <f>IF(L82=1,INDEX('Add-on Info'!$B$21:$H$32,MATCH(AL$1,'Add-on Info'!$A$4:$A$15,0),MATCH($E82,'Add-on Info'!$B$3:$H$3,0)),0)</f>
        <v>0</v>
      </c>
      <c r="AM82" s="40">
        <f>IF(M82=1,INDEX('Add-on Info'!$B$21:$H$32,MATCH(AM$1,'Add-on Info'!$A$4:$A$15,0),MATCH($E82,'Add-on Info'!$B$3:$H$3,0)),0)</f>
        <v>0</v>
      </c>
      <c r="AN82" s="40">
        <f>IF(N82=1,INDEX('Add-on Info'!$B$21:$H$32,MATCH(AN$1,'Add-on Info'!$A$4:$A$15,0),MATCH($E82,'Add-on Info'!$B$3:$H$3,0)),0)</f>
        <v>0</v>
      </c>
      <c r="AO82" s="40">
        <f>IF(O82=1,INDEX('Add-on Info'!$B$21:$H$32,MATCH(AO$1,'Add-on Info'!$A$4:$A$15,0),MATCH($E82,'Add-on Info'!$B$3:$H$3,0)),0)</f>
        <v>0</v>
      </c>
      <c r="AP82" s="40">
        <f>IF(P82=1,INDEX('Add-on Info'!$B$21:$H$32,MATCH(AP$1,'Add-on Info'!$A$4:$A$15,0),MATCH($E82,'Add-on Info'!$B$3:$H$3,0)),0)</f>
        <v>0</v>
      </c>
      <c r="AQ82" s="40">
        <f>IF(Q82=1,INDEX('Add-on Info'!$B$21:$H$32,MATCH(AQ$1,'Add-on Info'!$A$4:$A$15,0),MATCH($E82,'Add-on Info'!$B$3:$H$3,0)),0)</f>
        <v>0</v>
      </c>
      <c r="AR82" s="40">
        <f>IF(R82=1,INDEX('Add-on Info'!$B$21:$H$32,MATCH(AR$1,'Add-on Info'!$A$4:$A$15,0),MATCH($E82,'Add-on Info'!$B$3:$H$3,0)),0)</f>
        <v>0</v>
      </c>
      <c r="AS82" s="40">
        <f>IF(S82=1,INDEX('Add-on Info'!$B$21:$H$32,MATCH(AS$1,'Add-on Info'!$A$4:$A$15,0),MATCH($E82,'Add-on Info'!$B$3:$H$3,0)),0)</f>
        <v>27.200000000000003</v>
      </c>
      <c r="AT82" s="40">
        <f>IF(T82=1,INDEX('Add-on Info'!$B$21:$H$32,MATCH(AT$1,'Add-on Info'!$A$4:$A$15,0),MATCH($E82,'Add-on Info'!$B$3:$H$3,0)),0)</f>
        <v>0</v>
      </c>
      <c r="AU82" s="40">
        <f>IF(U82=1,INDEX('Add-on Info'!$B$21:$H$32,MATCH(AU$1,'Add-on Info'!$A$4:$A$15,0),MATCH($E82,'Add-on Info'!$B$3:$H$3,0)),0)</f>
        <v>0</v>
      </c>
      <c r="AV82" s="40">
        <f>IF(V82=1,INDEX('Add-on Info'!$B$21:$H$32,MATCH(AV$1,'Add-on Info'!$A$4:$A$15,0),MATCH($E82,'Add-on Info'!$B$3:$H$3,0)),0)</f>
        <v>0</v>
      </c>
      <c r="AW82" s="40">
        <f t="shared" si="8"/>
        <v>214.7</v>
      </c>
      <c r="AX82" s="40">
        <f t="shared" si="9"/>
        <v>26078</v>
      </c>
      <c r="AY82" s="40">
        <f t="shared" si="10"/>
        <v>24728.7</v>
      </c>
      <c r="AZ82" s="40">
        <f t="shared" si="11"/>
        <v>1349.2999999999993</v>
      </c>
      <c r="BA82" s="25"/>
    </row>
    <row r="83" spans="1:53" x14ac:dyDescent="0.25">
      <c r="A83" s="25" t="s">
        <v>54</v>
      </c>
      <c r="B83" s="25" t="s">
        <v>23</v>
      </c>
      <c r="C83" s="25" t="s">
        <v>24</v>
      </c>
      <c r="D83" s="25" t="s">
        <v>31</v>
      </c>
      <c r="E83" s="25" t="s">
        <v>36</v>
      </c>
      <c r="F83" s="25" t="s">
        <v>34</v>
      </c>
      <c r="G83" s="25" t="s">
        <v>30</v>
      </c>
      <c r="H83" s="25">
        <v>47</v>
      </c>
      <c r="I83" s="42">
        <v>30589</v>
      </c>
      <c r="J83" s="28">
        <f>IF($D83=Calculations!$E$3,SUBSTITUTE(Calculations!$I84,RIGHT(Calculations!$I84,3),Calculations!$C$3)+0,Calculations!$I84)</f>
        <v>29514</v>
      </c>
      <c r="K83" s="39">
        <v>0</v>
      </c>
      <c r="L83" s="39">
        <v>0</v>
      </c>
      <c r="M83" s="39">
        <v>0</v>
      </c>
      <c r="N83" s="39">
        <v>0</v>
      </c>
      <c r="O83" s="39">
        <v>0</v>
      </c>
      <c r="P83" s="39">
        <v>0</v>
      </c>
      <c r="Q83" s="39">
        <v>0</v>
      </c>
      <c r="R83" s="39">
        <v>0</v>
      </c>
      <c r="S83" s="39">
        <v>0</v>
      </c>
      <c r="T83" s="39">
        <v>0</v>
      </c>
      <c r="U83" s="39">
        <v>1</v>
      </c>
      <c r="V83" s="39">
        <v>1</v>
      </c>
      <c r="W83" s="40">
        <f>IF(K83=1,INDEX('Add-on Info'!$B$4:$H$15,MATCH(W$1,'Add-on Info'!$A$4:$A$15,0),MATCH($E83,'Add-on Info'!$B$3:$H$3,0)),0)</f>
        <v>0</v>
      </c>
      <c r="X83" s="40">
        <f>IF(L83=1,INDEX('Add-on Info'!$B$4:$H$15,MATCH(X$1,'Add-on Info'!$A$4:$A$15,0),MATCH($E83,'Add-on Info'!$B$3:$H$3,0)),0)</f>
        <v>0</v>
      </c>
      <c r="Y83" s="40">
        <f>IF(M83=1,INDEX('Add-on Info'!$B$4:$H$15,MATCH(Y$1,'Add-on Info'!$A$4:$A$15,0),MATCH($E83,'Add-on Info'!$B$3:$H$3,0)),0)</f>
        <v>0</v>
      </c>
      <c r="Z83" s="40">
        <f>IF(N83=1,INDEX('Add-on Info'!$B$4:$H$15,MATCH(Z$1,'Add-on Info'!$A$4:$A$15,0),MATCH($E83,'Add-on Info'!$B$3:$H$3,0)),0)</f>
        <v>0</v>
      </c>
      <c r="AA83" s="40">
        <f>IF(O83=1,INDEX('Add-on Info'!$B$4:$H$15,MATCH(AA$1,'Add-on Info'!$A$4:$A$15,0),MATCH($E83,'Add-on Info'!$B$3:$H$3,0)),0)</f>
        <v>0</v>
      </c>
      <c r="AB83" s="40">
        <f>IF(P83=1,INDEX('Add-on Info'!$B$4:$H$15,MATCH(AB$1,'Add-on Info'!$A$4:$A$15,0),MATCH($E83,'Add-on Info'!$B$3:$H$3,0)),0)</f>
        <v>0</v>
      </c>
      <c r="AC83" s="40">
        <f>IF(Q83=1,INDEX('Add-on Info'!$B$4:$H$15,MATCH(AC$1,'Add-on Info'!$A$4:$A$15,0),MATCH($E83,'Add-on Info'!$B$3:$H$3,0)),0)</f>
        <v>0</v>
      </c>
      <c r="AD83" s="40">
        <f>IF(R83=1,INDEX('Add-on Info'!$B$4:$H$15,MATCH(AD$1,'Add-on Info'!$A$4:$A$15,0),MATCH($E83,'Add-on Info'!$B$3:$H$3,0)),0)</f>
        <v>0</v>
      </c>
      <c r="AE83" s="40">
        <f>IF(S83=1,INDEX('Add-on Info'!$B$4:$H$15,MATCH(AE$1,'Add-on Info'!$A$4:$A$15,0),MATCH($E83,'Add-on Info'!$B$3:$H$3,0)),0)</f>
        <v>0</v>
      </c>
      <c r="AF83" s="40">
        <f>IF(T83=1,INDEX('Add-on Info'!$B$4:$H$15,MATCH(AF$1,'Add-on Info'!$A$4:$A$15,0),MATCH($E83,'Add-on Info'!$B$3:$H$3,0)),0)</f>
        <v>0</v>
      </c>
      <c r="AG83" s="40">
        <f>IF(U83=1,INDEX('Add-on Info'!$B$4:$H$15,MATCH(AG$1,'Add-on Info'!$A$4:$A$15,0),MATCH($E83,'Add-on Info'!$B$3:$H$3,0)),0)</f>
        <v>730</v>
      </c>
      <c r="AH83" s="40">
        <f>IF(V83=1,INDEX('Add-on Info'!$B$4:$H$15,MATCH(AH$1,'Add-on Info'!$A$4:$A$15,0),MATCH($E83,'Add-on Info'!$B$3:$H$3,0)),0)</f>
        <v>520</v>
      </c>
      <c r="AI83" s="41">
        <f t="shared" si="6"/>
        <v>0</v>
      </c>
      <c r="AJ83" s="40">
        <f t="shared" si="7"/>
        <v>1250</v>
      </c>
      <c r="AK83" s="40">
        <f>IF(K83=1,INDEX('Add-on Info'!$B$21:$H$32,MATCH(AK$1,'Add-on Info'!$A$4:$A$15,0),MATCH($E83,'Add-on Info'!$B$3:$H$3,0)),0)</f>
        <v>0</v>
      </c>
      <c r="AL83" s="40">
        <f>IF(L83=1,INDEX('Add-on Info'!$B$21:$H$32,MATCH(AL$1,'Add-on Info'!$A$4:$A$15,0),MATCH($E83,'Add-on Info'!$B$3:$H$3,0)),0)</f>
        <v>0</v>
      </c>
      <c r="AM83" s="40">
        <f>IF(M83=1,INDEX('Add-on Info'!$B$21:$H$32,MATCH(AM$1,'Add-on Info'!$A$4:$A$15,0),MATCH($E83,'Add-on Info'!$B$3:$H$3,0)),0)</f>
        <v>0</v>
      </c>
      <c r="AN83" s="40">
        <f>IF(N83=1,INDEX('Add-on Info'!$B$21:$H$32,MATCH(AN$1,'Add-on Info'!$A$4:$A$15,0),MATCH($E83,'Add-on Info'!$B$3:$H$3,0)),0)</f>
        <v>0</v>
      </c>
      <c r="AO83" s="40">
        <f>IF(O83=1,INDEX('Add-on Info'!$B$21:$H$32,MATCH(AO$1,'Add-on Info'!$A$4:$A$15,0),MATCH($E83,'Add-on Info'!$B$3:$H$3,0)),0)</f>
        <v>0</v>
      </c>
      <c r="AP83" s="40">
        <f>IF(P83=1,INDEX('Add-on Info'!$B$21:$H$32,MATCH(AP$1,'Add-on Info'!$A$4:$A$15,0),MATCH($E83,'Add-on Info'!$B$3:$H$3,0)),0)</f>
        <v>0</v>
      </c>
      <c r="AQ83" s="40">
        <f>IF(Q83=1,INDEX('Add-on Info'!$B$21:$H$32,MATCH(AQ$1,'Add-on Info'!$A$4:$A$15,0),MATCH($E83,'Add-on Info'!$B$3:$H$3,0)),0)</f>
        <v>0</v>
      </c>
      <c r="AR83" s="40">
        <f>IF(R83=1,INDEX('Add-on Info'!$B$21:$H$32,MATCH(AR$1,'Add-on Info'!$A$4:$A$15,0),MATCH($E83,'Add-on Info'!$B$3:$H$3,0)),0)</f>
        <v>0</v>
      </c>
      <c r="AS83" s="40">
        <f>IF(S83=1,INDEX('Add-on Info'!$B$21:$H$32,MATCH(AS$1,'Add-on Info'!$A$4:$A$15,0),MATCH($E83,'Add-on Info'!$B$3:$H$3,0)),0)</f>
        <v>0</v>
      </c>
      <c r="AT83" s="40">
        <f>IF(T83=1,INDEX('Add-on Info'!$B$21:$H$32,MATCH(AT$1,'Add-on Info'!$A$4:$A$15,0),MATCH($E83,'Add-on Info'!$B$3:$H$3,0)),0)</f>
        <v>0</v>
      </c>
      <c r="AU83" s="40">
        <f>IF(U83=1,INDEX('Add-on Info'!$B$21:$H$32,MATCH(AU$1,'Add-on Info'!$A$4:$A$15,0),MATCH($E83,'Add-on Info'!$B$3:$H$3,0)),0)</f>
        <v>204.4</v>
      </c>
      <c r="AV83" s="40">
        <f>IF(V83=1,INDEX('Add-on Info'!$B$21:$H$32,MATCH(AV$1,'Add-on Info'!$A$4:$A$15,0),MATCH($E83,'Add-on Info'!$B$3:$H$3,0)),0)</f>
        <v>109.2</v>
      </c>
      <c r="AW83" s="40">
        <f t="shared" si="8"/>
        <v>313.60000000000002</v>
      </c>
      <c r="AX83" s="40">
        <f t="shared" si="9"/>
        <v>31839</v>
      </c>
      <c r="AY83" s="40">
        <f t="shared" si="10"/>
        <v>29827.599999999999</v>
      </c>
      <c r="AZ83" s="40">
        <f t="shared" si="11"/>
        <v>2011.4000000000015</v>
      </c>
      <c r="BA83" s="25"/>
    </row>
    <row r="84" spans="1:53" x14ac:dyDescent="0.25">
      <c r="A84" s="25" t="s">
        <v>54</v>
      </c>
      <c r="B84" s="25" t="s">
        <v>23</v>
      </c>
      <c r="C84" s="25" t="s">
        <v>24</v>
      </c>
      <c r="D84" s="25" t="s">
        <v>37</v>
      </c>
      <c r="E84" s="25" t="s">
        <v>38</v>
      </c>
      <c r="F84" s="25" t="s">
        <v>67</v>
      </c>
      <c r="G84" s="25" t="s">
        <v>28</v>
      </c>
      <c r="H84" s="25">
        <v>75</v>
      </c>
      <c r="I84" s="42">
        <v>25247</v>
      </c>
      <c r="J84" s="28">
        <f>IF($D84=Calculations!$E$3,SUBSTITUTE(Calculations!$I85,RIGHT(Calculations!$I85,3),Calculations!$C$3)+0,Calculations!$I85)</f>
        <v>24490</v>
      </c>
      <c r="K84" s="39">
        <v>0</v>
      </c>
      <c r="L84" s="39">
        <v>0</v>
      </c>
      <c r="M84" s="39">
        <v>0</v>
      </c>
      <c r="N84" s="39">
        <v>0</v>
      </c>
      <c r="O84" s="39">
        <v>0</v>
      </c>
      <c r="P84" s="39">
        <v>0</v>
      </c>
      <c r="Q84" s="39">
        <v>0</v>
      </c>
      <c r="R84" s="39">
        <v>0</v>
      </c>
      <c r="S84" s="39">
        <v>0</v>
      </c>
      <c r="T84" s="39">
        <v>0</v>
      </c>
      <c r="U84" s="39">
        <v>0</v>
      </c>
      <c r="V84" s="39">
        <v>0</v>
      </c>
      <c r="W84" s="40">
        <f>IF(K84=1,INDEX('Add-on Info'!$B$4:$H$15,MATCH(W$1,'Add-on Info'!$A$4:$A$15,0),MATCH($E84,'Add-on Info'!$B$3:$H$3,0)),0)</f>
        <v>0</v>
      </c>
      <c r="X84" s="40">
        <f>IF(L84=1,INDEX('Add-on Info'!$B$4:$H$15,MATCH(X$1,'Add-on Info'!$A$4:$A$15,0),MATCH($E84,'Add-on Info'!$B$3:$H$3,0)),0)</f>
        <v>0</v>
      </c>
      <c r="Y84" s="40">
        <f>IF(M84=1,INDEX('Add-on Info'!$B$4:$H$15,MATCH(Y$1,'Add-on Info'!$A$4:$A$15,0),MATCH($E84,'Add-on Info'!$B$3:$H$3,0)),0)</f>
        <v>0</v>
      </c>
      <c r="Z84" s="40">
        <f>IF(N84=1,INDEX('Add-on Info'!$B$4:$H$15,MATCH(Z$1,'Add-on Info'!$A$4:$A$15,0),MATCH($E84,'Add-on Info'!$B$3:$H$3,0)),0)</f>
        <v>0</v>
      </c>
      <c r="AA84" s="40">
        <f>IF(O84=1,INDEX('Add-on Info'!$B$4:$H$15,MATCH(AA$1,'Add-on Info'!$A$4:$A$15,0),MATCH($E84,'Add-on Info'!$B$3:$H$3,0)),0)</f>
        <v>0</v>
      </c>
      <c r="AB84" s="40">
        <f>IF(P84=1,INDEX('Add-on Info'!$B$4:$H$15,MATCH(AB$1,'Add-on Info'!$A$4:$A$15,0),MATCH($E84,'Add-on Info'!$B$3:$H$3,0)),0)</f>
        <v>0</v>
      </c>
      <c r="AC84" s="40">
        <f>IF(Q84=1,INDEX('Add-on Info'!$B$4:$H$15,MATCH(AC$1,'Add-on Info'!$A$4:$A$15,0),MATCH($E84,'Add-on Info'!$B$3:$H$3,0)),0)</f>
        <v>0</v>
      </c>
      <c r="AD84" s="40">
        <f>IF(R84=1,INDEX('Add-on Info'!$B$4:$H$15,MATCH(AD$1,'Add-on Info'!$A$4:$A$15,0),MATCH($E84,'Add-on Info'!$B$3:$H$3,0)),0)</f>
        <v>0</v>
      </c>
      <c r="AE84" s="40">
        <f>IF(S84=1,INDEX('Add-on Info'!$B$4:$H$15,MATCH(AE$1,'Add-on Info'!$A$4:$A$15,0),MATCH($E84,'Add-on Info'!$B$3:$H$3,0)),0)</f>
        <v>0</v>
      </c>
      <c r="AF84" s="40">
        <f>IF(T84=1,INDEX('Add-on Info'!$B$4:$H$15,MATCH(AF$1,'Add-on Info'!$A$4:$A$15,0),MATCH($E84,'Add-on Info'!$B$3:$H$3,0)),0)</f>
        <v>0</v>
      </c>
      <c r="AG84" s="40">
        <f>IF(U84=1,INDEX('Add-on Info'!$B$4:$H$15,MATCH(AG$1,'Add-on Info'!$A$4:$A$15,0),MATCH($E84,'Add-on Info'!$B$3:$H$3,0)),0)</f>
        <v>0</v>
      </c>
      <c r="AH84" s="40">
        <f>IF(V84=1,INDEX('Add-on Info'!$B$4:$H$15,MATCH(AH$1,'Add-on Info'!$A$4:$A$15,0),MATCH($E84,'Add-on Info'!$B$3:$H$3,0)),0)</f>
        <v>0</v>
      </c>
      <c r="AI84" s="41">
        <f t="shared" si="6"/>
        <v>0</v>
      </c>
      <c r="AJ84" s="40">
        <f t="shared" si="7"/>
        <v>0</v>
      </c>
      <c r="AK84" s="40">
        <f>IF(K84=1,INDEX('Add-on Info'!$B$21:$H$32,MATCH(AK$1,'Add-on Info'!$A$4:$A$15,0),MATCH($E84,'Add-on Info'!$B$3:$H$3,0)),0)</f>
        <v>0</v>
      </c>
      <c r="AL84" s="40">
        <f>IF(L84=1,INDEX('Add-on Info'!$B$21:$H$32,MATCH(AL$1,'Add-on Info'!$A$4:$A$15,0),MATCH($E84,'Add-on Info'!$B$3:$H$3,0)),0)</f>
        <v>0</v>
      </c>
      <c r="AM84" s="40">
        <f>IF(M84=1,INDEX('Add-on Info'!$B$21:$H$32,MATCH(AM$1,'Add-on Info'!$A$4:$A$15,0),MATCH($E84,'Add-on Info'!$B$3:$H$3,0)),0)</f>
        <v>0</v>
      </c>
      <c r="AN84" s="40">
        <f>IF(N84=1,INDEX('Add-on Info'!$B$21:$H$32,MATCH(AN$1,'Add-on Info'!$A$4:$A$15,0),MATCH($E84,'Add-on Info'!$B$3:$H$3,0)),0)</f>
        <v>0</v>
      </c>
      <c r="AO84" s="40">
        <f>IF(O84=1,INDEX('Add-on Info'!$B$21:$H$32,MATCH(AO$1,'Add-on Info'!$A$4:$A$15,0),MATCH($E84,'Add-on Info'!$B$3:$H$3,0)),0)</f>
        <v>0</v>
      </c>
      <c r="AP84" s="40">
        <f>IF(P84=1,INDEX('Add-on Info'!$B$21:$H$32,MATCH(AP$1,'Add-on Info'!$A$4:$A$15,0),MATCH($E84,'Add-on Info'!$B$3:$H$3,0)),0)</f>
        <v>0</v>
      </c>
      <c r="AQ84" s="40">
        <f>IF(Q84=1,INDEX('Add-on Info'!$B$21:$H$32,MATCH(AQ$1,'Add-on Info'!$A$4:$A$15,0),MATCH($E84,'Add-on Info'!$B$3:$H$3,0)),0)</f>
        <v>0</v>
      </c>
      <c r="AR84" s="40">
        <f>IF(R84=1,INDEX('Add-on Info'!$B$21:$H$32,MATCH(AR$1,'Add-on Info'!$A$4:$A$15,0),MATCH($E84,'Add-on Info'!$B$3:$H$3,0)),0)</f>
        <v>0</v>
      </c>
      <c r="AS84" s="40">
        <f>IF(S84=1,INDEX('Add-on Info'!$B$21:$H$32,MATCH(AS$1,'Add-on Info'!$A$4:$A$15,0),MATCH($E84,'Add-on Info'!$B$3:$H$3,0)),0)</f>
        <v>0</v>
      </c>
      <c r="AT84" s="40">
        <f>IF(T84=1,INDEX('Add-on Info'!$B$21:$H$32,MATCH(AT$1,'Add-on Info'!$A$4:$A$15,0),MATCH($E84,'Add-on Info'!$B$3:$H$3,0)),0)</f>
        <v>0</v>
      </c>
      <c r="AU84" s="40">
        <f>IF(U84=1,INDEX('Add-on Info'!$B$21:$H$32,MATCH(AU$1,'Add-on Info'!$A$4:$A$15,0),MATCH($E84,'Add-on Info'!$B$3:$H$3,0)),0)</f>
        <v>0</v>
      </c>
      <c r="AV84" s="40">
        <f>IF(V84=1,INDEX('Add-on Info'!$B$21:$H$32,MATCH(AV$1,'Add-on Info'!$A$4:$A$15,0),MATCH($E84,'Add-on Info'!$B$3:$H$3,0)),0)</f>
        <v>0</v>
      </c>
      <c r="AW84" s="40">
        <f t="shared" si="8"/>
        <v>0</v>
      </c>
      <c r="AX84" s="40">
        <f t="shared" si="9"/>
        <v>25247</v>
      </c>
      <c r="AY84" s="40">
        <f t="shared" si="10"/>
        <v>24490</v>
      </c>
      <c r="AZ84" s="40">
        <f t="shared" si="11"/>
        <v>757</v>
      </c>
      <c r="BA84" s="25"/>
    </row>
    <row r="85" spans="1:53" x14ac:dyDescent="0.25">
      <c r="A85" s="25" t="s">
        <v>54</v>
      </c>
      <c r="B85" s="25" t="s">
        <v>23</v>
      </c>
      <c r="C85" s="25" t="s">
        <v>24</v>
      </c>
      <c r="D85" s="25" t="s">
        <v>37</v>
      </c>
      <c r="E85" s="25" t="s">
        <v>38</v>
      </c>
      <c r="F85" s="25" t="s">
        <v>33</v>
      </c>
      <c r="G85" s="25" t="s">
        <v>28</v>
      </c>
      <c r="H85" s="25">
        <v>22</v>
      </c>
      <c r="I85" s="42">
        <v>24136</v>
      </c>
      <c r="J85" s="28">
        <f>IF($D85=Calculations!$E$3,SUBSTITUTE(Calculations!$I86,RIGHT(Calculations!$I86,3),Calculations!$C$3)+0,Calculations!$I86)</f>
        <v>23412</v>
      </c>
      <c r="K85" s="39">
        <v>0</v>
      </c>
      <c r="L85" s="39">
        <v>0</v>
      </c>
      <c r="M85" s="39">
        <v>1</v>
      </c>
      <c r="N85" s="39">
        <v>1</v>
      </c>
      <c r="O85" s="39">
        <v>0</v>
      </c>
      <c r="P85" s="39">
        <v>0</v>
      </c>
      <c r="Q85" s="39">
        <v>0</v>
      </c>
      <c r="R85" s="39">
        <v>1</v>
      </c>
      <c r="S85" s="39">
        <v>0</v>
      </c>
      <c r="T85" s="39">
        <v>1</v>
      </c>
      <c r="U85" s="39">
        <v>0</v>
      </c>
      <c r="V85" s="39">
        <v>0</v>
      </c>
      <c r="W85" s="40">
        <f>IF(K85=1,INDEX('Add-on Info'!$B$4:$H$15,MATCH(W$1,'Add-on Info'!$A$4:$A$15,0),MATCH($E85,'Add-on Info'!$B$3:$H$3,0)),0)</f>
        <v>0</v>
      </c>
      <c r="X85" s="40">
        <f>IF(L85=1,INDEX('Add-on Info'!$B$4:$H$15,MATCH(X$1,'Add-on Info'!$A$4:$A$15,0),MATCH($E85,'Add-on Info'!$B$3:$H$3,0)),0)</f>
        <v>0</v>
      </c>
      <c r="Y85" s="40">
        <f>IF(M85=1,INDEX('Add-on Info'!$B$4:$H$15,MATCH(Y$1,'Add-on Info'!$A$4:$A$15,0),MATCH($E85,'Add-on Info'!$B$3:$H$3,0)),0)</f>
        <v>310</v>
      </c>
      <c r="Z85" s="40">
        <f>IF(N85=1,INDEX('Add-on Info'!$B$4:$H$15,MATCH(Z$1,'Add-on Info'!$A$4:$A$15,0),MATCH($E85,'Add-on Info'!$B$3:$H$3,0)),0)</f>
        <v>230</v>
      </c>
      <c r="AA85" s="40">
        <f>IF(O85=1,INDEX('Add-on Info'!$B$4:$H$15,MATCH(AA$1,'Add-on Info'!$A$4:$A$15,0),MATCH($E85,'Add-on Info'!$B$3:$H$3,0)),0)</f>
        <v>0</v>
      </c>
      <c r="AB85" s="40">
        <f>IF(P85=1,INDEX('Add-on Info'!$B$4:$H$15,MATCH(AB$1,'Add-on Info'!$A$4:$A$15,0),MATCH($E85,'Add-on Info'!$B$3:$H$3,0)),0)</f>
        <v>0</v>
      </c>
      <c r="AC85" s="40">
        <f>IF(Q85=1,INDEX('Add-on Info'!$B$4:$H$15,MATCH(AC$1,'Add-on Info'!$A$4:$A$15,0),MATCH($E85,'Add-on Info'!$B$3:$H$3,0)),0)</f>
        <v>0</v>
      </c>
      <c r="AD85" s="40">
        <f>IF(R85=1,INDEX('Add-on Info'!$B$4:$H$15,MATCH(AD$1,'Add-on Info'!$A$4:$A$15,0),MATCH($E85,'Add-on Info'!$B$3:$H$3,0)),0)</f>
        <v>180</v>
      </c>
      <c r="AE85" s="40">
        <f>IF(S85=1,INDEX('Add-on Info'!$B$4:$H$15,MATCH(AE$1,'Add-on Info'!$A$4:$A$15,0),MATCH($E85,'Add-on Info'!$B$3:$H$3,0)),0)</f>
        <v>0</v>
      </c>
      <c r="AF85" s="40">
        <f>IF(T85=1,INDEX('Add-on Info'!$B$4:$H$15,MATCH(AF$1,'Add-on Info'!$A$4:$A$15,0),MATCH($E85,'Add-on Info'!$B$3:$H$3,0)),0)</f>
        <v>200</v>
      </c>
      <c r="AG85" s="40">
        <f>IF(U85=1,INDEX('Add-on Info'!$B$4:$H$15,MATCH(AG$1,'Add-on Info'!$A$4:$A$15,0),MATCH($E85,'Add-on Info'!$B$3:$H$3,0)),0)</f>
        <v>0</v>
      </c>
      <c r="AH85" s="40">
        <f>IF(V85=1,INDEX('Add-on Info'!$B$4:$H$15,MATCH(AH$1,'Add-on Info'!$A$4:$A$15,0),MATCH($E85,'Add-on Info'!$B$3:$H$3,0)),0)</f>
        <v>0</v>
      </c>
      <c r="AI85" s="41">
        <f t="shared" si="6"/>
        <v>0.15</v>
      </c>
      <c r="AJ85" s="40">
        <f t="shared" si="7"/>
        <v>782</v>
      </c>
      <c r="AK85" s="40">
        <f>IF(K85=1,INDEX('Add-on Info'!$B$21:$H$32,MATCH(AK$1,'Add-on Info'!$A$4:$A$15,0),MATCH($E85,'Add-on Info'!$B$3:$H$3,0)),0)</f>
        <v>0</v>
      </c>
      <c r="AL85" s="40">
        <f>IF(L85=1,INDEX('Add-on Info'!$B$21:$H$32,MATCH(AL$1,'Add-on Info'!$A$4:$A$15,0),MATCH($E85,'Add-on Info'!$B$3:$H$3,0)),0)</f>
        <v>0</v>
      </c>
      <c r="AM85" s="40">
        <f>IF(M85=1,INDEX('Add-on Info'!$B$21:$H$32,MATCH(AM$1,'Add-on Info'!$A$4:$A$15,0),MATCH($E85,'Add-on Info'!$B$3:$H$3,0)),0)</f>
        <v>46.5</v>
      </c>
      <c r="AN85" s="40">
        <f>IF(N85=1,INDEX('Add-on Info'!$B$21:$H$32,MATCH(AN$1,'Add-on Info'!$A$4:$A$15,0),MATCH($E85,'Add-on Info'!$B$3:$H$3,0)),0)</f>
        <v>27.599999999999998</v>
      </c>
      <c r="AO85" s="40">
        <f>IF(O85=1,INDEX('Add-on Info'!$B$21:$H$32,MATCH(AO$1,'Add-on Info'!$A$4:$A$15,0),MATCH($E85,'Add-on Info'!$B$3:$H$3,0)),0)</f>
        <v>0</v>
      </c>
      <c r="AP85" s="40">
        <f>IF(P85=1,INDEX('Add-on Info'!$B$21:$H$32,MATCH(AP$1,'Add-on Info'!$A$4:$A$15,0),MATCH($E85,'Add-on Info'!$B$3:$H$3,0)),0)</f>
        <v>0</v>
      </c>
      <c r="AQ85" s="40">
        <f>IF(Q85=1,INDEX('Add-on Info'!$B$21:$H$32,MATCH(AQ$1,'Add-on Info'!$A$4:$A$15,0),MATCH($E85,'Add-on Info'!$B$3:$H$3,0)),0)</f>
        <v>0</v>
      </c>
      <c r="AR85" s="40">
        <f>IF(R85=1,INDEX('Add-on Info'!$B$21:$H$32,MATCH(AR$1,'Add-on Info'!$A$4:$A$15,0),MATCH($E85,'Add-on Info'!$B$3:$H$3,0)),0)</f>
        <v>30.6</v>
      </c>
      <c r="AS85" s="40">
        <f>IF(S85=1,INDEX('Add-on Info'!$B$21:$H$32,MATCH(AS$1,'Add-on Info'!$A$4:$A$15,0),MATCH($E85,'Add-on Info'!$B$3:$H$3,0)),0)</f>
        <v>0</v>
      </c>
      <c r="AT85" s="40">
        <f>IF(T85=1,INDEX('Add-on Info'!$B$21:$H$32,MATCH(AT$1,'Add-on Info'!$A$4:$A$15,0),MATCH($E85,'Add-on Info'!$B$3:$H$3,0)),0)</f>
        <v>36</v>
      </c>
      <c r="AU85" s="40">
        <f>IF(U85=1,INDEX('Add-on Info'!$B$21:$H$32,MATCH(AU$1,'Add-on Info'!$A$4:$A$15,0),MATCH($E85,'Add-on Info'!$B$3:$H$3,0)),0)</f>
        <v>0</v>
      </c>
      <c r="AV85" s="40">
        <f>IF(V85=1,INDEX('Add-on Info'!$B$21:$H$32,MATCH(AV$1,'Add-on Info'!$A$4:$A$15,0),MATCH($E85,'Add-on Info'!$B$3:$H$3,0)),0)</f>
        <v>0</v>
      </c>
      <c r="AW85" s="40">
        <f t="shared" si="8"/>
        <v>140.69999999999999</v>
      </c>
      <c r="AX85" s="40">
        <f t="shared" si="9"/>
        <v>24918</v>
      </c>
      <c r="AY85" s="40">
        <f t="shared" si="10"/>
        <v>23552.7</v>
      </c>
      <c r="AZ85" s="40">
        <f t="shared" si="11"/>
        <v>1365.2999999999993</v>
      </c>
      <c r="BA85" s="25"/>
    </row>
    <row r="86" spans="1:53" x14ac:dyDescent="0.25">
      <c r="A86" s="25" t="s">
        <v>54</v>
      </c>
      <c r="B86" s="25" t="s">
        <v>23</v>
      </c>
      <c r="C86" s="25" t="s">
        <v>24</v>
      </c>
      <c r="D86" s="25" t="s">
        <v>37</v>
      </c>
      <c r="E86" s="25" t="s">
        <v>38</v>
      </c>
      <c r="F86" s="25" t="s">
        <v>33</v>
      </c>
      <c r="G86" s="25" t="s">
        <v>30</v>
      </c>
      <c r="H86" s="25">
        <v>50</v>
      </c>
      <c r="I86" s="42">
        <v>27760</v>
      </c>
      <c r="J86" s="28">
        <f>IF($D86=Calculations!$E$3,SUBSTITUTE(Calculations!$I87,RIGHT(Calculations!$I87,3),Calculations!$C$3)+0,Calculations!$I87)</f>
        <v>26928</v>
      </c>
      <c r="K86" s="39">
        <v>0</v>
      </c>
      <c r="L86" s="39">
        <v>0</v>
      </c>
      <c r="M86" s="39">
        <v>0</v>
      </c>
      <c r="N86" s="39">
        <v>1</v>
      </c>
      <c r="O86" s="39">
        <v>1</v>
      </c>
      <c r="P86" s="39">
        <v>0</v>
      </c>
      <c r="Q86" s="39">
        <v>0</v>
      </c>
      <c r="R86" s="39">
        <v>1</v>
      </c>
      <c r="S86" s="39">
        <v>0</v>
      </c>
      <c r="T86" s="39">
        <v>0</v>
      </c>
      <c r="U86" s="39">
        <v>0</v>
      </c>
      <c r="V86" s="39">
        <v>0</v>
      </c>
      <c r="W86" s="40">
        <f>IF(K86=1,INDEX('Add-on Info'!$B$4:$H$15,MATCH(W$1,'Add-on Info'!$A$4:$A$15,0),MATCH($E86,'Add-on Info'!$B$3:$H$3,0)),0)</f>
        <v>0</v>
      </c>
      <c r="X86" s="40">
        <f>IF(L86=1,INDEX('Add-on Info'!$B$4:$H$15,MATCH(X$1,'Add-on Info'!$A$4:$A$15,0),MATCH($E86,'Add-on Info'!$B$3:$H$3,0)),0)</f>
        <v>0</v>
      </c>
      <c r="Y86" s="40">
        <f>IF(M86=1,INDEX('Add-on Info'!$B$4:$H$15,MATCH(Y$1,'Add-on Info'!$A$4:$A$15,0),MATCH($E86,'Add-on Info'!$B$3:$H$3,0)),0)</f>
        <v>0</v>
      </c>
      <c r="Z86" s="40">
        <f>IF(N86=1,INDEX('Add-on Info'!$B$4:$H$15,MATCH(Z$1,'Add-on Info'!$A$4:$A$15,0),MATCH($E86,'Add-on Info'!$B$3:$H$3,0)),0)</f>
        <v>230</v>
      </c>
      <c r="AA86" s="40">
        <f>IF(O86=1,INDEX('Add-on Info'!$B$4:$H$15,MATCH(AA$1,'Add-on Info'!$A$4:$A$15,0),MATCH($E86,'Add-on Info'!$B$3:$H$3,0)),0)</f>
        <v>1350</v>
      </c>
      <c r="AB86" s="40">
        <f>IF(P86=1,INDEX('Add-on Info'!$B$4:$H$15,MATCH(AB$1,'Add-on Info'!$A$4:$A$15,0),MATCH($E86,'Add-on Info'!$B$3:$H$3,0)),0)</f>
        <v>0</v>
      </c>
      <c r="AC86" s="40">
        <f>IF(Q86=1,INDEX('Add-on Info'!$B$4:$H$15,MATCH(AC$1,'Add-on Info'!$A$4:$A$15,0),MATCH($E86,'Add-on Info'!$B$3:$H$3,0)),0)</f>
        <v>0</v>
      </c>
      <c r="AD86" s="40">
        <f>IF(R86=1,INDEX('Add-on Info'!$B$4:$H$15,MATCH(AD$1,'Add-on Info'!$A$4:$A$15,0),MATCH($E86,'Add-on Info'!$B$3:$H$3,0)),0)</f>
        <v>180</v>
      </c>
      <c r="AE86" s="40">
        <f>IF(S86=1,INDEX('Add-on Info'!$B$4:$H$15,MATCH(AE$1,'Add-on Info'!$A$4:$A$15,0),MATCH($E86,'Add-on Info'!$B$3:$H$3,0)),0)</f>
        <v>0</v>
      </c>
      <c r="AF86" s="40">
        <f>IF(T86=1,INDEX('Add-on Info'!$B$4:$H$15,MATCH(AF$1,'Add-on Info'!$A$4:$A$15,0),MATCH($E86,'Add-on Info'!$B$3:$H$3,0)),0)</f>
        <v>0</v>
      </c>
      <c r="AG86" s="40">
        <f>IF(U86=1,INDEX('Add-on Info'!$B$4:$H$15,MATCH(AG$1,'Add-on Info'!$A$4:$A$15,0),MATCH($E86,'Add-on Info'!$B$3:$H$3,0)),0)</f>
        <v>0</v>
      </c>
      <c r="AH86" s="40">
        <f>IF(V86=1,INDEX('Add-on Info'!$B$4:$H$15,MATCH(AH$1,'Add-on Info'!$A$4:$A$15,0),MATCH($E86,'Add-on Info'!$B$3:$H$3,0)),0)</f>
        <v>0</v>
      </c>
      <c r="AI86" s="41">
        <f t="shared" si="6"/>
        <v>0.15</v>
      </c>
      <c r="AJ86" s="40">
        <f t="shared" si="7"/>
        <v>1496</v>
      </c>
      <c r="AK86" s="40">
        <f>IF(K86=1,INDEX('Add-on Info'!$B$21:$H$32,MATCH(AK$1,'Add-on Info'!$A$4:$A$15,0),MATCH($E86,'Add-on Info'!$B$3:$H$3,0)),0)</f>
        <v>0</v>
      </c>
      <c r="AL86" s="40">
        <f>IF(L86=1,INDEX('Add-on Info'!$B$21:$H$32,MATCH(AL$1,'Add-on Info'!$A$4:$A$15,0),MATCH($E86,'Add-on Info'!$B$3:$H$3,0)),0)</f>
        <v>0</v>
      </c>
      <c r="AM86" s="40">
        <f>IF(M86=1,INDEX('Add-on Info'!$B$21:$H$32,MATCH(AM$1,'Add-on Info'!$A$4:$A$15,0),MATCH($E86,'Add-on Info'!$B$3:$H$3,0)),0)</f>
        <v>0</v>
      </c>
      <c r="AN86" s="40">
        <f>IF(N86=1,INDEX('Add-on Info'!$B$21:$H$32,MATCH(AN$1,'Add-on Info'!$A$4:$A$15,0),MATCH($E86,'Add-on Info'!$B$3:$H$3,0)),0)</f>
        <v>27.599999999999998</v>
      </c>
      <c r="AO86" s="40">
        <f>IF(O86=1,INDEX('Add-on Info'!$B$21:$H$32,MATCH(AO$1,'Add-on Info'!$A$4:$A$15,0),MATCH($E86,'Add-on Info'!$B$3:$H$3,0)),0)</f>
        <v>877.5</v>
      </c>
      <c r="AP86" s="40">
        <f>IF(P86=1,INDEX('Add-on Info'!$B$21:$H$32,MATCH(AP$1,'Add-on Info'!$A$4:$A$15,0),MATCH($E86,'Add-on Info'!$B$3:$H$3,0)),0)</f>
        <v>0</v>
      </c>
      <c r="AQ86" s="40">
        <f>IF(Q86=1,INDEX('Add-on Info'!$B$21:$H$32,MATCH(AQ$1,'Add-on Info'!$A$4:$A$15,0),MATCH($E86,'Add-on Info'!$B$3:$H$3,0)),0)</f>
        <v>0</v>
      </c>
      <c r="AR86" s="40">
        <f>IF(R86=1,INDEX('Add-on Info'!$B$21:$H$32,MATCH(AR$1,'Add-on Info'!$A$4:$A$15,0),MATCH($E86,'Add-on Info'!$B$3:$H$3,0)),0)</f>
        <v>30.6</v>
      </c>
      <c r="AS86" s="40">
        <f>IF(S86=1,INDEX('Add-on Info'!$B$21:$H$32,MATCH(AS$1,'Add-on Info'!$A$4:$A$15,0),MATCH($E86,'Add-on Info'!$B$3:$H$3,0)),0)</f>
        <v>0</v>
      </c>
      <c r="AT86" s="40">
        <f>IF(T86=1,INDEX('Add-on Info'!$B$21:$H$32,MATCH(AT$1,'Add-on Info'!$A$4:$A$15,0),MATCH($E86,'Add-on Info'!$B$3:$H$3,0)),0)</f>
        <v>0</v>
      </c>
      <c r="AU86" s="40">
        <f>IF(U86=1,INDEX('Add-on Info'!$B$21:$H$32,MATCH(AU$1,'Add-on Info'!$A$4:$A$15,0),MATCH($E86,'Add-on Info'!$B$3:$H$3,0)),0)</f>
        <v>0</v>
      </c>
      <c r="AV86" s="40">
        <f>IF(V86=1,INDEX('Add-on Info'!$B$21:$H$32,MATCH(AV$1,'Add-on Info'!$A$4:$A$15,0),MATCH($E86,'Add-on Info'!$B$3:$H$3,0)),0)</f>
        <v>0</v>
      </c>
      <c r="AW86" s="40">
        <f t="shared" si="8"/>
        <v>935.7</v>
      </c>
      <c r="AX86" s="40">
        <f t="shared" si="9"/>
        <v>29256</v>
      </c>
      <c r="AY86" s="40">
        <f t="shared" si="10"/>
        <v>27863.7</v>
      </c>
      <c r="AZ86" s="40">
        <f t="shared" si="11"/>
        <v>1392.2999999999993</v>
      </c>
      <c r="BA86" s="25"/>
    </row>
    <row r="87" spans="1:53" x14ac:dyDescent="0.25">
      <c r="A87" s="25" t="s">
        <v>54</v>
      </c>
      <c r="B87" s="25" t="s">
        <v>23</v>
      </c>
      <c r="C87" s="25" t="s">
        <v>24</v>
      </c>
      <c r="D87" s="25" t="s">
        <v>37</v>
      </c>
      <c r="E87" s="25" t="s">
        <v>38</v>
      </c>
      <c r="F87" s="25" t="s">
        <v>33</v>
      </c>
      <c r="G87" s="25" t="s">
        <v>30</v>
      </c>
      <c r="H87" s="25">
        <v>53</v>
      </c>
      <c r="I87" s="42">
        <v>25580</v>
      </c>
      <c r="J87" s="28">
        <f>IF($D87=Calculations!$E$3,SUBSTITUTE(Calculations!$I88,RIGHT(Calculations!$I88,3),Calculations!$C$3)+0,Calculations!$I88)</f>
        <v>24813</v>
      </c>
      <c r="K87" s="39">
        <v>0</v>
      </c>
      <c r="L87" s="39">
        <v>1</v>
      </c>
      <c r="M87" s="39">
        <v>0</v>
      </c>
      <c r="N87" s="39">
        <v>0</v>
      </c>
      <c r="O87" s="39">
        <v>0</v>
      </c>
      <c r="P87" s="39">
        <v>0</v>
      </c>
      <c r="Q87" s="39">
        <v>0</v>
      </c>
      <c r="R87" s="39">
        <v>0</v>
      </c>
      <c r="S87" s="39">
        <v>0</v>
      </c>
      <c r="T87" s="39">
        <v>0</v>
      </c>
      <c r="U87" s="39">
        <v>0</v>
      </c>
      <c r="V87" s="39">
        <v>0</v>
      </c>
      <c r="W87" s="40">
        <f>IF(K87=1,INDEX('Add-on Info'!$B$4:$H$15,MATCH(W$1,'Add-on Info'!$A$4:$A$15,0),MATCH($E87,'Add-on Info'!$B$3:$H$3,0)),0)</f>
        <v>0</v>
      </c>
      <c r="X87" s="40">
        <f>IF(L87=1,INDEX('Add-on Info'!$B$4:$H$15,MATCH(X$1,'Add-on Info'!$A$4:$A$15,0),MATCH($E87,'Add-on Info'!$B$3:$H$3,0)),0)</f>
        <v>210</v>
      </c>
      <c r="Y87" s="40">
        <f>IF(M87=1,INDEX('Add-on Info'!$B$4:$H$15,MATCH(Y$1,'Add-on Info'!$A$4:$A$15,0),MATCH($E87,'Add-on Info'!$B$3:$H$3,0)),0)</f>
        <v>0</v>
      </c>
      <c r="Z87" s="40">
        <f>IF(N87=1,INDEX('Add-on Info'!$B$4:$H$15,MATCH(Z$1,'Add-on Info'!$A$4:$A$15,0),MATCH($E87,'Add-on Info'!$B$3:$H$3,0)),0)</f>
        <v>0</v>
      </c>
      <c r="AA87" s="40">
        <f>IF(O87=1,INDEX('Add-on Info'!$B$4:$H$15,MATCH(AA$1,'Add-on Info'!$A$4:$A$15,0),MATCH($E87,'Add-on Info'!$B$3:$H$3,0)),0)</f>
        <v>0</v>
      </c>
      <c r="AB87" s="40">
        <f>IF(P87=1,INDEX('Add-on Info'!$B$4:$H$15,MATCH(AB$1,'Add-on Info'!$A$4:$A$15,0),MATCH($E87,'Add-on Info'!$B$3:$H$3,0)),0)</f>
        <v>0</v>
      </c>
      <c r="AC87" s="40">
        <f>IF(Q87=1,INDEX('Add-on Info'!$B$4:$H$15,MATCH(AC$1,'Add-on Info'!$A$4:$A$15,0),MATCH($E87,'Add-on Info'!$B$3:$H$3,0)),0)</f>
        <v>0</v>
      </c>
      <c r="AD87" s="40">
        <f>IF(R87=1,INDEX('Add-on Info'!$B$4:$H$15,MATCH(AD$1,'Add-on Info'!$A$4:$A$15,0),MATCH($E87,'Add-on Info'!$B$3:$H$3,0)),0)</f>
        <v>0</v>
      </c>
      <c r="AE87" s="40">
        <f>IF(S87=1,INDEX('Add-on Info'!$B$4:$H$15,MATCH(AE$1,'Add-on Info'!$A$4:$A$15,0),MATCH($E87,'Add-on Info'!$B$3:$H$3,0)),0)</f>
        <v>0</v>
      </c>
      <c r="AF87" s="40">
        <f>IF(T87=1,INDEX('Add-on Info'!$B$4:$H$15,MATCH(AF$1,'Add-on Info'!$A$4:$A$15,0),MATCH($E87,'Add-on Info'!$B$3:$H$3,0)),0)</f>
        <v>0</v>
      </c>
      <c r="AG87" s="40">
        <f>IF(U87=1,INDEX('Add-on Info'!$B$4:$H$15,MATCH(AG$1,'Add-on Info'!$A$4:$A$15,0),MATCH($E87,'Add-on Info'!$B$3:$H$3,0)),0)</f>
        <v>0</v>
      </c>
      <c r="AH87" s="40">
        <f>IF(V87=1,INDEX('Add-on Info'!$B$4:$H$15,MATCH(AH$1,'Add-on Info'!$A$4:$A$15,0),MATCH($E87,'Add-on Info'!$B$3:$H$3,0)),0)</f>
        <v>0</v>
      </c>
      <c r="AI87" s="41">
        <f t="shared" si="6"/>
        <v>0</v>
      </c>
      <c r="AJ87" s="40">
        <f t="shared" si="7"/>
        <v>210</v>
      </c>
      <c r="AK87" s="40">
        <f>IF(K87=1,INDEX('Add-on Info'!$B$21:$H$32,MATCH(AK$1,'Add-on Info'!$A$4:$A$15,0),MATCH($E87,'Add-on Info'!$B$3:$H$3,0)),0)</f>
        <v>0</v>
      </c>
      <c r="AL87" s="40">
        <f>IF(L87=1,INDEX('Add-on Info'!$B$21:$H$32,MATCH(AL$1,'Add-on Info'!$A$4:$A$15,0),MATCH($E87,'Add-on Info'!$B$3:$H$3,0)),0)</f>
        <v>23.1</v>
      </c>
      <c r="AM87" s="40">
        <f>IF(M87=1,INDEX('Add-on Info'!$B$21:$H$32,MATCH(AM$1,'Add-on Info'!$A$4:$A$15,0),MATCH($E87,'Add-on Info'!$B$3:$H$3,0)),0)</f>
        <v>0</v>
      </c>
      <c r="AN87" s="40">
        <f>IF(N87=1,INDEX('Add-on Info'!$B$21:$H$32,MATCH(AN$1,'Add-on Info'!$A$4:$A$15,0),MATCH($E87,'Add-on Info'!$B$3:$H$3,0)),0)</f>
        <v>0</v>
      </c>
      <c r="AO87" s="40">
        <f>IF(O87=1,INDEX('Add-on Info'!$B$21:$H$32,MATCH(AO$1,'Add-on Info'!$A$4:$A$15,0),MATCH($E87,'Add-on Info'!$B$3:$H$3,0)),0)</f>
        <v>0</v>
      </c>
      <c r="AP87" s="40">
        <f>IF(P87=1,INDEX('Add-on Info'!$B$21:$H$32,MATCH(AP$1,'Add-on Info'!$A$4:$A$15,0),MATCH($E87,'Add-on Info'!$B$3:$H$3,0)),0)</f>
        <v>0</v>
      </c>
      <c r="AQ87" s="40">
        <f>IF(Q87=1,INDEX('Add-on Info'!$B$21:$H$32,MATCH(AQ$1,'Add-on Info'!$A$4:$A$15,0),MATCH($E87,'Add-on Info'!$B$3:$H$3,0)),0)</f>
        <v>0</v>
      </c>
      <c r="AR87" s="40">
        <f>IF(R87=1,INDEX('Add-on Info'!$B$21:$H$32,MATCH(AR$1,'Add-on Info'!$A$4:$A$15,0),MATCH($E87,'Add-on Info'!$B$3:$H$3,0)),0)</f>
        <v>0</v>
      </c>
      <c r="AS87" s="40">
        <f>IF(S87=1,INDEX('Add-on Info'!$B$21:$H$32,MATCH(AS$1,'Add-on Info'!$A$4:$A$15,0),MATCH($E87,'Add-on Info'!$B$3:$H$3,0)),0)</f>
        <v>0</v>
      </c>
      <c r="AT87" s="40">
        <f>IF(T87=1,INDEX('Add-on Info'!$B$21:$H$32,MATCH(AT$1,'Add-on Info'!$A$4:$A$15,0),MATCH($E87,'Add-on Info'!$B$3:$H$3,0)),0)</f>
        <v>0</v>
      </c>
      <c r="AU87" s="40">
        <f>IF(U87=1,INDEX('Add-on Info'!$B$21:$H$32,MATCH(AU$1,'Add-on Info'!$A$4:$A$15,0),MATCH($E87,'Add-on Info'!$B$3:$H$3,0)),0)</f>
        <v>0</v>
      </c>
      <c r="AV87" s="40">
        <f>IF(V87=1,INDEX('Add-on Info'!$B$21:$H$32,MATCH(AV$1,'Add-on Info'!$A$4:$A$15,0),MATCH($E87,'Add-on Info'!$B$3:$H$3,0)),0)</f>
        <v>0</v>
      </c>
      <c r="AW87" s="40">
        <f t="shared" si="8"/>
        <v>23.1</v>
      </c>
      <c r="AX87" s="40">
        <f t="shared" si="9"/>
        <v>25790</v>
      </c>
      <c r="AY87" s="40">
        <f t="shared" si="10"/>
        <v>24836.1</v>
      </c>
      <c r="AZ87" s="40">
        <f t="shared" si="11"/>
        <v>953.90000000000146</v>
      </c>
      <c r="BA87" s="25"/>
    </row>
    <row r="88" spans="1:53" x14ac:dyDescent="0.25">
      <c r="A88" s="25" t="s">
        <v>54</v>
      </c>
      <c r="B88" s="25" t="s">
        <v>23</v>
      </c>
      <c r="C88" s="25" t="s">
        <v>24</v>
      </c>
      <c r="D88" s="25" t="s">
        <v>37</v>
      </c>
      <c r="E88" s="25" t="s">
        <v>38</v>
      </c>
      <c r="F88" s="25" t="s">
        <v>33</v>
      </c>
      <c r="G88" s="25" t="s">
        <v>28</v>
      </c>
      <c r="H88" s="25">
        <v>59</v>
      </c>
      <c r="I88" s="42">
        <v>25769</v>
      </c>
      <c r="J88" s="28">
        <f>IF($D88=Calculations!$E$3,SUBSTITUTE(Calculations!$I89,RIGHT(Calculations!$I89,3),Calculations!$C$3)+0,Calculations!$I89)</f>
        <v>24996</v>
      </c>
      <c r="K88" s="39">
        <v>0</v>
      </c>
      <c r="L88" s="39">
        <v>0</v>
      </c>
      <c r="M88" s="39">
        <v>0</v>
      </c>
      <c r="N88" s="39">
        <v>0</v>
      </c>
      <c r="O88" s="39">
        <v>1</v>
      </c>
      <c r="P88" s="39">
        <v>0</v>
      </c>
      <c r="Q88" s="39">
        <v>0</v>
      </c>
      <c r="R88" s="39">
        <v>1</v>
      </c>
      <c r="S88" s="39">
        <v>0</v>
      </c>
      <c r="T88" s="39">
        <v>0</v>
      </c>
      <c r="U88" s="39">
        <v>0</v>
      </c>
      <c r="V88" s="39">
        <v>0</v>
      </c>
      <c r="W88" s="40">
        <f>IF(K88=1,INDEX('Add-on Info'!$B$4:$H$15,MATCH(W$1,'Add-on Info'!$A$4:$A$15,0),MATCH($E88,'Add-on Info'!$B$3:$H$3,0)),0)</f>
        <v>0</v>
      </c>
      <c r="X88" s="40">
        <f>IF(L88=1,INDEX('Add-on Info'!$B$4:$H$15,MATCH(X$1,'Add-on Info'!$A$4:$A$15,0),MATCH($E88,'Add-on Info'!$B$3:$H$3,0)),0)</f>
        <v>0</v>
      </c>
      <c r="Y88" s="40">
        <f>IF(M88=1,INDEX('Add-on Info'!$B$4:$H$15,MATCH(Y$1,'Add-on Info'!$A$4:$A$15,0),MATCH($E88,'Add-on Info'!$B$3:$H$3,0)),0)</f>
        <v>0</v>
      </c>
      <c r="Z88" s="40">
        <f>IF(N88=1,INDEX('Add-on Info'!$B$4:$H$15,MATCH(Z$1,'Add-on Info'!$A$4:$A$15,0),MATCH($E88,'Add-on Info'!$B$3:$H$3,0)),0)</f>
        <v>0</v>
      </c>
      <c r="AA88" s="40">
        <f>IF(O88=1,INDEX('Add-on Info'!$B$4:$H$15,MATCH(AA$1,'Add-on Info'!$A$4:$A$15,0),MATCH($E88,'Add-on Info'!$B$3:$H$3,0)),0)</f>
        <v>1350</v>
      </c>
      <c r="AB88" s="40">
        <f>IF(P88=1,INDEX('Add-on Info'!$B$4:$H$15,MATCH(AB$1,'Add-on Info'!$A$4:$A$15,0),MATCH($E88,'Add-on Info'!$B$3:$H$3,0)),0)</f>
        <v>0</v>
      </c>
      <c r="AC88" s="40">
        <f>IF(Q88=1,INDEX('Add-on Info'!$B$4:$H$15,MATCH(AC$1,'Add-on Info'!$A$4:$A$15,0),MATCH($E88,'Add-on Info'!$B$3:$H$3,0)),0)</f>
        <v>0</v>
      </c>
      <c r="AD88" s="40">
        <f>IF(R88=1,INDEX('Add-on Info'!$B$4:$H$15,MATCH(AD$1,'Add-on Info'!$A$4:$A$15,0),MATCH($E88,'Add-on Info'!$B$3:$H$3,0)),0)</f>
        <v>180</v>
      </c>
      <c r="AE88" s="40">
        <f>IF(S88=1,INDEX('Add-on Info'!$B$4:$H$15,MATCH(AE$1,'Add-on Info'!$A$4:$A$15,0),MATCH($E88,'Add-on Info'!$B$3:$H$3,0)),0)</f>
        <v>0</v>
      </c>
      <c r="AF88" s="40">
        <f>IF(T88=1,INDEX('Add-on Info'!$B$4:$H$15,MATCH(AF$1,'Add-on Info'!$A$4:$A$15,0),MATCH($E88,'Add-on Info'!$B$3:$H$3,0)),0)</f>
        <v>0</v>
      </c>
      <c r="AG88" s="40">
        <f>IF(U88=1,INDEX('Add-on Info'!$B$4:$H$15,MATCH(AG$1,'Add-on Info'!$A$4:$A$15,0),MATCH($E88,'Add-on Info'!$B$3:$H$3,0)),0)</f>
        <v>0</v>
      </c>
      <c r="AH88" s="40">
        <f>IF(V88=1,INDEX('Add-on Info'!$B$4:$H$15,MATCH(AH$1,'Add-on Info'!$A$4:$A$15,0),MATCH($E88,'Add-on Info'!$B$3:$H$3,0)),0)</f>
        <v>0</v>
      </c>
      <c r="AI88" s="41">
        <f t="shared" si="6"/>
        <v>0</v>
      </c>
      <c r="AJ88" s="40">
        <f t="shared" si="7"/>
        <v>1530</v>
      </c>
      <c r="AK88" s="40">
        <f>IF(K88=1,INDEX('Add-on Info'!$B$21:$H$32,MATCH(AK$1,'Add-on Info'!$A$4:$A$15,0),MATCH($E88,'Add-on Info'!$B$3:$H$3,0)),0)</f>
        <v>0</v>
      </c>
      <c r="AL88" s="40">
        <f>IF(L88=1,INDEX('Add-on Info'!$B$21:$H$32,MATCH(AL$1,'Add-on Info'!$A$4:$A$15,0),MATCH($E88,'Add-on Info'!$B$3:$H$3,0)),0)</f>
        <v>0</v>
      </c>
      <c r="AM88" s="40">
        <f>IF(M88=1,INDEX('Add-on Info'!$B$21:$H$32,MATCH(AM$1,'Add-on Info'!$A$4:$A$15,0),MATCH($E88,'Add-on Info'!$B$3:$H$3,0)),0)</f>
        <v>0</v>
      </c>
      <c r="AN88" s="40">
        <f>IF(N88=1,INDEX('Add-on Info'!$B$21:$H$32,MATCH(AN$1,'Add-on Info'!$A$4:$A$15,0),MATCH($E88,'Add-on Info'!$B$3:$H$3,0)),0)</f>
        <v>0</v>
      </c>
      <c r="AO88" s="40">
        <f>IF(O88=1,INDEX('Add-on Info'!$B$21:$H$32,MATCH(AO$1,'Add-on Info'!$A$4:$A$15,0),MATCH($E88,'Add-on Info'!$B$3:$H$3,0)),0)</f>
        <v>877.5</v>
      </c>
      <c r="AP88" s="40">
        <f>IF(P88=1,INDEX('Add-on Info'!$B$21:$H$32,MATCH(AP$1,'Add-on Info'!$A$4:$A$15,0),MATCH($E88,'Add-on Info'!$B$3:$H$3,0)),0)</f>
        <v>0</v>
      </c>
      <c r="AQ88" s="40">
        <f>IF(Q88=1,INDEX('Add-on Info'!$B$21:$H$32,MATCH(AQ$1,'Add-on Info'!$A$4:$A$15,0),MATCH($E88,'Add-on Info'!$B$3:$H$3,0)),0)</f>
        <v>0</v>
      </c>
      <c r="AR88" s="40">
        <f>IF(R88=1,INDEX('Add-on Info'!$B$21:$H$32,MATCH(AR$1,'Add-on Info'!$A$4:$A$15,0),MATCH($E88,'Add-on Info'!$B$3:$H$3,0)),0)</f>
        <v>30.6</v>
      </c>
      <c r="AS88" s="40">
        <f>IF(S88=1,INDEX('Add-on Info'!$B$21:$H$32,MATCH(AS$1,'Add-on Info'!$A$4:$A$15,0),MATCH($E88,'Add-on Info'!$B$3:$H$3,0)),0)</f>
        <v>0</v>
      </c>
      <c r="AT88" s="40">
        <f>IF(T88=1,INDEX('Add-on Info'!$B$21:$H$32,MATCH(AT$1,'Add-on Info'!$A$4:$A$15,0),MATCH($E88,'Add-on Info'!$B$3:$H$3,0)),0)</f>
        <v>0</v>
      </c>
      <c r="AU88" s="40">
        <f>IF(U88=1,INDEX('Add-on Info'!$B$21:$H$32,MATCH(AU$1,'Add-on Info'!$A$4:$A$15,0),MATCH($E88,'Add-on Info'!$B$3:$H$3,0)),0)</f>
        <v>0</v>
      </c>
      <c r="AV88" s="40">
        <f>IF(V88=1,INDEX('Add-on Info'!$B$21:$H$32,MATCH(AV$1,'Add-on Info'!$A$4:$A$15,0),MATCH($E88,'Add-on Info'!$B$3:$H$3,0)),0)</f>
        <v>0</v>
      </c>
      <c r="AW88" s="40">
        <f t="shared" si="8"/>
        <v>908.1</v>
      </c>
      <c r="AX88" s="40">
        <f t="shared" si="9"/>
        <v>27299</v>
      </c>
      <c r="AY88" s="40">
        <f t="shared" si="10"/>
        <v>25904.1</v>
      </c>
      <c r="AZ88" s="40">
        <f t="shared" si="11"/>
        <v>1394.9000000000015</v>
      </c>
      <c r="BA88" s="25"/>
    </row>
    <row r="89" spans="1:53" x14ac:dyDescent="0.25">
      <c r="A89" s="25" t="s">
        <v>54</v>
      </c>
      <c r="B89" s="25" t="s">
        <v>23</v>
      </c>
      <c r="C89" s="25" t="s">
        <v>24</v>
      </c>
      <c r="D89" s="25" t="s">
        <v>37</v>
      </c>
      <c r="E89" s="25" t="s">
        <v>38</v>
      </c>
      <c r="F89" s="25" t="s">
        <v>67</v>
      </c>
      <c r="G89" s="25" t="s">
        <v>28</v>
      </c>
      <c r="H89" s="25">
        <v>52</v>
      </c>
      <c r="I89" s="42">
        <v>28593</v>
      </c>
      <c r="J89" s="28">
        <f>IF($D89=Calculations!$E$3,SUBSTITUTE(Calculations!$I90,RIGHT(Calculations!$I90,3),Calculations!$C$3)+0,Calculations!$I90)</f>
        <v>27736</v>
      </c>
      <c r="K89" s="39">
        <v>0</v>
      </c>
      <c r="L89" s="39">
        <v>0</v>
      </c>
      <c r="M89" s="39">
        <v>0</v>
      </c>
      <c r="N89" s="39">
        <v>1</v>
      </c>
      <c r="O89" s="39">
        <v>0</v>
      </c>
      <c r="P89" s="39">
        <v>0</v>
      </c>
      <c r="Q89" s="39">
        <v>0</v>
      </c>
      <c r="R89" s="39">
        <v>0</v>
      </c>
      <c r="S89" s="39">
        <v>1</v>
      </c>
      <c r="T89" s="39">
        <v>0</v>
      </c>
      <c r="U89" s="39">
        <v>0</v>
      </c>
      <c r="V89" s="39">
        <v>0</v>
      </c>
      <c r="W89" s="40">
        <f>IF(K89=1,INDEX('Add-on Info'!$B$4:$H$15,MATCH(W$1,'Add-on Info'!$A$4:$A$15,0),MATCH($E89,'Add-on Info'!$B$3:$H$3,0)),0)</f>
        <v>0</v>
      </c>
      <c r="X89" s="40">
        <f>IF(L89=1,INDEX('Add-on Info'!$B$4:$H$15,MATCH(X$1,'Add-on Info'!$A$4:$A$15,0),MATCH($E89,'Add-on Info'!$B$3:$H$3,0)),0)</f>
        <v>0</v>
      </c>
      <c r="Y89" s="40">
        <f>IF(M89=1,INDEX('Add-on Info'!$B$4:$H$15,MATCH(Y$1,'Add-on Info'!$A$4:$A$15,0),MATCH($E89,'Add-on Info'!$B$3:$H$3,0)),0)</f>
        <v>0</v>
      </c>
      <c r="Z89" s="40">
        <f>IF(N89=1,INDEX('Add-on Info'!$B$4:$H$15,MATCH(Z$1,'Add-on Info'!$A$4:$A$15,0),MATCH($E89,'Add-on Info'!$B$3:$H$3,0)),0)</f>
        <v>230</v>
      </c>
      <c r="AA89" s="40">
        <f>IF(O89=1,INDEX('Add-on Info'!$B$4:$H$15,MATCH(AA$1,'Add-on Info'!$A$4:$A$15,0),MATCH($E89,'Add-on Info'!$B$3:$H$3,0)),0)</f>
        <v>0</v>
      </c>
      <c r="AB89" s="40">
        <f>IF(P89=1,INDEX('Add-on Info'!$B$4:$H$15,MATCH(AB$1,'Add-on Info'!$A$4:$A$15,0),MATCH($E89,'Add-on Info'!$B$3:$H$3,0)),0)</f>
        <v>0</v>
      </c>
      <c r="AC89" s="40">
        <f>IF(Q89=1,INDEX('Add-on Info'!$B$4:$H$15,MATCH(AC$1,'Add-on Info'!$A$4:$A$15,0),MATCH($E89,'Add-on Info'!$B$3:$H$3,0)),0)</f>
        <v>0</v>
      </c>
      <c r="AD89" s="40">
        <f>IF(R89=1,INDEX('Add-on Info'!$B$4:$H$15,MATCH(AD$1,'Add-on Info'!$A$4:$A$15,0),MATCH($E89,'Add-on Info'!$B$3:$H$3,0)),0)</f>
        <v>0</v>
      </c>
      <c r="AE89" s="40">
        <f>IF(S89=1,INDEX('Add-on Info'!$B$4:$H$15,MATCH(AE$1,'Add-on Info'!$A$4:$A$15,0),MATCH($E89,'Add-on Info'!$B$3:$H$3,0)),0)</f>
        <v>160</v>
      </c>
      <c r="AF89" s="40">
        <f>IF(T89=1,INDEX('Add-on Info'!$B$4:$H$15,MATCH(AF$1,'Add-on Info'!$A$4:$A$15,0),MATCH($E89,'Add-on Info'!$B$3:$H$3,0)),0)</f>
        <v>0</v>
      </c>
      <c r="AG89" s="40">
        <f>IF(U89=1,INDEX('Add-on Info'!$B$4:$H$15,MATCH(AG$1,'Add-on Info'!$A$4:$A$15,0),MATCH($E89,'Add-on Info'!$B$3:$H$3,0)),0)</f>
        <v>0</v>
      </c>
      <c r="AH89" s="40">
        <f>IF(V89=1,INDEX('Add-on Info'!$B$4:$H$15,MATCH(AH$1,'Add-on Info'!$A$4:$A$15,0),MATCH($E89,'Add-on Info'!$B$3:$H$3,0)),0)</f>
        <v>0</v>
      </c>
      <c r="AI89" s="41">
        <f t="shared" si="6"/>
        <v>0</v>
      </c>
      <c r="AJ89" s="40">
        <f t="shared" si="7"/>
        <v>390</v>
      </c>
      <c r="AK89" s="40">
        <f>IF(K89=1,INDEX('Add-on Info'!$B$21:$H$32,MATCH(AK$1,'Add-on Info'!$A$4:$A$15,0),MATCH($E89,'Add-on Info'!$B$3:$H$3,0)),0)</f>
        <v>0</v>
      </c>
      <c r="AL89" s="40">
        <f>IF(L89=1,INDEX('Add-on Info'!$B$21:$H$32,MATCH(AL$1,'Add-on Info'!$A$4:$A$15,0),MATCH($E89,'Add-on Info'!$B$3:$H$3,0)),0)</f>
        <v>0</v>
      </c>
      <c r="AM89" s="40">
        <f>IF(M89=1,INDEX('Add-on Info'!$B$21:$H$32,MATCH(AM$1,'Add-on Info'!$A$4:$A$15,0),MATCH($E89,'Add-on Info'!$B$3:$H$3,0)),0)</f>
        <v>0</v>
      </c>
      <c r="AN89" s="40">
        <f>IF(N89=1,INDEX('Add-on Info'!$B$21:$H$32,MATCH(AN$1,'Add-on Info'!$A$4:$A$15,0),MATCH($E89,'Add-on Info'!$B$3:$H$3,0)),0)</f>
        <v>27.599999999999998</v>
      </c>
      <c r="AO89" s="40">
        <f>IF(O89=1,INDEX('Add-on Info'!$B$21:$H$32,MATCH(AO$1,'Add-on Info'!$A$4:$A$15,0),MATCH($E89,'Add-on Info'!$B$3:$H$3,0)),0)</f>
        <v>0</v>
      </c>
      <c r="AP89" s="40">
        <f>IF(P89=1,INDEX('Add-on Info'!$B$21:$H$32,MATCH(AP$1,'Add-on Info'!$A$4:$A$15,0),MATCH($E89,'Add-on Info'!$B$3:$H$3,0)),0)</f>
        <v>0</v>
      </c>
      <c r="AQ89" s="40">
        <f>IF(Q89=1,INDEX('Add-on Info'!$B$21:$H$32,MATCH(AQ$1,'Add-on Info'!$A$4:$A$15,0),MATCH($E89,'Add-on Info'!$B$3:$H$3,0)),0)</f>
        <v>0</v>
      </c>
      <c r="AR89" s="40">
        <f>IF(R89=1,INDEX('Add-on Info'!$B$21:$H$32,MATCH(AR$1,'Add-on Info'!$A$4:$A$15,0),MATCH($E89,'Add-on Info'!$B$3:$H$3,0)),0)</f>
        <v>0</v>
      </c>
      <c r="AS89" s="40">
        <f>IF(S89=1,INDEX('Add-on Info'!$B$21:$H$32,MATCH(AS$1,'Add-on Info'!$A$4:$A$15,0),MATCH($E89,'Add-on Info'!$B$3:$H$3,0)),0)</f>
        <v>27.200000000000003</v>
      </c>
      <c r="AT89" s="40">
        <f>IF(T89=1,INDEX('Add-on Info'!$B$21:$H$32,MATCH(AT$1,'Add-on Info'!$A$4:$A$15,0),MATCH($E89,'Add-on Info'!$B$3:$H$3,0)),0)</f>
        <v>0</v>
      </c>
      <c r="AU89" s="40">
        <f>IF(U89=1,INDEX('Add-on Info'!$B$21:$H$32,MATCH(AU$1,'Add-on Info'!$A$4:$A$15,0),MATCH($E89,'Add-on Info'!$B$3:$H$3,0)),0)</f>
        <v>0</v>
      </c>
      <c r="AV89" s="40">
        <f>IF(V89=1,INDEX('Add-on Info'!$B$21:$H$32,MATCH(AV$1,'Add-on Info'!$A$4:$A$15,0),MATCH($E89,'Add-on Info'!$B$3:$H$3,0)),0)</f>
        <v>0</v>
      </c>
      <c r="AW89" s="40">
        <f t="shared" si="8"/>
        <v>54.8</v>
      </c>
      <c r="AX89" s="40">
        <f t="shared" si="9"/>
        <v>28983</v>
      </c>
      <c r="AY89" s="40">
        <f t="shared" si="10"/>
        <v>27790.799999999999</v>
      </c>
      <c r="AZ89" s="40">
        <f t="shared" si="11"/>
        <v>1192.2000000000007</v>
      </c>
      <c r="BA89" s="25"/>
    </row>
    <row r="90" spans="1:53" x14ac:dyDescent="0.25">
      <c r="A90" s="25" t="s">
        <v>54</v>
      </c>
      <c r="B90" s="25" t="s">
        <v>23</v>
      </c>
      <c r="C90" s="25" t="s">
        <v>24</v>
      </c>
      <c r="D90" s="25" t="s">
        <v>37</v>
      </c>
      <c r="E90" s="25" t="s">
        <v>38</v>
      </c>
      <c r="F90" s="25" t="s">
        <v>67</v>
      </c>
      <c r="G90" s="25" t="s">
        <v>28</v>
      </c>
      <c r="H90" s="25">
        <v>45</v>
      </c>
      <c r="I90" s="42">
        <v>29906</v>
      </c>
      <c r="J90" s="28">
        <f>IF($D90=Calculations!$E$3,SUBSTITUTE(Calculations!$I91,RIGHT(Calculations!$I91,3),Calculations!$C$3)+0,Calculations!$I91)</f>
        <v>29009</v>
      </c>
      <c r="K90" s="39">
        <v>0</v>
      </c>
      <c r="L90" s="39">
        <v>0</v>
      </c>
      <c r="M90" s="39">
        <v>0</v>
      </c>
      <c r="N90" s="39">
        <v>0</v>
      </c>
      <c r="O90" s="39">
        <v>0</v>
      </c>
      <c r="P90" s="39">
        <v>0</v>
      </c>
      <c r="Q90" s="39">
        <v>0</v>
      </c>
      <c r="R90" s="39">
        <v>0</v>
      </c>
      <c r="S90" s="39">
        <v>0</v>
      </c>
      <c r="T90" s="39">
        <v>0</v>
      </c>
      <c r="U90" s="39">
        <v>1</v>
      </c>
      <c r="V90" s="39">
        <v>0</v>
      </c>
      <c r="W90" s="40">
        <f>IF(K90=1,INDEX('Add-on Info'!$B$4:$H$15,MATCH(W$1,'Add-on Info'!$A$4:$A$15,0),MATCH($E90,'Add-on Info'!$B$3:$H$3,0)),0)</f>
        <v>0</v>
      </c>
      <c r="X90" s="40">
        <f>IF(L90=1,INDEX('Add-on Info'!$B$4:$H$15,MATCH(X$1,'Add-on Info'!$A$4:$A$15,0),MATCH($E90,'Add-on Info'!$B$3:$H$3,0)),0)</f>
        <v>0</v>
      </c>
      <c r="Y90" s="40">
        <f>IF(M90=1,INDEX('Add-on Info'!$B$4:$H$15,MATCH(Y$1,'Add-on Info'!$A$4:$A$15,0),MATCH($E90,'Add-on Info'!$B$3:$H$3,0)),0)</f>
        <v>0</v>
      </c>
      <c r="Z90" s="40">
        <f>IF(N90=1,INDEX('Add-on Info'!$B$4:$H$15,MATCH(Z$1,'Add-on Info'!$A$4:$A$15,0),MATCH($E90,'Add-on Info'!$B$3:$H$3,0)),0)</f>
        <v>0</v>
      </c>
      <c r="AA90" s="40">
        <f>IF(O90=1,INDEX('Add-on Info'!$B$4:$H$15,MATCH(AA$1,'Add-on Info'!$A$4:$A$15,0),MATCH($E90,'Add-on Info'!$B$3:$H$3,0)),0)</f>
        <v>0</v>
      </c>
      <c r="AB90" s="40">
        <f>IF(P90=1,INDEX('Add-on Info'!$B$4:$H$15,MATCH(AB$1,'Add-on Info'!$A$4:$A$15,0),MATCH($E90,'Add-on Info'!$B$3:$H$3,0)),0)</f>
        <v>0</v>
      </c>
      <c r="AC90" s="40">
        <f>IF(Q90=1,INDEX('Add-on Info'!$B$4:$H$15,MATCH(AC$1,'Add-on Info'!$A$4:$A$15,0),MATCH($E90,'Add-on Info'!$B$3:$H$3,0)),0)</f>
        <v>0</v>
      </c>
      <c r="AD90" s="40">
        <f>IF(R90=1,INDEX('Add-on Info'!$B$4:$H$15,MATCH(AD$1,'Add-on Info'!$A$4:$A$15,0),MATCH($E90,'Add-on Info'!$B$3:$H$3,0)),0)</f>
        <v>0</v>
      </c>
      <c r="AE90" s="40">
        <f>IF(S90=1,INDEX('Add-on Info'!$B$4:$H$15,MATCH(AE$1,'Add-on Info'!$A$4:$A$15,0),MATCH($E90,'Add-on Info'!$B$3:$H$3,0)),0)</f>
        <v>0</v>
      </c>
      <c r="AF90" s="40">
        <f>IF(T90=1,INDEX('Add-on Info'!$B$4:$H$15,MATCH(AF$1,'Add-on Info'!$A$4:$A$15,0),MATCH($E90,'Add-on Info'!$B$3:$H$3,0)),0)</f>
        <v>0</v>
      </c>
      <c r="AG90" s="40">
        <f>IF(U90=1,INDEX('Add-on Info'!$B$4:$H$15,MATCH(AG$1,'Add-on Info'!$A$4:$A$15,0),MATCH($E90,'Add-on Info'!$B$3:$H$3,0)),0)</f>
        <v>620</v>
      </c>
      <c r="AH90" s="40">
        <f>IF(V90=1,INDEX('Add-on Info'!$B$4:$H$15,MATCH(AH$1,'Add-on Info'!$A$4:$A$15,0),MATCH($E90,'Add-on Info'!$B$3:$H$3,0)),0)</f>
        <v>0</v>
      </c>
      <c r="AI90" s="41">
        <f t="shared" si="6"/>
        <v>0</v>
      </c>
      <c r="AJ90" s="40">
        <f t="shared" si="7"/>
        <v>620</v>
      </c>
      <c r="AK90" s="40">
        <f>IF(K90=1,INDEX('Add-on Info'!$B$21:$H$32,MATCH(AK$1,'Add-on Info'!$A$4:$A$15,0),MATCH($E90,'Add-on Info'!$B$3:$H$3,0)),0)</f>
        <v>0</v>
      </c>
      <c r="AL90" s="40">
        <f>IF(L90=1,INDEX('Add-on Info'!$B$21:$H$32,MATCH(AL$1,'Add-on Info'!$A$4:$A$15,0),MATCH($E90,'Add-on Info'!$B$3:$H$3,0)),0)</f>
        <v>0</v>
      </c>
      <c r="AM90" s="40">
        <f>IF(M90=1,INDEX('Add-on Info'!$B$21:$H$32,MATCH(AM$1,'Add-on Info'!$A$4:$A$15,0),MATCH($E90,'Add-on Info'!$B$3:$H$3,0)),0)</f>
        <v>0</v>
      </c>
      <c r="AN90" s="40">
        <f>IF(N90=1,INDEX('Add-on Info'!$B$21:$H$32,MATCH(AN$1,'Add-on Info'!$A$4:$A$15,0),MATCH($E90,'Add-on Info'!$B$3:$H$3,0)),0)</f>
        <v>0</v>
      </c>
      <c r="AO90" s="40">
        <f>IF(O90=1,INDEX('Add-on Info'!$B$21:$H$32,MATCH(AO$1,'Add-on Info'!$A$4:$A$15,0),MATCH($E90,'Add-on Info'!$B$3:$H$3,0)),0)</f>
        <v>0</v>
      </c>
      <c r="AP90" s="40">
        <f>IF(P90=1,INDEX('Add-on Info'!$B$21:$H$32,MATCH(AP$1,'Add-on Info'!$A$4:$A$15,0),MATCH($E90,'Add-on Info'!$B$3:$H$3,0)),0)</f>
        <v>0</v>
      </c>
      <c r="AQ90" s="40">
        <f>IF(Q90=1,INDEX('Add-on Info'!$B$21:$H$32,MATCH(AQ$1,'Add-on Info'!$A$4:$A$15,0),MATCH($E90,'Add-on Info'!$B$3:$H$3,0)),0)</f>
        <v>0</v>
      </c>
      <c r="AR90" s="40">
        <f>IF(R90=1,INDEX('Add-on Info'!$B$21:$H$32,MATCH(AR$1,'Add-on Info'!$A$4:$A$15,0),MATCH($E90,'Add-on Info'!$B$3:$H$3,0)),0)</f>
        <v>0</v>
      </c>
      <c r="AS90" s="40">
        <f>IF(S90=1,INDEX('Add-on Info'!$B$21:$H$32,MATCH(AS$1,'Add-on Info'!$A$4:$A$15,0),MATCH($E90,'Add-on Info'!$B$3:$H$3,0)),0)</f>
        <v>0</v>
      </c>
      <c r="AT90" s="40">
        <f>IF(T90=1,INDEX('Add-on Info'!$B$21:$H$32,MATCH(AT$1,'Add-on Info'!$A$4:$A$15,0),MATCH($E90,'Add-on Info'!$B$3:$H$3,0)),0)</f>
        <v>0</v>
      </c>
      <c r="AU90" s="40">
        <f>IF(U90=1,INDEX('Add-on Info'!$B$21:$H$32,MATCH(AU$1,'Add-on Info'!$A$4:$A$15,0),MATCH($E90,'Add-on Info'!$B$3:$H$3,0)),0)</f>
        <v>173.60000000000002</v>
      </c>
      <c r="AV90" s="40">
        <f>IF(V90=1,INDEX('Add-on Info'!$B$21:$H$32,MATCH(AV$1,'Add-on Info'!$A$4:$A$15,0),MATCH($E90,'Add-on Info'!$B$3:$H$3,0)),0)</f>
        <v>0</v>
      </c>
      <c r="AW90" s="40">
        <f t="shared" si="8"/>
        <v>173.60000000000002</v>
      </c>
      <c r="AX90" s="40">
        <f t="shared" si="9"/>
        <v>30526</v>
      </c>
      <c r="AY90" s="40">
        <f t="shared" si="10"/>
        <v>29182.6</v>
      </c>
      <c r="AZ90" s="40">
        <f t="shared" si="11"/>
        <v>1343.4000000000015</v>
      </c>
      <c r="BA90" s="25"/>
    </row>
    <row r="91" spans="1:53" x14ac:dyDescent="0.25">
      <c r="A91" s="25" t="s">
        <v>54</v>
      </c>
      <c r="B91" s="25" t="s">
        <v>23</v>
      </c>
      <c r="C91" s="25" t="s">
        <v>24</v>
      </c>
      <c r="D91" s="25" t="s">
        <v>37</v>
      </c>
      <c r="E91" s="25" t="s">
        <v>38</v>
      </c>
      <c r="F91" s="25" t="s">
        <v>67</v>
      </c>
      <c r="G91" s="25" t="s">
        <v>30</v>
      </c>
      <c r="H91" s="25">
        <v>53</v>
      </c>
      <c r="I91" s="42">
        <v>26210</v>
      </c>
      <c r="J91" s="28">
        <f>IF($D91=Calculations!$E$3,SUBSTITUTE(Calculations!$I92,RIGHT(Calculations!$I92,3),Calculations!$C$3)+0,Calculations!$I92)</f>
        <v>25424</v>
      </c>
      <c r="K91" s="39">
        <v>0</v>
      </c>
      <c r="L91" s="39">
        <v>1</v>
      </c>
      <c r="M91" s="39">
        <v>0</v>
      </c>
      <c r="N91" s="39">
        <v>1</v>
      </c>
      <c r="O91" s="39">
        <v>1</v>
      </c>
      <c r="P91" s="39">
        <v>0</v>
      </c>
      <c r="Q91" s="39">
        <v>0</v>
      </c>
      <c r="R91" s="39">
        <v>0</v>
      </c>
      <c r="S91" s="39">
        <v>1</v>
      </c>
      <c r="T91" s="39">
        <v>0</v>
      </c>
      <c r="U91" s="39">
        <v>0</v>
      </c>
      <c r="V91" s="39">
        <v>0</v>
      </c>
      <c r="W91" s="40">
        <f>IF(K91=1,INDEX('Add-on Info'!$B$4:$H$15,MATCH(W$1,'Add-on Info'!$A$4:$A$15,0),MATCH($E91,'Add-on Info'!$B$3:$H$3,0)),0)</f>
        <v>0</v>
      </c>
      <c r="X91" s="40">
        <f>IF(L91=1,INDEX('Add-on Info'!$B$4:$H$15,MATCH(X$1,'Add-on Info'!$A$4:$A$15,0),MATCH($E91,'Add-on Info'!$B$3:$H$3,0)),0)</f>
        <v>210</v>
      </c>
      <c r="Y91" s="40">
        <f>IF(M91=1,INDEX('Add-on Info'!$B$4:$H$15,MATCH(Y$1,'Add-on Info'!$A$4:$A$15,0),MATCH($E91,'Add-on Info'!$B$3:$H$3,0)),0)</f>
        <v>0</v>
      </c>
      <c r="Z91" s="40">
        <f>IF(N91=1,INDEX('Add-on Info'!$B$4:$H$15,MATCH(Z$1,'Add-on Info'!$A$4:$A$15,0),MATCH($E91,'Add-on Info'!$B$3:$H$3,0)),0)</f>
        <v>230</v>
      </c>
      <c r="AA91" s="40">
        <f>IF(O91=1,INDEX('Add-on Info'!$B$4:$H$15,MATCH(AA$1,'Add-on Info'!$A$4:$A$15,0),MATCH($E91,'Add-on Info'!$B$3:$H$3,0)),0)</f>
        <v>1350</v>
      </c>
      <c r="AB91" s="40">
        <f>IF(P91=1,INDEX('Add-on Info'!$B$4:$H$15,MATCH(AB$1,'Add-on Info'!$A$4:$A$15,0),MATCH($E91,'Add-on Info'!$B$3:$H$3,0)),0)</f>
        <v>0</v>
      </c>
      <c r="AC91" s="40">
        <f>IF(Q91=1,INDEX('Add-on Info'!$B$4:$H$15,MATCH(AC$1,'Add-on Info'!$A$4:$A$15,0),MATCH($E91,'Add-on Info'!$B$3:$H$3,0)),0)</f>
        <v>0</v>
      </c>
      <c r="AD91" s="40">
        <f>IF(R91=1,INDEX('Add-on Info'!$B$4:$H$15,MATCH(AD$1,'Add-on Info'!$A$4:$A$15,0),MATCH($E91,'Add-on Info'!$B$3:$H$3,0)),0)</f>
        <v>0</v>
      </c>
      <c r="AE91" s="40">
        <f>IF(S91=1,INDEX('Add-on Info'!$B$4:$H$15,MATCH(AE$1,'Add-on Info'!$A$4:$A$15,0),MATCH($E91,'Add-on Info'!$B$3:$H$3,0)),0)</f>
        <v>160</v>
      </c>
      <c r="AF91" s="40">
        <f>IF(T91=1,INDEX('Add-on Info'!$B$4:$H$15,MATCH(AF$1,'Add-on Info'!$A$4:$A$15,0),MATCH($E91,'Add-on Info'!$B$3:$H$3,0)),0)</f>
        <v>0</v>
      </c>
      <c r="AG91" s="40">
        <f>IF(U91=1,INDEX('Add-on Info'!$B$4:$H$15,MATCH(AG$1,'Add-on Info'!$A$4:$A$15,0),MATCH($E91,'Add-on Info'!$B$3:$H$3,0)),0)</f>
        <v>0</v>
      </c>
      <c r="AH91" s="40">
        <f>IF(V91=1,INDEX('Add-on Info'!$B$4:$H$15,MATCH(AH$1,'Add-on Info'!$A$4:$A$15,0),MATCH($E91,'Add-on Info'!$B$3:$H$3,0)),0)</f>
        <v>0</v>
      </c>
      <c r="AI91" s="41">
        <f t="shared" si="6"/>
        <v>0.15</v>
      </c>
      <c r="AJ91" s="40">
        <f t="shared" si="7"/>
        <v>1657.5</v>
      </c>
      <c r="AK91" s="40">
        <f>IF(K91=1,INDEX('Add-on Info'!$B$21:$H$32,MATCH(AK$1,'Add-on Info'!$A$4:$A$15,0),MATCH($E91,'Add-on Info'!$B$3:$H$3,0)),0)</f>
        <v>0</v>
      </c>
      <c r="AL91" s="40">
        <f>IF(L91=1,INDEX('Add-on Info'!$B$21:$H$32,MATCH(AL$1,'Add-on Info'!$A$4:$A$15,0),MATCH($E91,'Add-on Info'!$B$3:$H$3,0)),0)</f>
        <v>23.1</v>
      </c>
      <c r="AM91" s="40">
        <f>IF(M91=1,INDEX('Add-on Info'!$B$21:$H$32,MATCH(AM$1,'Add-on Info'!$A$4:$A$15,0),MATCH($E91,'Add-on Info'!$B$3:$H$3,0)),0)</f>
        <v>0</v>
      </c>
      <c r="AN91" s="40">
        <f>IF(N91=1,INDEX('Add-on Info'!$B$21:$H$32,MATCH(AN$1,'Add-on Info'!$A$4:$A$15,0),MATCH($E91,'Add-on Info'!$B$3:$H$3,0)),0)</f>
        <v>27.599999999999998</v>
      </c>
      <c r="AO91" s="40">
        <f>IF(O91=1,INDEX('Add-on Info'!$B$21:$H$32,MATCH(AO$1,'Add-on Info'!$A$4:$A$15,0),MATCH($E91,'Add-on Info'!$B$3:$H$3,0)),0)</f>
        <v>877.5</v>
      </c>
      <c r="AP91" s="40">
        <f>IF(P91=1,INDEX('Add-on Info'!$B$21:$H$32,MATCH(AP$1,'Add-on Info'!$A$4:$A$15,0),MATCH($E91,'Add-on Info'!$B$3:$H$3,0)),0)</f>
        <v>0</v>
      </c>
      <c r="AQ91" s="40">
        <f>IF(Q91=1,INDEX('Add-on Info'!$B$21:$H$32,MATCH(AQ$1,'Add-on Info'!$A$4:$A$15,0),MATCH($E91,'Add-on Info'!$B$3:$H$3,0)),0)</f>
        <v>0</v>
      </c>
      <c r="AR91" s="40">
        <f>IF(R91=1,INDEX('Add-on Info'!$B$21:$H$32,MATCH(AR$1,'Add-on Info'!$A$4:$A$15,0),MATCH($E91,'Add-on Info'!$B$3:$H$3,0)),0)</f>
        <v>0</v>
      </c>
      <c r="AS91" s="40">
        <f>IF(S91=1,INDEX('Add-on Info'!$B$21:$H$32,MATCH(AS$1,'Add-on Info'!$A$4:$A$15,0),MATCH($E91,'Add-on Info'!$B$3:$H$3,0)),0)</f>
        <v>27.200000000000003</v>
      </c>
      <c r="AT91" s="40">
        <f>IF(T91=1,INDEX('Add-on Info'!$B$21:$H$32,MATCH(AT$1,'Add-on Info'!$A$4:$A$15,0),MATCH($E91,'Add-on Info'!$B$3:$H$3,0)),0)</f>
        <v>0</v>
      </c>
      <c r="AU91" s="40">
        <f>IF(U91=1,INDEX('Add-on Info'!$B$21:$H$32,MATCH(AU$1,'Add-on Info'!$A$4:$A$15,0),MATCH($E91,'Add-on Info'!$B$3:$H$3,0)),0)</f>
        <v>0</v>
      </c>
      <c r="AV91" s="40">
        <f>IF(V91=1,INDEX('Add-on Info'!$B$21:$H$32,MATCH(AV$1,'Add-on Info'!$A$4:$A$15,0),MATCH($E91,'Add-on Info'!$B$3:$H$3,0)),0)</f>
        <v>0</v>
      </c>
      <c r="AW91" s="40">
        <f t="shared" si="8"/>
        <v>955.40000000000009</v>
      </c>
      <c r="AX91" s="40">
        <f t="shared" si="9"/>
        <v>27867.5</v>
      </c>
      <c r="AY91" s="40">
        <f t="shared" si="10"/>
        <v>26379.4</v>
      </c>
      <c r="AZ91" s="40">
        <f t="shared" si="11"/>
        <v>1488.0999999999985</v>
      </c>
      <c r="BA91" s="25"/>
    </row>
    <row r="92" spans="1:53" x14ac:dyDescent="0.25">
      <c r="A92" s="25" t="s">
        <v>54</v>
      </c>
      <c r="B92" s="25" t="s">
        <v>23</v>
      </c>
      <c r="C92" s="25" t="s">
        <v>24</v>
      </c>
      <c r="D92" s="25" t="s">
        <v>37</v>
      </c>
      <c r="E92" s="25" t="s">
        <v>38</v>
      </c>
      <c r="F92" s="25" t="s">
        <v>34</v>
      </c>
      <c r="G92" s="25" t="s">
        <v>30</v>
      </c>
      <c r="H92" s="25">
        <v>31</v>
      </c>
      <c r="I92" s="42">
        <v>27894</v>
      </c>
      <c r="J92" s="28">
        <f>IF($D92=Calculations!$E$3,SUBSTITUTE(Calculations!$I93,RIGHT(Calculations!$I93,3),Calculations!$C$3)+0,Calculations!$I93)</f>
        <v>27058</v>
      </c>
      <c r="K92" s="39">
        <v>0</v>
      </c>
      <c r="L92" s="39">
        <v>0</v>
      </c>
      <c r="M92" s="39">
        <v>0</v>
      </c>
      <c r="N92" s="39">
        <v>1</v>
      </c>
      <c r="O92" s="39">
        <v>0</v>
      </c>
      <c r="P92" s="39">
        <v>0</v>
      </c>
      <c r="Q92" s="39">
        <v>1</v>
      </c>
      <c r="R92" s="39">
        <v>1</v>
      </c>
      <c r="S92" s="39">
        <v>1</v>
      </c>
      <c r="T92" s="39">
        <v>0</v>
      </c>
      <c r="U92" s="39">
        <v>0</v>
      </c>
      <c r="V92" s="39">
        <v>0</v>
      </c>
      <c r="W92" s="40">
        <f>IF(K92=1,INDEX('Add-on Info'!$B$4:$H$15,MATCH(W$1,'Add-on Info'!$A$4:$A$15,0),MATCH($E92,'Add-on Info'!$B$3:$H$3,0)),0)</f>
        <v>0</v>
      </c>
      <c r="X92" s="40">
        <f>IF(L92=1,INDEX('Add-on Info'!$B$4:$H$15,MATCH(X$1,'Add-on Info'!$A$4:$A$15,0),MATCH($E92,'Add-on Info'!$B$3:$H$3,0)),0)</f>
        <v>0</v>
      </c>
      <c r="Y92" s="40">
        <f>IF(M92=1,INDEX('Add-on Info'!$B$4:$H$15,MATCH(Y$1,'Add-on Info'!$A$4:$A$15,0),MATCH($E92,'Add-on Info'!$B$3:$H$3,0)),0)</f>
        <v>0</v>
      </c>
      <c r="Z92" s="40">
        <f>IF(N92=1,INDEX('Add-on Info'!$B$4:$H$15,MATCH(Z$1,'Add-on Info'!$A$4:$A$15,0),MATCH($E92,'Add-on Info'!$B$3:$H$3,0)),0)</f>
        <v>230</v>
      </c>
      <c r="AA92" s="40">
        <f>IF(O92=1,INDEX('Add-on Info'!$B$4:$H$15,MATCH(AA$1,'Add-on Info'!$A$4:$A$15,0),MATCH($E92,'Add-on Info'!$B$3:$H$3,0)),0)</f>
        <v>0</v>
      </c>
      <c r="AB92" s="40">
        <f>IF(P92=1,INDEX('Add-on Info'!$B$4:$H$15,MATCH(AB$1,'Add-on Info'!$A$4:$A$15,0),MATCH($E92,'Add-on Info'!$B$3:$H$3,0)),0)</f>
        <v>0</v>
      </c>
      <c r="AC92" s="40">
        <f>IF(Q92=1,INDEX('Add-on Info'!$B$4:$H$15,MATCH(AC$1,'Add-on Info'!$A$4:$A$15,0),MATCH($E92,'Add-on Info'!$B$3:$H$3,0)),0)</f>
        <v>100</v>
      </c>
      <c r="AD92" s="40">
        <f>IF(R92=1,INDEX('Add-on Info'!$B$4:$H$15,MATCH(AD$1,'Add-on Info'!$A$4:$A$15,0),MATCH($E92,'Add-on Info'!$B$3:$H$3,0)),0)</f>
        <v>180</v>
      </c>
      <c r="AE92" s="40">
        <f>IF(S92=1,INDEX('Add-on Info'!$B$4:$H$15,MATCH(AE$1,'Add-on Info'!$A$4:$A$15,0),MATCH($E92,'Add-on Info'!$B$3:$H$3,0)),0)</f>
        <v>160</v>
      </c>
      <c r="AF92" s="40">
        <f>IF(T92=1,INDEX('Add-on Info'!$B$4:$H$15,MATCH(AF$1,'Add-on Info'!$A$4:$A$15,0),MATCH($E92,'Add-on Info'!$B$3:$H$3,0)),0)</f>
        <v>0</v>
      </c>
      <c r="AG92" s="40">
        <f>IF(U92=1,INDEX('Add-on Info'!$B$4:$H$15,MATCH(AG$1,'Add-on Info'!$A$4:$A$15,0),MATCH($E92,'Add-on Info'!$B$3:$H$3,0)),0)</f>
        <v>0</v>
      </c>
      <c r="AH92" s="40">
        <f>IF(V92=1,INDEX('Add-on Info'!$B$4:$H$15,MATCH(AH$1,'Add-on Info'!$A$4:$A$15,0),MATCH($E92,'Add-on Info'!$B$3:$H$3,0)),0)</f>
        <v>0</v>
      </c>
      <c r="AI92" s="41">
        <f t="shared" si="6"/>
        <v>0.15</v>
      </c>
      <c r="AJ92" s="40">
        <f t="shared" si="7"/>
        <v>569.5</v>
      </c>
      <c r="AK92" s="40">
        <f>IF(K92=1,INDEX('Add-on Info'!$B$21:$H$32,MATCH(AK$1,'Add-on Info'!$A$4:$A$15,0),MATCH($E92,'Add-on Info'!$B$3:$H$3,0)),0)</f>
        <v>0</v>
      </c>
      <c r="AL92" s="40">
        <f>IF(L92=1,INDEX('Add-on Info'!$B$21:$H$32,MATCH(AL$1,'Add-on Info'!$A$4:$A$15,0),MATCH($E92,'Add-on Info'!$B$3:$H$3,0)),0)</f>
        <v>0</v>
      </c>
      <c r="AM92" s="40">
        <f>IF(M92=1,INDEX('Add-on Info'!$B$21:$H$32,MATCH(AM$1,'Add-on Info'!$A$4:$A$15,0),MATCH($E92,'Add-on Info'!$B$3:$H$3,0)),0)</f>
        <v>0</v>
      </c>
      <c r="AN92" s="40">
        <f>IF(N92=1,INDEX('Add-on Info'!$B$21:$H$32,MATCH(AN$1,'Add-on Info'!$A$4:$A$15,0),MATCH($E92,'Add-on Info'!$B$3:$H$3,0)),0)</f>
        <v>27.599999999999998</v>
      </c>
      <c r="AO92" s="40">
        <f>IF(O92=1,INDEX('Add-on Info'!$B$21:$H$32,MATCH(AO$1,'Add-on Info'!$A$4:$A$15,0),MATCH($E92,'Add-on Info'!$B$3:$H$3,0)),0)</f>
        <v>0</v>
      </c>
      <c r="AP92" s="40">
        <f>IF(P92=1,INDEX('Add-on Info'!$B$21:$H$32,MATCH(AP$1,'Add-on Info'!$A$4:$A$15,0),MATCH($E92,'Add-on Info'!$B$3:$H$3,0)),0)</f>
        <v>0</v>
      </c>
      <c r="AQ92" s="40">
        <f>IF(Q92=1,INDEX('Add-on Info'!$B$21:$H$32,MATCH(AQ$1,'Add-on Info'!$A$4:$A$15,0),MATCH($E92,'Add-on Info'!$B$3:$H$3,0)),0)</f>
        <v>15</v>
      </c>
      <c r="AR92" s="40">
        <f>IF(R92=1,INDEX('Add-on Info'!$B$21:$H$32,MATCH(AR$1,'Add-on Info'!$A$4:$A$15,0),MATCH($E92,'Add-on Info'!$B$3:$H$3,0)),0)</f>
        <v>30.6</v>
      </c>
      <c r="AS92" s="40">
        <f>IF(S92=1,INDEX('Add-on Info'!$B$21:$H$32,MATCH(AS$1,'Add-on Info'!$A$4:$A$15,0),MATCH($E92,'Add-on Info'!$B$3:$H$3,0)),0)</f>
        <v>27.200000000000003</v>
      </c>
      <c r="AT92" s="40">
        <f>IF(T92=1,INDEX('Add-on Info'!$B$21:$H$32,MATCH(AT$1,'Add-on Info'!$A$4:$A$15,0),MATCH($E92,'Add-on Info'!$B$3:$H$3,0)),0)</f>
        <v>0</v>
      </c>
      <c r="AU92" s="40">
        <f>IF(U92=1,INDEX('Add-on Info'!$B$21:$H$32,MATCH(AU$1,'Add-on Info'!$A$4:$A$15,0),MATCH($E92,'Add-on Info'!$B$3:$H$3,0)),0)</f>
        <v>0</v>
      </c>
      <c r="AV92" s="40">
        <f>IF(V92=1,INDEX('Add-on Info'!$B$21:$H$32,MATCH(AV$1,'Add-on Info'!$A$4:$A$15,0),MATCH($E92,'Add-on Info'!$B$3:$H$3,0)),0)</f>
        <v>0</v>
      </c>
      <c r="AW92" s="40">
        <f t="shared" si="8"/>
        <v>100.39999999999999</v>
      </c>
      <c r="AX92" s="40">
        <f t="shared" si="9"/>
        <v>28463.5</v>
      </c>
      <c r="AY92" s="40">
        <f t="shared" si="10"/>
        <v>27158.400000000001</v>
      </c>
      <c r="AZ92" s="40">
        <f t="shared" si="11"/>
        <v>1305.0999999999985</v>
      </c>
      <c r="BA92" s="25"/>
    </row>
    <row r="93" spans="1:53" x14ac:dyDescent="0.25">
      <c r="A93" s="25" t="s">
        <v>54</v>
      </c>
      <c r="B93" s="25" t="s">
        <v>23</v>
      </c>
      <c r="C93" s="25" t="s">
        <v>24</v>
      </c>
      <c r="D93" s="25" t="s">
        <v>37</v>
      </c>
      <c r="E93" s="25" t="s">
        <v>38</v>
      </c>
      <c r="F93" s="25" t="s">
        <v>33</v>
      </c>
      <c r="G93" s="25" t="s">
        <v>28</v>
      </c>
      <c r="H93" s="25">
        <v>59</v>
      </c>
      <c r="I93" s="42">
        <v>25826</v>
      </c>
      <c r="J93" s="28">
        <f>IF($D93=Calculations!$E$3,SUBSTITUTE(Calculations!$I94,RIGHT(Calculations!$I94,3),Calculations!$C$3)+0,Calculations!$I94)</f>
        <v>25052</v>
      </c>
      <c r="K93" s="39">
        <v>0</v>
      </c>
      <c r="L93" s="39">
        <v>1</v>
      </c>
      <c r="M93" s="39">
        <v>1</v>
      </c>
      <c r="N93" s="39">
        <v>0</v>
      </c>
      <c r="O93" s="39">
        <v>0</v>
      </c>
      <c r="P93" s="39">
        <v>1</v>
      </c>
      <c r="Q93" s="39">
        <v>0</v>
      </c>
      <c r="R93" s="39">
        <v>0</v>
      </c>
      <c r="S93" s="39">
        <v>1</v>
      </c>
      <c r="T93" s="39">
        <v>0</v>
      </c>
      <c r="U93" s="39">
        <v>1</v>
      </c>
      <c r="V93" s="39">
        <v>0</v>
      </c>
      <c r="W93" s="40">
        <f>IF(K93=1,INDEX('Add-on Info'!$B$4:$H$15,MATCH(W$1,'Add-on Info'!$A$4:$A$15,0),MATCH($E93,'Add-on Info'!$B$3:$H$3,0)),0)</f>
        <v>0</v>
      </c>
      <c r="X93" s="40">
        <f>IF(L93=1,INDEX('Add-on Info'!$B$4:$H$15,MATCH(X$1,'Add-on Info'!$A$4:$A$15,0),MATCH($E93,'Add-on Info'!$B$3:$H$3,0)),0)</f>
        <v>210</v>
      </c>
      <c r="Y93" s="40">
        <f>IF(M93=1,INDEX('Add-on Info'!$B$4:$H$15,MATCH(Y$1,'Add-on Info'!$A$4:$A$15,0),MATCH($E93,'Add-on Info'!$B$3:$H$3,0)),0)</f>
        <v>310</v>
      </c>
      <c r="Z93" s="40">
        <f>IF(N93=1,INDEX('Add-on Info'!$B$4:$H$15,MATCH(Z$1,'Add-on Info'!$A$4:$A$15,0),MATCH($E93,'Add-on Info'!$B$3:$H$3,0)),0)</f>
        <v>0</v>
      </c>
      <c r="AA93" s="40">
        <f>IF(O93=1,INDEX('Add-on Info'!$B$4:$H$15,MATCH(AA$1,'Add-on Info'!$A$4:$A$15,0),MATCH($E93,'Add-on Info'!$B$3:$H$3,0)),0)</f>
        <v>0</v>
      </c>
      <c r="AB93" s="40">
        <f>IF(P93=1,INDEX('Add-on Info'!$B$4:$H$15,MATCH(AB$1,'Add-on Info'!$A$4:$A$15,0),MATCH($E93,'Add-on Info'!$B$3:$H$3,0)),0)</f>
        <v>2700</v>
      </c>
      <c r="AC93" s="40">
        <f>IF(Q93=1,INDEX('Add-on Info'!$B$4:$H$15,MATCH(AC$1,'Add-on Info'!$A$4:$A$15,0),MATCH($E93,'Add-on Info'!$B$3:$H$3,0)),0)</f>
        <v>0</v>
      </c>
      <c r="AD93" s="40">
        <f>IF(R93=1,INDEX('Add-on Info'!$B$4:$H$15,MATCH(AD$1,'Add-on Info'!$A$4:$A$15,0),MATCH($E93,'Add-on Info'!$B$3:$H$3,0)),0)</f>
        <v>0</v>
      </c>
      <c r="AE93" s="40">
        <f>IF(S93=1,INDEX('Add-on Info'!$B$4:$H$15,MATCH(AE$1,'Add-on Info'!$A$4:$A$15,0),MATCH($E93,'Add-on Info'!$B$3:$H$3,0)),0)</f>
        <v>160</v>
      </c>
      <c r="AF93" s="40">
        <f>IF(T93=1,INDEX('Add-on Info'!$B$4:$H$15,MATCH(AF$1,'Add-on Info'!$A$4:$A$15,0),MATCH($E93,'Add-on Info'!$B$3:$H$3,0)),0)</f>
        <v>0</v>
      </c>
      <c r="AG93" s="40">
        <f>IF(U93=1,INDEX('Add-on Info'!$B$4:$H$15,MATCH(AG$1,'Add-on Info'!$A$4:$A$15,0),MATCH($E93,'Add-on Info'!$B$3:$H$3,0)),0)</f>
        <v>620</v>
      </c>
      <c r="AH93" s="40">
        <f>IF(V93=1,INDEX('Add-on Info'!$B$4:$H$15,MATCH(AH$1,'Add-on Info'!$A$4:$A$15,0),MATCH($E93,'Add-on Info'!$B$3:$H$3,0)),0)</f>
        <v>0</v>
      </c>
      <c r="AI93" s="41">
        <f t="shared" si="6"/>
        <v>0.15</v>
      </c>
      <c r="AJ93" s="40">
        <f t="shared" si="7"/>
        <v>3400</v>
      </c>
      <c r="AK93" s="40">
        <f>IF(K93=1,INDEX('Add-on Info'!$B$21:$H$32,MATCH(AK$1,'Add-on Info'!$A$4:$A$15,0),MATCH($E93,'Add-on Info'!$B$3:$H$3,0)),0)</f>
        <v>0</v>
      </c>
      <c r="AL93" s="40">
        <f>IF(L93=1,INDEX('Add-on Info'!$B$21:$H$32,MATCH(AL$1,'Add-on Info'!$A$4:$A$15,0),MATCH($E93,'Add-on Info'!$B$3:$H$3,0)),0)</f>
        <v>23.1</v>
      </c>
      <c r="AM93" s="40">
        <f>IF(M93=1,INDEX('Add-on Info'!$B$21:$H$32,MATCH(AM$1,'Add-on Info'!$A$4:$A$15,0),MATCH($E93,'Add-on Info'!$B$3:$H$3,0)),0)</f>
        <v>46.5</v>
      </c>
      <c r="AN93" s="40">
        <f>IF(N93=1,INDEX('Add-on Info'!$B$21:$H$32,MATCH(AN$1,'Add-on Info'!$A$4:$A$15,0),MATCH($E93,'Add-on Info'!$B$3:$H$3,0)),0)</f>
        <v>0</v>
      </c>
      <c r="AO93" s="40">
        <f>IF(O93=1,INDEX('Add-on Info'!$B$21:$H$32,MATCH(AO$1,'Add-on Info'!$A$4:$A$15,0),MATCH($E93,'Add-on Info'!$B$3:$H$3,0)),0)</f>
        <v>0</v>
      </c>
      <c r="AP93" s="40">
        <f>IF(P93=1,INDEX('Add-on Info'!$B$21:$H$32,MATCH(AP$1,'Add-on Info'!$A$4:$A$15,0),MATCH($E93,'Add-on Info'!$B$3:$H$3,0)),0)</f>
        <v>1836.0000000000002</v>
      </c>
      <c r="AQ93" s="40">
        <f>IF(Q93=1,INDEX('Add-on Info'!$B$21:$H$32,MATCH(AQ$1,'Add-on Info'!$A$4:$A$15,0),MATCH($E93,'Add-on Info'!$B$3:$H$3,0)),0)</f>
        <v>0</v>
      </c>
      <c r="AR93" s="40">
        <f>IF(R93=1,INDEX('Add-on Info'!$B$21:$H$32,MATCH(AR$1,'Add-on Info'!$A$4:$A$15,0),MATCH($E93,'Add-on Info'!$B$3:$H$3,0)),0)</f>
        <v>0</v>
      </c>
      <c r="AS93" s="40">
        <f>IF(S93=1,INDEX('Add-on Info'!$B$21:$H$32,MATCH(AS$1,'Add-on Info'!$A$4:$A$15,0),MATCH($E93,'Add-on Info'!$B$3:$H$3,0)),0)</f>
        <v>27.200000000000003</v>
      </c>
      <c r="AT93" s="40">
        <f>IF(T93=1,INDEX('Add-on Info'!$B$21:$H$32,MATCH(AT$1,'Add-on Info'!$A$4:$A$15,0),MATCH($E93,'Add-on Info'!$B$3:$H$3,0)),0)</f>
        <v>0</v>
      </c>
      <c r="AU93" s="40">
        <f>IF(U93=1,INDEX('Add-on Info'!$B$21:$H$32,MATCH(AU$1,'Add-on Info'!$A$4:$A$15,0),MATCH($E93,'Add-on Info'!$B$3:$H$3,0)),0)</f>
        <v>173.60000000000002</v>
      </c>
      <c r="AV93" s="40">
        <f>IF(V93=1,INDEX('Add-on Info'!$B$21:$H$32,MATCH(AV$1,'Add-on Info'!$A$4:$A$15,0),MATCH($E93,'Add-on Info'!$B$3:$H$3,0)),0)</f>
        <v>0</v>
      </c>
      <c r="AW93" s="40">
        <f t="shared" si="8"/>
        <v>2106.4</v>
      </c>
      <c r="AX93" s="40">
        <f t="shared" si="9"/>
        <v>29226</v>
      </c>
      <c r="AY93" s="40">
        <f t="shared" si="10"/>
        <v>27158.400000000001</v>
      </c>
      <c r="AZ93" s="40">
        <f t="shared" si="11"/>
        <v>2067.5999999999985</v>
      </c>
      <c r="BA93" s="25"/>
    </row>
    <row r="94" spans="1:53" x14ac:dyDescent="0.25">
      <c r="A94" s="25" t="s">
        <v>54</v>
      </c>
      <c r="B94" s="25" t="s">
        <v>23</v>
      </c>
      <c r="C94" s="25" t="s">
        <v>24</v>
      </c>
      <c r="D94" s="25" t="s">
        <v>37</v>
      </c>
      <c r="E94" s="25" t="s">
        <v>38</v>
      </c>
      <c r="F94" s="25" t="s">
        <v>34</v>
      </c>
      <c r="G94" s="25" t="s">
        <v>30</v>
      </c>
      <c r="H94" s="25">
        <v>61</v>
      </c>
      <c r="I94" s="42">
        <v>25304</v>
      </c>
      <c r="J94" s="28">
        <f>IF($D94=Calculations!$E$3,SUBSTITUTE(Calculations!$I95,RIGHT(Calculations!$I95,3),Calculations!$C$3)+0,Calculations!$I95)</f>
        <v>24545</v>
      </c>
      <c r="K94" s="39">
        <v>0</v>
      </c>
      <c r="L94" s="39">
        <v>1</v>
      </c>
      <c r="M94" s="39">
        <v>0</v>
      </c>
      <c r="N94" s="39">
        <v>0</v>
      </c>
      <c r="O94" s="39">
        <v>0</v>
      </c>
      <c r="P94" s="39">
        <v>1</v>
      </c>
      <c r="Q94" s="39">
        <v>0</v>
      </c>
      <c r="R94" s="39">
        <v>0</v>
      </c>
      <c r="S94" s="39">
        <v>0</v>
      </c>
      <c r="T94" s="39">
        <v>0</v>
      </c>
      <c r="U94" s="39">
        <v>0</v>
      </c>
      <c r="V94" s="39">
        <v>0</v>
      </c>
      <c r="W94" s="40">
        <f>IF(K94=1,INDEX('Add-on Info'!$B$4:$H$15,MATCH(W$1,'Add-on Info'!$A$4:$A$15,0),MATCH($E94,'Add-on Info'!$B$3:$H$3,0)),0)</f>
        <v>0</v>
      </c>
      <c r="X94" s="40">
        <f>IF(L94=1,INDEX('Add-on Info'!$B$4:$H$15,MATCH(X$1,'Add-on Info'!$A$4:$A$15,0),MATCH($E94,'Add-on Info'!$B$3:$H$3,0)),0)</f>
        <v>210</v>
      </c>
      <c r="Y94" s="40">
        <f>IF(M94=1,INDEX('Add-on Info'!$B$4:$H$15,MATCH(Y$1,'Add-on Info'!$A$4:$A$15,0),MATCH($E94,'Add-on Info'!$B$3:$H$3,0)),0)</f>
        <v>0</v>
      </c>
      <c r="Z94" s="40">
        <f>IF(N94=1,INDEX('Add-on Info'!$B$4:$H$15,MATCH(Z$1,'Add-on Info'!$A$4:$A$15,0),MATCH($E94,'Add-on Info'!$B$3:$H$3,0)),0)</f>
        <v>0</v>
      </c>
      <c r="AA94" s="40">
        <f>IF(O94=1,INDEX('Add-on Info'!$B$4:$H$15,MATCH(AA$1,'Add-on Info'!$A$4:$A$15,0),MATCH($E94,'Add-on Info'!$B$3:$H$3,0)),0)</f>
        <v>0</v>
      </c>
      <c r="AB94" s="40">
        <f>IF(P94=1,INDEX('Add-on Info'!$B$4:$H$15,MATCH(AB$1,'Add-on Info'!$A$4:$A$15,0),MATCH($E94,'Add-on Info'!$B$3:$H$3,0)),0)</f>
        <v>2700</v>
      </c>
      <c r="AC94" s="40">
        <f>IF(Q94=1,INDEX('Add-on Info'!$B$4:$H$15,MATCH(AC$1,'Add-on Info'!$A$4:$A$15,0),MATCH($E94,'Add-on Info'!$B$3:$H$3,0)),0)</f>
        <v>0</v>
      </c>
      <c r="AD94" s="40">
        <f>IF(R94=1,INDEX('Add-on Info'!$B$4:$H$15,MATCH(AD$1,'Add-on Info'!$A$4:$A$15,0),MATCH($E94,'Add-on Info'!$B$3:$H$3,0)),0)</f>
        <v>0</v>
      </c>
      <c r="AE94" s="40">
        <f>IF(S94=1,INDEX('Add-on Info'!$B$4:$H$15,MATCH(AE$1,'Add-on Info'!$A$4:$A$15,0),MATCH($E94,'Add-on Info'!$B$3:$H$3,0)),0)</f>
        <v>0</v>
      </c>
      <c r="AF94" s="40">
        <f>IF(T94=1,INDEX('Add-on Info'!$B$4:$H$15,MATCH(AF$1,'Add-on Info'!$A$4:$A$15,0),MATCH($E94,'Add-on Info'!$B$3:$H$3,0)),0)</f>
        <v>0</v>
      </c>
      <c r="AG94" s="40">
        <f>IF(U94=1,INDEX('Add-on Info'!$B$4:$H$15,MATCH(AG$1,'Add-on Info'!$A$4:$A$15,0),MATCH($E94,'Add-on Info'!$B$3:$H$3,0)),0)</f>
        <v>0</v>
      </c>
      <c r="AH94" s="40">
        <f>IF(V94=1,INDEX('Add-on Info'!$B$4:$H$15,MATCH(AH$1,'Add-on Info'!$A$4:$A$15,0),MATCH($E94,'Add-on Info'!$B$3:$H$3,0)),0)</f>
        <v>0</v>
      </c>
      <c r="AI94" s="41">
        <f t="shared" si="6"/>
        <v>0</v>
      </c>
      <c r="AJ94" s="40">
        <f t="shared" si="7"/>
        <v>2910</v>
      </c>
      <c r="AK94" s="40">
        <f>IF(K94=1,INDEX('Add-on Info'!$B$21:$H$32,MATCH(AK$1,'Add-on Info'!$A$4:$A$15,0),MATCH($E94,'Add-on Info'!$B$3:$H$3,0)),0)</f>
        <v>0</v>
      </c>
      <c r="AL94" s="40">
        <f>IF(L94=1,INDEX('Add-on Info'!$B$21:$H$32,MATCH(AL$1,'Add-on Info'!$A$4:$A$15,0),MATCH($E94,'Add-on Info'!$B$3:$H$3,0)),0)</f>
        <v>23.1</v>
      </c>
      <c r="AM94" s="40">
        <f>IF(M94=1,INDEX('Add-on Info'!$B$21:$H$32,MATCH(AM$1,'Add-on Info'!$A$4:$A$15,0),MATCH($E94,'Add-on Info'!$B$3:$H$3,0)),0)</f>
        <v>0</v>
      </c>
      <c r="AN94" s="40">
        <f>IF(N94=1,INDEX('Add-on Info'!$B$21:$H$32,MATCH(AN$1,'Add-on Info'!$A$4:$A$15,0),MATCH($E94,'Add-on Info'!$B$3:$H$3,0)),0)</f>
        <v>0</v>
      </c>
      <c r="AO94" s="40">
        <f>IF(O94=1,INDEX('Add-on Info'!$B$21:$H$32,MATCH(AO$1,'Add-on Info'!$A$4:$A$15,0),MATCH($E94,'Add-on Info'!$B$3:$H$3,0)),0)</f>
        <v>0</v>
      </c>
      <c r="AP94" s="40">
        <f>IF(P94=1,INDEX('Add-on Info'!$B$21:$H$32,MATCH(AP$1,'Add-on Info'!$A$4:$A$15,0),MATCH($E94,'Add-on Info'!$B$3:$H$3,0)),0)</f>
        <v>1836.0000000000002</v>
      </c>
      <c r="AQ94" s="40">
        <f>IF(Q94=1,INDEX('Add-on Info'!$B$21:$H$32,MATCH(AQ$1,'Add-on Info'!$A$4:$A$15,0),MATCH($E94,'Add-on Info'!$B$3:$H$3,0)),0)</f>
        <v>0</v>
      </c>
      <c r="AR94" s="40">
        <f>IF(R94=1,INDEX('Add-on Info'!$B$21:$H$32,MATCH(AR$1,'Add-on Info'!$A$4:$A$15,0),MATCH($E94,'Add-on Info'!$B$3:$H$3,0)),0)</f>
        <v>0</v>
      </c>
      <c r="AS94" s="40">
        <f>IF(S94=1,INDEX('Add-on Info'!$B$21:$H$32,MATCH(AS$1,'Add-on Info'!$A$4:$A$15,0),MATCH($E94,'Add-on Info'!$B$3:$H$3,0)),0)</f>
        <v>0</v>
      </c>
      <c r="AT94" s="40">
        <f>IF(T94=1,INDEX('Add-on Info'!$B$21:$H$32,MATCH(AT$1,'Add-on Info'!$A$4:$A$15,0),MATCH($E94,'Add-on Info'!$B$3:$H$3,0)),0)</f>
        <v>0</v>
      </c>
      <c r="AU94" s="40">
        <f>IF(U94=1,INDEX('Add-on Info'!$B$21:$H$32,MATCH(AU$1,'Add-on Info'!$A$4:$A$15,0),MATCH($E94,'Add-on Info'!$B$3:$H$3,0)),0)</f>
        <v>0</v>
      </c>
      <c r="AV94" s="40">
        <f>IF(V94=1,INDEX('Add-on Info'!$B$21:$H$32,MATCH(AV$1,'Add-on Info'!$A$4:$A$15,0),MATCH($E94,'Add-on Info'!$B$3:$H$3,0)),0)</f>
        <v>0</v>
      </c>
      <c r="AW94" s="40">
        <f t="shared" si="8"/>
        <v>1859.1000000000001</v>
      </c>
      <c r="AX94" s="40">
        <f t="shared" si="9"/>
        <v>28214</v>
      </c>
      <c r="AY94" s="40">
        <f t="shared" si="10"/>
        <v>26404.1</v>
      </c>
      <c r="AZ94" s="40">
        <f t="shared" si="11"/>
        <v>1809.9000000000015</v>
      </c>
      <c r="BA94" s="25"/>
    </row>
    <row r="95" spans="1:53" x14ac:dyDescent="0.25">
      <c r="A95" s="25" t="s">
        <v>54</v>
      </c>
      <c r="B95" s="25" t="s">
        <v>23</v>
      </c>
      <c r="C95" s="25" t="s">
        <v>24</v>
      </c>
      <c r="D95" s="25" t="s">
        <v>37</v>
      </c>
      <c r="E95" s="25" t="s">
        <v>38</v>
      </c>
      <c r="F95" s="25" t="s">
        <v>67</v>
      </c>
      <c r="G95" s="25" t="s">
        <v>30</v>
      </c>
      <c r="H95" s="25">
        <v>45</v>
      </c>
      <c r="I95" s="42">
        <v>25858</v>
      </c>
      <c r="J95" s="28">
        <f>IF($D95=Calculations!$E$3,SUBSTITUTE(Calculations!$I96,RIGHT(Calculations!$I96,3),Calculations!$C$3)+0,Calculations!$I96)</f>
        <v>25083</v>
      </c>
      <c r="K95" s="39">
        <v>0</v>
      </c>
      <c r="L95" s="39">
        <v>0</v>
      </c>
      <c r="M95" s="39">
        <v>0</v>
      </c>
      <c r="N95" s="39">
        <v>0</v>
      </c>
      <c r="O95" s="39">
        <v>0</v>
      </c>
      <c r="P95" s="39">
        <v>0</v>
      </c>
      <c r="Q95" s="39">
        <v>0</v>
      </c>
      <c r="R95" s="39">
        <v>0</v>
      </c>
      <c r="S95" s="39">
        <v>0</v>
      </c>
      <c r="T95" s="39">
        <v>0</v>
      </c>
      <c r="U95" s="39">
        <v>1</v>
      </c>
      <c r="V95" s="39">
        <v>1</v>
      </c>
      <c r="W95" s="40">
        <f>IF(K95=1,INDEX('Add-on Info'!$B$4:$H$15,MATCH(W$1,'Add-on Info'!$A$4:$A$15,0),MATCH($E95,'Add-on Info'!$B$3:$H$3,0)),0)</f>
        <v>0</v>
      </c>
      <c r="X95" s="40">
        <f>IF(L95=1,INDEX('Add-on Info'!$B$4:$H$15,MATCH(X$1,'Add-on Info'!$A$4:$A$15,0),MATCH($E95,'Add-on Info'!$B$3:$H$3,0)),0)</f>
        <v>0</v>
      </c>
      <c r="Y95" s="40">
        <f>IF(M95=1,INDEX('Add-on Info'!$B$4:$H$15,MATCH(Y$1,'Add-on Info'!$A$4:$A$15,0),MATCH($E95,'Add-on Info'!$B$3:$H$3,0)),0)</f>
        <v>0</v>
      </c>
      <c r="Z95" s="40">
        <f>IF(N95=1,INDEX('Add-on Info'!$B$4:$H$15,MATCH(Z$1,'Add-on Info'!$A$4:$A$15,0),MATCH($E95,'Add-on Info'!$B$3:$H$3,0)),0)</f>
        <v>0</v>
      </c>
      <c r="AA95" s="40">
        <f>IF(O95=1,INDEX('Add-on Info'!$B$4:$H$15,MATCH(AA$1,'Add-on Info'!$A$4:$A$15,0),MATCH($E95,'Add-on Info'!$B$3:$H$3,0)),0)</f>
        <v>0</v>
      </c>
      <c r="AB95" s="40">
        <f>IF(P95=1,INDEX('Add-on Info'!$B$4:$H$15,MATCH(AB$1,'Add-on Info'!$A$4:$A$15,0),MATCH($E95,'Add-on Info'!$B$3:$H$3,0)),0)</f>
        <v>0</v>
      </c>
      <c r="AC95" s="40">
        <f>IF(Q95=1,INDEX('Add-on Info'!$B$4:$H$15,MATCH(AC$1,'Add-on Info'!$A$4:$A$15,0),MATCH($E95,'Add-on Info'!$B$3:$H$3,0)),0)</f>
        <v>0</v>
      </c>
      <c r="AD95" s="40">
        <f>IF(R95=1,INDEX('Add-on Info'!$B$4:$H$15,MATCH(AD$1,'Add-on Info'!$A$4:$A$15,0),MATCH($E95,'Add-on Info'!$B$3:$H$3,0)),0)</f>
        <v>0</v>
      </c>
      <c r="AE95" s="40">
        <f>IF(S95=1,INDEX('Add-on Info'!$B$4:$H$15,MATCH(AE$1,'Add-on Info'!$A$4:$A$15,0),MATCH($E95,'Add-on Info'!$B$3:$H$3,0)),0)</f>
        <v>0</v>
      </c>
      <c r="AF95" s="40">
        <f>IF(T95=1,INDEX('Add-on Info'!$B$4:$H$15,MATCH(AF$1,'Add-on Info'!$A$4:$A$15,0),MATCH($E95,'Add-on Info'!$B$3:$H$3,0)),0)</f>
        <v>0</v>
      </c>
      <c r="AG95" s="40">
        <f>IF(U95=1,INDEX('Add-on Info'!$B$4:$H$15,MATCH(AG$1,'Add-on Info'!$A$4:$A$15,0),MATCH($E95,'Add-on Info'!$B$3:$H$3,0)),0)</f>
        <v>620</v>
      </c>
      <c r="AH95" s="40">
        <f>IF(V95=1,INDEX('Add-on Info'!$B$4:$H$15,MATCH(AH$1,'Add-on Info'!$A$4:$A$15,0),MATCH($E95,'Add-on Info'!$B$3:$H$3,0)),0)</f>
        <v>440</v>
      </c>
      <c r="AI95" s="41">
        <f t="shared" si="6"/>
        <v>0</v>
      </c>
      <c r="AJ95" s="40">
        <f t="shared" si="7"/>
        <v>1060</v>
      </c>
      <c r="AK95" s="40">
        <f>IF(K95=1,INDEX('Add-on Info'!$B$21:$H$32,MATCH(AK$1,'Add-on Info'!$A$4:$A$15,0),MATCH($E95,'Add-on Info'!$B$3:$H$3,0)),0)</f>
        <v>0</v>
      </c>
      <c r="AL95" s="40">
        <f>IF(L95=1,INDEX('Add-on Info'!$B$21:$H$32,MATCH(AL$1,'Add-on Info'!$A$4:$A$15,0),MATCH($E95,'Add-on Info'!$B$3:$H$3,0)),0)</f>
        <v>0</v>
      </c>
      <c r="AM95" s="40">
        <f>IF(M95=1,INDEX('Add-on Info'!$B$21:$H$32,MATCH(AM$1,'Add-on Info'!$A$4:$A$15,0),MATCH($E95,'Add-on Info'!$B$3:$H$3,0)),0)</f>
        <v>0</v>
      </c>
      <c r="AN95" s="40">
        <f>IF(N95=1,INDEX('Add-on Info'!$B$21:$H$32,MATCH(AN$1,'Add-on Info'!$A$4:$A$15,0),MATCH($E95,'Add-on Info'!$B$3:$H$3,0)),0)</f>
        <v>0</v>
      </c>
      <c r="AO95" s="40">
        <f>IF(O95=1,INDEX('Add-on Info'!$B$21:$H$32,MATCH(AO$1,'Add-on Info'!$A$4:$A$15,0),MATCH($E95,'Add-on Info'!$B$3:$H$3,0)),0)</f>
        <v>0</v>
      </c>
      <c r="AP95" s="40">
        <f>IF(P95=1,INDEX('Add-on Info'!$B$21:$H$32,MATCH(AP$1,'Add-on Info'!$A$4:$A$15,0),MATCH($E95,'Add-on Info'!$B$3:$H$3,0)),0)</f>
        <v>0</v>
      </c>
      <c r="AQ95" s="40">
        <f>IF(Q95=1,INDEX('Add-on Info'!$B$21:$H$32,MATCH(AQ$1,'Add-on Info'!$A$4:$A$15,0),MATCH($E95,'Add-on Info'!$B$3:$H$3,0)),0)</f>
        <v>0</v>
      </c>
      <c r="AR95" s="40">
        <f>IF(R95=1,INDEX('Add-on Info'!$B$21:$H$32,MATCH(AR$1,'Add-on Info'!$A$4:$A$15,0),MATCH($E95,'Add-on Info'!$B$3:$H$3,0)),0)</f>
        <v>0</v>
      </c>
      <c r="AS95" s="40">
        <f>IF(S95=1,INDEX('Add-on Info'!$B$21:$H$32,MATCH(AS$1,'Add-on Info'!$A$4:$A$15,0),MATCH($E95,'Add-on Info'!$B$3:$H$3,0)),0)</f>
        <v>0</v>
      </c>
      <c r="AT95" s="40">
        <f>IF(T95=1,INDEX('Add-on Info'!$B$21:$H$32,MATCH(AT$1,'Add-on Info'!$A$4:$A$15,0),MATCH($E95,'Add-on Info'!$B$3:$H$3,0)),0)</f>
        <v>0</v>
      </c>
      <c r="AU95" s="40">
        <f>IF(U95=1,INDEX('Add-on Info'!$B$21:$H$32,MATCH(AU$1,'Add-on Info'!$A$4:$A$15,0),MATCH($E95,'Add-on Info'!$B$3:$H$3,0)),0)</f>
        <v>173.60000000000002</v>
      </c>
      <c r="AV95" s="40">
        <f>IF(V95=1,INDEX('Add-on Info'!$B$21:$H$32,MATCH(AV$1,'Add-on Info'!$A$4:$A$15,0),MATCH($E95,'Add-on Info'!$B$3:$H$3,0)),0)</f>
        <v>92.399999999999991</v>
      </c>
      <c r="AW95" s="40">
        <f t="shared" si="8"/>
        <v>266</v>
      </c>
      <c r="AX95" s="40">
        <f t="shared" si="9"/>
        <v>26918</v>
      </c>
      <c r="AY95" s="40">
        <f t="shared" si="10"/>
        <v>25349</v>
      </c>
      <c r="AZ95" s="40">
        <f t="shared" si="11"/>
        <v>1569</v>
      </c>
      <c r="BA95" s="25"/>
    </row>
    <row r="96" spans="1:53" x14ac:dyDescent="0.25">
      <c r="A96" s="25" t="s">
        <v>54</v>
      </c>
      <c r="B96" s="25" t="s">
        <v>23</v>
      </c>
      <c r="C96" s="25" t="s">
        <v>24</v>
      </c>
      <c r="D96" s="25" t="s">
        <v>37</v>
      </c>
      <c r="E96" s="25" t="s">
        <v>40</v>
      </c>
      <c r="F96" s="25" t="s">
        <v>34</v>
      </c>
      <c r="G96" s="25" t="s">
        <v>28</v>
      </c>
      <c r="H96" s="25">
        <v>73</v>
      </c>
      <c r="I96" s="42">
        <v>28477</v>
      </c>
      <c r="J96" s="28">
        <f>IF($D96=Calculations!$E$3,SUBSTITUTE(Calculations!$I97,RIGHT(Calculations!$I97,3),Calculations!$C$3)+0,Calculations!$I97)</f>
        <v>27623</v>
      </c>
      <c r="K96" s="39">
        <v>0</v>
      </c>
      <c r="L96" s="39">
        <v>0</v>
      </c>
      <c r="M96" s="39">
        <v>0</v>
      </c>
      <c r="N96" s="39">
        <v>0</v>
      </c>
      <c r="O96" s="39">
        <v>0</v>
      </c>
      <c r="P96" s="39">
        <v>0</v>
      </c>
      <c r="Q96" s="39">
        <v>1</v>
      </c>
      <c r="R96" s="39">
        <v>0</v>
      </c>
      <c r="S96" s="39">
        <v>0</v>
      </c>
      <c r="T96" s="39">
        <v>0</v>
      </c>
      <c r="U96" s="39">
        <v>0</v>
      </c>
      <c r="V96" s="39">
        <v>0</v>
      </c>
      <c r="W96" s="40">
        <f>IF(K96=1,INDEX('Add-on Info'!$B$4:$H$15,MATCH(W$1,'Add-on Info'!$A$4:$A$15,0),MATCH($E96,'Add-on Info'!$B$3:$H$3,0)),0)</f>
        <v>0</v>
      </c>
      <c r="X96" s="40">
        <f>IF(L96=1,INDEX('Add-on Info'!$B$4:$H$15,MATCH(X$1,'Add-on Info'!$A$4:$A$15,0),MATCH($E96,'Add-on Info'!$B$3:$H$3,0)),0)</f>
        <v>0</v>
      </c>
      <c r="Y96" s="40">
        <f>IF(M96=1,INDEX('Add-on Info'!$B$4:$H$15,MATCH(Y$1,'Add-on Info'!$A$4:$A$15,0),MATCH($E96,'Add-on Info'!$B$3:$H$3,0)),0)</f>
        <v>0</v>
      </c>
      <c r="Z96" s="40">
        <f>IF(N96=1,INDEX('Add-on Info'!$B$4:$H$15,MATCH(Z$1,'Add-on Info'!$A$4:$A$15,0),MATCH($E96,'Add-on Info'!$B$3:$H$3,0)),0)</f>
        <v>0</v>
      </c>
      <c r="AA96" s="40">
        <f>IF(O96=1,INDEX('Add-on Info'!$B$4:$H$15,MATCH(AA$1,'Add-on Info'!$A$4:$A$15,0),MATCH($E96,'Add-on Info'!$B$3:$H$3,0)),0)</f>
        <v>0</v>
      </c>
      <c r="AB96" s="40">
        <f>IF(P96=1,INDEX('Add-on Info'!$B$4:$H$15,MATCH(AB$1,'Add-on Info'!$A$4:$A$15,0),MATCH($E96,'Add-on Info'!$B$3:$H$3,0)),0)</f>
        <v>0</v>
      </c>
      <c r="AC96" s="40">
        <f>IF(Q96=1,INDEX('Add-on Info'!$B$4:$H$15,MATCH(AC$1,'Add-on Info'!$A$4:$A$15,0),MATCH($E96,'Add-on Info'!$B$3:$H$3,0)),0)</f>
        <v>110</v>
      </c>
      <c r="AD96" s="40">
        <f>IF(R96=1,INDEX('Add-on Info'!$B$4:$H$15,MATCH(AD$1,'Add-on Info'!$A$4:$A$15,0),MATCH($E96,'Add-on Info'!$B$3:$H$3,0)),0)</f>
        <v>0</v>
      </c>
      <c r="AE96" s="40">
        <f>IF(S96=1,INDEX('Add-on Info'!$B$4:$H$15,MATCH(AE$1,'Add-on Info'!$A$4:$A$15,0),MATCH($E96,'Add-on Info'!$B$3:$H$3,0)),0)</f>
        <v>0</v>
      </c>
      <c r="AF96" s="40">
        <f>IF(T96=1,INDEX('Add-on Info'!$B$4:$H$15,MATCH(AF$1,'Add-on Info'!$A$4:$A$15,0),MATCH($E96,'Add-on Info'!$B$3:$H$3,0)),0)</f>
        <v>0</v>
      </c>
      <c r="AG96" s="40">
        <f>IF(U96=1,INDEX('Add-on Info'!$B$4:$H$15,MATCH(AG$1,'Add-on Info'!$A$4:$A$15,0),MATCH($E96,'Add-on Info'!$B$3:$H$3,0)),0)</f>
        <v>0</v>
      </c>
      <c r="AH96" s="40">
        <f>IF(V96=1,INDEX('Add-on Info'!$B$4:$H$15,MATCH(AH$1,'Add-on Info'!$A$4:$A$15,0),MATCH($E96,'Add-on Info'!$B$3:$H$3,0)),0)</f>
        <v>0</v>
      </c>
      <c r="AI96" s="41">
        <f t="shared" si="6"/>
        <v>0</v>
      </c>
      <c r="AJ96" s="40">
        <f t="shared" si="7"/>
        <v>110</v>
      </c>
      <c r="AK96" s="40">
        <f>IF(K96=1,INDEX('Add-on Info'!$B$21:$H$32,MATCH(AK$1,'Add-on Info'!$A$4:$A$15,0),MATCH($E96,'Add-on Info'!$B$3:$H$3,0)),0)</f>
        <v>0</v>
      </c>
      <c r="AL96" s="40">
        <f>IF(L96=1,INDEX('Add-on Info'!$B$21:$H$32,MATCH(AL$1,'Add-on Info'!$A$4:$A$15,0),MATCH($E96,'Add-on Info'!$B$3:$H$3,0)),0)</f>
        <v>0</v>
      </c>
      <c r="AM96" s="40">
        <f>IF(M96=1,INDEX('Add-on Info'!$B$21:$H$32,MATCH(AM$1,'Add-on Info'!$A$4:$A$15,0),MATCH($E96,'Add-on Info'!$B$3:$H$3,0)),0)</f>
        <v>0</v>
      </c>
      <c r="AN96" s="40">
        <f>IF(N96=1,INDEX('Add-on Info'!$B$21:$H$32,MATCH(AN$1,'Add-on Info'!$A$4:$A$15,0),MATCH($E96,'Add-on Info'!$B$3:$H$3,0)),0)</f>
        <v>0</v>
      </c>
      <c r="AO96" s="40">
        <f>IF(O96=1,INDEX('Add-on Info'!$B$21:$H$32,MATCH(AO$1,'Add-on Info'!$A$4:$A$15,0),MATCH($E96,'Add-on Info'!$B$3:$H$3,0)),0)</f>
        <v>0</v>
      </c>
      <c r="AP96" s="40">
        <f>IF(P96=1,INDEX('Add-on Info'!$B$21:$H$32,MATCH(AP$1,'Add-on Info'!$A$4:$A$15,0),MATCH($E96,'Add-on Info'!$B$3:$H$3,0)),0)</f>
        <v>0</v>
      </c>
      <c r="AQ96" s="40">
        <f>IF(Q96=1,INDEX('Add-on Info'!$B$21:$H$32,MATCH(AQ$1,'Add-on Info'!$A$4:$A$15,0),MATCH($E96,'Add-on Info'!$B$3:$H$3,0)),0)</f>
        <v>16.5</v>
      </c>
      <c r="AR96" s="40">
        <f>IF(R96=1,INDEX('Add-on Info'!$B$21:$H$32,MATCH(AR$1,'Add-on Info'!$A$4:$A$15,0),MATCH($E96,'Add-on Info'!$B$3:$H$3,0)),0)</f>
        <v>0</v>
      </c>
      <c r="AS96" s="40">
        <f>IF(S96=1,INDEX('Add-on Info'!$B$21:$H$32,MATCH(AS$1,'Add-on Info'!$A$4:$A$15,0),MATCH($E96,'Add-on Info'!$B$3:$H$3,0)),0)</f>
        <v>0</v>
      </c>
      <c r="AT96" s="40">
        <f>IF(T96=1,INDEX('Add-on Info'!$B$21:$H$32,MATCH(AT$1,'Add-on Info'!$A$4:$A$15,0),MATCH($E96,'Add-on Info'!$B$3:$H$3,0)),0)</f>
        <v>0</v>
      </c>
      <c r="AU96" s="40">
        <f>IF(U96=1,INDEX('Add-on Info'!$B$21:$H$32,MATCH(AU$1,'Add-on Info'!$A$4:$A$15,0),MATCH($E96,'Add-on Info'!$B$3:$H$3,0)),0)</f>
        <v>0</v>
      </c>
      <c r="AV96" s="40">
        <f>IF(V96=1,INDEX('Add-on Info'!$B$21:$H$32,MATCH(AV$1,'Add-on Info'!$A$4:$A$15,0),MATCH($E96,'Add-on Info'!$B$3:$H$3,0)),0)</f>
        <v>0</v>
      </c>
      <c r="AW96" s="40">
        <f t="shared" si="8"/>
        <v>16.5</v>
      </c>
      <c r="AX96" s="40">
        <f t="shared" si="9"/>
        <v>28587</v>
      </c>
      <c r="AY96" s="40">
        <f t="shared" si="10"/>
        <v>27639.5</v>
      </c>
      <c r="AZ96" s="40">
        <f t="shared" si="11"/>
        <v>947.5</v>
      </c>
      <c r="BA96" s="25"/>
    </row>
    <row r="97" spans="1:53" x14ac:dyDescent="0.25">
      <c r="A97" s="25" t="s">
        <v>54</v>
      </c>
      <c r="B97" s="25" t="s">
        <v>23</v>
      </c>
      <c r="C97" s="25" t="s">
        <v>24</v>
      </c>
      <c r="D97" s="25" t="s">
        <v>37</v>
      </c>
      <c r="E97" s="25" t="s">
        <v>40</v>
      </c>
      <c r="F97" s="25" t="s">
        <v>67</v>
      </c>
      <c r="G97" s="25" t="s">
        <v>28</v>
      </c>
      <c r="H97" s="25">
        <v>56</v>
      </c>
      <c r="I97" s="42">
        <v>29206</v>
      </c>
      <c r="J97" s="28">
        <f>IF($D97=Calculations!$E$3,SUBSTITUTE(Calculations!$I98,RIGHT(Calculations!$I98,3),Calculations!$C$3)+0,Calculations!$I98)</f>
        <v>28330</v>
      </c>
      <c r="K97" s="39">
        <v>0</v>
      </c>
      <c r="L97" s="39">
        <v>0</v>
      </c>
      <c r="M97" s="39">
        <v>1</v>
      </c>
      <c r="N97" s="39">
        <v>1</v>
      </c>
      <c r="O97" s="39">
        <v>0</v>
      </c>
      <c r="P97" s="39">
        <v>0</v>
      </c>
      <c r="Q97" s="39">
        <v>1</v>
      </c>
      <c r="R97" s="39">
        <v>0</v>
      </c>
      <c r="S97" s="39">
        <v>1</v>
      </c>
      <c r="T97" s="39">
        <v>1</v>
      </c>
      <c r="U97" s="39">
        <v>1</v>
      </c>
      <c r="V97" s="39">
        <v>0</v>
      </c>
      <c r="W97" s="40">
        <f>IF(K97=1,INDEX('Add-on Info'!$B$4:$H$15,MATCH(W$1,'Add-on Info'!$A$4:$A$15,0),MATCH($E97,'Add-on Info'!$B$3:$H$3,0)),0)</f>
        <v>0</v>
      </c>
      <c r="X97" s="40">
        <f>IF(L97=1,INDEX('Add-on Info'!$B$4:$H$15,MATCH(X$1,'Add-on Info'!$A$4:$A$15,0),MATCH($E97,'Add-on Info'!$B$3:$H$3,0)),0)</f>
        <v>0</v>
      </c>
      <c r="Y97" s="40">
        <f>IF(M97=1,INDEX('Add-on Info'!$B$4:$H$15,MATCH(Y$1,'Add-on Info'!$A$4:$A$15,0),MATCH($E97,'Add-on Info'!$B$3:$H$3,0)),0)</f>
        <v>320</v>
      </c>
      <c r="Z97" s="40">
        <f>IF(N97=1,INDEX('Add-on Info'!$B$4:$H$15,MATCH(Z$1,'Add-on Info'!$A$4:$A$15,0),MATCH($E97,'Add-on Info'!$B$3:$H$3,0)),0)</f>
        <v>240</v>
      </c>
      <c r="AA97" s="40">
        <f>IF(O97=1,INDEX('Add-on Info'!$B$4:$H$15,MATCH(AA$1,'Add-on Info'!$A$4:$A$15,0),MATCH($E97,'Add-on Info'!$B$3:$H$3,0)),0)</f>
        <v>0</v>
      </c>
      <c r="AB97" s="40">
        <f>IF(P97=1,INDEX('Add-on Info'!$B$4:$H$15,MATCH(AB$1,'Add-on Info'!$A$4:$A$15,0),MATCH($E97,'Add-on Info'!$B$3:$H$3,0)),0)</f>
        <v>0</v>
      </c>
      <c r="AC97" s="40">
        <f>IF(Q97=1,INDEX('Add-on Info'!$B$4:$H$15,MATCH(AC$1,'Add-on Info'!$A$4:$A$15,0),MATCH($E97,'Add-on Info'!$B$3:$H$3,0)),0)</f>
        <v>110</v>
      </c>
      <c r="AD97" s="40">
        <f>IF(R97=1,INDEX('Add-on Info'!$B$4:$H$15,MATCH(AD$1,'Add-on Info'!$A$4:$A$15,0),MATCH($E97,'Add-on Info'!$B$3:$H$3,0)),0)</f>
        <v>0</v>
      </c>
      <c r="AE97" s="40">
        <f>IF(S97=1,INDEX('Add-on Info'!$B$4:$H$15,MATCH(AE$1,'Add-on Info'!$A$4:$A$15,0),MATCH($E97,'Add-on Info'!$B$3:$H$3,0)),0)</f>
        <v>160</v>
      </c>
      <c r="AF97" s="40">
        <f>IF(T97=1,INDEX('Add-on Info'!$B$4:$H$15,MATCH(AF$1,'Add-on Info'!$A$4:$A$15,0),MATCH($E97,'Add-on Info'!$B$3:$H$3,0)),0)</f>
        <v>200</v>
      </c>
      <c r="AG97" s="40">
        <f>IF(U97=1,INDEX('Add-on Info'!$B$4:$H$15,MATCH(AG$1,'Add-on Info'!$A$4:$A$15,0),MATCH($E97,'Add-on Info'!$B$3:$H$3,0)),0)</f>
        <v>640</v>
      </c>
      <c r="AH97" s="40">
        <f>IF(V97=1,INDEX('Add-on Info'!$B$4:$H$15,MATCH(AH$1,'Add-on Info'!$A$4:$A$15,0),MATCH($E97,'Add-on Info'!$B$3:$H$3,0)),0)</f>
        <v>0</v>
      </c>
      <c r="AI97" s="41">
        <f t="shared" si="6"/>
        <v>0.15</v>
      </c>
      <c r="AJ97" s="40">
        <f t="shared" si="7"/>
        <v>1419.5</v>
      </c>
      <c r="AK97" s="40">
        <f>IF(K97=1,INDEX('Add-on Info'!$B$21:$H$32,MATCH(AK$1,'Add-on Info'!$A$4:$A$15,0),MATCH($E97,'Add-on Info'!$B$3:$H$3,0)),0)</f>
        <v>0</v>
      </c>
      <c r="AL97" s="40">
        <f>IF(L97=1,INDEX('Add-on Info'!$B$21:$H$32,MATCH(AL$1,'Add-on Info'!$A$4:$A$15,0),MATCH($E97,'Add-on Info'!$B$3:$H$3,0)),0)</f>
        <v>0</v>
      </c>
      <c r="AM97" s="40">
        <f>IF(M97=1,INDEX('Add-on Info'!$B$21:$H$32,MATCH(AM$1,'Add-on Info'!$A$4:$A$15,0),MATCH($E97,'Add-on Info'!$B$3:$H$3,0)),0)</f>
        <v>48</v>
      </c>
      <c r="AN97" s="40">
        <f>IF(N97=1,INDEX('Add-on Info'!$B$21:$H$32,MATCH(AN$1,'Add-on Info'!$A$4:$A$15,0),MATCH($E97,'Add-on Info'!$B$3:$H$3,0)),0)</f>
        <v>28.799999999999997</v>
      </c>
      <c r="AO97" s="40">
        <f>IF(O97=1,INDEX('Add-on Info'!$B$21:$H$32,MATCH(AO$1,'Add-on Info'!$A$4:$A$15,0),MATCH($E97,'Add-on Info'!$B$3:$H$3,0)),0)</f>
        <v>0</v>
      </c>
      <c r="AP97" s="40">
        <f>IF(P97=1,INDEX('Add-on Info'!$B$21:$H$32,MATCH(AP$1,'Add-on Info'!$A$4:$A$15,0),MATCH($E97,'Add-on Info'!$B$3:$H$3,0)),0)</f>
        <v>0</v>
      </c>
      <c r="AQ97" s="40">
        <f>IF(Q97=1,INDEX('Add-on Info'!$B$21:$H$32,MATCH(AQ$1,'Add-on Info'!$A$4:$A$15,0),MATCH($E97,'Add-on Info'!$B$3:$H$3,0)),0)</f>
        <v>16.5</v>
      </c>
      <c r="AR97" s="40">
        <f>IF(R97=1,INDEX('Add-on Info'!$B$21:$H$32,MATCH(AR$1,'Add-on Info'!$A$4:$A$15,0),MATCH($E97,'Add-on Info'!$B$3:$H$3,0)),0)</f>
        <v>0</v>
      </c>
      <c r="AS97" s="40">
        <f>IF(S97=1,INDEX('Add-on Info'!$B$21:$H$32,MATCH(AS$1,'Add-on Info'!$A$4:$A$15,0),MATCH($E97,'Add-on Info'!$B$3:$H$3,0)),0)</f>
        <v>27.200000000000003</v>
      </c>
      <c r="AT97" s="40">
        <f>IF(T97=1,INDEX('Add-on Info'!$B$21:$H$32,MATCH(AT$1,'Add-on Info'!$A$4:$A$15,0),MATCH($E97,'Add-on Info'!$B$3:$H$3,0)),0)</f>
        <v>36</v>
      </c>
      <c r="AU97" s="40">
        <f>IF(U97=1,INDEX('Add-on Info'!$B$21:$H$32,MATCH(AU$1,'Add-on Info'!$A$4:$A$15,0),MATCH($E97,'Add-on Info'!$B$3:$H$3,0)),0)</f>
        <v>179.20000000000002</v>
      </c>
      <c r="AV97" s="40">
        <f>IF(V97=1,INDEX('Add-on Info'!$B$21:$H$32,MATCH(AV$1,'Add-on Info'!$A$4:$A$15,0),MATCH($E97,'Add-on Info'!$B$3:$H$3,0)),0)</f>
        <v>0</v>
      </c>
      <c r="AW97" s="40">
        <f t="shared" si="8"/>
        <v>335.70000000000005</v>
      </c>
      <c r="AX97" s="40">
        <f t="shared" si="9"/>
        <v>30625.5</v>
      </c>
      <c r="AY97" s="40">
        <f t="shared" si="10"/>
        <v>28665.7</v>
      </c>
      <c r="AZ97" s="40">
        <f t="shared" si="11"/>
        <v>1959.7999999999993</v>
      </c>
      <c r="BA97" s="25"/>
    </row>
    <row r="98" spans="1:53" x14ac:dyDescent="0.25">
      <c r="A98" s="25" t="s">
        <v>54</v>
      </c>
      <c r="B98" s="25" t="s">
        <v>23</v>
      </c>
      <c r="C98" s="25" t="s">
        <v>24</v>
      </c>
      <c r="D98" s="25" t="s">
        <v>37</v>
      </c>
      <c r="E98" s="25" t="s">
        <v>40</v>
      </c>
      <c r="F98" s="25" t="s">
        <v>34</v>
      </c>
      <c r="G98" s="25" t="s">
        <v>28</v>
      </c>
      <c r="H98" s="25">
        <v>60</v>
      </c>
      <c r="I98" s="42">
        <v>25967</v>
      </c>
      <c r="J98" s="28">
        <f>IF($D98=Calculations!$E$3,SUBSTITUTE(Calculations!$I99,RIGHT(Calculations!$I99,3),Calculations!$C$3)+0,Calculations!$I99)</f>
        <v>25188</v>
      </c>
      <c r="K98" s="39">
        <v>0</v>
      </c>
      <c r="L98" s="39">
        <v>0</v>
      </c>
      <c r="M98" s="39">
        <v>0</v>
      </c>
      <c r="N98" s="39">
        <v>1</v>
      </c>
      <c r="O98" s="39">
        <v>0</v>
      </c>
      <c r="P98" s="39">
        <v>0</v>
      </c>
      <c r="Q98" s="39">
        <v>0</v>
      </c>
      <c r="R98" s="39">
        <v>0</v>
      </c>
      <c r="S98" s="39">
        <v>0</v>
      </c>
      <c r="T98" s="39">
        <v>0</v>
      </c>
      <c r="U98" s="39">
        <v>0</v>
      </c>
      <c r="V98" s="39">
        <v>0</v>
      </c>
      <c r="W98" s="40">
        <f>IF(K98=1,INDEX('Add-on Info'!$B$4:$H$15,MATCH(W$1,'Add-on Info'!$A$4:$A$15,0),MATCH($E98,'Add-on Info'!$B$3:$H$3,0)),0)</f>
        <v>0</v>
      </c>
      <c r="X98" s="40">
        <f>IF(L98=1,INDEX('Add-on Info'!$B$4:$H$15,MATCH(X$1,'Add-on Info'!$A$4:$A$15,0),MATCH($E98,'Add-on Info'!$B$3:$H$3,0)),0)</f>
        <v>0</v>
      </c>
      <c r="Y98" s="40">
        <f>IF(M98=1,INDEX('Add-on Info'!$B$4:$H$15,MATCH(Y$1,'Add-on Info'!$A$4:$A$15,0),MATCH($E98,'Add-on Info'!$B$3:$H$3,0)),0)</f>
        <v>0</v>
      </c>
      <c r="Z98" s="40">
        <f>IF(N98=1,INDEX('Add-on Info'!$B$4:$H$15,MATCH(Z$1,'Add-on Info'!$A$4:$A$15,0),MATCH($E98,'Add-on Info'!$B$3:$H$3,0)),0)</f>
        <v>240</v>
      </c>
      <c r="AA98" s="40">
        <f>IF(O98=1,INDEX('Add-on Info'!$B$4:$H$15,MATCH(AA$1,'Add-on Info'!$A$4:$A$15,0),MATCH($E98,'Add-on Info'!$B$3:$H$3,0)),0)</f>
        <v>0</v>
      </c>
      <c r="AB98" s="40">
        <f>IF(P98=1,INDEX('Add-on Info'!$B$4:$H$15,MATCH(AB$1,'Add-on Info'!$A$4:$A$15,0),MATCH($E98,'Add-on Info'!$B$3:$H$3,0)),0)</f>
        <v>0</v>
      </c>
      <c r="AC98" s="40">
        <f>IF(Q98=1,INDEX('Add-on Info'!$B$4:$H$15,MATCH(AC$1,'Add-on Info'!$A$4:$A$15,0),MATCH($E98,'Add-on Info'!$B$3:$H$3,0)),0)</f>
        <v>0</v>
      </c>
      <c r="AD98" s="40">
        <f>IF(R98=1,INDEX('Add-on Info'!$B$4:$H$15,MATCH(AD$1,'Add-on Info'!$A$4:$A$15,0),MATCH($E98,'Add-on Info'!$B$3:$H$3,0)),0)</f>
        <v>0</v>
      </c>
      <c r="AE98" s="40">
        <f>IF(S98=1,INDEX('Add-on Info'!$B$4:$H$15,MATCH(AE$1,'Add-on Info'!$A$4:$A$15,0),MATCH($E98,'Add-on Info'!$B$3:$H$3,0)),0)</f>
        <v>0</v>
      </c>
      <c r="AF98" s="40">
        <f>IF(T98=1,INDEX('Add-on Info'!$B$4:$H$15,MATCH(AF$1,'Add-on Info'!$A$4:$A$15,0),MATCH($E98,'Add-on Info'!$B$3:$H$3,0)),0)</f>
        <v>0</v>
      </c>
      <c r="AG98" s="40">
        <f>IF(U98=1,INDEX('Add-on Info'!$B$4:$H$15,MATCH(AG$1,'Add-on Info'!$A$4:$A$15,0),MATCH($E98,'Add-on Info'!$B$3:$H$3,0)),0)</f>
        <v>0</v>
      </c>
      <c r="AH98" s="40">
        <f>IF(V98=1,INDEX('Add-on Info'!$B$4:$H$15,MATCH(AH$1,'Add-on Info'!$A$4:$A$15,0),MATCH($E98,'Add-on Info'!$B$3:$H$3,0)),0)</f>
        <v>0</v>
      </c>
      <c r="AI98" s="41">
        <f t="shared" si="6"/>
        <v>0</v>
      </c>
      <c r="AJ98" s="40">
        <f t="shared" si="7"/>
        <v>240</v>
      </c>
      <c r="AK98" s="40">
        <f>IF(K98=1,INDEX('Add-on Info'!$B$21:$H$32,MATCH(AK$1,'Add-on Info'!$A$4:$A$15,0),MATCH($E98,'Add-on Info'!$B$3:$H$3,0)),0)</f>
        <v>0</v>
      </c>
      <c r="AL98" s="40">
        <f>IF(L98=1,INDEX('Add-on Info'!$B$21:$H$32,MATCH(AL$1,'Add-on Info'!$A$4:$A$15,0),MATCH($E98,'Add-on Info'!$B$3:$H$3,0)),0)</f>
        <v>0</v>
      </c>
      <c r="AM98" s="40">
        <f>IF(M98=1,INDEX('Add-on Info'!$B$21:$H$32,MATCH(AM$1,'Add-on Info'!$A$4:$A$15,0),MATCH($E98,'Add-on Info'!$B$3:$H$3,0)),0)</f>
        <v>0</v>
      </c>
      <c r="AN98" s="40">
        <f>IF(N98=1,INDEX('Add-on Info'!$B$21:$H$32,MATCH(AN$1,'Add-on Info'!$A$4:$A$15,0),MATCH($E98,'Add-on Info'!$B$3:$H$3,0)),0)</f>
        <v>28.799999999999997</v>
      </c>
      <c r="AO98" s="40">
        <f>IF(O98=1,INDEX('Add-on Info'!$B$21:$H$32,MATCH(AO$1,'Add-on Info'!$A$4:$A$15,0),MATCH($E98,'Add-on Info'!$B$3:$H$3,0)),0)</f>
        <v>0</v>
      </c>
      <c r="AP98" s="40">
        <f>IF(P98=1,INDEX('Add-on Info'!$B$21:$H$32,MATCH(AP$1,'Add-on Info'!$A$4:$A$15,0),MATCH($E98,'Add-on Info'!$B$3:$H$3,0)),0)</f>
        <v>0</v>
      </c>
      <c r="AQ98" s="40">
        <f>IF(Q98=1,INDEX('Add-on Info'!$B$21:$H$32,MATCH(AQ$1,'Add-on Info'!$A$4:$A$15,0),MATCH($E98,'Add-on Info'!$B$3:$H$3,0)),0)</f>
        <v>0</v>
      </c>
      <c r="AR98" s="40">
        <f>IF(R98=1,INDEX('Add-on Info'!$B$21:$H$32,MATCH(AR$1,'Add-on Info'!$A$4:$A$15,0),MATCH($E98,'Add-on Info'!$B$3:$H$3,0)),0)</f>
        <v>0</v>
      </c>
      <c r="AS98" s="40">
        <f>IF(S98=1,INDEX('Add-on Info'!$B$21:$H$32,MATCH(AS$1,'Add-on Info'!$A$4:$A$15,0),MATCH($E98,'Add-on Info'!$B$3:$H$3,0)),0)</f>
        <v>0</v>
      </c>
      <c r="AT98" s="40">
        <f>IF(T98=1,INDEX('Add-on Info'!$B$21:$H$32,MATCH(AT$1,'Add-on Info'!$A$4:$A$15,0),MATCH($E98,'Add-on Info'!$B$3:$H$3,0)),0)</f>
        <v>0</v>
      </c>
      <c r="AU98" s="40">
        <f>IF(U98=1,INDEX('Add-on Info'!$B$21:$H$32,MATCH(AU$1,'Add-on Info'!$A$4:$A$15,0),MATCH($E98,'Add-on Info'!$B$3:$H$3,0)),0)</f>
        <v>0</v>
      </c>
      <c r="AV98" s="40">
        <f>IF(V98=1,INDEX('Add-on Info'!$B$21:$H$32,MATCH(AV$1,'Add-on Info'!$A$4:$A$15,0),MATCH($E98,'Add-on Info'!$B$3:$H$3,0)),0)</f>
        <v>0</v>
      </c>
      <c r="AW98" s="40">
        <f t="shared" si="8"/>
        <v>28.799999999999997</v>
      </c>
      <c r="AX98" s="40">
        <f t="shared" si="9"/>
        <v>26207</v>
      </c>
      <c r="AY98" s="40">
        <f t="shared" si="10"/>
        <v>25216.799999999999</v>
      </c>
      <c r="AZ98" s="40">
        <f t="shared" si="11"/>
        <v>990.20000000000073</v>
      </c>
      <c r="BA98" s="25"/>
    </row>
    <row r="99" spans="1:53" x14ac:dyDescent="0.25">
      <c r="A99" s="25" t="s">
        <v>54</v>
      </c>
      <c r="B99" s="25" t="s">
        <v>23</v>
      </c>
      <c r="C99" s="25" t="s">
        <v>24</v>
      </c>
      <c r="D99" s="25" t="s">
        <v>37</v>
      </c>
      <c r="E99" s="25" t="s">
        <v>40</v>
      </c>
      <c r="F99" s="25" t="s">
        <v>34</v>
      </c>
      <c r="G99" s="25" t="s">
        <v>28</v>
      </c>
      <c r="H99" s="25">
        <v>53</v>
      </c>
      <c r="I99" s="42">
        <v>24540</v>
      </c>
      <c r="J99" s="28">
        <f>IF($D99=Calculations!$E$3,SUBSTITUTE(Calculations!$I100,RIGHT(Calculations!$I100,3),Calculations!$C$3)+0,Calculations!$I100)</f>
        <v>23804</v>
      </c>
      <c r="K99" s="39">
        <v>0</v>
      </c>
      <c r="L99" s="39">
        <v>0</v>
      </c>
      <c r="M99" s="39">
        <v>1</v>
      </c>
      <c r="N99" s="39">
        <v>0</v>
      </c>
      <c r="O99" s="39">
        <v>0</v>
      </c>
      <c r="P99" s="39">
        <v>0</v>
      </c>
      <c r="Q99" s="39">
        <v>1</v>
      </c>
      <c r="R99" s="39">
        <v>0</v>
      </c>
      <c r="S99" s="39">
        <v>0</v>
      </c>
      <c r="T99" s="39">
        <v>0</v>
      </c>
      <c r="U99" s="39">
        <v>1</v>
      </c>
      <c r="V99" s="39">
        <v>1</v>
      </c>
      <c r="W99" s="40">
        <f>IF(K99=1,INDEX('Add-on Info'!$B$4:$H$15,MATCH(W$1,'Add-on Info'!$A$4:$A$15,0),MATCH($E99,'Add-on Info'!$B$3:$H$3,0)),0)</f>
        <v>0</v>
      </c>
      <c r="X99" s="40">
        <f>IF(L99=1,INDEX('Add-on Info'!$B$4:$H$15,MATCH(X$1,'Add-on Info'!$A$4:$A$15,0),MATCH($E99,'Add-on Info'!$B$3:$H$3,0)),0)</f>
        <v>0</v>
      </c>
      <c r="Y99" s="40">
        <f>IF(M99=1,INDEX('Add-on Info'!$B$4:$H$15,MATCH(Y$1,'Add-on Info'!$A$4:$A$15,0),MATCH($E99,'Add-on Info'!$B$3:$H$3,0)),0)</f>
        <v>320</v>
      </c>
      <c r="Z99" s="40">
        <f>IF(N99=1,INDEX('Add-on Info'!$B$4:$H$15,MATCH(Z$1,'Add-on Info'!$A$4:$A$15,0),MATCH($E99,'Add-on Info'!$B$3:$H$3,0)),0)</f>
        <v>0</v>
      </c>
      <c r="AA99" s="40">
        <f>IF(O99=1,INDEX('Add-on Info'!$B$4:$H$15,MATCH(AA$1,'Add-on Info'!$A$4:$A$15,0),MATCH($E99,'Add-on Info'!$B$3:$H$3,0)),0)</f>
        <v>0</v>
      </c>
      <c r="AB99" s="40">
        <f>IF(P99=1,INDEX('Add-on Info'!$B$4:$H$15,MATCH(AB$1,'Add-on Info'!$A$4:$A$15,0),MATCH($E99,'Add-on Info'!$B$3:$H$3,0)),0)</f>
        <v>0</v>
      </c>
      <c r="AC99" s="40">
        <f>IF(Q99=1,INDEX('Add-on Info'!$B$4:$H$15,MATCH(AC$1,'Add-on Info'!$A$4:$A$15,0),MATCH($E99,'Add-on Info'!$B$3:$H$3,0)),0)</f>
        <v>110</v>
      </c>
      <c r="AD99" s="40">
        <f>IF(R99=1,INDEX('Add-on Info'!$B$4:$H$15,MATCH(AD$1,'Add-on Info'!$A$4:$A$15,0),MATCH($E99,'Add-on Info'!$B$3:$H$3,0)),0)</f>
        <v>0</v>
      </c>
      <c r="AE99" s="40">
        <f>IF(S99=1,INDEX('Add-on Info'!$B$4:$H$15,MATCH(AE$1,'Add-on Info'!$A$4:$A$15,0),MATCH($E99,'Add-on Info'!$B$3:$H$3,0)),0)</f>
        <v>0</v>
      </c>
      <c r="AF99" s="40">
        <f>IF(T99=1,INDEX('Add-on Info'!$B$4:$H$15,MATCH(AF$1,'Add-on Info'!$A$4:$A$15,0),MATCH($E99,'Add-on Info'!$B$3:$H$3,0)),0)</f>
        <v>0</v>
      </c>
      <c r="AG99" s="40">
        <f>IF(U99=1,INDEX('Add-on Info'!$B$4:$H$15,MATCH(AG$1,'Add-on Info'!$A$4:$A$15,0),MATCH($E99,'Add-on Info'!$B$3:$H$3,0)),0)</f>
        <v>640</v>
      </c>
      <c r="AH99" s="40">
        <f>IF(V99=1,INDEX('Add-on Info'!$B$4:$H$15,MATCH(AH$1,'Add-on Info'!$A$4:$A$15,0),MATCH($E99,'Add-on Info'!$B$3:$H$3,0)),0)</f>
        <v>460</v>
      </c>
      <c r="AI99" s="41">
        <f t="shared" si="6"/>
        <v>0.15</v>
      </c>
      <c r="AJ99" s="40">
        <f t="shared" si="7"/>
        <v>1300.5</v>
      </c>
      <c r="AK99" s="40">
        <f>IF(K99=1,INDEX('Add-on Info'!$B$21:$H$32,MATCH(AK$1,'Add-on Info'!$A$4:$A$15,0),MATCH($E99,'Add-on Info'!$B$3:$H$3,0)),0)</f>
        <v>0</v>
      </c>
      <c r="AL99" s="40">
        <f>IF(L99=1,INDEX('Add-on Info'!$B$21:$H$32,MATCH(AL$1,'Add-on Info'!$A$4:$A$15,0),MATCH($E99,'Add-on Info'!$B$3:$H$3,0)),0)</f>
        <v>0</v>
      </c>
      <c r="AM99" s="40">
        <f>IF(M99=1,INDEX('Add-on Info'!$B$21:$H$32,MATCH(AM$1,'Add-on Info'!$A$4:$A$15,0),MATCH($E99,'Add-on Info'!$B$3:$H$3,0)),0)</f>
        <v>48</v>
      </c>
      <c r="AN99" s="40">
        <f>IF(N99=1,INDEX('Add-on Info'!$B$21:$H$32,MATCH(AN$1,'Add-on Info'!$A$4:$A$15,0),MATCH($E99,'Add-on Info'!$B$3:$H$3,0)),0)</f>
        <v>0</v>
      </c>
      <c r="AO99" s="40">
        <f>IF(O99=1,INDEX('Add-on Info'!$B$21:$H$32,MATCH(AO$1,'Add-on Info'!$A$4:$A$15,0),MATCH($E99,'Add-on Info'!$B$3:$H$3,0)),0)</f>
        <v>0</v>
      </c>
      <c r="AP99" s="40">
        <f>IF(P99=1,INDEX('Add-on Info'!$B$21:$H$32,MATCH(AP$1,'Add-on Info'!$A$4:$A$15,0),MATCH($E99,'Add-on Info'!$B$3:$H$3,0)),0)</f>
        <v>0</v>
      </c>
      <c r="AQ99" s="40">
        <f>IF(Q99=1,INDEX('Add-on Info'!$B$21:$H$32,MATCH(AQ$1,'Add-on Info'!$A$4:$A$15,0),MATCH($E99,'Add-on Info'!$B$3:$H$3,0)),0)</f>
        <v>16.5</v>
      </c>
      <c r="AR99" s="40">
        <f>IF(R99=1,INDEX('Add-on Info'!$B$21:$H$32,MATCH(AR$1,'Add-on Info'!$A$4:$A$15,0),MATCH($E99,'Add-on Info'!$B$3:$H$3,0)),0)</f>
        <v>0</v>
      </c>
      <c r="AS99" s="40">
        <f>IF(S99=1,INDEX('Add-on Info'!$B$21:$H$32,MATCH(AS$1,'Add-on Info'!$A$4:$A$15,0),MATCH($E99,'Add-on Info'!$B$3:$H$3,0)),0)</f>
        <v>0</v>
      </c>
      <c r="AT99" s="40">
        <f>IF(T99=1,INDEX('Add-on Info'!$B$21:$H$32,MATCH(AT$1,'Add-on Info'!$A$4:$A$15,0),MATCH($E99,'Add-on Info'!$B$3:$H$3,0)),0)</f>
        <v>0</v>
      </c>
      <c r="AU99" s="40">
        <f>IF(U99=1,INDEX('Add-on Info'!$B$21:$H$32,MATCH(AU$1,'Add-on Info'!$A$4:$A$15,0),MATCH($E99,'Add-on Info'!$B$3:$H$3,0)),0)</f>
        <v>179.20000000000002</v>
      </c>
      <c r="AV99" s="40">
        <f>IF(V99=1,INDEX('Add-on Info'!$B$21:$H$32,MATCH(AV$1,'Add-on Info'!$A$4:$A$15,0),MATCH($E99,'Add-on Info'!$B$3:$H$3,0)),0)</f>
        <v>96.6</v>
      </c>
      <c r="AW99" s="40">
        <f t="shared" si="8"/>
        <v>340.3</v>
      </c>
      <c r="AX99" s="40">
        <f t="shared" si="9"/>
        <v>25840.5</v>
      </c>
      <c r="AY99" s="40">
        <f t="shared" si="10"/>
        <v>24144.3</v>
      </c>
      <c r="AZ99" s="40">
        <f t="shared" si="11"/>
        <v>1696.2000000000007</v>
      </c>
      <c r="BA99" s="25"/>
    </row>
    <row r="100" spans="1:53" x14ac:dyDescent="0.25">
      <c r="A100" s="25" t="s">
        <v>54</v>
      </c>
      <c r="B100" s="25" t="s">
        <v>23</v>
      </c>
      <c r="C100" s="25" t="s">
        <v>24</v>
      </c>
      <c r="D100" s="25" t="s">
        <v>37</v>
      </c>
      <c r="E100" s="25" t="s">
        <v>40</v>
      </c>
      <c r="F100" s="25" t="s">
        <v>67</v>
      </c>
      <c r="G100" s="25" t="s">
        <v>28</v>
      </c>
      <c r="H100" s="25">
        <v>61</v>
      </c>
      <c r="I100" s="42">
        <v>25629</v>
      </c>
      <c r="J100" s="28">
        <f>IF($D100=Calculations!$E$3,SUBSTITUTE(Calculations!$I101,RIGHT(Calculations!$I101,3),Calculations!$C$3)+0,Calculations!$I101)</f>
        <v>24861</v>
      </c>
      <c r="K100" s="39">
        <v>0</v>
      </c>
      <c r="L100" s="39">
        <v>0</v>
      </c>
      <c r="M100" s="39">
        <v>0</v>
      </c>
      <c r="N100" s="39">
        <v>0</v>
      </c>
      <c r="O100" s="39">
        <v>1</v>
      </c>
      <c r="P100" s="39">
        <v>0</v>
      </c>
      <c r="Q100" s="39">
        <v>0</v>
      </c>
      <c r="R100" s="39">
        <v>0</v>
      </c>
      <c r="S100" s="39">
        <v>0</v>
      </c>
      <c r="T100" s="39">
        <v>0</v>
      </c>
      <c r="U100" s="39">
        <v>0</v>
      </c>
      <c r="V100" s="39">
        <v>0</v>
      </c>
      <c r="W100" s="40">
        <f>IF(K100=1,INDEX('Add-on Info'!$B$4:$H$15,MATCH(W$1,'Add-on Info'!$A$4:$A$15,0),MATCH($E100,'Add-on Info'!$B$3:$H$3,0)),0)</f>
        <v>0</v>
      </c>
      <c r="X100" s="40">
        <f>IF(L100=1,INDEX('Add-on Info'!$B$4:$H$15,MATCH(X$1,'Add-on Info'!$A$4:$A$15,0),MATCH($E100,'Add-on Info'!$B$3:$H$3,0)),0)</f>
        <v>0</v>
      </c>
      <c r="Y100" s="40">
        <f>IF(M100=1,INDEX('Add-on Info'!$B$4:$H$15,MATCH(Y$1,'Add-on Info'!$A$4:$A$15,0),MATCH($E100,'Add-on Info'!$B$3:$H$3,0)),0)</f>
        <v>0</v>
      </c>
      <c r="Z100" s="40">
        <f>IF(N100=1,INDEX('Add-on Info'!$B$4:$H$15,MATCH(Z$1,'Add-on Info'!$A$4:$A$15,0),MATCH($E100,'Add-on Info'!$B$3:$H$3,0)),0)</f>
        <v>0</v>
      </c>
      <c r="AA100" s="40">
        <f>IF(O100=1,INDEX('Add-on Info'!$B$4:$H$15,MATCH(AA$1,'Add-on Info'!$A$4:$A$15,0),MATCH($E100,'Add-on Info'!$B$3:$H$3,0)),0)</f>
        <v>1350</v>
      </c>
      <c r="AB100" s="40">
        <f>IF(P100=1,INDEX('Add-on Info'!$B$4:$H$15,MATCH(AB$1,'Add-on Info'!$A$4:$A$15,0),MATCH($E100,'Add-on Info'!$B$3:$H$3,0)),0)</f>
        <v>0</v>
      </c>
      <c r="AC100" s="40">
        <f>IF(Q100=1,INDEX('Add-on Info'!$B$4:$H$15,MATCH(AC$1,'Add-on Info'!$A$4:$A$15,0),MATCH($E100,'Add-on Info'!$B$3:$H$3,0)),0)</f>
        <v>0</v>
      </c>
      <c r="AD100" s="40">
        <f>IF(R100=1,INDEX('Add-on Info'!$B$4:$H$15,MATCH(AD$1,'Add-on Info'!$A$4:$A$15,0),MATCH($E100,'Add-on Info'!$B$3:$H$3,0)),0)</f>
        <v>0</v>
      </c>
      <c r="AE100" s="40">
        <f>IF(S100=1,INDEX('Add-on Info'!$B$4:$H$15,MATCH(AE$1,'Add-on Info'!$A$4:$A$15,0),MATCH($E100,'Add-on Info'!$B$3:$H$3,0)),0)</f>
        <v>0</v>
      </c>
      <c r="AF100" s="40">
        <f>IF(T100=1,INDEX('Add-on Info'!$B$4:$H$15,MATCH(AF$1,'Add-on Info'!$A$4:$A$15,0),MATCH($E100,'Add-on Info'!$B$3:$H$3,0)),0)</f>
        <v>0</v>
      </c>
      <c r="AG100" s="40">
        <f>IF(U100=1,INDEX('Add-on Info'!$B$4:$H$15,MATCH(AG$1,'Add-on Info'!$A$4:$A$15,0),MATCH($E100,'Add-on Info'!$B$3:$H$3,0)),0)</f>
        <v>0</v>
      </c>
      <c r="AH100" s="40">
        <f>IF(V100=1,INDEX('Add-on Info'!$B$4:$H$15,MATCH(AH$1,'Add-on Info'!$A$4:$A$15,0),MATCH($E100,'Add-on Info'!$B$3:$H$3,0)),0)</f>
        <v>0</v>
      </c>
      <c r="AI100" s="41">
        <f t="shared" si="6"/>
        <v>0</v>
      </c>
      <c r="AJ100" s="40">
        <f t="shared" si="7"/>
        <v>1350</v>
      </c>
      <c r="AK100" s="40">
        <f>IF(K100=1,INDEX('Add-on Info'!$B$21:$H$32,MATCH(AK$1,'Add-on Info'!$A$4:$A$15,0),MATCH($E100,'Add-on Info'!$B$3:$H$3,0)),0)</f>
        <v>0</v>
      </c>
      <c r="AL100" s="40">
        <f>IF(L100=1,INDEX('Add-on Info'!$B$21:$H$32,MATCH(AL$1,'Add-on Info'!$A$4:$A$15,0),MATCH($E100,'Add-on Info'!$B$3:$H$3,0)),0)</f>
        <v>0</v>
      </c>
      <c r="AM100" s="40">
        <f>IF(M100=1,INDEX('Add-on Info'!$B$21:$H$32,MATCH(AM$1,'Add-on Info'!$A$4:$A$15,0),MATCH($E100,'Add-on Info'!$B$3:$H$3,0)),0)</f>
        <v>0</v>
      </c>
      <c r="AN100" s="40">
        <f>IF(N100=1,INDEX('Add-on Info'!$B$21:$H$32,MATCH(AN$1,'Add-on Info'!$A$4:$A$15,0),MATCH($E100,'Add-on Info'!$B$3:$H$3,0)),0)</f>
        <v>0</v>
      </c>
      <c r="AO100" s="40">
        <f>IF(O100=1,INDEX('Add-on Info'!$B$21:$H$32,MATCH(AO$1,'Add-on Info'!$A$4:$A$15,0),MATCH($E100,'Add-on Info'!$B$3:$H$3,0)),0)</f>
        <v>877.5</v>
      </c>
      <c r="AP100" s="40">
        <f>IF(P100=1,INDEX('Add-on Info'!$B$21:$H$32,MATCH(AP$1,'Add-on Info'!$A$4:$A$15,0),MATCH($E100,'Add-on Info'!$B$3:$H$3,0)),0)</f>
        <v>0</v>
      </c>
      <c r="AQ100" s="40">
        <f>IF(Q100=1,INDEX('Add-on Info'!$B$21:$H$32,MATCH(AQ$1,'Add-on Info'!$A$4:$A$15,0),MATCH($E100,'Add-on Info'!$B$3:$H$3,0)),0)</f>
        <v>0</v>
      </c>
      <c r="AR100" s="40">
        <f>IF(R100=1,INDEX('Add-on Info'!$B$21:$H$32,MATCH(AR$1,'Add-on Info'!$A$4:$A$15,0),MATCH($E100,'Add-on Info'!$B$3:$H$3,0)),0)</f>
        <v>0</v>
      </c>
      <c r="AS100" s="40">
        <f>IF(S100=1,INDEX('Add-on Info'!$B$21:$H$32,MATCH(AS$1,'Add-on Info'!$A$4:$A$15,0),MATCH($E100,'Add-on Info'!$B$3:$H$3,0)),0)</f>
        <v>0</v>
      </c>
      <c r="AT100" s="40">
        <f>IF(T100=1,INDEX('Add-on Info'!$B$21:$H$32,MATCH(AT$1,'Add-on Info'!$A$4:$A$15,0),MATCH($E100,'Add-on Info'!$B$3:$H$3,0)),0)</f>
        <v>0</v>
      </c>
      <c r="AU100" s="40">
        <f>IF(U100=1,INDEX('Add-on Info'!$B$21:$H$32,MATCH(AU$1,'Add-on Info'!$A$4:$A$15,0),MATCH($E100,'Add-on Info'!$B$3:$H$3,0)),0)</f>
        <v>0</v>
      </c>
      <c r="AV100" s="40">
        <f>IF(V100=1,INDEX('Add-on Info'!$B$21:$H$32,MATCH(AV$1,'Add-on Info'!$A$4:$A$15,0),MATCH($E100,'Add-on Info'!$B$3:$H$3,0)),0)</f>
        <v>0</v>
      </c>
      <c r="AW100" s="40">
        <f t="shared" si="8"/>
        <v>877.5</v>
      </c>
      <c r="AX100" s="40">
        <f t="shared" si="9"/>
        <v>26979</v>
      </c>
      <c r="AY100" s="40">
        <f t="shared" si="10"/>
        <v>25738.5</v>
      </c>
      <c r="AZ100" s="40">
        <f t="shared" si="11"/>
        <v>1240.5</v>
      </c>
      <c r="BA100" s="25"/>
    </row>
    <row r="101" spans="1:53" x14ac:dyDescent="0.25">
      <c r="A101" s="25" t="s">
        <v>54</v>
      </c>
      <c r="B101" s="25" t="s">
        <v>23</v>
      </c>
      <c r="C101" s="25" t="s">
        <v>24</v>
      </c>
      <c r="D101" s="25" t="s">
        <v>37</v>
      </c>
      <c r="E101" s="25" t="s">
        <v>40</v>
      </c>
      <c r="F101" s="25" t="s">
        <v>39</v>
      </c>
      <c r="G101" s="25" t="s">
        <v>28</v>
      </c>
      <c r="H101" s="25">
        <v>50</v>
      </c>
      <c r="I101" s="42">
        <v>28671</v>
      </c>
      <c r="J101" s="28">
        <f>IF($D101=Calculations!$E$3,SUBSTITUTE(Calculations!$I102,RIGHT(Calculations!$I102,3),Calculations!$C$3)+0,Calculations!$I102)</f>
        <v>27811</v>
      </c>
      <c r="K101" s="39">
        <v>0</v>
      </c>
      <c r="L101" s="39">
        <v>0</v>
      </c>
      <c r="M101" s="39">
        <v>0</v>
      </c>
      <c r="N101" s="39">
        <v>1</v>
      </c>
      <c r="O101" s="39">
        <v>0</v>
      </c>
      <c r="P101" s="39">
        <v>0</v>
      </c>
      <c r="Q101" s="39">
        <v>0</v>
      </c>
      <c r="R101" s="39">
        <v>1</v>
      </c>
      <c r="S101" s="39">
        <v>1</v>
      </c>
      <c r="T101" s="39">
        <v>0</v>
      </c>
      <c r="U101" s="39">
        <v>0</v>
      </c>
      <c r="V101" s="39">
        <v>1</v>
      </c>
      <c r="W101" s="40">
        <f>IF(K101=1,INDEX('Add-on Info'!$B$4:$H$15,MATCH(W$1,'Add-on Info'!$A$4:$A$15,0),MATCH($E101,'Add-on Info'!$B$3:$H$3,0)),0)</f>
        <v>0</v>
      </c>
      <c r="X101" s="40">
        <f>IF(L101=1,INDEX('Add-on Info'!$B$4:$H$15,MATCH(X$1,'Add-on Info'!$A$4:$A$15,0),MATCH($E101,'Add-on Info'!$B$3:$H$3,0)),0)</f>
        <v>0</v>
      </c>
      <c r="Y101" s="40">
        <f>IF(M101=1,INDEX('Add-on Info'!$B$4:$H$15,MATCH(Y$1,'Add-on Info'!$A$4:$A$15,0),MATCH($E101,'Add-on Info'!$B$3:$H$3,0)),0)</f>
        <v>0</v>
      </c>
      <c r="Z101" s="40">
        <f>IF(N101=1,INDEX('Add-on Info'!$B$4:$H$15,MATCH(Z$1,'Add-on Info'!$A$4:$A$15,0),MATCH($E101,'Add-on Info'!$B$3:$H$3,0)),0)</f>
        <v>240</v>
      </c>
      <c r="AA101" s="40">
        <f>IF(O101=1,INDEX('Add-on Info'!$B$4:$H$15,MATCH(AA$1,'Add-on Info'!$A$4:$A$15,0),MATCH($E101,'Add-on Info'!$B$3:$H$3,0)),0)</f>
        <v>0</v>
      </c>
      <c r="AB101" s="40">
        <f>IF(P101=1,INDEX('Add-on Info'!$B$4:$H$15,MATCH(AB$1,'Add-on Info'!$A$4:$A$15,0),MATCH($E101,'Add-on Info'!$B$3:$H$3,0)),0)</f>
        <v>0</v>
      </c>
      <c r="AC101" s="40">
        <f>IF(Q101=1,INDEX('Add-on Info'!$B$4:$H$15,MATCH(AC$1,'Add-on Info'!$A$4:$A$15,0),MATCH($E101,'Add-on Info'!$B$3:$H$3,0)),0)</f>
        <v>0</v>
      </c>
      <c r="AD101" s="40">
        <f>IF(R101=1,INDEX('Add-on Info'!$B$4:$H$15,MATCH(AD$1,'Add-on Info'!$A$4:$A$15,0),MATCH($E101,'Add-on Info'!$B$3:$H$3,0)),0)</f>
        <v>180</v>
      </c>
      <c r="AE101" s="40">
        <f>IF(S101=1,INDEX('Add-on Info'!$B$4:$H$15,MATCH(AE$1,'Add-on Info'!$A$4:$A$15,0),MATCH($E101,'Add-on Info'!$B$3:$H$3,0)),0)</f>
        <v>160</v>
      </c>
      <c r="AF101" s="40">
        <f>IF(T101=1,INDEX('Add-on Info'!$B$4:$H$15,MATCH(AF$1,'Add-on Info'!$A$4:$A$15,0),MATCH($E101,'Add-on Info'!$B$3:$H$3,0)),0)</f>
        <v>0</v>
      </c>
      <c r="AG101" s="40">
        <f>IF(U101=1,INDEX('Add-on Info'!$B$4:$H$15,MATCH(AG$1,'Add-on Info'!$A$4:$A$15,0),MATCH($E101,'Add-on Info'!$B$3:$H$3,0)),0)</f>
        <v>0</v>
      </c>
      <c r="AH101" s="40">
        <f>IF(V101=1,INDEX('Add-on Info'!$B$4:$H$15,MATCH(AH$1,'Add-on Info'!$A$4:$A$15,0),MATCH($E101,'Add-on Info'!$B$3:$H$3,0)),0)</f>
        <v>460</v>
      </c>
      <c r="AI101" s="41">
        <f t="shared" si="6"/>
        <v>0.15</v>
      </c>
      <c r="AJ101" s="40">
        <f t="shared" si="7"/>
        <v>884</v>
      </c>
      <c r="AK101" s="40">
        <f>IF(K101=1,INDEX('Add-on Info'!$B$21:$H$32,MATCH(AK$1,'Add-on Info'!$A$4:$A$15,0),MATCH($E101,'Add-on Info'!$B$3:$H$3,0)),0)</f>
        <v>0</v>
      </c>
      <c r="AL101" s="40">
        <f>IF(L101=1,INDEX('Add-on Info'!$B$21:$H$32,MATCH(AL$1,'Add-on Info'!$A$4:$A$15,0),MATCH($E101,'Add-on Info'!$B$3:$H$3,0)),0)</f>
        <v>0</v>
      </c>
      <c r="AM101" s="40">
        <f>IF(M101=1,INDEX('Add-on Info'!$B$21:$H$32,MATCH(AM$1,'Add-on Info'!$A$4:$A$15,0),MATCH($E101,'Add-on Info'!$B$3:$H$3,0)),0)</f>
        <v>0</v>
      </c>
      <c r="AN101" s="40">
        <f>IF(N101=1,INDEX('Add-on Info'!$B$21:$H$32,MATCH(AN$1,'Add-on Info'!$A$4:$A$15,0),MATCH($E101,'Add-on Info'!$B$3:$H$3,0)),0)</f>
        <v>28.799999999999997</v>
      </c>
      <c r="AO101" s="40">
        <f>IF(O101=1,INDEX('Add-on Info'!$B$21:$H$32,MATCH(AO$1,'Add-on Info'!$A$4:$A$15,0),MATCH($E101,'Add-on Info'!$B$3:$H$3,0)),0)</f>
        <v>0</v>
      </c>
      <c r="AP101" s="40">
        <f>IF(P101=1,INDEX('Add-on Info'!$B$21:$H$32,MATCH(AP$1,'Add-on Info'!$A$4:$A$15,0),MATCH($E101,'Add-on Info'!$B$3:$H$3,0)),0)</f>
        <v>0</v>
      </c>
      <c r="AQ101" s="40">
        <f>IF(Q101=1,INDEX('Add-on Info'!$B$21:$H$32,MATCH(AQ$1,'Add-on Info'!$A$4:$A$15,0),MATCH($E101,'Add-on Info'!$B$3:$H$3,0)),0)</f>
        <v>0</v>
      </c>
      <c r="AR101" s="40">
        <f>IF(R101=1,INDEX('Add-on Info'!$B$21:$H$32,MATCH(AR$1,'Add-on Info'!$A$4:$A$15,0),MATCH($E101,'Add-on Info'!$B$3:$H$3,0)),0)</f>
        <v>30.6</v>
      </c>
      <c r="AS101" s="40">
        <f>IF(S101=1,INDEX('Add-on Info'!$B$21:$H$32,MATCH(AS$1,'Add-on Info'!$A$4:$A$15,0),MATCH($E101,'Add-on Info'!$B$3:$H$3,0)),0)</f>
        <v>27.200000000000003</v>
      </c>
      <c r="AT101" s="40">
        <f>IF(T101=1,INDEX('Add-on Info'!$B$21:$H$32,MATCH(AT$1,'Add-on Info'!$A$4:$A$15,0),MATCH($E101,'Add-on Info'!$B$3:$H$3,0)),0)</f>
        <v>0</v>
      </c>
      <c r="AU101" s="40">
        <f>IF(U101=1,INDEX('Add-on Info'!$B$21:$H$32,MATCH(AU$1,'Add-on Info'!$A$4:$A$15,0),MATCH($E101,'Add-on Info'!$B$3:$H$3,0)),0)</f>
        <v>0</v>
      </c>
      <c r="AV101" s="40">
        <f>IF(V101=1,INDEX('Add-on Info'!$B$21:$H$32,MATCH(AV$1,'Add-on Info'!$A$4:$A$15,0),MATCH($E101,'Add-on Info'!$B$3:$H$3,0)),0)</f>
        <v>96.6</v>
      </c>
      <c r="AW101" s="40">
        <f t="shared" si="8"/>
        <v>183.2</v>
      </c>
      <c r="AX101" s="40">
        <f t="shared" si="9"/>
        <v>29555</v>
      </c>
      <c r="AY101" s="40">
        <f t="shared" si="10"/>
        <v>27994.2</v>
      </c>
      <c r="AZ101" s="40">
        <f t="shared" si="11"/>
        <v>1560.7999999999993</v>
      </c>
      <c r="BA101" s="25"/>
    </row>
    <row r="102" spans="1:53" x14ac:dyDescent="0.25">
      <c r="A102" s="25" t="s">
        <v>54</v>
      </c>
      <c r="B102" s="25" t="s">
        <v>23</v>
      </c>
      <c r="C102" s="25" t="s">
        <v>24</v>
      </c>
      <c r="D102" s="25" t="s">
        <v>37</v>
      </c>
      <c r="E102" s="25" t="s">
        <v>40</v>
      </c>
      <c r="F102" s="25" t="s">
        <v>34</v>
      </c>
      <c r="G102" s="25" t="s">
        <v>28</v>
      </c>
      <c r="H102" s="25">
        <v>57</v>
      </c>
      <c r="I102" s="42">
        <v>27910</v>
      </c>
      <c r="J102" s="28">
        <f>IF($D102=Calculations!$E$3,SUBSTITUTE(Calculations!$I103,RIGHT(Calculations!$I103,3),Calculations!$C$3)+0,Calculations!$I103)</f>
        <v>27073</v>
      </c>
      <c r="K102" s="39">
        <v>1</v>
      </c>
      <c r="L102" s="39">
        <v>0</v>
      </c>
      <c r="M102" s="39">
        <v>0</v>
      </c>
      <c r="N102" s="39">
        <v>0</v>
      </c>
      <c r="O102" s="39">
        <v>0</v>
      </c>
      <c r="P102" s="39">
        <v>0</v>
      </c>
      <c r="Q102" s="39">
        <v>0</v>
      </c>
      <c r="R102" s="39">
        <v>0</v>
      </c>
      <c r="S102" s="39">
        <v>0</v>
      </c>
      <c r="T102" s="39">
        <v>0</v>
      </c>
      <c r="U102" s="39">
        <v>0</v>
      </c>
      <c r="V102" s="39">
        <v>1</v>
      </c>
      <c r="W102" s="40">
        <f>IF(K102=1,INDEX('Add-on Info'!$B$4:$H$15,MATCH(W$1,'Add-on Info'!$A$4:$A$15,0),MATCH($E102,'Add-on Info'!$B$3:$H$3,0)),0)</f>
        <v>750</v>
      </c>
      <c r="X102" s="40">
        <f>IF(L102=1,INDEX('Add-on Info'!$B$4:$H$15,MATCH(X$1,'Add-on Info'!$A$4:$A$15,0),MATCH($E102,'Add-on Info'!$B$3:$H$3,0)),0)</f>
        <v>0</v>
      </c>
      <c r="Y102" s="40">
        <f>IF(M102=1,INDEX('Add-on Info'!$B$4:$H$15,MATCH(Y$1,'Add-on Info'!$A$4:$A$15,0),MATCH($E102,'Add-on Info'!$B$3:$H$3,0)),0)</f>
        <v>0</v>
      </c>
      <c r="Z102" s="40">
        <f>IF(N102=1,INDEX('Add-on Info'!$B$4:$H$15,MATCH(Z$1,'Add-on Info'!$A$4:$A$15,0),MATCH($E102,'Add-on Info'!$B$3:$H$3,0)),0)</f>
        <v>0</v>
      </c>
      <c r="AA102" s="40">
        <f>IF(O102=1,INDEX('Add-on Info'!$B$4:$H$15,MATCH(AA$1,'Add-on Info'!$A$4:$A$15,0),MATCH($E102,'Add-on Info'!$B$3:$H$3,0)),0)</f>
        <v>0</v>
      </c>
      <c r="AB102" s="40">
        <f>IF(P102=1,INDEX('Add-on Info'!$B$4:$H$15,MATCH(AB$1,'Add-on Info'!$A$4:$A$15,0),MATCH($E102,'Add-on Info'!$B$3:$H$3,0)),0)</f>
        <v>0</v>
      </c>
      <c r="AC102" s="40">
        <f>IF(Q102=1,INDEX('Add-on Info'!$B$4:$H$15,MATCH(AC$1,'Add-on Info'!$A$4:$A$15,0),MATCH($E102,'Add-on Info'!$B$3:$H$3,0)),0)</f>
        <v>0</v>
      </c>
      <c r="AD102" s="40">
        <f>IF(R102=1,INDEX('Add-on Info'!$B$4:$H$15,MATCH(AD$1,'Add-on Info'!$A$4:$A$15,0),MATCH($E102,'Add-on Info'!$B$3:$H$3,0)),0)</f>
        <v>0</v>
      </c>
      <c r="AE102" s="40">
        <f>IF(S102=1,INDEX('Add-on Info'!$B$4:$H$15,MATCH(AE$1,'Add-on Info'!$A$4:$A$15,0),MATCH($E102,'Add-on Info'!$B$3:$H$3,0)),0)</f>
        <v>0</v>
      </c>
      <c r="AF102" s="40">
        <f>IF(T102=1,INDEX('Add-on Info'!$B$4:$H$15,MATCH(AF$1,'Add-on Info'!$A$4:$A$15,0),MATCH($E102,'Add-on Info'!$B$3:$H$3,0)),0)</f>
        <v>0</v>
      </c>
      <c r="AG102" s="40">
        <f>IF(U102=1,INDEX('Add-on Info'!$B$4:$H$15,MATCH(AG$1,'Add-on Info'!$A$4:$A$15,0),MATCH($E102,'Add-on Info'!$B$3:$H$3,0)),0)</f>
        <v>0</v>
      </c>
      <c r="AH102" s="40">
        <f>IF(V102=1,INDEX('Add-on Info'!$B$4:$H$15,MATCH(AH$1,'Add-on Info'!$A$4:$A$15,0),MATCH($E102,'Add-on Info'!$B$3:$H$3,0)),0)</f>
        <v>460</v>
      </c>
      <c r="AI102" s="41">
        <f t="shared" si="6"/>
        <v>0</v>
      </c>
      <c r="AJ102" s="40">
        <f t="shared" si="7"/>
        <v>1210</v>
      </c>
      <c r="AK102" s="40">
        <f>IF(K102=1,INDEX('Add-on Info'!$B$21:$H$32,MATCH(AK$1,'Add-on Info'!$A$4:$A$15,0),MATCH($E102,'Add-on Info'!$B$3:$H$3,0)),0)</f>
        <v>187.5</v>
      </c>
      <c r="AL102" s="40">
        <f>IF(L102=1,INDEX('Add-on Info'!$B$21:$H$32,MATCH(AL$1,'Add-on Info'!$A$4:$A$15,0),MATCH($E102,'Add-on Info'!$B$3:$H$3,0)),0)</f>
        <v>0</v>
      </c>
      <c r="AM102" s="40">
        <f>IF(M102=1,INDEX('Add-on Info'!$B$21:$H$32,MATCH(AM$1,'Add-on Info'!$A$4:$A$15,0),MATCH($E102,'Add-on Info'!$B$3:$H$3,0)),0)</f>
        <v>0</v>
      </c>
      <c r="AN102" s="40">
        <f>IF(N102=1,INDEX('Add-on Info'!$B$21:$H$32,MATCH(AN$1,'Add-on Info'!$A$4:$A$15,0),MATCH($E102,'Add-on Info'!$B$3:$H$3,0)),0)</f>
        <v>0</v>
      </c>
      <c r="AO102" s="40">
        <f>IF(O102=1,INDEX('Add-on Info'!$B$21:$H$32,MATCH(AO$1,'Add-on Info'!$A$4:$A$15,0),MATCH($E102,'Add-on Info'!$B$3:$H$3,0)),0)</f>
        <v>0</v>
      </c>
      <c r="AP102" s="40">
        <f>IF(P102=1,INDEX('Add-on Info'!$B$21:$H$32,MATCH(AP$1,'Add-on Info'!$A$4:$A$15,0),MATCH($E102,'Add-on Info'!$B$3:$H$3,0)),0)</f>
        <v>0</v>
      </c>
      <c r="AQ102" s="40">
        <f>IF(Q102=1,INDEX('Add-on Info'!$B$21:$H$32,MATCH(AQ$1,'Add-on Info'!$A$4:$A$15,0),MATCH($E102,'Add-on Info'!$B$3:$H$3,0)),0)</f>
        <v>0</v>
      </c>
      <c r="AR102" s="40">
        <f>IF(R102=1,INDEX('Add-on Info'!$B$21:$H$32,MATCH(AR$1,'Add-on Info'!$A$4:$A$15,0),MATCH($E102,'Add-on Info'!$B$3:$H$3,0)),0)</f>
        <v>0</v>
      </c>
      <c r="AS102" s="40">
        <f>IF(S102=1,INDEX('Add-on Info'!$B$21:$H$32,MATCH(AS$1,'Add-on Info'!$A$4:$A$15,0),MATCH($E102,'Add-on Info'!$B$3:$H$3,0)),0)</f>
        <v>0</v>
      </c>
      <c r="AT102" s="40">
        <f>IF(T102=1,INDEX('Add-on Info'!$B$21:$H$32,MATCH(AT$1,'Add-on Info'!$A$4:$A$15,0),MATCH($E102,'Add-on Info'!$B$3:$H$3,0)),0)</f>
        <v>0</v>
      </c>
      <c r="AU102" s="40">
        <f>IF(U102=1,INDEX('Add-on Info'!$B$21:$H$32,MATCH(AU$1,'Add-on Info'!$A$4:$A$15,0),MATCH($E102,'Add-on Info'!$B$3:$H$3,0)),0)</f>
        <v>0</v>
      </c>
      <c r="AV102" s="40">
        <f>IF(V102=1,INDEX('Add-on Info'!$B$21:$H$32,MATCH(AV$1,'Add-on Info'!$A$4:$A$15,0),MATCH($E102,'Add-on Info'!$B$3:$H$3,0)),0)</f>
        <v>96.6</v>
      </c>
      <c r="AW102" s="40">
        <f t="shared" si="8"/>
        <v>284.10000000000002</v>
      </c>
      <c r="AX102" s="40">
        <f t="shared" si="9"/>
        <v>29120</v>
      </c>
      <c r="AY102" s="40">
        <f t="shared" si="10"/>
        <v>27357.1</v>
      </c>
      <c r="AZ102" s="40">
        <f t="shared" si="11"/>
        <v>1762.9000000000015</v>
      </c>
      <c r="BA102" s="25"/>
    </row>
    <row r="103" spans="1:53" x14ac:dyDescent="0.25">
      <c r="A103" s="25" t="s">
        <v>54</v>
      </c>
      <c r="B103" s="25" t="s">
        <v>23</v>
      </c>
      <c r="C103" s="25" t="s">
        <v>41</v>
      </c>
      <c r="D103" s="25" t="s">
        <v>31</v>
      </c>
      <c r="E103" s="25" t="s">
        <v>32</v>
      </c>
      <c r="F103" s="25" t="s">
        <v>33</v>
      </c>
      <c r="G103" s="25" t="s">
        <v>30</v>
      </c>
      <c r="H103" s="25">
        <v>51</v>
      </c>
      <c r="I103" s="28">
        <v>19826</v>
      </c>
      <c r="J103" s="28">
        <f>IF($D103=Calculations!$E$3,SUBSTITUTE(Calculations!$I104,RIGHT(Calculations!$I104,3),Calculations!$C$3)+0,Calculations!$I104)</f>
        <v>11514</v>
      </c>
      <c r="K103" s="39">
        <v>0</v>
      </c>
      <c r="L103" s="39">
        <v>1</v>
      </c>
      <c r="M103" s="39">
        <v>0</v>
      </c>
      <c r="N103" s="39">
        <v>0</v>
      </c>
      <c r="O103" s="39">
        <v>0</v>
      </c>
      <c r="P103" s="39">
        <v>0</v>
      </c>
      <c r="Q103" s="39">
        <v>0</v>
      </c>
      <c r="R103" s="39">
        <v>0</v>
      </c>
      <c r="S103" s="39">
        <v>0</v>
      </c>
      <c r="T103" s="39">
        <v>0</v>
      </c>
      <c r="U103" s="39">
        <v>0</v>
      </c>
      <c r="V103" s="39">
        <v>1</v>
      </c>
      <c r="W103" s="40">
        <f>IF(K103=1,INDEX('Add-on Info'!$B$4:$H$15,MATCH(W$1,'Add-on Info'!$A$4:$A$15,0),MATCH($E103,'Add-on Info'!$B$3:$H$3,0)),0)</f>
        <v>0</v>
      </c>
      <c r="X103" s="40">
        <f>IF(L103=1,INDEX('Add-on Info'!$B$4:$H$15,MATCH(X$1,'Add-on Info'!$A$4:$A$15,0),MATCH($E103,'Add-on Info'!$B$3:$H$3,0)),0)</f>
        <v>190</v>
      </c>
      <c r="Y103" s="40">
        <f>IF(M103=1,INDEX('Add-on Info'!$B$4:$H$15,MATCH(Y$1,'Add-on Info'!$A$4:$A$15,0),MATCH($E103,'Add-on Info'!$B$3:$H$3,0)),0)</f>
        <v>0</v>
      </c>
      <c r="Z103" s="40">
        <f>IF(N103=1,INDEX('Add-on Info'!$B$4:$H$15,MATCH(Z$1,'Add-on Info'!$A$4:$A$15,0),MATCH($E103,'Add-on Info'!$B$3:$H$3,0)),0)</f>
        <v>0</v>
      </c>
      <c r="AA103" s="40">
        <f>IF(O103=1,INDEX('Add-on Info'!$B$4:$H$15,MATCH(AA$1,'Add-on Info'!$A$4:$A$15,0),MATCH($E103,'Add-on Info'!$B$3:$H$3,0)),0)</f>
        <v>0</v>
      </c>
      <c r="AB103" s="40">
        <f>IF(P103=1,INDEX('Add-on Info'!$B$4:$H$15,MATCH(AB$1,'Add-on Info'!$A$4:$A$15,0),MATCH($E103,'Add-on Info'!$B$3:$H$3,0)),0)</f>
        <v>0</v>
      </c>
      <c r="AC103" s="40">
        <f>IF(Q103=1,INDEX('Add-on Info'!$B$4:$H$15,MATCH(AC$1,'Add-on Info'!$A$4:$A$15,0),MATCH($E103,'Add-on Info'!$B$3:$H$3,0)),0)</f>
        <v>0</v>
      </c>
      <c r="AD103" s="40">
        <f>IF(R103=1,INDEX('Add-on Info'!$B$4:$H$15,MATCH(AD$1,'Add-on Info'!$A$4:$A$15,0),MATCH($E103,'Add-on Info'!$B$3:$H$3,0)),0)</f>
        <v>0</v>
      </c>
      <c r="AE103" s="40">
        <f>IF(S103=1,INDEX('Add-on Info'!$B$4:$H$15,MATCH(AE$1,'Add-on Info'!$A$4:$A$15,0),MATCH($E103,'Add-on Info'!$B$3:$H$3,0)),0)</f>
        <v>0</v>
      </c>
      <c r="AF103" s="40">
        <f>IF(T103=1,INDEX('Add-on Info'!$B$4:$H$15,MATCH(AF$1,'Add-on Info'!$A$4:$A$15,0),MATCH($E103,'Add-on Info'!$B$3:$H$3,0)),0)</f>
        <v>0</v>
      </c>
      <c r="AG103" s="40">
        <f>IF(U103=1,INDEX('Add-on Info'!$B$4:$H$15,MATCH(AG$1,'Add-on Info'!$A$4:$A$15,0),MATCH($E103,'Add-on Info'!$B$3:$H$3,0)),0)</f>
        <v>0</v>
      </c>
      <c r="AH103" s="40">
        <f>IF(V103=1,INDEX('Add-on Info'!$B$4:$H$15,MATCH(AH$1,'Add-on Info'!$A$4:$A$15,0),MATCH($E103,'Add-on Info'!$B$3:$H$3,0)),0)</f>
        <v>390</v>
      </c>
      <c r="AI103" s="41">
        <f t="shared" si="6"/>
        <v>0</v>
      </c>
      <c r="AJ103" s="40">
        <f t="shared" si="7"/>
        <v>580</v>
      </c>
      <c r="AK103" s="40">
        <f>IF(K103=1,INDEX('Add-on Info'!$B$21:$H$32,MATCH(AK$1,'Add-on Info'!$A$4:$A$15,0),MATCH($E103,'Add-on Info'!$B$3:$H$3,0)),0)</f>
        <v>0</v>
      </c>
      <c r="AL103" s="40">
        <f>IF(L103=1,INDEX('Add-on Info'!$B$21:$H$32,MATCH(AL$1,'Add-on Info'!$A$4:$A$15,0),MATCH($E103,'Add-on Info'!$B$3:$H$3,0)),0)</f>
        <v>20.9</v>
      </c>
      <c r="AM103" s="40">
        <f>IF(M103=1,INDEX('Add-on Info'!$B$21:$H$32,MATCH(AM$1,'Add-on Info'!$A$4:$A$15,0),MATCH($E103,'Add-on Info'!$B$3:$H$3,0)),0)</f>
        <v>0</v>
      </c>
      <c r="AN103" s="40">
        <f>IF(N103=1,INDEX('Add-on Info'!$B$21:$H$32,MATCH(AN$1,'Add-on Info'!$A$4:$A$15,0),MATCH($E103,'Add-on Info'!$B$3:$H$3,0)),0)</f>
        <v>0</v>
      </c>
      <c r="AO103" s="40">
        <f>IF(O103=1,INDEX('Add-on Info'!$B$21:$H$32,MATCH(AO$1,'Add-on Info'!$A$4:$A$15,0),MATCH($E103,'Add-on Info'!$B$3:$H$3,0)),0)</f>
        <v>0</v>
      </c>
      <c r="AP103" s="40">
        <f>IF(P103=1,INDEX('Add-on Info'!$B$21:$H$32,MATCH(AP$1,'Add-on Info'!$A$4:$A$15,0),MATCH($E103,'Add-on Info'!$B$3:$H$3,0)),0)</f>
        <v>0</v>
      </c>
      <c r="AQ103" s="40">
        <f>IF(Q103=1,INDEX('Add-on Info'!$B$21:$H$32,MATCH(AQ$1,'Add-on Info'!$A$4:$A$15,0),MATCH($E103,'Add-on Info'!$B$3:$H$3,0)),0)</f>
        <v>0</v>
      </c>
      <c r="AR103" s="40">
        <f>IF(R103=1,INDEX('Add-on Info'!$B$21:$H$32,MATCH(AR$1,'Add-on Info'!$A$4:$A$15,0),MATCH($E103,'Add-on Info'!$B$3:$H$3,0)),0)</f>
        <v>0</v>
      </c>
      <c r="AS103" s="40">
        <f>IF(S103=1,INDEX('Add-on Info'!$B$21:$H$32,MATCH(AS$1,'Add-on Info'!$A$4:$A$15,0),MATCH($E103,'Add-on Info'!$B$3:$H$3,0)),0)</f>
        <v>0</v>
      </c>
      <c r="AT103" s="40">
        <f>IF(T103=1,INDEX('Add-on Info'!$B$21:$H$32,MATCH(AT$1,'Add-on Info'!$A$4:$A$15,0),MATCH($E103,'Add-on Info'!$B$3:$H$3,0)),0)</f>
        <v>0</v>
      </c>
      <c r="AU103" s="40">
        <f>IF(U103=1,INDEX('Add-on Info'!$B$21:$H$32,MATCH(AU$1,'Add-on Info'!$A$4:$A$15,0),MATCH($E103,'Add-on Info'!$B$3:$H$3,0)),0)</f>
        <v>0</v>
      </c>
      <c r="AV103" s="40">
        <f>IF(V103=1,INDEX('Add-on Info'!$B$21:$H$32,MATCH(AV$1,'Add-on Info'!$A$4:$A$15,0),MATCH($E103,'Add-on Info'!$B$3:$H$3,0)),0)</f>
        <v>81.899999999999991</v>
      </c>
      <c r="AW103" s="40">
        <f t="shared" si="8"/>
        <v>102.79999999999998</v>
      </c>
      <c r="AX103" s="40">
        <f t="shared" si="9"/>
        <v>20406</v>
      </c>
      <c r="AY103" s="40">
        <f t="shared" si="10"/>
        <v>11616.8</v>
      </c>
      <c r="AZ103" s="40">
        <f t="shared" si="11"/>
        <v>8789.2000000000007</v>
      </c>
      <c r="BA103" s="25"/>
    </row>
    <row r="104" spans="1:53" x14ac:dyDescent="0.25">
      <c r="A104" s="25" t="s">
        <v>54</v>
      </c>
      <c r="B104" s="25" t="s">
        <v>23</v>
      </c>
      <c r="C104" s="25" t="s">
        <v>41</v>
      </c>
      <c r="D104" s="25" t="s">
        <v>31</v>
      </c>
      <c r="E104" s="25" t="s">
        <v>35</v>
      </c>
      <c r="F104" s="25" t="s">
        <v>67</v>
      </c>
      <c r="G104" s="25" t="s">
        <v>28</v>
      </c>
      <c r="H104" s="25">
        <v>25</v>
      </c>
      <c r="I104" s="28">
        <v>10507</v>
      </c>
      <c r="J104" s="28">
        <f>IF($D104=Calculations!$E$3,SUBSTITUTE(Calculations!$I105,RIGHT(Calculations!$I105,3),Calculations!$C$3)+0,Calculations!$I105)</f>
        <v>6514</v>
      </c>
      <c r="K104" s="39">
        <v>0</v>
      </c>
      <c r="L104" s="39">
        <v>0</v>
      </c>
      <c r="M104" s="39">
        <v>0</v>
      </c>
      <c r="N104" s="39">
        <v>0</v>
      </c>
      <c r="O104" s="39">
        <v>0</v>
      </c>
      <c r="P104" s="39">
        <v>0</v>
      </c>
      <c r="Q104" s="39">
        <v>0</v>
      </c>
      <c r="R104" s="39">
        <v>0</v>
      </c>
      <c r="S104" s="39">
        <v>0</v>
      </c>
      <c r="T104" s="39">
        <v>0</v>
      </c>
      <c r="U104" s="39">
        <v>1</v>
      </c>
      <c r="V104" s="39">
        <v>0</v>
      </c>
      <c r="W104" s="40">
        <f>IF(K104=1,INDEX('Add-on Info'!$B$4:$H$15,MATCH(W$1,'Add-on Info'!$A$4:$A$15,0),MATCH($E104,'Add-on Info'!$B$3:$H$3,0)),0)</f>
        <v>0</v>
      </c>
      <c r="X104" s="40">
        <f>IF(L104=1,INDEX('Add-on Info'!$B$4:$H$15,MATCH(X$1,'Add-on Info'!$A$4:$A$15,0),MATCH($E104,'Add-on Info'!$B$3:$H$3,0)),0)</f>
        <v>0</v>
      </c>
      <c r="Y104" s="40">
        <f>IF(M104=1,INDEX('Add-on Info'!$B$4:$H$15,MATCH(Y$1,'Add-on Info'!$A$4:$A$15,0),MATCH($E104,'Add-on Info'!$B$3:$H$3,0)),0)</f>
        <v>0</v>
      </c>
      <c r="Z104" s="40">
        <f>IF(N104=1,INDEX('Add-on Info'!$B$4:$H$15,MATCH(Z$1,'Add-on Info'!$A$4:$A$15,0),MATCH($E104,'Add-on Info'!$B$3:$H$3,0)),0)</f>
        <v>0</v>
      </c>
      <c r="AA104" s="40">
        <f>IF(O104=1,INDEX('Add-on Info'!$B$4:$H$15,MATCH(AA$1,'Add-on Info'!$A$4:$A$15,0),MATCH($E104,'Add-on Info'!$B$3:$H$3,0)),0)</f>
        <v>0</v>
      </c>
      <c r="AB104" s="40">
        <f>IF(P104=1,INDEX('Add-on Info'!$B$4:$H$15,MATCH(AB$1,'Add-on Info'!$A$4:$A$15,0),MATCH($E104,'Add-on Info'!$B$3:$H$3,0)),0)</f>
        <v>0</v>
      </c>
      <c r="AC104" s="40">
        <f>IF(Q104=1,INDEX('Add-on Info'!$B$4:$H$15,MATCH(AC$1,'Add-on Info'!$A$4:$A$15,0),MATCH($E104,'Add-on Info'!$B$3:$H$3,0)),0)</f>
        <v>0</v>
      </c>
      <c r="AD104" s="40">
        <f>IF(R104=1,INDEX('Add-on Info'!$B$4:$H$15,MATCH(AD$1,'Add-on Info'!$A$4:$A$15,0),MATCH($E104,'Add-on Info'!$B$3:$H$3,0)),0)</f>
        <v>0</v>
      </c>
      <c r="AE104" s="40">
        <f>IF(S104=1,INDEX('Add-on Info'!$B$4:$H$15,MATCH(AE$1,'Add-on Info'!$A$4:$A$15,0),MATCH($E104,'Add-on Info'!$B$3:$H$3,0)),0)</f>
        <v>0</v>
      </c>
      <c r="AF104" s="40">
        <f>IF(T104=1,INDEX('Add-on Info'!$B$4:$H$15,MATCH(AF$1,'Add-on Info'!$A$4:$A$15,0),MATCH($E104,'Add-on Info'!$B$3:$H$3,0)),0)</f>
        <v>0</v>
      </c>
      <c r="AG104" s="40">
        <f>IF(U104=1,INDEX('Add-on Info'!$B$4:$H$15,MATCH(AG$1,'Add-on Info'!$A$4:$A$15,0),MATCH($E104,'Add-on Info'!$B$3:$H$3,0)),0)</f>
        <v>640</v>
      </c>
      <c r="AH104" s="40">
        <f>IF(V104=1,INDEX('Add-on Info'!$B$4:$H$15,MATCH(AH$1,'Add-on Info'!$A$4:$A$15,0),MATCH($E104,'Add-on Info'!$B$3:$H$3,0)),0)</f>
        <v>0</v>
      </c>
      <c r="AI104" s="41">
        <f t="shared" si="6"/>
        <v>0</v>
      </c>
      <c r="AJ104" s="40">
        <f t="shared" si="7"/>
        <v>640</v>
      </c>
      <c r="AK104" s="40">
        <f>IF(K104=1,INDEX('Add-on Info'!$B$21:$H$32,MATCH(AK$1,'Add-on Info'!$A$4:$A$15,0),MATCH($E104,'Add-on Info'!$B$3:$H$3,0)),0)</f>
        <v>0</v>
      </c>
      <c r="AL104" s="40">
        <f>IF(L104=1,INDEX('Add-on Info'!$B$21:$H$32,MATCH(AL$1,'Add-on Info'!$A$4:$A$15,0),MATCH($E104,'Add-on Info'!$B$3:$H$3,0)),0)</f>
        <v>0</v>
      </c>
      <c r="AM104" s="40">
        <f>IF(M104=1,INDEX('Add-on Info'!$B$21:$H$32,MATCH(AM$1,'Add-on Info'!$A$4:$A$15,0),MATCH($E104,'Add-on Info'!$B$3:$H$3,0)),0)</f>
        <v>0</v>
      </c>
      <c r="AN104" s="40">
        <f>IF(N104=1,INDEX('Add-on Info'!$B$21:$H$32,MATCH(AN$1,'Add-on Info'!$A$4:$A$15,0),MATCH($E104,'Add-on Info'!$B$3:$H$3,0)),0)</f>
        <v>0</v>
      </c>
      <c r="AO104" s="40">
        <f>IF(O104=1,INDEX('Add-on Info'!$B$21:$H$32,MATCH(AO$1,'Add-on Info'!$A$4:$A$15,0),MATCH($E104,'Add-on Info'!$B$3:$H$3,0)),0)</f>
        <v>0</v>
      </c>
      <c r="AP104" s="40">
        <f>IF(P104=1,INDEX('Add-on Info'!$B$21:$H$32,MATCH(AP$1,'Add-on Info'!$A$4:$A$15,0),MATCH($E104,'Add-on Info'!$B$3:$H$3,0)),0)</f>
        <v>0</v>
      </c>
      <c r="AQ104" s="40">
        <f>IF(Q104=1,INDEX('Add-on Info'!$B$21:$H$32,MATCH(AQ$1,'Add-on Info'!$A$4:$A$15,0),MATCH($E104,'Add-on Info'!$B$3:$H$3,0)),0)</f>
        <v>0</v>
      </c>
      <c r="AR104" s="40">
        <f>IF(R104=1,INDEX('Add-on Info'!$B$21:$H$32,MATCH(AR$1,'Add-on Info'!$A$4:$A$15,0),MATCH($E104,'Add-on Info'!$B$3:$H$3,0)),0)</f>
        <v>0</v>
      </c>
      <c r="AS104" s="40">
        <f>IF(S104=1,INDEX('Add-on Info'!$B$21:$H$32,MATCH(AS$1,'Add-on Info'!$A$4:$A$15,0),MATCH($E104,'Add-on Info'!$B$3:$H$3,0)),0)</f>
        <v>0</v>
      </c>
      <c r="AT104" s="40">
        <f>IF(T104=1,INDEX('Add-on Info'!$B$21:$H$32,MATCH(AT$1,'Add-on Info'!$A$4:$A$15,0),MATCH($E104,'Add-on Info'!$B$3:$H$3,0)),0)</f>
        <v>0</v>
      </c>
      <c r="AU104" s="40">
        <f>IF(U104=1,INDEX('Add-on Info'!$B$21:$H$32,MATCH(AU$1,'Add-on Info'!$A$4:$A$15,0),MATCH($E104,'Add-on Info'!$B$3:$H$3,0)),0)</f>
        <v>179.20000000000002</v>
      </c>
      <c r="AV104" s="40">
        <f>IF(V104=1,INDEX('Add-on Info'!$B$21:$H$32,MATCH(AV$1,'Add-on Info'!$A$4:$A$15,0),MATCH($E104,'Add-on Info'!$B$3:$H$3,0)),0)</f>
        <v>0</v>
      </c>
      <c r="AW104" s="40">
        <f t="shared" si="8"/>
        <v>179.20000000000002</v>
      </c>
      <c r="AX104" s="40">
        <f t="shared" si="9"/>
        <v>11147</v>
      </c>
      <c r="AY104" s="40">
        <f t="shared" si="10"/>
        <v>6693.2</v>
      </c>
      <c r="AZ104" s="40">
        <f t="shared" si="11"/>
        <v>4453.8</v>
      </c>
      <c r="BA104" s="25"/>
    </row>
    <row r="105" spans="1:53" x14ac:dyDescent="0.25">
      <c r="A105" s="25" t="s">
        <v>54</v>
      </c>
      <c r="B105" s="25" t="s">
        <v>23</v>
      </c>
      <c r="C105" s="25" t="s">
        <v>41</v>
      </c>
      <c r="D105" s="25" t="s">
        <v>31</v>
      </c>
      <c r="E105" s="25" t="s">
        <v>35</v>
      </c>
      <c r="F105" s="25" t="s">
        <v>33</v>
      </c>
      <c r="G105" s="25" t="s">
        <v>28</v>
      </c>
      <c r="H105" s="25">
        <v>62</v>
      </c>
      <c r="I105" s="28">
        <v>16973</v>
      </c>
      <c r="J105" s="28">
        <f>IF($D105=Calculations!$E$3,SUBSTITUTE(Calculations!$I106,RIGHT(Calculations!$I106,3),Calculations!$C$3)+0,Calculations!$I106)</f>
        <v>10514</v>
      </c>
      <c r="K105" s="39">
        <v>0</v>
      </c>
      <c r="L105" s="39">
        <v>0</v>
      </c>
      <c r="M105" s="39">
        <v>0</v>
      </c>
      <c r="N105" s="39">
        <v>0</v>
      </c>
      <c r="O105" s="39">
        <v>0</v>
      </c>
      <c r="P105" s="39">
        <v>0</v>
      </c>
      <c r="Q105" s="39">
        <v>0</v>
      </c>
      <c r="R105" s="39">
        <v>0</v>
      </c>
      <c r="S105" s="39">
        <v>0</v>
      </c>
      <c r="T105" s="39">
        <v>0</v>
      </c>
      <c r="U105" s="39">
        <v>0</v>
      </c>
      <c r="V105" s="39">
        <v>0</v>
      </c>
      <c r="W105" s="40">
        <f>IF(K105=1,INDEX('Add-on Info'!$B$4:$H$15,MATCH(W$1,'Add-on Info'!$A$4:$A$15,0),MATCH($E105,'Add-on Info'!$B$3:$H$3,0)),0)</f>
        <v>0</v>
      </c>
      <c r="X105" s="40">
        <f>IF(L105=1,INDEX('Add-on Info'!$B$4:$H$15,MATCH(X$1,'Add-on Info'!$A$4:$A$15,0),MATCH($E105,'Add-on Info'!$B$3:$H$3,0)),0)</f>
        <v>0</v>
      </c>
      <c r="Y105" s="40">
        <f>IF(M105=1,INDEX('Add-on Info'!$B$4:$H$15,MATCH(Y$1,'Add-on Info'!$A$4:$A$15,0),MATCH($E105,'Add-on Info'!$B$3:$H$3,0)),0)</f>
        <v>0</v>
      </c>
      <c r="Z105" s="40">
        <f>IF(N105=1,INDEX('Add-on Info'!$B$4:$H$15,MATCH(Z$1,'Add-on Info'!$A$4:$A$15,0),MATCH($E105,'Add-on Info'!$B$3:$H$3,0)),0)</f>
        <v>0</v>
      </c>
      <c r="AA105" s="40">
        <f>IF(O105=1,INDEX('Add-on Info'!$B$4:$H$15,MATCH(AA$1,'Add-on Info'!$A$4:$A$15,0),MATCH($E105,'Add-on Info'!$B$3:$H$3,0)),0)</f>
        <v>0</v>
      </c>
      <c r="AB105" s="40">
        <f>IF(P105=1,INDEX('Add-on Info'!$B$4:$H$15,MATCH(AB$1,'Add-on Info'!$A$4:$A$15,0),MATCH($E105,'Add-on Info'!$B$3:$H$3,0)),0)</f>
        <v>0</v>
      </c>
      <c r="AC105" s="40">
        <f>IF(Q105=1,INDEX('Add-on Info'!$B$4:$H$15,MATCH(AC$1,'Add-on Info'!$A$4:$A$15,0),MATCH($E105,'Add-on Info'!$B$3:$H$3,0)),0)</f>
        <v>0</v>
      </c>
      <c r="AD105" s="40">
        <f>IF(R105=1,INDEX('Add-on Info'!$B$4:$H$15,MATCH(AD$1,'Add-on Info'!$A$4:$A$15,0),MATCH($E105,'Add-on Info'!$B$3:$H$3,0)),0)</f>
        <v>0</v>
      </c>
      <c r="AE105" s="40">
        <f>IF(S105=1,INDEX('Add-on Info'!$B$4:$H$15,MATCH(AE$1,'Add-on Info'!$A$4:$A$15,0),MATCH($E105,'Add-on Info'!$B$3:$H$3,0)),0)</f>
        <v>0</v>
      </c>
      <c r="AF105" s="40">
        <f>IF(T105=1,INDEX('Add-on Info'!$B$4:$H$15,MATCH(AF$1,'Add-on Info'!$A$4:$A$15,0),MATCH($E105,'Add-on Info'!$B$3:$H$3,0)),0)</f>
        <v>0</v>
      </c>
      <c r="AG105" s="40">
        <f>IF(U105=1,INDEX('Add-on Info'!$B$4:$H$15,MATCH(AG$1,'Add-on Info'!$A$4:$A$15,0),MATCH($E105,'Add-on Info'!$B$3:$H$3,0)),0)</f>
        <v>0</v>
      </c>
      <c r="AH105" s="40">
        <f>IF(V105=1,INDEX('Add-on Info'!$B$4:$H$15,MATCH(AH$1,'Add-on Info'!$A$4:$A$15,0),MATCH($E105,'Add-on Info'!$B$3:$H$3,0)),0)</f>
        <v>0</v>
      </c>
      <c r="AI105" s="41">
        <f t="shared" si="6"/>
        <v>0</v>
      </c>
      <c r="AJ105" s="40">
        <f t="shared" si="7"/>
        <v>0</v>
      </c>
      <c r="AK105" s="40">
        <f>IF(K105=1,INDEX('Add-on Info'!$B$21:$H$32,MATCH(AK$1,'Add-on Info'!$A$4:$A$15,0),MATCH($E105,'Add-on Info'!$B$3:$H$3,0)),0)</f>
        <v>0</v>
      </c>
      <c r="AL105" s="40">
        <f>IF(L105=1,INDEX('Add-on Info'!$B$21:$H$32,MATCH(AL$1,'Add-on Info'!$A$4:$A$15,0),MATCH($E105,'Add-on Info'!$B$3:$H$3,0)),0)</f>
        <v>0</v>
      </c>
      <c r="AM105" s="40">
        <f>IF(M105=1,INDEX('Add-on Info'!$B$21:$H$32,MATCH(AM$1,'Add-on Info'!$A$4:$A$15,0),MATCH($E105,'Add-on Info'!$B$3:$H$3,0)),0)</f>
        <v>0</v>
      </c>
      <c r="AN105" s="40">
        <f>IF(N105=1,INDEX('Add-on Info'!$B$21:$H$32,MATCH(AN$1,'Add-on Info'!$A$4:$A$15,0),MATCH($E105,'Add-on Info'!$B$3:$H$3,0)),0)</f>
        <v>0</v>
      </c>
      <c r="AO105" s="40">
        <f>IF(O105=1,INDEX('Add-on Info'!$B$21:$H$32,MATCH(AO$1,'Add-on Info'!$A$4:$A$15,0),MATCH($E105,'Add-on Info'!$B$3:$H$3,0)),0)</f>
        <v>0</v>
      </c>
      <c r="AP105" s="40">
        <f>IF(P105=1,INDEX('Add-on Info'!$B$21:$H$32,MATCH(AP$1,'Add-on Info'!$A$4:$A$15,0),MATCH($E105,'Add-on Info'!$B$3:$H$3,0)),0)</f>
        <v>0</v>
      </c>
      <c r="AQ105" s="40">
        <f>IF(Q105=1,INDEX('Add-on Info'!$B$21:$H$32,MATCH(AQ$1,'Add-on Info'!$A$4:$A$15,0),MATCH($E105,'Add-on Info'!$B$3:$H$3,0)),0)</f>
        <v>0</v>
      </c>
      <c r="AR105" s="40">
        <f>IF(R105=1,INDEX('Add-on Info'!$B$21:$H$32,MATCH(AR$1,'Add-on Info'!$A$4:$A$15,0),MATCH($E105,'Add-on Info'!$B$3:$H$3,0)),0)</f>
        <v>0</v>
      </c>
      <c r="AS105" s="40">
        <f>IF(S105=1,INDEX('Add-on Info'!$B$21:$H$32,MATCH(AS$1,'Add-on Info'!$A$4:$A$15,0),MATCH($E105,'Add-on Info'!$B$3:$H$3,0)),0)</f>
        <v>0</v>
      </c>
      <c r="AT105" s="40">
        <f>IF(T105=1,INDEX('Add-on Info'!$B$21:$H$32,MATCH(AT$1,'Add-on Info'!$A$4:$A$15,0),MATCH($E105,'Add-on Info'!$B$3:$H$3,0)),0)</f>
        <v>0</v>
      </c>
      <c r="AU105" s="40">
        <f>IF(U105=1,INDEX('Add-on Info'!$B$21:$H$32,MATCH(AU$1,'Add-on Info'!$A$4:$A$15,0),MATCH($E105,'Add-on Info'!$B$3:$H$3,0)),0)</f>
        <v>0</v>
      </c>
      <c r="AV105" s="40">
        <f>IF(V105=1,INDEX('Add-on Info'!$B$21:$H$32,MATCH(AV$1,'Add-on Info'!$A$4:$A$15,0),MATCH($E105,'Add-on Info'!$B$3:$H$3,0)),0)</f>
        <v>0</v>
      </c>
      <c r="AW105" s="40">
        <f t="shared" si="8"/>
        <v>0</v>
      </c>
      <c r="AX105" s="40">
        <f t="shared" si="9"/>
        <v>16973</v>
      </c>
      <c r="AY105" s="40">
        <f t="shared" si="10"/>
        <v>10514</v>
      </c>
      <c r="AZ105" s="40">
        <f t="shared" si="11"/>
        <v>6459</v>
      </c>
      <c r="BA105" s="25"/>
    </row>
    <row r="106" spans="1:53" x14ac:dyDescent="0.25">
      <c r="A106" s="25" t="s">
        <v>54</v>
      </c>
      <c r="B106" s="25" t="s">
        <v>23</v>
      </c>
      <c r="C106" s="25" t="s">
        <v>41</v>
      </c>
      <c r="D106" s="25" t="s">
        <v>31</v>
      </c>
      <c r="E106" s="25" t="s">
        <v>36</v>
      </c>
      <c r="F106" s="25" t="s">
        <v>39</v>
      </c>
      <c r="G106" s="25" t="s">
        <v>28</v>
      </c>
      <c r="H106" s="25">
        <v>52</v>
      </c>
      <c r="I106" s="42">
        <v>22583</v>
      </c>
      <c r="J106" s="28">
        <f>IF($D106=Calculations!$E$3,SUBSTITUTE(Calculations!$I107,RIGHT(Calculations!$I107,3),Calculations!$C$3)+0,Calculations!$I107)</f>
        <v>13514</v>
      </c>
      <c r="K106" s="39">
        <v>0</v>
      </c>
      <c r="L106" s="39">
        <v>0</v>
      </c>
      <c r="M106" s="39">
        <v>0</v>
      </c>
      <c r="N106" s="39">
        <v>0</v>
      </c>
      <c r="O106" s="39">
        <v>0</v>
      </c>
      <c r="P106" s="39">
        <v>0</v>
      </c>
      <c r="Q106" s="39">
        <v>0</v>
      </c>
      <c r="R106" s="39">
        <v>0</v>
      </c>
      <c r="S106" s="39">
        <v>1</v>
      </c>
      <c r="T106" s="39">
        <v>0</v>
      </c>
      <c r="U106" s="39">
        <v>0</v>
      </c>
      <c r="V106" s="39">
        <v>0</v>
      </c>
      <c r="W106" s="40">
        <f>IF(K106=1,INDEX('Add-on Info'!$B$4:$H$15,MATCH(W$1,'Add-on Info'!$A$4:$A$15,0),MATCH($E106,'Add-on Info'!$B$3:$H$3,0)),0)</f>
        <v>0</v>
      </c>
      <c r="X106" s="40">
        <f>IF(L106=1,INDEX('Add-on Info'!$B$4:$H$15,MATCH(X$1,'Add-on Info'!$A$4:$A$15,0),MATCH($E106,'Add-on Info'!$B$3:$H$3,0)),0)</f>
        <v>0</v>
      </c>
      <c r="Y106" s="40">
        <f>IF(M106=1,INDEX('Add-on Info'!$B$4:$H$15,MATCH(Y$1,'Add-on Info'!$A$4:$A$15,0),MATCH($E106,'Add-on Info'!$B$3:$H$3,0)),0)</f>
        <v>0</v>
      </c>
      <c r="Z106" s="40">
        <f>IF(N106=1,INDEX('Add-on Info'!$B$4:$H$15,MATCH(Z$1,'Add-on Info'!$A$4:$A$15,0),MATCH($E106,'Add-on Info'!$B$3:$H$3,0)),0)</f>
        <v>0</v>
      </c>
      <c r="AA106" s="40">
        <f>IF(O106=1,INDEX('Add-on Info'!$B$4:$H$15,MATCH(AA$1,'Add-on Info'!$A$4:$A$15,0),MATCH($E106,'Add-on Info'!$B$3:$H$3,0)),0)</f>
        <v>0</v>
      </c>
      <c r="AB106" s="40">
        <f>IF(P106=1,INDEX('Add-on Info'!$B$4:$H$15,MATCH(AB$1,'Add-on Info'!$A$4:$A$15,0),MATCH($E106,'Add-on Info'!$B$3:$H$3,0)),0)</f>
        <v>0</v>
      </c>
      <c r="AC106" s="40">
        <f>IF(Q106=1,INDEX('Add-on Info'!$B$4:$H$15,MATCH(AC$1,'Add-on Info'!$A$4:$A$15,0),MATCH($E106,'Add-on Info'!$B$3:$H$3,0)),0)</f>
        <v>0</v>
      </c>
      <c r="AD106" s="40">
        <f>IF(R106=1,INDEX('Add-on Info'!$B$4:$H$15,MATCH(AD$1,'Add-on Info'!$A$4:$A$15,0),MATCH($E106,'Add-on Info'!$B$3:$H$3,0)),0)</f>
        <v>0</v>
      </c>
      <c r="AE106" s="40">
        <f>IF(S106=1,INDEX('Add-on Info'!$B$4:$H$15,MATCH(AE$1,'Add-on Info'!$A$4:$A$15,0),MATCH($E106,'Add-on Info'!$B$3:$H$3,0)),0)</f>
        <v>180</v>
      </c>
      <c r="AF106" s="40">
        <f>IF(T106=1,INDEX('Add-on Info'!$B$4:$H$15,MATCH(AF$1,'Add-on Info'!$A$4:$A$15,0),MATCH($E106,'Add-on Info'!$B$3:$H$3,0)),0)</f>
        <v>0</v>
      </c>
      <c r="AG106" s="40">
        <f>IF(U106=1,INDEX('Add-on Info'!$B$4:$H$15,MATCH(AG$1,'Add-on Info'!$A$4:$A$15,0),MATCH($E106,'Add-on Info'!$B$3:$H$3,0)),0)</f>
        <v>0</v>
      </c>
      <c r="AH106" s="40">
        <f>IF(V106=1,INDEX('Add-on Info'!$B$4:$H$15,MATCH(AH$1,'Add-on Info'!$A$4:$A$15,0),MATCH($E106,'Add-on Info'!$B$3:$H$3,0)),0)</f>
        <v>0</v>
      </c>
      <c r="AI106" s="41">
        <f t="shared" si="6"/>
        <v>0</v>
      </c>
      <c r="AJ106" s="40">
        <f t="shared" si="7"/>
        <v>180</v>
      </c>
      <c r="AK106" s="40">
        <f>IF(K106=1,INDEX('Add-on Info'!$B$21:$H$32,MATCH(AK$1,'Add-on Info'!$A$4:$A$15,0),MATCH($E106,'Add-on Info'!$B$3:$H$3,0)),0)</f>
        <v>0</v>
      </c>
      <c r="AL106" s="40">
        <f>IF(L106=1,INDEX('Add-on Info'!$B$21:$H$32,MATCH(AL$1,'Add-on Info'!$A$4:$A$15,0),MATCH($E106,'Add-on Info'!$B$3:$H$3,0)),0)</f>
        <v>0</v>
      </c>
      <c r="AM106" s="40">
        <f>IF(M106=1,INDEX('Add-on Info'!$B$21:$H$32,MATCH(AM$1,'Add-on Info'!$A$4:$A$15,0),MATCH($E106,'Add-on Info'!$B$3:$H$3,0)),0)</f>
        <v>0</v>
      </c>
      <c r="AN106" s="40">
        <f>IF(N106=1,INDEX('Add-on Info'!$B$21:$H$32,MATCH(AN$1,'Add-on Info'!$A$4:$A$15,0),MATCH($E106,'Add-on Info'!$B$3:$H$3,0)),0)</f>
        <v>0</v>
      </c>
      <c r="AO106" s="40">
        <f>IF(O106=1,INDEX('Add-on Info'!$B$21:$H$32,MATCH(AO$1,'Add-on Info'!$A$4:$A$15,0),MATCH($E106,'Add-on Info'!$B$3:$H$3,0)),0)</f>
        <v>0</v>
      </c>
      <c r="AP106" s="40">
        <f>IF(P106=1,INDEX('Add-on Info'!$B$21:$H$32,MATCH(AP$1,'Add-on Info'!$A$4:$A$15,0),MATCH($E106,'Add-on Info'!$B$3:$H$3,0)),0)</f>
        <v>0</v>
      </c>
      <c r="AQ106" s="40">
        <f>IF(Q106=1,INDEX('Add-on Info'!$B$21:$H$32,MATCH(AQ$1,'Add-on Info'!$A$4:$A$15,0),MATCH($E106,'Add-on Info'!$B$3:$H$3,0)),0)</f>
        <v>0</v>
      </c>
      <c r="AR106" s="40">
        <f>IF(R106=1,INDEX('Add-on Info'!$B$21:$H$32,MATCH(AR$1,'Add-on Info'!$A$4:$A$15,0),MATCH($E106,'Add-on Info'!$B$3:$H$3,0)),0)</f>
        <v>0</v>
      </c>
      <c r="AS106" s="40">
        <f>IF(S106=1,INDEX('Add-on Info'!$B$21:$H$32,MATCH(AS$1,'Add-on Info'!$A$4:$A$15,0),MATCH($E106,'Add-on Info'!$B$3:$H$3,0)),0)</f>
        <v>30.6</v>
      </c>
      <c r="AT106" s="40">
        <f>IF(T106=1,INDEX('Add-on Info'!$B$21:$H$32,MATCH(AT$1,'Add-on Info'!$A$4:$A$15,0),MATCH($E106,'Add-on Info'!$B$3:$H$3,0)),0)</f>
        <v>0</v>
      </c>
      <c r="AU106" s="40">
        <f>IF(U106=1,INDEX('Add-on Info'!$B$21:$H$32,MATCH(AU$1,'Add-on Info'!$A$4:$A$15,0),MATCH($E106,'Add-on Info'!$B$3:$H$3,0)),0)</f>
        <v>0</v>
      </c>
      <c r="AV106" s="40">
        <f>IF(V106=1,INDEX('Add-on Info'!$B$21:$H$32,MATCH(AV$1,'Add-on Info'!$A$4:$A$15,0),MATCH($E106,'Add-on Info'!$B$3:$H$3,0)),0)</f>
        <v>0</v>
      </c>
      <c r="AW106" s="40">
        <f t="shared" si="8"/>
        <v>30.6</v>
      </c>
      <c r="AX106" s="40">
        <f t="shared" si="9"/>
        <v>22763</v>
      </c>
      <c r="AY106" s="40">
        <f t="shared" si="10"/>
        <v>13544.6</v>
      </c>
      <c r="AZ106" s="40">
        <f t="shared" si="11"/>
        <v>9218.4</v>
      </c>
      <c r="BA106" s="25"/>
    </row>
    <row r="107" spans="1:53" x14ac:dyDescent="0.25">
      <c r="A107" s="25" t="s">
        <v>54</v>
      </c>
      <c r="B107" s="25" t="s">
        <v>23</v>
      </c>
      <c r="C107" s="25" t="s">
        <v>41</v>
      </c>
      <c r="D107" s="25" t="s">
        <v>31</v>
      </c>
      <c r="E107" s="25" t="s">
        <v>36</v>
      </c>
      <c r="F107" s="25" t="s">
        <v>39</v>
      </c>
      <c r="G107" s="25" t="s">
        <v>28</v>
      </c>
      <c r="H107" s="25">
        <v>28</v>
      </c>
      <c r="I107" s="42">
        <v>18193</v>
      </c>
      <c r="J107" s="28">
        <f>IF($D107=Calculations!$E$3,SUBSTITUTE(Calculations!$I108,RIGHT(Calculations!$I108,3),Calculations!$C$3)+0,Calculations!$I108)</f>
        <v>10514</v>
      </c>
      <c r="K107" s="39">
        <v>0</v>
      </c>
      <c r="L107" s="39">
        <v>1</v>
      </c>
      <c r="M107" s="39">
        <v>0</v>
      </c>
      <c r="N107" s="39">
        <v>0</v>
      </c>
      <c r="O107" s="39">
        <v>1</v>
      </c>
      <c r="P107" s="39">
        <v>0</v>
      </c>
      <c r="Q107" s="39">
        <v>0</v>
      </c>
      <c r="R107" s="39">
        <v>0</v>
      </c>
      <c r="S107" s="39">
        <v>0</v>
      </c>
      <c r="T107" s="39">
        <v>0</v>
      </c>
      <c r="U107" s="39">
        <v>0</v>
      </c>
      <c r="V107" s="39">
        <v>0</v>
      </c>
      <c r="W107" s="40">
        <f>IF(K107=1,INDEX('Add-on Info'!$B$4:$H$15,MATCH(W$1,'Add-on Info'!$A$4:$A$15,0),MATCH($E107,'Add-on Info'!$B$3:$H$3,0)),0)</f>
        <v>0</v>
      </c>
      <c r="X107" s="40">
        <f>IF(L107=1,INDEX('Add-on Info'!$B$4:$H$15,MATCH(X$1,'Add-on Info'!$A$4:$A$15,0),MATCH($E107,'Add-on Info'!$B$3:$H$3,0)),0)</f>
        <v>240</v>
      </c>
      <c r="Y107" s="40">
        <f>IF(M107=1,INDEX('Add-on Info'!$B$4:$H$15,MATCH(Y$1,'Add-on Info'!$A$4:$A$15,0),MATCH($E107,'Add-on Info'!$B$3:$H$3,0)),0)</f>
        <v>0</v>
      </c>
      <c r="Z107" s="40">
        <f>IF(N107=1,INDEX('Add-on Info'!$B$4:$H$15,MATCH(Z$1,'Add-on Info'!$A$4:$A$15,0),MATCH($E107,'Add-on Info'!$B$3:$H$3,0)),0)</f>
        <v>0</v>
      </c>
      <c r="AA107" s="40">
        <f>IF(O107=1,INDEX('Add-on Info'!$B$4:$H$15,MATCH(AA$1,'Add-on Info'!$A$4:$A$15,0),MATCH($E107,'Add-on Info'!$B$3:$H$3,0)),0)</f>
        <v>1600</v>
      </c>
      <c r="AB107" s="40">
        <f>IF(P107=1,INDEX('Add-on Info'!$B$4:$H$15,MATCH(AB$1,'Add-on Info'!$A$4:$A$15,0),MATCH($E107,'Add-on Info'!$B$3:$H$3,0)),0)</f>
        <v>0</v>
      </c>
      <c r="AC107" s="40">
        <f>IF(Q107=1,INDEX('Add-on Info'!$B$4:$H$15,MATCH(AC$1,'Add-on Info'!$A$4:$A$15,0),MATCH($E107,'Add-on Info'!$B$3:$H$3,0)),0)</f>
        <v>0</v>
      </c>
      <c r="AD107" s="40">
        <f>IF(R107=1,INDEX('Add-on Info'!$B$4:$H$15,MATCH(AD$1,'Add-on Info'!$A$4:$A$15,0),MATCH($E107,'Add-on Info'!$B$3:$H$3,0)),0)</f>
        <v>0</v>
      </c>
      <c r="AE107" s="40">
        <f>IF(S107=1,INDEX('Add-on Info'!$B$4:$H$15,MATCH(AE$1,'Add-on Info'!$A$4:$A$15,0),MATCH($E107,'Add-on Info'!$B$3:$H$3,0)),0)</f>
        <v>0</v>
      </c>
      <c r="AF107" s="40">
        <f>IF(T107=1,INDEX('Add-on Info'!$B$4:$H$15,MATCH(AF$1,'Add-on Info'!$A$4:$A$15,0),MATCH($E107,'Add-on Info'!$B$3:$H$3,0)),0)</f>
        <v>0</v>
      </c>
      <c r="AG107" s="40">
        <f>IF(U107=1,INDEX('Add-on Info'!$B$4:$H$15,MATCH(AG$1,'Add-on Info'!$A$4:$A$15,0),MATCH($E107,'Add-on Info'!$B$3:$H$3,0)),0)</f>
        <v>0</v>
      </c>
      <c r="AH107" s="40">
        <f>IF(V107=1,INDEX('Add-on Info'!$B$4:$H$15,MATCH(AH$1,'Add-on Info'!$A$4:$A$15,0),MATCH($E107,'Add-on Info'!$B$3:$H$3,0)),0)</f>
        <v>0</v>
      </c>
      <c r="AI107" s="41">
        <f t="shared" si="6"/>
        <v>0</v>
      </c>
      <c r="AJ107" s="40">
        <f t="shared" si="7"/>
        <v>1840</v>
      </c>
      <c r="AK107" s="40">
        <f>IF(K107=1,INDEX('Add-on Info'!$B$21:$H$32,MATCH(AK$1,'Add-on Info'!$A$4:$A$15,0),MATCH($E107,'Add-on Info'!$B$3:$H$3,0)),0)</f>
        <v>0</v>
      </c>
      <c r="AL107" s="40">
        <f>IF(L107=1,INDEX('Add-on Info'!$B$21:$H$32,MATCH(AL$1,'Add-on Info'!$A$4:$A$15,0),MATCH($E107,'Add-on Info'!$B$3:$H$3,0)),0)</f>
        <v>26.4</v>
      </c>
      <c r="AM107" s="40">
        <f>IF(M107=1,INDEX('Add-on Info'!$B$21:$H$32,MATCH(AM$1,'Add-on Info'!$A$4:$A$15,0),MATCH($E107,'Add-on Info'!$B$3:$H$3,0)),0)</f>
        <v>0</v>
      </c>
      <c r="AN107" s="40">
        <f>IF(N107=1,INDEX('Add-on Info'!$B$21:$H$32,MATCH(AN$1,'Add-on Info'!$A$4:$A$15,0),MATCH($E107,'Add-on Info'!$B$3:$H$3,0)),0)</f>
        <v>0</v>
      </c>
      <c r="AO107" s="40">
        <f>IF(O107=1,INDEX('Add-on Info'!$B$21:$H$32,MATCH(AO$1,'Add-on Info'!$A$4:$A$15,0),MATCH($E107,'Add-on Info'!$B$3:$H$3,0)),0)</f>
        <v>1040</v>
      </c>
      <c r="AP107" s="40">
        <f>IF(P107=1,INDEX('Add-on Info'!$B$21:$H$32,MATCH(AP$1,'Add-on Info'!$A$4:$A$15,0),MATCH($E107,'Add-on Info'!$B$3:$H$3,0)),0)</f>
        <v>0</v>
      </c>
      <c r="AQ107" s="40">
        <f>IF(Q107=1,INDEX('Add-on Info'!$B$21:$H$32,MATCH(AQ$1,'Add-on Info'!$A$4:$A$15,0),MATCH($E107,'Add-on Info'!$B$3:$H$3,0)),0)</f>
        <v>0</v>
      </c>
      <c r="AR107" s="40">
        <f>IF(R107=1,INDEX('Add-on Info'!$B$21:$H$32,MATCH(AR$1,'Add-on Info'!$A$4:$A$15,0),MATCH($E107,'Add-on Info'!$B$3:$H$3,0)),0)</f>
        <v>0</v>
      </c>
      <c r="AS107" s="40">
        <f>IF(S107=1,INDEX('Add-on Info'!$B$21:$H$32,MATCH(AS$1,'Add-on Info'!$A$4:$A$15,0),MATCH($E107,'Add-on Info'!$B$3:$H$3,0)),0)</f>
        <v>0</v>
      </c>
      <c r="AT107" s="40">
        <f>IF(T107=1,INDEX('Add-on Info'!$B$21:$H$32,MATCH(AT$1,'Add-on Info'!$A$4:$A$15,0),MATCH($E107,'Add-on Info'!$B$3:$H$3,0)),0)</f>
        <v>0</v>
      </c>
      <c r="AU107" s="40">
        <f>IF(U107=1,INDEX('Add-on Info'!$B$21:$H$32,MATCH(AU$1,'Add-on Info'!$A$4:$A$15,0),MATCH($E107,'Add-on Info'!$B$3:$H$3,0)),0)</f>
        <v>0</v>
      </c>
      <c r="AV107" s="40">
        <f>IF(V107=1,INDEX('Add-on Info'!$B$21:$H$32,MATCH(AV$1,'Add-on Info'!$A$4:$A$15,0),MATCH($E107,'Add-on Info'!$B$3:$H$3,0)),0)</f>
        <v>0</v>
      </c>
      <c r="AW107" s="40">
        <f t="shared" si="8"/>
        <v>1066.4000000000001</v>
      </c>
      <c r="AX107" s="40">
        <f t="shared" si="9"/>
        <v>20033</v>
      </c>
      <c r="AY107" s="40">
        <f t="shared" si="10"/>
        <v>11580.4</v>
      </c>
      <c r="AZ107" s="40">
        <f t="shared" si="11"/>
        <v>8452.6</v>
      </c>
      <c r="BA107" s="25"/>
    </row>
    <row r="108" spans="1:53" x14ac:dyDescent="0.25">
      <c r="A108" s="25" t="s">
        <v>54</v>
      </c>
      <c r="B108" s="25" t="s">
        <v>42</v>
      </c>
      <c r="C108" s="25" t="s">
        <v>24</v>
      </c>
      <c r="D108" s="25" t="s">
        <v>25</v>
      </c>
      <c r="E108" s="25" t="s">
        <v>26</v>
      </c>
      <c r="F108" s="25" t="s">
        <v>46</v>
      </c>
      <c r="G108" s="25" t="s">
        <v>28</v>
      </c>
      <c r="H108" s="25">
        <v>24</v>
      </c>
      <c r="I108" s="28">
        <v>26009</v>
      </c>
      <c r="J108" s="28">
        <f>IF($D108=Calculations!$E$3,SUBSTITUTE(Calculations!$I109,RIGHT(Calculations!$I109,3),Calculations!$C$3)+0,Calculations!$I109)</f>
        <v>25229</v>
      </c>
      <c r="K108" s="39">
        <v>0</v>
      </c>
      <c r="L108" s="39">
        <v>0</v>
      </c>
      <c r="M108" s="39">
        <v>0</v>
      </c>
      <c r="N108" s="39">
        <v>0</v>
      </c>
      <c r="O108" s="39">
        <v>0</v>
      </c>
      <c r="P108" s="39">
        <v>0</v>
      </c>
      <c r="Q108" s="39">
        <v>0</v>
      </c>
      <c r="R108" s="39">
        <v>1</v>
      </c>
      <c r="S108" s="39">
        <v>0</v>
      </c>
      <c r="T108" s="39">
        <v>0</v>
      </c>
      <c r="U108" s="39">
        <v>0</v>
      </c>
      <c r="V108" s="39">
        <v>0</v>
      </c>
      <c r="W108" s="40">
        <f>IF(K108=1,INDEX('Add-on Info'!$B$4:$H$15,MATCH(W$1,'Add-on Info'!$A$4:$A$15,0),MATCH($E108,'Add-on Info'!$B$3:$H$3,0)),0)</f>
        <v>0</v>
      </c>
      <c r="X108" s="40">
        <f>IF(L108=1,INDEX('Add-on Info'!$B$4:$H$15,MATCH(X$1,'Add-on Info'!$A$4:$A$15,0),MATCH($E108,'Add-on Info'!$B$3:$H$3,0)),0)</f>
        <v>0</v>
      </c>
      <c r="Y108" s="40">
        <f>IF(M108=1,INDEX('Add-on Info'!$B$4:$H$15,MATCH(Y$1,'Add-on Info'!$A$4:$A$15,0),MATCH($E108,'Add-on Info'!$B$3:$H$3,0)),0)</f>
        <v>0</v>
      </c>
      <c r="Z108" s="40">
        <f>IF(N108=1,INDEX('Add-on Info'!$B$4:$H$15,MATCH(Z$1,'Add-on Info'!$A$4:$A$15,0),MATCH($E108,'Add-on Info'!$B$3:$H$3,0)),0)</f>
        <v>0</v>
      </c>
      <c r="AA108" s="40">
        <f>IF(O108=1,INDEX('Add-on Info'!$B$4:$H$15,MATCH(AA$1,'Add-on Info'!$A$4:$A$15,0),MATCH($E108,'Add-on Info'!$B$3:$H$3,0)),0)</f>
        <v>0</v>
      </c>
      <c r="AB108" s="40">
        <f>IF(P108=1,INDEX('Add-on Info'!$B$4:$H$15,MATCH(AB$1,'Add-on Info'!$A$4:$A$15,0),MATCH($E108,'Add-on Info'!$B$3:$H$3,0)),0)</f>
        <v>0</v>
      </c>
      <c r="AC108" s="40">
        <f>IF(Q108=1,INDEX('Add-on Info'!$B$4:$H$15,MATCH(AC$1,'Add-on Info'!$A$4:$A$15,0),MATCH($E108,'Add-on Info'!$B$3:$H$3,0)),0)</f>
        <v>0</v>
      </c>
      <c r="AD108" s="40">
        <f>IF(R108=1,INDEX('Add-on Info'!$B$4:$H$15,MATCH(AD$1,'Add-on Info'!$A$4:$A$15,0),MATCH($E108,'Add-on Info'!$B$3:$H$3,0)),0)</f>
        <v>150</v>
      </c>
      <c r="AE108" s="40">
        <f>IF(S108=1,INDEX('Add-on Info'!$B$4:$H$15,MATCH(AE$1,'Add-on Info'!$A$4:$A$15,0),MATCH($E108,'Add-on Info'!$B$3:$H$3,0)),0)</f>
        <v>0</v>
      </c>
      <c r="AF108" s="40">
        <f>IF(T108=1,INDEX('Add-on Info'!$B$4:$H$15,MATCH(AF$1,'Add-on Info'!$A$4:$A$15,0),MATCH($E108,'Add-on Info'!$B$3:$H$3,0)),0)</f>
        <v>0</v>
      </c>
      <c r="AG108" s="40">
        <f>IF(U108=1,INDEX('Add-on Info'!$B$4:$H$15,MATCH(AG$1,'Add-on Info'!$A$4:$A$15,0),MATCH($E108,'Add-on Info'!$B$3:$H$3,0)),0)</f>
        <v>0</v>
      </c>
      <c r="AH108" s="40">
        <f>IF(V108=1,INDEX('Add-on Info'!$B$4:$H$15,MATCH(AH$1,'Add-on Info'!$A$4:$A$15,0),MATCH($E108,'Add-on Info'!$B$3:$H$3,0)),0)</f>
        <v>0</v>
      </c>
      <c r="AI108" s="41">
        <f t="shared" si="6"/>
        <v>0</v>
      </c>
      <c r="AJ108" s="40">
        <f t="shared" si="7"/>
        <v>150</v>
      </c>
      <c r="AK108" s="40">
        <f>IF(K108=1,INDEX('Add-on Info'!$B$21:$H$32,MATCH(AK$1,'Add-on Info'!$A$4:$A$15,0),MATCH($E108,'Add-on Info'!$B$3:$H$3,0)),0)</f>
        <v>0</v>
      </c>
      <c r="AL108" s="40">
        <f>IF(L108=1,INDEX('Add-on Info'!$B$21:$H$32,MATCH(AL$1,'Add-on Info'!$A$4:$A$15,0),MATCH($E108,'Add-on Info'!$B$3:$H$3,0)),0)</f>
        <v>0</v>
      </c>
      <c r="AM108" s="40">
        <f>IF(M108=1,INDEX('Add-on Info'!$B$21:$H$32,MATCH(AM$1,'Add-on Info'!$A$4:$A$15,0),MATCH($E108,'Add-on Info'!$B$3:$H$3,0)),0)</f>
        <v>0</v>
      </c>
      <c r="AN108" s="40">
        <f>IF(N108=1,INDEX('Add-on Info'!$B$21:$H$32,MATCH(AN$1,'Add-on Info'!$A$4:$A$15,0),MATCH($E108,'Add-on Info'!$B$3:$H$3,0)),0)</f>
        <v>0</v>
      </c>
      <c r="AO108" s="40">
        <f>IF(O108=1,INDEX('Add-on Info'!$B$21:$H$32,MATCH(AO$1,'Add-on Info'!$A$4:$A$15,0),MATCH($E108,'Add-on Info'!$B$3:$H$3,0)),0)</f>
        <v>0</v>
      </c>
      <c r="AP108" s="40">
        <f>IF(P108=1,INDEX('Add-on Info'!$B$21:$H$32,MATCH(AP$1,'Add-on Info'!$A$4:$A$15,0),MATCH($E108,'Add-on Info'!$B$3:$H$3,0)),0)</f>
        <v>0</v>
      </c>
      <c r="AQ108" s="40">
        <f>IF(Q108=1,INDEX('Add-on Info'!$B$21:$H$32,MATCH(AQ$1,'Add-on Info'!$A$4:$A$15,0),MATCH($E108,'Add-on Info'!$B$3:$H$3,0)),0)</f>
        <v>0</v>
      </c>
      <c r="AR108" s="40">
        <f>IF(R108=1,INDEX('Add-on Info'!$B$21:$H$32,MATCH(AR$1,'Add-on Info'!$A$4:$A$15,0),MATCH($E108,'Add-on Info'!$B$3:$H$3,0)),0)</f>
        <v>25.500000000000004</v>
      </c>
      <c r="AS108" s="40">
        <f>IF(S108=1,INDEX('Add-on Info'!$B$21:$H$32,MATCH(AS$1,'Add-on Info'!$A$4:$A$15,0),MATCH($E108,'Add-on Info'!$B$3:$H$3,0)),0)</f>
        <v>0</v>
      </c>
      <c r="AT108" s="40">
        <f>IF(T108=1,INDEX('Add-on Info'!$B$21:$H$32,MATCH(AT$1,'Add-on Info'!$A$4:$A$15,0),MATCH($E108,'Add-on Info'!$B$3:$H$3,0)),0)</f>
        <v>0</v>
      </c>
      <c r="AU108" s="40">
        <f>IF(U108=1,INDEX('Add-on Info'!$B$21:$H$32,MATCH(AU$1,'Add-on Info'!$A$4:$A$15,0),MATCH($E108,'Add-on Info'!$B$3:$H$3,0)),0)</f>
        <v>0</v>
      </c>
      <c r="AV108" s="40">
        <f>IF(V108=1,INDEX('Add-on Info'!$B$21:$H$32,MATCH(AV$1,'Add-on Info'!$A$4:$A$15,0),MATCH($E108,'Add-on Info'!$B$3:$H$3,0)),0)</f>
        <v>0</v>
      </c>
      <c r="AW108" s="40">
        <f t="shared" si="8"/>
        <v>25.500000000000004</v>
      </c>
      <c r="AX108" s="40">
        <f t="shared" si="9"/>
        <v>26159</v>
      </c>
      <c r="AY108" s="40">
        <f t="shared" si="10"/>
        <v>25254.5</v>
      </c>
      <c r="AZ108" s="40">
        <f t="shared" si="11"/>
        <v>904.5</v>
      </c>
      <c r="BA108" s="25"/>
    </row>
    <row r="109" spans="1:53" x14ac:dyDescent="0.25">
      <c r="A109" s="25" t="s">
        <v>54</v>
      </c>
      <c r="B109" s="25" t="s">
        <v>42</v>
      </c>
      <c r="C109" s="25" t="s">
        <v>24</v>
      </c>
      <c r="D109" s="25" t="s">
        <v>25</v>
      </c>
      <c r="E109" s="25" t="s">
        <v>26</v>
      </c>
      <c r="F109" s="25" t="s">
        <v>44</v>
      </c>
      <c r="G109" s="25" t="s">
        <v>28</v>
      </c>
      <c r="H109" s="25">
        <v>62</v>
      </c>
      <c r="I109" s="28">
        <v>25457</v>
      </c>
      <c r="J109" s="28">
        <f>IF($D109=Calculations!$E$3,SUBSTITUTE(Calculations!$I110,RIGHT(Calculations!$I110,3),Calculations!$C$3)+0,Calculations!$I110)</f>
        <v>24694</v>
      </c>
      <c r="K109" s="39">
        <v>1</v>
      </c>
      <c r="L109" s="39">
        <v>0</v>
      </c>
      <c r="M109" s="39">
        <v>0</v>
      </c>
      <c r="N109" s="39">
        <v>0</v>
      </c>
      <c r="O109" s="39">
        <v>0</v>
      </c>
      <c r="P109" s="39">
        <v>0</v>
      </c>
      <c r="Q109" s="39">
        <v>0</v>
      </c>
      <c r="R109" s="39">
        <v>0</v>
      </c>
      <c r="S109" s="39">
        <v>1</v>
      </c>
      <c r="T109" s="39">
        <v>0</v>
      </c>
      <c r="U109" s="39">
        <v>0</v>
      </c>
      <c r="V109" s="39">
        <v>1</v>
      </c>
      <c r="W109" s="40">
        <f>IF(K109=1,INDEX('Add-on Info'!$B$4:$H$15,MATCH(W$1,'Add-on Info'!$A$4:$A$15,0),MATCH($E109,'Add-on Info'!$B$3:$H$3,0)),0)</f>
        <v>600</v>
      </c>
      <c r="X109" s="40">
        <f>IF(L109=1,INDEX('Add-on Info'!$B$4:$H$15,MATCH(X$1,'Add-on Info'!$A$4:$A$15,0),MATCH($E109,'Add-on Info'!$B$3:$H$3,0)),0)</f>
        <v>0</v>
      </c>
      <c r="Y109" s="40">
        <f>IF(M109=1,INDEX('Add-on Info'!$B$4:$H$15,MATCH(Y$1,'Add-on Info'!$A$4:$A$15,0),MATCH($E109,'Add-on Info'!$B$3:$H$3,0)),0)</f>
        <v>0</v>
      </c>
      <c r="Z109" s="40">
        <f>IF(N109=1,INDEX('Add-on Info'!$B$4:$H$15,MATCH(Z$1,'Add-on Info'!$A$4:$A$15,0),MATCH($E109,'Add-on Info'!$B$3:$H$3,0)),0)</f>
        <v>0</v>
      </c>
      <c r="AA109" s="40">
        <f>IF(O109=1,INDEX('Add-on Info'!$B$4:$H$15,MATCH(AA$1,'Add-on Info'!$A$4:$A$15,0),MATCH($E109,'Add-on Info'!$B$3:$H$3,0)),0)</f>
        <v>0</v>
      </c>
      <c r="AB109" s="40">
        <f>IF(P109=1,INDEX('Add-on Info'!$B$4:$H$15,MATCH(AB$1,'Add-on Info'!$A$4:$A$15,0),MATCH($E109,'Add-on Info'!$B$3:$H$3,0)),0)</f>
        <v>0</v>
      </c>
      <c r="AC109" s="40">
        <f>IF(Q109=1,INDEX('Add-on Info'!$B$4:$H$15,MATCH(AC$1,'Add-on Info'!$A$4:$A$15,0),MATCH($E109,'Add-on Info'!$B$3:$H$3,0)),0)</f>
        <v>0</v>
      </c>
      <c r="AD109" s="40">
        <f>IF(R109=1,INDEX('Add-on Info'!$B$4:$H$15,MATCH(AD$1,'Add-on Info'!$A$4:$A$15,0),MATCH($E109,'Add-on Info'!$B$3:$H$3,0)),0)</f>
        <v>0</v>
      </c>
      <c r="AE109" s="40">
        <f>IF(S109=1,INDEX('Add-on Info'!$B$4:$H$15,MATCH(AE$1,'Add-on Info'!$A$4:$A$15,0),MATCH($E109,'Add-on Info'!$B$3:$H$3,0)),0)</f>
        <v>130</v>
      </c>
      <c r="AF109" s="40">
        <f>IF(T109=1,INDEX('Add-on Info'!$B$4:$H$15,MATCH(AF$1,'Add-on Info'!$A$4:$A$15,0),MATCH($E109,'Add-on Info'!$B$3:$H$3,0)),0)</f>
        <v>0</v>
      </c>
      <c r="AG109" s="40">
        <f>IF(U109=1,INDEX('Add-on Info'!$B$4:$H$15,MATCH(AG$1,'Add-on Info'!$A$4:$A$15,0),MATCH($E109,'Add-on Info'!$B$3:$H$3,0)),0)</f>
        <v>0</v>
      </c>
      <c r="AH109" s="40">
        <f>IF(V109=1,INDEX('Add-on Info'!$B$4:$H$15,MATCH(AH$1,'Add-on Info'!$A$4:$A$15,0),MATCH($E109,'Add-on Info'!$B$3:$H$3,0)),0)</f>
        <v>360</v>
      </c>
      <c r="AI109" s="41">
        <f t="shared" si="6"/>
        <v>0.15</v>
      </c>
      <c r="AJ109" s="40">
        <f t="shared" si="7"/>
        <v>926.5</v>
      </c>
      <c r="AK109" s="40">
        <f>IF(K109=1,INDEX('Add-on Info'!$B$21:$H$32,MATCH(AK$1,'Add-on Info'!$A$4:$A$15,0),MATCH($E109,'Add-on Info'!$B$3:$H$3,0)),0)</f>
        <v>150</v>
      </c>
      <c r="AL109" s="40">
        <f>IF(L109=1,INDEX('Add-on Info'!$B$21:$H$32,MATCH(AL$1,'Add-on Info'!$A$4:$A$15,0),MATCH($E109,'Add-on Info'!$B$3:$H$3,0)),0)</f>
        <v>0</v>
      </c>
      <c r="AM109" s="40">
        <f>IF(M109=1,INDEX('Add-on Info'!$B$21:$H$32,MATCH(AM$1,'Add-on Info'!$A$4:$A$15,0),MATCH($E109,'Add-on Info'!$B$3:$H$3,0)),0)</f>
        <v>0</v>
      </c>
      <c r="AN109" s="40">
        <f>IF(N109=1,INDEX('Add-on Info'!$B$21:$H$32,MATCH(AN$1,'Add-on Info'!$A$4:$A$15,0),MATCH($E109,'Add-on Info'!$B$3:$H$3,0)),0)</f>
        <v>0</v>
      </c>
      <c r="AO109" s="40">
        <f>IF(O109=1,INDEX('Add-on Info'!$B$21:$H$32,MATCH(AO$1,'Add-on Info'!$A$4:$A$15,0),MATCH($E109,'Add-on Info'!$B$3:$H$3,0)),0)</f>
        <v>0</v>
      </c>
      <c r="AP109" s="40">
        <f>IF(P109=1,INDEX('Add-on Info'!$B$21:$H$32,MATCH(AP$1,'Add-on Info'!$A$4:$A$15,0),MATCH($E109,'Add-on Info'!$B$3:$H$3,0)),0)</f>
        <v>0</v>
      </c>
      <c r="AQ109" s="40">
        <f>IF(Q109=1,INDEX('Add-on Info'!$B$21:$H$32,MATCH(AQ$1,'Add-on Info'!$A$4:$A$15,0),MATCH($E109,'Add-on Info'!$B$3:$H$3,0)),0)</f>
        <v>0</v>
      </c>
      <c r="AR109" s="40">
        <f>IF(R109=1,INDEX('Add-on Info'!$B$21:$H$32,MATCH(AR$1,'Add-on Info'!$A$4:$A$15,0),MATCH($E109,'Add-on Info'!$B$3:$H$3,0)),0)</f>
        <v>0</v>
      </c>
      <c r="AS109" s="40">
        <f>IF(S109=1,INDEX('Add-on Info'!$B$21:$H$32,MATCH(AS$1,'Add-on Info'!$A$4:$A$15,0),MATCH($E109,'Add-on Info'!$B$3:$H$3,0)),0)</f>
        <v>22.1</v>
      </c>
      <c r="AT109" s="40">
        <f>IF(T109=1,INDEX('Add-on Info'!$B$21:$H$32,MATCH(AT$1,'Add-on Info'!$A$4:$A$15,0),MATCH($E109,'Add-on Info'!$B$3:$H$3,0)),0)</f>
        <v>0</v>
      </c>
      <c r="AU109" s="40">
        <f>IF(U109=1,INDEX('Add-on Info'!$B$21:$H$32,MATCH(AU$1,'Add-on Info'!$A$4:$A$15,0),MATCH($E109,'Add-on Info'!$B$3:$H$3,0)),0)</f>
        <v>0</v>
      </c>
      <c r="AV109" s="40">
        <f>IF(V109=1,INDEX('Add-on Info'!$B$21:$H$32,MATCH(AV$1,'Add-on Info'!$A$4:$A$15,0),MATCH($E109,'Add-on Info'!$B$3:$H$3,0)),0)</f>
        <v>75.599999999999994</v>
      </c>
      <c r="AW109" s="40">
        <f t="shared" si="8"/>
        <v>247.7</v>
      </c>
      <c r="AX109" s="40">
        <f t="shared" si="9"/>
        <v>26383.5</v>
      </c>
      <c r="AY109" s="40">
        <f t="shared" si="10"/>
        <v>24941.7</v>
      </c>
      <c r="AZ109" s="40">
        <f t="shared" si="11"/>
        <v>1441.7999999999993</v>
      </c>
      <c r="BA109" s="25"/>
    </row>
    <row r="110" spans="1:53" x14ac:dyDescent="0.25">
      <c r="A110" s="25" t="s">
        <v>54</v>
      </c>
      <c r="B110" s="25" t="s">
        <v>42</v>
      </c>
      <c r="C110" s="25" t="s">
        <v>24</v>
      </c>
      <c r="D110" s="25" t="s">
        <v>25</v>
      </c>
      <c r="E110" s="25" t="s">
        <v>26</v>
      </c>
      <c r="F110" s="25" t="s">
        <v>48</v>
      </c>
      <c r="G110" s="25" t="s">
        <v>28</v>
      </c>
      <c r="H110" s="25">
        <v>75</v>
      </c>
      <c r="I110" s="28">
        <v>27705</v>
      </c>
      <c r="J110" s="28">
        <f>IF($D110=Calculations!$E$3,SUBSTITUTE(Calculations!$I111,RIGHT(Calculations!$I111,3),Calculations!$C$3)+0,Calculations!$I111)</f>
        <v>26874</v>
      </c>
      <c r="K110" s="39">
        <v>0</v>
      </c>
      <c r="L110" s="39">
        <v>0</v>
      </c>
      <c r="M110" s="39">
        <v>0</v>
      </c>
      <c r="N110" s="39">
        <v>0</v>
      </c>
      <c r="O110" s="39">
        <v>1</v>
      </c>
      <c r="P110" s="39">
        <v>0</v>
      </c>
      <c r="Q110" s="39">
        <v>1</v>
      </c>
      <c r="R110" s="39">
        <v>0</v>
      </c>
      <c r="S110" s="39">
        <v>0</v>
      </c>
      <c r="T110" s="39">
        <v>0</v>
      </c>
      <c r="U110" s="39">
        <v>0</v>
      </c>
      <c r="V110" s="39">
        <v>1</v>
      </c>
      <c r="W110" s="40">
        <f>IF(K110=1,INDEX('Add-on Info'!$B$4:$H$15,MATCH(W$1,'Add-on Info'!$A$4:$A$15,0),MATCH($E110,'Add-on Info'!$B$3:$H$3,0)),0)</f>
        <v>0</v>
      </c>
      <c r="X110" s="40">
        <f>IF(L110=1,INDEX('Add-on Info'!$B$4:$H$15,MATCH(X$1,'Add-on Info'!$A$4:$A$15,0),MATCH($E110,'Add-on Info'!$B$3:$H$3,0)),0)</f>
        <v>0</v>
      </c>
      <c r="Y110" s="40">
        <f>IF(M110=1,INDEX('Add-on Info'!$B$4:$H$15,MATCH(Y$1,'Add-on Info'!$A$4:$A$15,0),MATCH($E110,'Add-on Info'!$B$3:$H$3,0)),0)</f>
        <v>0</v>
      </c>
      <c r="Z110" s="40">
        <f>IF(N110=1,INDEX('Add-on Info'!$B$4:$H$15,MATCH(Z$1,'Add-on Info'!$A$4:$A$15,0),MATCH($E110,'Add-on Info'!$B$3:$H$3,0)),0)</f>
        <v>0</v>
      </c>
      <c r="AA110" s="40">
        <f>IF(O110=1,INDEX('Add-on Info'!$B$4:$H$15,MATCH(AA$1,'Add-on Info'!$A$4:$A$15,0),MATCH($E110,'Add-on Info'!$B$3:$H$3,0)),0)</f>
        <v>1350</v>
      </c>
      <c r="AB110" s="40">
        <f>IF(P110=1,INDEX('Add-on Info'!$B$4:$H$15,MATCH(AB$1,'Add-on Info'!$A$4:$A$15,0),MATCH($E110,'Add-on Info'!$B$3:$H$3,0)),0)</f>
        <v>0</v>
      </c>
      <c r="AC110" s="40">
        <f>IF(Q110=1,INDEX('Add-on Info'!$B$4:$H$15,MATCH(AC$1,'Add-on Info'!$A$4:$A$15,0),MATCH($E110,'Add-on Info'!$B$3:$H$3,0)),0)</f>
        <v>90</v>
      </c>
      <c r="AD110" s="40">
        <f>IF(R110=1,INDEX('Add-on Info'!$B$4:$H$15,MATCH(AD$1,'Add-on Info'!$A$4:$A$15,0),MATCH($E110,'Add-on Info'!$B$3:$H$3,0)),0)</f>
        <v>0</v>
      </c>
      <c r="AE110" s="40">
        <f>IF(S110=1,INDEX('Add-on Info'!$B$4:$H$15,MATCH(AE$1,'Add-on Info'!$A$4:$A$15,0),MATCH($E110,'Add-on Info'!$B$3:$H$3,0)),0)</f>
        <v>0</v>
      </c>
      <c r="AF110" s="40">
        <f>IF(T110=1,INDEX('Add-on Info'!$B$4:$H$15,MATCH(AF$1,'Add-on Info'!$A$4:$A$15,0),MATCH($E110,'Add-on Info'!$B$3:$H$3,0)),0)</f>
        <v>0</v>
      </c>
      <c r="AG110" s="40">
        <f>IF(U110=1,INDEX('Add-on Info'!$B$4:$H$15,MATCH(AG$1,'Add-on Info'!$A$4:$A$15,0),MATCH($E110,'Add-on Info'!$B$3:$H$3,0)),0)</f>
        <v>0</v>
      </c>
      <c r="AH110" s="40">
        <f>IF(V110=1,INDEX('Add-on Info'!$B$4:$H$15,MATCH(AH$1,'Add-on Info'!$A$4:$A$15,0),MATCH($E110,'Add-on Info'!$B$3:$H$3,0)),0)</f>
        <v>360</v>
      </c>
      <c r="AI110" s="41">
        <f t="shared" si="6"/>
        <v>0.15</v>
      </c>
      <c r="AJ110" s="40">
        <f t="shared" si="7"/>
        <v>1530</v>
      </c>
      <c r="AK110" s="40">
        <f>IF(K110=1,INDEX('Add-on Info'!$B$21:$H$32,MATCH(AK$1,'Add-on Info'!$A$4:$A$15,0),MATCH($E110,'Add-on Info'!$B$3:$H$3,0)),0)</f>
        <v>0</v>
      </c>
      <c r="AL110" s="40">
        <f>IF(L110=1,INDEX('Add-on Info'!$B$21:$H$32,MATCH(AL$1,'Add-on Info'!$A$4:$A$15,0),MATCH($E110,'Add-on Info'!$B$3:$H$3,0)),0)</f>
        <v>0</v>
      </c>
      <c r="AM110" s="40">
        <f>IF(M110=1,INDEX('Add-on Info'!$B$21:$H$32,MATCH(AM$1,'Add-on Info'!$A$4:$A$15,0),MATCH($E110,'Add-on Info'!$B$3:$H$3,0)),0)</f>
        <v>0</v>
      </c>
      <c r="AN110" s="40">
        <f>IF(N110=1,INDEX('Add-on Info'!$B$21:$H$32,MATCH(AN$1,'Add-on Info'!$A$4:$A$15,0),MATCH($E110,'Add-on Info'!$B$3:$H$3,0)),0)</f>
        <v>0</v>
      </c>
      <c r="AO110" s="40">
        <f>IF(O110=1,INDEX('Add-on Info'!$B$21:$H$32,MATCH(AO$1,'Add-on Info'!$A$4:$A$15,0),MATCH($E110,'Add-on Info'!$B$3:$H$3,0)),0)</f>
        <v>877.5</v>
      </c>
      <c r="AP110" s="40">
        <f>IF(P110=1,INDEX('Add-on Info'!$B$21:$H$32,MATCH(AP$1,'Add-on Info'!$A$4:$A$15,0),MATCH($E110,'Add-on Info'!$B$3:$H$3,0)),0)</f>
        <v>0</v>
      </c>
      <c r="AQ110" s="40">
        <f>IF(Q110=1,INDEX('Add-on Info'!$B$21:$H$32,MATCH(AQ$1,'Add-on Info'!$A$4:$A$15,0),MATCH($E110,'Add-on Info'!$B$3:$H$3,0)),0)</f>
        <v>13.5</v>
      </c>
      <c r="AR110" s="40">
        <f>IF(R110=1,INDEX('Add-on Info'!$B$21:$H$32,MATCH(AR$1,'Add-on Info'!$A$4:$A$15,0),MATCH($E110,'Add-on Info'!$B$3:$H$3,0)),0)</f>
        <v>0</v>
      </c>
      <c r="AS110" s="40">
        <f>IF(S110=1,INDEX('Add-on Info'!$B$21:$H$32,MATCH(AS$1,'Add-on Info'!$A$4:$A$15,0),MATCH($E110,'Add-on Info'!$B$3:$H$3,0)),0)</f>
        <v>0</v>
      </c>
      <c r="AT110" s="40">
        <f>IF(T110=1,INDEX('Add-on Info'!$B$21:$H$32,MATCH(AT$1,'Add-on Info'!$A$4:$A$15,0),MATCH($E110,'Add-on Info'!$B$3:$H$3,0)),0)</f>
        <v>0</v>
      </c>
      <c r="AU110" s="40">
        <f>IF(U110=1,INDEX('Add-on Info'!$B$21:$H$32,MATCH(AU$1,'Add-on Info'!$A$4:$A$15,0),MATCH($E110,'Add-on Info'!$B$3:$H$3,0)),0)</f>
        <v>0</v>
      </c>
      <c r="AV110" s="40">
        <f>IF(V110=1,INDEX('Add-on Info'!$B$21:$H$32,MATCH(AV$1,'Add-on Info'!$A$4:$A$15,0),MATCH($E110,'Add-on Info'!$B$3:$H$3,0)),0)</f>
        <v>75.599999999999994</v>
      </c>
      <c r="AW110" s="40">
        <f t="shared" si="8"/>
        <v>966.6</v>
      </c>
      <c r="AX110" s="40">
        <f t="shared" si="9"/>
        <v>29235</v>
      </c>
      <c r="AY110" s="40">
        <f t="shared" si="10"/>
        <v>27840.6</v>
      </c>
      <c r="AZ110" s="40">
        <f t="shared" si="11"/>
        <v>1394.4000000000015</v>
      </c>
      <c r="BA110" s="25"/>
    </row>
    <row r="111" spans="1:53" x14ac:dyDescent="0.25">
      <c r="A111" s="25" t="s">
        <v>54</v>
      </c>
      <c r="B111" s="25" t="s">
        <v>42</v>
      </c>
      <c r="C111" s="25" t="s">
        <v>24</v>
      </c>
      <c r="D111" s="25" t="s">
        <v>25</v>
      </c>
      <c r="E111" s="25" t="s">
        <v>29</v>
      </c>
      <c r="F111" s="25" t="s">
        <v>46</v>
      </c>
      <c r="G111" s="25" t="s">
        <v>28</v>
      </c>
      <c r="H111" s="25">
        <v>41</v>
      </c>
      <c r="I111" s="28">
        <v>28132</v>
      </c>
      <c r="J111" s="28">
        <f>IF($D111=Calculations!$E$3,SUBSTITUTE(Calculations!$I112,RIGHT(Calculations!$I112,3),Calculations!$C$3)+0,Calculations!$I112)</f>
        <v>27289</v>
      </c>
      <c r="K111" s="39">
        <v>0</v>
      </c>
      <c r="L111" s="39">
        <v>0</v>
      </c>
      <c r="M111" s="39">
        <v>0</v>
      </c>
      <c r="N111" s="39">
        <v>0</v>
      </c>
      <c r="O111" s="39">
        <v>0</v>
      </c>
      <c r="P111" s="39">
        <v>0</v>
      </c>
      <c r="Q111" s="39">
        <v>0</v>
      </c>
      <c r="R111" s="39">
        <v>0</v>
      </c>
      <c r="S111" s="39">
        <v>1</v>
      </c>
      <c r="T111" s="39">
        <v>0</v>
      </c>
      <c r="U111" s="39">
        <v>0</v>
      </c>
      <c r="V111" s="39">
        <v>0</v>
      </c>
      <c r="W111" s="40">
        <f>IF(K111=1,INDEX('Add-on Info'!$B$4:$H$15,MATCH(W$1,'Add-on Info'!$A$4:$A$15,0),MATCH($E111,'Add-on Info'!$B$3:$H$3,0)),0)</f>
        <v>0</v>
      </c>
      <c r="X111" s="40">
        <f>IF(L111=1,INDEX('Add-on Info'!$B$4:$H$15,MATCH(X$1,'Add-on Info'!$A$4:$A$15,0),MATCH($E111,'Add-on Info'!$B$3:$H$3,0)),0)</f>
        <v>0</v>
      </c>
      <c r="Y111" s="40">
        <f>IF(M111=1,INDEX('Add-on Info'!$B$4:$H$15,MATCH(Y$1,'Add-on Info'!$A$4:$A$15,0),MATCH($E111,'Add-on Info'!$B$3:$H$3,0)),0)</f>
        <v>0</v>
      </c>
      <c r="Z111" s="40">
        <f>IF(N111=1,INDEX('Add-on Info'!$B$4:$H$15,MATCH(Z$1,'Add-on Info'!$A$4:$A$15,0),MATCH($E111,'Add-on Info'!$B$3:$H$3,0)),0)</f>
        <v>0</v>
      </c>
      <c r="AA111" s="40">
        <f>IF(O111=1,INDEX('Add-on Info'!$B$4:$H$15,MATCH(AA$1,'Add-on Info'!$A$4:$A$15,0),MATCH($E111,'Add-on Info'!$B$3:$H$3,0)),0)</f>
        <v>0</v>
      </c>
      <c r="AB111" s="40">
        <f>IF(P111=1,INDEX('Add-on Info'!$B$4:$H$15,MATCH(AB$1,'Add-on Info'!$A$4:$A$15,0),MATCH($E111,'Add-on Info'!$B$3:$H$3,0)),0)</f>
        <v>0</v>
      </c>
      <c r="AC111" s="40">
        <f>IF(Q111=1,INDEX('Add-on Info'!$B$4:$H$15,MATCH(AC$1,'Add-on Info'!$A$4:$A$15,0),MATCH($E111,'Add-on Info'!$B$3:$H$3,0)),0)</f>
        <v>0</v>
      </c>
      <c r="AD111" s="40">
        <f>IF(R111=1,INDEX('Add-on Info'!$B$4:$H$15,MATCH(AD$1,'Add-on Info'!$A$4:$A$15,0),MATCH($E111,'Add-on Info'!$B$3:$H$3,0)),0)</f>
        <v>0</v>
      </c>
      <c r="AE111" s="40">
        <f>IF(S111=1,INDEX('Add-on Info'!$B$4:$H$15,MATCH(AE$1,'Add-on Info'!$A$4:$A$15,0),MATCH($E111,'Add-on Info'!$B$3:$H$3,0)),0)</f>
        <v>210</v>
      </c>
      <c r="AF111" s="40">
        <f>IF(T111=1,INDEX('Add-on Info'!$B$4:$H$15,MATCH(AF$1,'Add-on Info'!$A$4:$A$15,0),MATCH($E111,'Add-on Info'!$B$3:$H$3,0)),0)</f>
        <v>0</v>
      </c>
      <c r="AG111" s="40">
        <f>IF(U111=1,INDEX('Add-on Info'!$B$4:$H$15,MATCH(AG$1,'Add-on Info'!$A$4:$A$15,0),MATCH($E111,'Add-on Info'!$B$3:$H$3,0)),0)</f>
        <v>0</v>
      </c>
      <c r="AH111" s="40">
        <f>IF(V111=1,INDEX('Add-on Info'!$B$4:$H$15,MATCH(AH$1,'Add-on Info'!$A$4:$A$15,0),MATCH($E111,'Add-on Info'!$B$3:$H$3,0)),0)</f>
        <v>0</v>
      </c>
      <c r="AI111" s="41">
        <f t="shared" si="6"/>
        <v>0</v>
      </c>
      <c r="AJ111" s="40">
        <f t="shared" si="7"/>
        <v>210</v>
      </c>
      <c r="AK111" s="40">
        <f>IF(K111=1,INDEX('Add-on Info'!$B$21:$H$32,MATCH(AK$1,'Add-on Info'!$A$4:$A$15,0),MATCH($E111,'Add-on Info'!$B$3:$H$3,0)),0)</f>
        <v>0</v>
      </c>
      <c r="AL111" s="40">
        <f>IF(L111=1,INDEX('Add-on Info'!$B$21:$H$32,MATCH(AL$1,'Add-on Info'!$A$4:$A$15,0),MATCH($E111,'Add-on Info'!$B$3:$H$3,0)),0)</f>
        <v>0</v>
      </c>
      <c r="AM111" s="40">
        <f>IF(M111=1,INDEX('Add-on Info'!$B$21:$H$32,MATCH(AM$1,'Add-on Info'!$A$4:$A$15,0),MATCH($E111,'Add-on Info'!$B$3:$H$3,0)),0)</f>
        <v>0</v>
      </c>
      <c r="AN111" s="40">
        <f>IF(N111=1,INDEX('Add-on Info'!$B$21:$H$32,MATCH(AN$1,'Add-on Info'!$A$4:$A$15,0),MATCH($E111,'Add-on Info'!$B$3:$H$3,0)),0)</f>
        <v>0</v>
      </c>
      <c r="AO111" s="40">
        <f>IF(O111=1,INDEX('Add-on Info'!$B$21:$H$32,MATCH(AO$1,'Add-on Info'!$A$4:$A$15,0),MATCH($E111,'Add-on Info'!$B$3:$H$3,0)),0)</f>
        <v>0</v>
      </c>
      <c r="AP111" s="40">
        <f>IF(P111=1,INDEX('Add-on Info'!$B$21:$H$32,MATCH(AP$1,'Add-on Info'!$A$4:$A$15,0),MATCH($E111,'Add-on Info'!$B$3:$H$3,0)),0)</f>
        <v>0</v>
      </c>
      <c r="AQ111" s="40">
        <f>IF(Q111=1,INDEX('Add-on Info'!$B$21:$H$32,MATCH(AQ$1,'Add-on Info'!$A$4:$A$15,0),MATCH($E111,'Add-on Info'!$B$3:$H$3,0)),0)</f>
        <v>0</v>
      </c>
      <c r="AR111" s="40">
        <f>IF(R111=1,INDEX('Add-on Info'!$B$21:$H$32,MATCH(AR$1,'Add-on Info'!$A$4:$A$15,0),MATCH($E111,'Add-on Info'!$B$3:$H$3,0)),0)</f>
        <v>0</v>
      </c>
      <c r="AS111" s="40">
        <f>IF(S111=1,INDEX('Add-on Info'!$B$21:$H$32,MATCH(AS$1,'Add-on Info'!$A$4:$A$15,0),MATCH($E111,'Add-on Info'!$B$3:$H$3,0)),0)</f>
        <v>35.700000000000003</v>
      </c>
      <c r="AT111" s="40">
        <f>IF(T111=1,INDEX('Add-on Info'!$B$21:$H$32,MATCH(AT$1,'Add-on Info'!$A$4:$A$15,0),MATCH($E111,'Add-on Info'!$B$3:$H$3,0)),0)</f>
        <v>0</v>
      </c>
      <c r="AU111" s="40">
        <f>IF(U111=1,INDEX('Add-on Info'!$B$21:$H$32,MATCH(AU$1,'Add-on Info'!$A$4:$A$15,0),MATCH($E111,'Add-on Info'!$B$3:$H$3,0)),0)</f>
        <v>0</v>
      </c>
      <c r="AV111" s="40">
        <f>IF(V111=1,INDEX('Add-on Info'!$B$21:$H$32,MATCH(AV$1,'Add-on Info'!$A$4:$A$15,0),MATCH($E111,'Add-on Info'!$B$3:$H$3,0)),0)</f>
        <v>0</v>
      </c>
      <c r="AW111" s="40">
        <f t="shared" si="8"/>
        <v>35.700000000000003</v>
      </c>
      <c r="AX111" s="40">
        <f t="shared" si="9"/>
        <v>28342</v>
      </c>
      <c r="AY111" s="40">
        <f t="shared" si="10"/>
        <v>27324.7</v>
      </c>
      <c r="AZ111" s="40">
        <f t="shared" si="11"/>
        <v>1017.2999999999993</v>
      </c>
      <c r="BA111" s="25"/>
    </row>
    <row r="112" spans="1:53" x14ac:dyDescent="0.25">
      <c r="A112" s="25" t="s">
        <v>54</v>
      </c>
      <c r="B112" s="25" t="s">
        <v>42</v>
      </c>
      <c r="C112" s="25" t="s">
        <v>24</v>
      </c>
      <c r="D112" s="25" t="s">
        <v>25</v>
      </c>
      <c r="E112" s="25" t="s">
        <v>29</v>
      </c>
      <c r="F112" s="25" t="s">
        <v>44</v>
      </c>
      <c r="G112" s="25" t="s">
        <v>28</v>
      </c>
      <c r="H112" s="25">
        <v>67</v>
      </c>
      <c r="I112" s="28">
        <v>29436</v>
      </c>
      <c r="J112" s="28">
        <f>IF($D112=Calculations!$E$3,SUBSTITUTE(Calculations!$I113,RIGHT(Calculations!$I113,3),Calculations!$C$3)+0,Calculations!$I113)</f>
        <v>28553</v>
      </c>
      <c r="K112" s="39">
        <v>0</v>
      </c>
      <c r="L112" s="39">
        <v>0</v>
      </c>
      <c r="M112" s="39">
        <v>0</v>
      </c>
      <c r="N112" s="39">
        <v>0</v>
      </c>
      <c r="O112" s="39">
        <v>0</v>
      </c>
      <c r="P112" s="39">
        <v>1</v>
      </c>
      <c r="Q112" s="39">
        <v>0</v>
      </c>
      <c r="R112" s="39">
        <v>0</v>
      </c>
      <c r="S112" s="39">
        <v>0</v>
      </c>
      <c r="T112" s="39">
        <v>0</v>
      </c>
      <c r="U112" s="39">
        <v>0</v>
      </c>
      <c r="V112" s="39">
        <v>0</v>
      </c>
      <c r="W112" s="40">
        <f>IF(K112=1,INDEX('Add-on Info'!$B$4:$H$15,MATCH(W$1,'Add-on Info'!$A$4:$A$15,0),MATCH($E112,'Add-on Info'!$B$3:$H$3,0)),0)</f>
        <v>0</v>
      </c>
      <c r="X112" s="40">
        <f>IF(L112=1,INDEX('Add-on Info'!$B$4:$H$15,MATCH(X$1,'Add-on Info'!$A$4:$A$15,0),MATCH($E112,'Add-on Info'!$B$3:$H$3,0)),0)</f>
        <v>0</v>
      </c>
      <c r="Y112" s="40">
        <f>IF(M112=1,INDEX('Add-on Info'!$B$4:$H$15,MATCH(Y$1,'Add-on Info'!$A$4:$A$15,0),MATCH($E112,'Add-on Info'!$B$3:$H$3,0)),0)</f>
        <v>0</v>
      </c>
      <c r="Z112" s="40">
        <f>IF(N112=1,INDEX('Add-on Info'!$B$4:$H$15,MATCH(Z$1,'Add-on Info'!$A$4:$A$15,0),MATCH($E112,'Add-on Info'!$B$3:$H$3,0)),0)</f>
        <v>0</v>
      </c>
      <c r="AA112" s="40">
        <f>IF(O112=1,INDEX('Add-on Info'!$B$4:$H$15,MATCH(AA$1,'Add-on Info'!$A$4:$A$15,0),MATCH($E112,'Add-on Info'!$B$3:$H$3,0)),0)</f>
        <v>0</v>
      </c>
      <c r="AB112" s="40">
        <f>IF(P112=1,INDEX('Add-on Info'!$B$4:$H$15,MATCH(AB$1,'Add-on Info'!$A$4:$A$15,0),MATCH($E112,'Add-on Info'!$B$3:$H$3,0)),0)</f>
        <v>3000</v>
      </c>
      <c r="AC112" s="40">
        <f>IF(Q112=1,INDEX('Add-on Info'!$B$4:$H$15,MATCH(AC$1,'Add-on Info'!$A$4:$A$15,0),MATCH($E112,'Add-on Info'!$B$3:$H$3,0)),0)</f>
        <v>0</v>
      </c>
      <c r="AD112" s="40">
        <f>IF(R112=1,INDEX('Add-on Info'!$B$4:$H$15,MATCH(AD$1,'Add-on Info'!$A$4:$A$15,0),MATCH($E112,'Add-on Info'!$B$3:$H$3,0)),0)</f>
        <v>0</v>
      </c>
      <c r="AE112" s="40">
        <f>IF(S112=1,INDEX('Add-on Info'!$B$4:$H$15,MATCH(AE$1,'Add-on Info'!$A$4:$A$15,0),MATCH($E112,'Add-on Info'!$B$3:$H$3,0)),0)</f>
        <v>0</v>
      </c>
      <c r="AF112" s="40">
        <f>IF(T112=1,INDEX('Add-on Info'!$B$4:$H$15,MATCH(AF$1,'Add-on Info'!$A$4:$A$15,0),MATCH($E112,'Add-on Info'!$B$3:$H$3,0)),0)</f>
        <v>0</v>
      </c>
      <c r="AG112" s="40">
        <f>IF(U112=1,INDEX('Add-on Info'!$B$4:$H$15,MATCH(AG$1,'Add-on Info'!$A$4:$A$15,0),MATCH($E112,'Add-on Info'!$B$3:$H$3,0)),0)</f>
        <v>0</v>
      </c>
      <c r="AH112" s="40">
        <f>IF(V112=1,INDEX('Add-on Info'!$B$4:$H$15,MATCH(AH$1,'Add-on Info'!$A$4:$A$15,0),MATCH($E112,'Add-on Info'!$B$3:$H$3,0)),0)</f>
        <v>0</v>
      </c>
      <c r="AI112" s="41">
        <f t="shared" si="6"/>
        <v>0</v>
      </c>
      <c r="AJ112" s="40">
        <f t="shared" si="7"/>
        <v>3000</v>
      </c>
      <c r="AK112" s="40">
        <f>IF(K112=1,INDEX('Add-on Info'!$B$21:$H$32,MATCH(AK$1,'Add-on Info'!$A$4:$A$15,0),MATCH($E112,'Add-on Info'!$B$3:$H$3,0)),0)</f>
        <v>0</v>
      </c>
      <c r="AL112" s="40">
        <f>IF(L112=1,INDEX('Add-on Info'!$B$21:$H$32,MATCH(AL$1,'Add-on Info'!$A$4:$A$15,0),MATCH($E112,'Add-on Info'!$B$3:$H$3,0)),0)</f>
        <v>0</v>
      </c>
      <c r="AM112" s="40">
        <f>IF(M112=1,INDEX('Add-on Info'!$B$21:$H$32,MATCH(AM$1,'Add-on Info'!$A$4:$A$15,0),MATCH($E112,'Add-on Info'!$B$3:$H$3,0)),0)</f>
        <v>0</v>
      </c>
      <c r="AN112" s="40">
        <f>IF(N112=1,INDEX('Add-on Info'!$B$21:$H$32,MATCH(AN$1,'Add-on Info'!$A$4:$A$15,0),MATCH($E112,'Add-on Info'!$B$3:$H$3,0)),0)</f>
        <v>0</v>
      </c>
      <c r="AO112" s="40">
        <f>IF(O112=1,INDEX('Add-on Info'!$B$21:$H$32,MATCH(AO$1,'Add-on Info'!$A$4:$A$15,0),MATCH($E112,'Add-on Info'!$B$3:$H$3,0)),0)</f>
        <v>0</v>
      </c>
      <c r="AP112" s="40">
        <f>IF(P112=1,INDEX('Add-on Info'!$B$21:$H$32,MATCH(AP$1,'Add-on Info'!$A$4:$A$15,0),MATCH($E112,'Add-on Info'!$B$3:$H$3,0)),0)</f>
        <v>2040.0000000000002</v>
      </c>
      <c r="AQ112" s="40">
        <f>IF(Q112=1,INDEX('Add-on Info'!$B$21:$H$32,MATCH(AQ$1,'Add-on Info'!$A$4:$A$15,0),MATCH($E112,'Add-on Info'!$B$3:$H$3,0)),0)</f>
        <v>0</v>
      </c>
      <c r="AR112" s="40">
        <f>IF(R112=1,INDEX('Add-on Info'!$B$21:$H$32,MATCH(AR$1,'Add-on Info'!$A$4:$A$15,0),MATCH($E112,'Add-on Info'!$B$3:$H$3,0)),0)</f>
        <v>0</v>
      </c>
      <c r="AS112" s="40">
        <f>IF(S112=1,INDEX('Add-on Info'!$B$21:$H$32,MATCH(AS$1,'Add-on Info'!$A$4:$A$15,0),MATCH($E112,'Add-on Info'!$B$3:$H$3,0)),0)</f>
        <v>0</v>
      </c>
      <c r="AT112" s="40">
        <f>IF(T112=1,INDEX('Add-on Info'!$B$21:$H$32,MATCH(AT$1,'Add-on Info'!$A$4:$A$15,0),MATCH($E112,'Add-on Info'!$B$3:$H$3,0)),0)</f>
        <v>0</v>
      </c>
      <c r="AU112" s="40">
        <f>IF(U112=1,INDEX('Add-on Info'!$B$21:$H$32,MATCH(AU$1,'Add-on Info'!$A$4:$A$15,0),MATCH($E112,'Add-on Info'!$B$3:$H$3,0)),0)</f>
        <v>0</v>
      </c>
      <c r="AV112" s="40">
        <f>IF(V112=1,INDEX('Add-on Info'!$B$21:$H$32,MATCH(AV$1,'Add-on Info'!$A$4:$A$15,0),MATCH($E112,'Add-on Info'!$B$3:$H$3,0)),0)</f>
        <v>0</v>
      </c>
      <c r="AW112" s="40">
        <f t="shared" si="8"/>
        <v>2040.0000000000002</v>
      </c>
      <c r="AX112" s="40">
        <f t="shared" si="9"/>
        <v>32436</v>
      </c>
      <c r="AY112" s="40">
        <f t="shared" si="10"/>
        <v>30593</v>
      </c>
      <c r="AZ112" s="40">
        <f t="shared" si="11"/>
        <v>1843</v>
      </c>
      <c r="BA112" s="25"/>
    </row>
    <row r="113" spans="1:53" x14ac:dyDescent="0.25">
      <c r="A113" s="25" t="s">
        <v>54</v>
      </c>
      <c r="B113" s="25" t="s">
        <v>42</v>
      </c>
      <c r="C113" s="25" t="s">
        <v>24</v>
      </c>
      <c r="D113" s="25" t="s">
        <v>25</v>
      </c>
      <c r="E113" s="25" t="s">
        <v>29</v>
      </c>
      <c r="F113" s="25" t="s">
        <v>47</v>
      </c>
      <c r="G113" s="25" t="s">
        <v>28</v>
      </c>
      <c r="H113" s="25">
        <v>30</v>
      </c>
      <c r="I113" s="28">
        <v>29781</v>
      </c>
      <c r="J113" s="28">
        <f>IF($D113=Calculations!$E$3,SUBSTITUTE(Calculations!$I114,RIGHT(Calculations!$I114,3),Calculations!$C$3)+0,Calculations!$I114)</f>
        <v>28888</v>
      </c>
      <c r="K113" s="39">
        <v>0</v>
      </c>
      <c r="L113" s="39">
        <v>0</v>
      </c>
      <c r="M113" s="39">
        <v>1</v>
      </c>
      <c r="N113" s="39">
        <v>0</v>
      </c>
      <c r="O113" s="39">
        <v>0</v>
      </c>
      <c r="P113" s="39">
        <v>0</v>
      </c>
      <c r="Q113" s="39">
        <v>0</v>
      </c>
      <c r="R113" s="39">
        <v>0</v>
      </c>
      <c r="S113" s="39">
        <v>0</v>
      </c>
      <c r="T113" s="39">
        <v>0</v>
      </c>
      <c r="U113" s="39">
        <v>1</v>
      </c>
      <c r="V113" s="39">
        <v>0</v>
      </c>
      <c r="W113" s="40">
        <f>IF(K113=1,INDEX('Add-on Info'!$B$4:$H$15,MATCH(W$1,'Add-on Info'!$A$4:$A$15,0),MATCH($E113,'Add-on Info'!$B$3:$H$3,0)),0)</f>
        <v>0</v>
      </c>
      <c r="X113" s="40">
        <f>IF(L113=1,INDEX('Add-on Info'!$B$4:$H$15,MATCH(X$1,'Add-on Info'!$A$4:$A$15,0),MATCH($E113,'Add-on Info'!$B$3:$H$3,0)),0)</f>
        <v>0</v>
      </c>
      <c r="Y113" s="40">
        <f>IF(M113=1,INDEX('Add-on Info'!$B$4:$H$15,MATCH(Y$1,'Add-on Info'!$A$4:$A$15,0),MATCH($E113,'Add-on Info'!$B$3:$H$3,0)),0)</f>
        <v>430</v>
      </c>
      <c r="Z113" s="40">
        <f>IF(N113=1,INDEX('Add-on Info'!$B$4:$H$15,MATCH(Z$1,'Add-on Info'!$A$4:$A$15,0),MATCH($E113,'Add-on Info'!$B$3:$H$3,0)),0)</f>
        <v>0</v>
      </c>
      <c r="AA113" s="40">
        <f>IF(O113=1,INDEX('Add-on Info'!$B$4:$H$15,MATCH(AA$1,'Add-on Info'!$A$4:$A$15,0),MATCH($E113,'Add-on Info'!$B$3:$H$3,0)),0)</f>
        <v>0</v>
      </c>
      <c r="AB113" s="40">
        <f>IF(P113=1,INDEX('Add-on Info'!$B$4:$H$15,MATCH(AB$1,'Add-on Info'!$A$4:$A$15,0),MATCH($E113,'Add-on Info'!$B$3:$H$3,0)),0)</f>
        <v>0</v>
      </c>
      <c r="AC113" s="40">
        <f>IF(Q113=1,INDEX('Add-on Info'!$B$4:$H$15,MATCH(AC$1,'Add-on Info'!$A$4:$A$15,0),MATCH($E113,'Add-on Info'!$B$3:$H$3,0)),0)</f>
        <v>0</v>
      </c>
      <c r="AD113" s="40">
        <f>IF(R113=1,INDEX('Add-on Info'!$B$4:$H$15,MATCH(AD$1,'Add-on Info'!$A$4:$A$15,0),MATCH($E113,'Add-on Info'!$B$3:$H$3,0)),0)</f>
        <v>0</v>
      </c>
      <c r="AE113" s="40">
        <f>IF(S113=1,INDEX('Add-on Info'!$B$4:$H$15,MATCH(AE$1,'Add-on Info'!$A$4:$A$15,0),MATCH($E113,'Add-on Info'!$B$3:$H$3,0)),0)</f>
        <v>0</v>
      </c>
      <c r="AF113" s="40">
        <f>IF(T113=1,INDEX('Add-on Info'!$B$4:$H$15,MATCH(AF$1,'Add-on Info'!$A$4:$A$15,0),MATCH($E113,'Add-on Info'!$B$3:$H$3,0)),0)</f>
        <v>0</v>
      </c>
      <c r="AG113" s="40">
        <f>IF(U113=1,INDEX('Add-on Info'!$B$4:$H$15,MATCH(AG$1,'Add-on Info'!$A$4:$A$15,0),MATCH($E113,'Add-on Info'!$B$3:$H$3,0)),0)</f>
        <v>860</v>
      </c>
      <c r="AH113" s="40">
        <f>IF(V113=1,INDEX('Add-on Info'!$B$4:$H$15,MATCH(AH$1,'Add-on Info'!$A$4:$A$15,0),MATCH($E113,'Add-on Info'!$B$3:$H$3,0)),0)</f>
        <v>0</v>
      </c>
      <c r="AI113" s="41">
        <f t="shared" si="6"/>
        <v>0</v>
      </c>
      <c r="AJ113" s="40">
        <f t="shared" si="7"/>
        <v>1290</v>
      </c>
      <c r="AK113" s="40">
        <f>IF(K113=1,INDEX('Add-on Info'!$B$21:$H$32,MATCH(AK$1,'Add-on Info'!$A$4:$A$15,0),MATCH($E113,'Add-on Info'!$B$3:$H$3,0)),0)</f>
        <v>0</v>
      </c>
      <c r="AL113" s="40">
        <f>IF(L113=1,INDEX('Add-on Info'!$B$21:$H$32,MATCH(AL$1,'Add-on Info'!$A$4:$A$15,0),MATCH($E113,'Add-on Info'!$B$3:$H$3,0)),0)</f>
        <v>0</v>
      </c>
      <c r="AM113" s="40">
        <f>IF(M113=1,INDEX('Add-on Info'!$B$21:$H$32,MATCH(AM$1,'Add-on Info'!$A$4:$A$15,0),MATCH($E113,'Add-on Info'!$B$3:$H$3,0)),0)</f>
        <v>64.5</v>
      </c>
      <c r="AN113" s="40">
        <f>IF(N113=1,INDEX('Add-on Info'!$B$21:$H$32,MATCH(AN$1,'Add-on Info'!$A$4:$A$15,0),MATCH($E113,'Add-on Info'!$B$3:$H$3,0)),0)</f>
        <v>0</v>
      </c>
      <c r="AO113" s="40">
        <f>IF(O113=1,INDEX('Add-on Info'!$B$21:$H$32,MATCH(AO$1,'Add-on Info'!$A$4:$A$15,0),MATCH($E113,'Add-on Info'!$B$3:$H$3,0)),0)</f>
        <v>0</v>
      </c>
      <c r="AP113" s="40">
        <f>IF(P113=1,INDEX('Add-on Info'!$B$21:$H$32,MATCH(AP$1,'Add-on Info'!$A$4:$A$15,0),MATCH($E113,'Add-on Info'!$B$3:$H$3,0)),0)</f>
        <v>0</v>
      </c>
      <c r="AQ113" s="40">
        <f>IF(Q113=1,INDEX('Add-on Info'!$B$21:$H$32,MATCH(AQ$1,'Add-on Info'!$A$4:$A$15,0),MATCH($E113,'Add-on Info'!$B$3:$H$3,0)),0)</f>
        <v>0</v>
      </c>
      <c r="AR113" s="40">
        <f>IF(R113=1,INDEX('Add-on Info'!$B$21:$H$32,MATCH(AR$1,'Add-on Info'!$A$4:$A$15,0),MATCH($E113,'Add-on Info'!$B$3:$H$3,0)),0)</f>
        <v>0</v>
      </c>
      <c r="AS113" s="40">
        <f>IF(S113=1,INDEX('Add-on Info'!$B$21:$H$32,MATCH(AS$1,'Add-on Info'!$A$4:$A$15,0),MATCH($E113,'Add-on Info'!$B$3:$H$3,0)),0)</f>
        <v>0</v>
      </c>
      <c r="AT113" s="40">
        <f>IF(T113=1,INDEX('Add-on Info'!$B$21:$H$32,MATCH(AT$1,'Add-on Info'!$A$4:$A$15,0),MATCH($E113,'Add-on Info'!$B$3:$H$3,0)),0)</f>
        <v>0</v>
      </c>
      <c r="AU113" s="40">
        <f>IF(U113=1,INDEX('Add-on Info'!$B$21:$H$32,MATCH(AU$1,'Add-on Info'!$A$4:$A$15,0),MATCH($E113,'Add-on Info'!$B$3:$H$3,0)),0)</f>
        <v>240.8</v>
      </c>
      <c r="AV113" s="40">
        <f>IF(V113=1,INDEX('Add-on Info'!$B$21:$H$32,MATCH(AV$1,'Add-on Info'!$A$4:$A$15,0),MATCH($E113,'Add-on Info'!$B$3:$H$3,0)),0)</f>
        <v>0</v>
      </c>
      <c r="AW113" s="40">
        <f t="shared" si="8"/>
        <v>305.3</v>
      </c>
      <c r="AX113" s="40">
        <f t="shared" si="9"/>
        <v>31071</v>
      </c>
      <c r="AY113" s="40">
        <f t="shared" si="10"/>
        <v>29193.3</v>
      </c>
      <c r="AZ113" s="40">
        <f t="shared" si="11"/>
        <v>1877.7000000000007</v>
      </c>
      <c r="BA113" s="25"/>
    </row>
    <row r="114" spans="1:53" x14ac:dyDescent="0.25">
      <c r="A114" s="25" t="s">
        <v>54</v>
      </c>
      <c r="B114" s="25" t="s">
        <v>42</v>
      </c>
      <c r="C114" s="25" t="s">
        <v>24</v>
      </c>
      <c r="D114" s="25" t="s">
        <v>31</v>
      </c>
      <c r="E114" s="25" t="s">
        <v>32</v>
      </c>
      <c r="F114" s="25" t="s">
        <v>43</v>
      </c>
      <c r="G114" s="25" t="s">
        <v>28</v>
      </c>
      <c r="H114" s="25">
        <v>29</v>
      </c>
      <c r="I114" s="42">
        <v>19630</v>
      </c>
      <c r="J114" s="28">
        <f>IF($D114=Calculations!$E$3,SUBSTITUTE(Calculations!$I115,RIGHT(Calculations!$I115,3),Calculations!$C$3)+0,Calculations!$I115)</f>
        <v>19514</v>
      </c>
      <c r="K114" s="39">
        <v>0</v>
      </c>
      <c r="L114" s="39">
        <v>0</v>
      </c>
      <c r="M114" s="39">
        <v>1</v>
      </c>
      <c r="N114" s="39">
        <v>0</v>
      </c>
      <c r="O114" s="39">
        <v>0</v>
      </c>
      <c r="P114" s="39">
        <v>0</v>
      </c>
      <c r="Q114" s="39">
        <v>0</v>
      </c>
      <c r="R114" s="39">
        <v>0</v>
      </c>
      <c r="S114" s="39">
        <v>0</v>
      </c>
      <c r="T114" s="39">
        <v>1</v>
      </c>
      <c r="U114" s="39">
        <v>0</v>
      </c>
      <c r="V114" s="39">
        <v>1</v>
      </c>
      <c r="W114" s="40">
        <f>IF(K114=1,INDEX('Add-on Info'!$B$4:$H$15,MATCH(W$1,'Add-on Info'!$A$4:$A$15,0),MATCH($E114,'Add-on Info'!$B$3:$H$3,0)),0)</f>
        <v>0</v>
      </c>
      <c r="X114" s="40">
        <f>IF(L114=1,INDEX('Add-on Info'!$B$4:$H$15,MATCH(X$1,'Add-on Info'!$A$4:$A$15,0),MATCH($E114,'Add-on Info'!$B$3:$H$3,0)),0)</f>
        <v>0</v>
      </c>
      <c r="Y114" s="40">
        <f>IF(M114=1,INDEX('Add-on Info'!$B$4:$H$15,MATCH(Y$1,'Add-on Info'!$A$4:$A$15,0),MATCH($E114,'Add-on Info'!$B$3:$H$3,0)),0)</f>
        <v>280</v>
      </c>
      <c r="Z114" s="40">
        <f>IF(N114=1,INDEX('Add-on Info'!$B$4:$H$15,MATCH(Z$1,'Add-on Info'!$A$4:$A$15,0),MATCH($E114,'Add-on Info'!$B$3:$H$3,0)),0)</f>
        <v>0</v>
      </c>
      <c r="AA114" s="40">
        <f>IF(O114=1,INDEX('Add-on Info'!$B$4:$H$15,MATCH(AA$1,'Add-on Info'!$A$4:$A$15,0),MATCH($E114,'Add-on Info'!$B$3:$H$3,0)),0)</f>
        <v>0</v>
      </c>
      <c r="AB114" s="40">
        <f>IF(P114=1,INDEX('Add-on Info'!$B$4:$H$15,MATCH(AB$1,'Add-on Info'!$A$4:$A$15,0),MATCH($E114,'Add-on Info'!$B$3:$H$3,0)),0)</f>
        <v>0</v>
      </c>
      <c r="AC114" s="40">
        <f>IF(Q114=1,INDEX('Add-on Info'!$B$4:$H$15,MATCH(AC$1,'Add-on Info'!$A$4:$A$15,0),MATCH($E114,'Add-on Info'!$B$3:$H$3,0)),0)</f>
        <v>0</v>
      </c>
      <c r="AD114" s="40">
        <f>IF(R114=1,INDEX('Add-on Info'!$B$4:$H$15,MATCH(AD$1,'Add-on Info'!$A$4:$A$15,0),MATCH($E114,'Add-on Info'!$B$3:$H$3,0)),0)</f>
        <v>0</v>
      </c>
      <c r="AE114" s="40">
        <f>IF(S114=1,INDEX('Add-on Info'!$B$4:$H$15,MATCH(AE$1,'Add-on Info'!$A$4:$A$15,0),MATCH($E114,'Add-on Info'!$B$3:$H$3,0)),0)</f>
        <v>0</v>
      </c>
      <c r="AF114" s="40">
        <f>IF(T114=1,INDEX('Add-on Info'!$B$4:$H$15,MATCH(AF$1,'Add-on Info'!$A$4:$A$15,0),MATCH($E114,'Add-on Info'!$B$3:$H$3,0)),0)</f>
        <v>180</v>
      </c>
      <c r="AG114" s="40">
        <f>IF(U114=1,INDEX('Add-on Info'!$B$4:$H$15,MATCH(AG$1,'Add-on Info'!$A$4:$A$15,0),MATCH($E114,'Add-on Info'!$B$3:$H$3,0)),0)</f>
        <v>0</v>
      </c>
      <c r="AH114" s="40">
        <f>IF(V114=1,INDEX('Add-on Info'!$B$4:$H$15,MATCH(AH$1,'Add-on Info'!$A$4:$A$15,0),MATCH($E114,'Add-on Info'!$B$3:$H$3,0)),0)</f>
        <v>390</v>
      </c>
      <c r="AI114" s="41">
        <f t="shared" si="6"/>
        <v>0.15</v>
      </c>
      <c r="AJ114" s="40">
        <f t="shared" si="7"/>
        <v>722.5</v>
      </c>
      <c r="AK114" s="40">
        <f>IF(K114=1,INDEX('Add-on Info'!$B$21:$H$32,MATCH(AK$1,'Add-on Info'!$A$4:$A$15,0),MATCH($E114,'Add-on Info'!$B$3:$H$3,0)),0)</f>
        <v>0</v>
      </c>
      <c r="AL114" s="40">
        <f>IF(L114=1,INDEX('Add-on Info'!$B$21:$H$32,MATCH(AL$1,'Add-on Info'!$A$4:$A$15,0),MATCH($E114,'Add-on Info'!$B$3:$H$3,0)),0)</f>
        <v>0</v>
      </c>
      <c r="AM114" s="40">
        <f>IF(M114=1,INDEX('Add-on Info'!$B$21:$H$32,MATCH(AM$1,'Add-on Info'!$A$4:$A$15,0),MATCH($E114,'Add-on Info'!$B$3:$H$3,0)),0)</f>
        <v>42</v>
      </c>
      <c r="AN114" s="40">
        <f>IF(N114=1,INDEX('Add-on Info'!$B$21:$H$32,MATCH(AN$1,'Add-on Info'!$A$4:$A$15,0),MATCH($E114,'Add-on Info'!$B$3:$H$3,0)),0)</f>
        <v>0</v>
      </c>
      <c r="AO114" s="40">
        <f>IF(O114=1,INDEX('Add-on Info'!$B$21:$H$32,MATCH(AO$1,'Add-on Info'!$A$4:$A$15,0),MATCH($E114,'Add-on Info'!$B$3:$H$3,0)),0)</f>
        <v>0</v>
      </c>
      <c r="AP114" s="40">
        <f>IF(P114=1,INDEX('Add-on Info'!$B$21:$H$32,MATCH(AP$1,'Add-on Info'!$A$4:$A$15,0),MATCH($E114,'Add-on Info'!$B$3:$H$3,0)),0)</f>
        <v>0</v>
      </c>
      <c r="AQ114" s="40">
        <f>IF(Q114=1,INDEX('Add-on Info'!$B$21:$H$32,MATCH(AQ$1,'Add-on Info'!$A$4:$A$15,0),MATCH($E114,'Add-on Info'!$B$3:$H$3,0)),0)</f>
        <v>0</v>
      </c>
      <c r="AR114" s="40">
        <f>IF(R114=1,INDEX('Add-on Info'!$B$21:$H$32,MATCH(AR$1,'Add-on Info'!$A$4:$A$15,0),MATCH($E114,'Add-on Info'!$B$3:$H$3,0)),0)</f>
        <v>0</v>
      </c>
      <c r="AS114" s="40">
        <f>IF(S114=1,INDEX('Add-on Info'!$B$21:$H$32,MATCH(AS$1,'Add-on Info'!$A$4:$A$15,0),MATCH($E114,'Add-on Info'!$B$3:$H$3,0)),0)</f>
        <v>0</v>
      </c>
      <c r="AT114" s="40">
        <f>IF(T114=1,INDEX('Add-on Info'!$B$21:$H$32,MATCH(AT$1,'Add-on Info'!$A$4:$A$15,0),MATCH($E114,'Add-on Info'!$B$3:$H$3,0)),0)</f>
        <v>32.4</v>
      </c>
      <c r="AU114" s="40">
        <f>IF(U114=1,INDEX('Add-on Info'!$B$21:$H$32,MATCH(AU$1,'Add-on Info'!$A$4:$A$15,0),MATCH($E114,'Add-on Info'!$B$3:$H$3,0)),0)</f>
        <v>0</v>
      </c>
      <c r="AV114" s="40">
        <f>IF(V114=1,INDEX('Add-on Info'!$B$21:$H$32,MATCH(AV$1,'Add-on Info'!$A$4:$A$15,0),MATCH($E114,'Add-on Info'!$B$3:$H$3,0)),0)</f>
        <v>81.899999999999991</v>
      </c>
      <c r="AW114" s="40">
        <f t="shared" si="8"/>
        <v>156.30000000000001</v>
      </c>
      <c r="AX114" s="40">
        <f t="shared" si="9"/>
        <v>20352.5</v>
      </c>
      <c r="AY114" s="40">
        <f t="shared" si="10"/>
        <v>19670.3</v>
      </c>
      <c r="AZ114" s="40">
        <f t="shared" si="11"/>
        <v>682.20000000000073</v>
      </c>
      <c r="BA114" s="25"/>
    </row>
    <row r="115" spans="1:53" x14ac:dyDescent="0.25">
      <c r="A115" s="25" t="s">
        <v>54</v>
      </c>
      <c r="B115" s="25" t="s">
        <v>42</v>
      </c>
      <c r="C115" s="25" t="s">
        <v>24</v>
      </c>
      <c r="D115" s="25" t="s">
        <v>31</v>
      </c>
      <c r="E115" s="25" t="s">
        <v>32</v>
      </c>
      <c r="F115" s="25" t="s">
        <v>44</v>
      </c>
      <c r="G115" s="25" t="s">
        <v>28</v>
      </c>
      <c r="H115" s="25">
        <v>54</v>
      </c>
      <c r="I115" s="42">
        <v>17703</v>
      </c>
      <c r="J115" s="28">
        <f>IF($D115=Calculations!$E$3,SUBSTITUTE(Calculations!$I116,RIGHT(Calculations!$I116,3),Calculations!$C$3)+0,Calculations!$I116)</f>
        <v>17514</v>
      </c>
      <c r="K115" s="39">
        <v>0</v>
      </c>
      <c r="L115" s="39">
        <v>0</v>
      </c>
      <c r="M115" s="39">
        <v>0</v>
      </c>
      <c r="N115" s="39">
        <v>0</v>
      </c>
      <c r="O115" s="39">
        <v>0</v>
      </c>
      <c r="P115" s="39">
        <v>0</v>
      </c>
      <c r="Q115" s="39">
        <v>0</v>
      </c>
      <c r="R115" s="39">
        <v>0</v>
      </c>
      <c r="S115" s="39">
        <v>0</v>
      </c>
      <c r="T115" s="39">
        <v>0</v>
      </c>
      <c r="U115" s="39">
        <v>0</v>
      </c>
      <c r="V115" s="39">
        <v>1</v>
      </c>
      <c r="W115" s="40">
        <f>IF(K115=1,INDEX('Add-on Info'!$B$4:$H$15,MATCH(W$1,'Add-on Info'!$A$4:$A$15,0),MATCH($E115,'Add-on Info'!$B$3:$H$3,0)),0)</f>
        <v>0</v>
      </c>
      <c r="X115" s="40">
        <f>IF(L115=1,INDEX('Add-on Info'!$B$4:$H$15,MATCH(X$1,'Add-on Info'!$A$4:$A$15,0),MATCH($E115,'Add-on Info'!$B$3:$H$3,0)),0)</f>
        <v>0</v>
      </c>
      <c r="Y115" s="40">
        <f>IF(M115=1,INDEX('Add-on Info'!$B$4:$H$15,MATCH(Y$1,'Add-on Info'!$A$4:$A$15,0),MATCH($E115,'Add-on Info'!$B$3:$H$3,0)),0)</f>
        <v>0</v>
      </c>
      <c r="Z115" s="40">
        <f>IF(N115=1,INDEX('Add-on Info'!$B$4:$H$15,MATCH(Z$1,'Add-on Info'!$A$4:$A$15,0),MATCH($E115,'Add-on Info'!$B$3:$H$3,0)),0)</f>
        <v>0</v>
      </c>
      <c r="AA115" s="40">
        <f>IF(O115=1,INDEX('Add-on Info'!$B$4:$H$15,MATCH(AA$1,'Add-on Info'!$A$4:$A$15,0),MATCH($E115,'Add-on Info'!$B$3:$H$3,0)),0)</f>
        <v>0</v>
      </c>
      <c r="AB115" s="40">
        <f>IF(P115=1,INDEX('Add-on Info'!$B$4:$H$15,MATCH(AB$1,'Add-on Info'!$A$4:$A$15,0),MATCH($E115,'Add-on Info'!$B$3:$H$3,0)),0)</f>
        <v>0</v>
      </c>
      <c r="AC115" s="40">
        <f>IF(Q115=1,INDEX('Add-on Info'!$B$4:$H$15,MATCH(AC$1,'Add-on Info'!$A$4:$A$15,0),MATCH($E115,'Add-on Info'!$B$3:$H$3,0)),0)</f>
        <v>0</v>
      </c>
      <c r="AD115" s="40">
        <f>IF(R115=1,INDEX('Add-on Info'!$B$4:$H$15,MATCH(AD$1,'Add-on Info'!$A$4:$A$15,0),MATCH($E115,'Add-on Info'!$B$3:$H$3,0)),0)</f>
        <v>0</v>
      </c>
      <c r="AE115" s="40">
        <f>IF(S115=1,INDEX('Add-on Info'!$B$4:$H$15,MATCH(AE$1,'Add-on Info'!$A$4:$A$15,0),MATCH($E115,'Add-on Info'!$B$3:$H$3,0)),0)</f>
        <v>0</v>
      </c>
      <c r="AF115" s="40">
        <f>IF(T115=1,INDEX('Add-on Info'!$B$4:$H$15,MATCH(AF$1,'Add-on Info'!$A$4:$A$15,0),MATCH($E115,'Add-on Info'!$B$3:$H$3,0)),0)</f>
        <v>0</v>
      </c>
      <c r="AG115" s="40">
        <f>IF(U115=1,INDEX('Add-on Info'!$B$4:$H$15,MATCH(AG$1,'Add-on Info'!$A$4:$A$15,0),MATCH($E115,'Add-on Info'!$B$3:$H$3,0)),0)</f>
        <v>0</v>
      </c>
      <c r="AH115" s="40">
        <f>IF(V115=1,INDEX('Add-on Info'!$B$4:$H$15,MATCH(AH$1,'Add-on Info'!$A$4:$A$15,0),MATCH($E115,'Add-on Info'!$B$3:$H$3,0)),0)</f>
        <v>390</v>
      </c>
      <c r="AI115" s="41">
        <f t="shared" si="6"/>
        <v>0</v>
      </c>
      <c r="AJ115" s="40">
        <f t="shared" si="7"/>
        <v>390</v>
      </c>
      <c r="AK115" s="40">
        <f>IF(K115=1,INDEX('Add-on Info'!$B$21:$H$32,MATCH(AK$1,'Add-on Info'!$A$4:$A$15,0),MATCH($E115,'Add-on Info'!$B$3:$H$3,0)),0)</f>
        <v>0</v>
      </c>
      <c r="AL115" s="40">
        <f>IF(L115=1,INDEX('Add-on Info'!$B$21:$H$32,MATCH(AL$1,'Add-on Info'!$A$4:$A$15,0),MATCH($E115,'Add-on Info'!$B$3:$H$3,0)),0)</f>
        <v>0</v>
      </c>
      <c r="AM115" s="40">
        <f>IF(M115=1,INDEX('Add-on Info'!$B$21:$H$32,MATCH(AM$1,'Add-on Info'!$A$4:$A$15,0),MATCH($E115,'Add-on Info'!$B$3:$H$3,0)),0)</f>
        <v>0</v>
      </c>
      <c r="AN115" s="40">
        <f>IF(N115=1,INDEX('Add-on Info'!$B$21:$H$32,MATCH(AN$1,'Add-on Info'!$A$4:$A$15,0),MATCH($E115,'Add-on Info'!$B$3:$H$3,0)),0)</f>
        <v>0</v>
      </c>
      <c r="AO115" s="40">
        <f>IF(O115=1,INDEX('Add-on Info'!$B$21:$H$32,MATCH(AO$1,'Add-on Info'!$A$4:$A$15,0),MATCH($E115,'Add-on Info'!$B$3:$H$3,0)),0)</f>
        <v>0</v>
      </c>
      <c r="AP115" s="40">
        <f>IF(P115=1,INDEX('Add-on Info'!$B$21:$H$32,MATCH(AP$1,'Add-on Info'!$A$4:$A$15,0),MATCH($E115,'Add-on Info'!$B$3:$H$3,0)),0)</f>
        <v>0</v>
      </c>
      <c r="AQ115" s="40">
        <f>IF(Q115=1,INDEX('Add-on Info'!$B$21:$H$32,MATCH(AQ$1,'Add-on Info'!$A$4:$A$15,0),MATCH($E115,'Add-on Info'!$B$3:$H$3,0)),0)</f>
        <v>0</v>
      </c>
      <c r="AR115" s="40">
        <f>IF(R115=1,INDEX('Add-on Info'!$B$21:$H$32,MATCH(AR$1,'Add-on Info'!$A$4:$A$15,0),MATCH($E115,'Add-on Info'!$B$3:$H$3,0)),0)</f>
        <v>0</v>
      </c>
      <c r="AS115" s="40">
        <f>IF(S115=1,INDEX('Add-on Info'!$B$21:$H$32,MATCH(AS$1,'Add-on Info'!$A$4:$A$15,0),MATCH($E115,'Add-on Info'!$B$3:$H$3,0)),0)</f>
        <v>0</v>
      </c>
      <c r="AT115" s="40">
        <f>IF(T115=1,INDEX('Add-on Info'!$B$21:$H$32,MATCH(AT$1,'Add-on Info'!$A$4:$A$15,0),MATCH($E115,'Add-on Info'!$B$3:$H$3,0)),0)</f>
        <v>0</v>
      </c>
      <c r="AU115" s="40">
        <f>IF(U115=1,INDEX('Add-on Info'!$B$21:$H$32,MATCH(AU$1,'Add-on Info'!$A$4:$A$15,0),MATCH($E115,'Add-on Info'!$B$3:$H$3,0)),0)</f>
        <v>0</v>
      </c>
      <c r="AV115" s="40">
        <f>IF(V115=1,INDEX('Add-on Info'!$B$21:$H$32,MATCH(AV$1,'Add-on Info'!$A$4:$A$15,0),MATCH($E115,'Add-on Info'!$B$3:$H$3,0)),0)</f>
        <v>81.899999999999991</v>
      </c>
      <c r="AW115" s="40">
        <f t="shared" si="8"/>
        <v>81.899999999999991</v>
      </c>
      <c r="AX115" s="40">
        <f t="shared" si="9"/>
        <v>18093</v>
      </c>
      <c r="AY115" s="40">
        <f t="shared" si="10"/>
        <v>17595.900000000001</v>
      </c>
      <c r="AZ115" s="40">
        <f t="shared" si="11"/>
        <v>497.09999999999854</v>
      </c>
      <c r="BA115" s="25"/>
    </row>
    <row r="116" spans="1:53" x14ac:dyDescent="0.25">
      <c r="A116" s="25" t="s">
        <v>54</v>
      </c>
      <c r="B116" s="25" t="s">
        <v>42</v>
      </c>
      <c r="C116" s="25" t="s">
        <v>24</v>
      </c>
      <c r="D116" s="25" t="s">
        <v>31</v>
      </c>
      <c r="E116" s="25" t="s">
        <v>35</v>
      </c>
      <c r="F116" s="25" t="s">
        <v>46</v>
      </c>
      <c r="G116" s="25" t="s">
        <v>28</v>
      </c>
      <c r="H116" s="25">
        <v>25</v>
      </c>
      <c r="I116" s="42">
        <v>28874</v>
      </c>
      <c r="J116" s="28">
        <f>IF($D116=Calculations!$E$3,SUBSTITUTE(Calculations!$I117,RIGHT(Calculations!$I117,3),Calculations!$C$3)+0,Calculations!$I117)</f>
        <v>28514</v>
      </c>
      <c r="K116" s="39">
        <v>0</v>
      </c>
      <c r="L116" s="39">
        <v>0</v>
      </c>
      <c r="M116" s="39">
        <v>0</v>
      </c>
      <c r="N116" s="39">
        <v>0</v>
      </c>
      <c r="O116" s="39">
        <v>0</v>
      </c>
      <c r="P116" s="39">
        <v>0</v>
      </c>
      <c r="Q116" s="39">
        <v>0</v>
      </c>
      <c r="R116" s="39">
        <v>0</v>
      </c>
      <c r="S116" s="39">
        <v>0</v>
      </c>
      <c r="T116" s="39">
        <v>0</v>
      </c>
      <c r="U116" s="39">
        <v>0</v>
      </c>
      <c r="V116" s="39">
        <v>1</v>
      </c>
      <c r="W116" s="40">
        <f>IF(K116=1,INDEX('Add-on Info'!$B$4:$H$15,MATCH(W$1,'Add-on Info'!$A$4:$A$15,0),MATCH($E116,'Add-on Info'!$B$3:$H$3,0)),0)</f>
        <v>0</v>
      </c>
      <c r="X116" s="40">
        <f>IF(L116=1,INDEX('Add-on Info'!$B$4:$H$15,MATCH(X$1,'Add-on Info'!$A$4:$A$15,0),MATCH($E116,'Add-on Info'!$B$3:$H$3,0)),0)</f>
        <v>0</v>
      </c>
      <c r="Y116" s="40">
        <f>IF(M116=1,INDEX('Add-on Info'!$B$4:$H$15,MATCH(Y$1,'Add-on Info'!$A$4:$A$15,0),MATCH($E116,'Add-on Info'!$B$3:$H$3,0)),0)</f>
        <v>0</v>
      </c>
      <c r="Z116" s="40">
        <f>IF(N116=1,INDEX('Add-on Info'!$B$4:$H$15,MATCH(Z$1,'Add-on Info'!$A$4:$A$15,0),MATCH($E116,'Add-on Info'!$B$3:$H$3,0)),0)</f>
        <v>0</v>
      </c>
      <c r="AA116" s="40">
        <f>IF(O116=1,INDEX('Add-on Info'!$B$4:$H$15,MATCH(AA$1,'Add-on Info'!$A$4:$A$15,0),MATCH($E116,'Add-on Info'!$B$3:$H$3,0)),0)</f>
        <v>0</v>
      </c>
      <c r="AB116" s="40">
        <f>IF(P116=1,INDEX('Add-on Info'!$B$4:$H$15,MATCH(AB$1,'Add-on Info'!$A$4:$A$15,0),MATCH($E116,'Add-on Info'!$B$3:$H$3,0)),0)</f>
        <v>0</v>
      </c>
      <c r="AC116" s="40">
        <f>IF(Q116=1,INDEX('Add-on Info'!$B$4:$H$15,MATCH(AC$1,'Add-on Info'!$A$4:$A$15,0),MATCH($E116,'Add-on Info'!$B$3:$H$3,0)),0)</f>
        <v>0</v>
      </c>
      <c r="AD116" s="40">
        <f>IF(R116=1,INDEX('Add-on Info'!$B$4:$H$15,MATCH(AD$1,'Add-on Info'!$A$4:$A$15,0),MATCH($E116,'Add-on Info'!$B$3:$H$3,0)),0)</f>
        <v>0</v>
      </c>
      <c r="AE116" s="40">
        <f>IF(S116=1,INDEX('Add-on Info'!$B$4:$H$15,MATCH(AE$1,'Add-on Info'!$A$4:$A$15,0),MATCH($E116,'Add-on Info'!$B$3:$H$3,0)),0)</f>
        <v>0</v>
      </c>
      <c r="AF116" s="40">
        <f>IF(T116=1,INDEX('Add-on Info'!$B$4:$H$15,MATCH(AF$1,'Add-on Info'!$A$4:$A$15,0),MATCH($E116,'Add-on Info'!$B$3:$H$3,0)),0)</f>
        <v>0</v>
      </c>
      <c r="AG116" s="40">
        <f>IF(U116=1,INDEX('Add-on Info'!$B$4:$H$15,MATCH(AG$1,'Add-on Info'!$A$4:$A$15,0),MATCH($E116,'Add-on Info'!$B$3:$H$3,0)),0)</f>
        <v>0</v>
      </c>
      <c r="AH116" s="40">
        <f>IF(V116=1,INDEX('Add-on Info'!$B$4:$H$15,MATCH(AH$1,'Add-on Info'!$A$4:$A$15,0),MATCH($E116,'Add-on Info'!$B$3:$H$3,0)),0)</f>
        <v>460</v>
      </c>
      <c r="AI116" s="41">
        <f t="shared" si="6"/>
        <v>0</v>
      </c>
      <c r="AJ116" s="40">
        <f t="shared" si="7"/>
        <v>460</v>
      </c>
      <c r="AK116" s="40">
        <f>IF(K116=1,INDEX('Add-on Info'!$B$21:$H$32,MATCH(AK$1,'Add-on Info'!$A$4:$A$15,0),MATCH($E116,'Add-on Info'!$B$3:$H$3,0)),0)</f>
        <v>0</v>
      </c>
      <c r="AL116" s="40">
        <f>IF(L116=1,INDEX('Add-on Info'!$B$21:$H$32,MATCH(AL$1,'Add-on Info'!$A$4:$A$15,0),MATCH($E116,'Add-on Info'!$B$3:$H$3,0)),0)</f>
        <v>0</v>
      </c>
      <c r="AM116" s="40">
        <f>IF(M116=1,INDEX('Add-on Info'!$B$21:$H$32,MATCH(AM$1,'Add-on Info'!$A$4:$A$15,0),MATCH($E116,'Add-on Info'!$B$3:$H$3,0)),0)</f>
        <v>0</v>
      </c>
      <c r="AN116" s="40">
        <f>IF(N116=1,INDEX('Add-on Info'!$B$21:$H$32,MATCH(AN$1,'Add-on Info'!$A$4:$A$15,0),MATCH($E116,'Add-on Info'!$B$3:$H$3,0)),0)</f>
        <v>0</v>
      </c>
      <c r="AO116" s="40">
        <f>IF(O116=1,INDEX('Add-on Info'!$B$21:$H$32,MATCH(AO$1,'Add-on Info'!$A$4:$A$15,0),MATCH($E116,'Add-on Info'!$B$3:$H$3,0)),0)</f>
        <v>0</v>
      </c>
      <c r="AP116" s="40">
        <f>IF(P116=1,INDEX('Add-on Info'!$B$21:$H$32,MATCH(AP$1,'Add-on Info'!$A$4:$A$15,0),MATCH($E116,'Add-on Info'!$B$3:$H$3,0)),0)</f>
        <v>0</v>
      </c>
      <c r="AQ116" s="40">
        <f>IF(Q116=1,INDEX('Add-on Info'!$B$21:$H$32,MATCH(AQ$1,'Add-on Info'!$A$4:$A$15,0),MATCH($E116,'Add-on Info'!$B$3:$H$3,0)),0)</f>
        <v>0</v>
      </c>
      <c r="AR116" s="40">
        <f>IF(R116=1,INDEX('Add-on Info'!$B$21:$H$32,MATCH(AR$1,'Add-on Info'!$A$4:$A$15,0),MATCH($E116,'Add-on Info'!$B$3:$H$3,0)),0)</f>
        <v>0</v>
      </c>
      <c r="AS116" s="40">
        <f>IF(S116=1,INDEX('Add-on Info'!$B$21:$H$32,MATCH(AS$1,'Add-on Info'!$A$4:$A$15,0),MATCH($E116,'Add-on Info'!$B$3:$H$3,0)),0)</f>
        <v>0</v>
      </c>
      <c r="AT116" s="40">
        <f>IF(T116=1,INDEX('Add-on Info'!$B$21:$H$32,MATCH(AT$1,'Add-on Info'!$A$4:$A$15,0),MATCH($E116,'Add-on Info'!$B$3:$H$3,0)),0)</f>
        <v>0</v>
      </c>
      <c r="AU116" s="40">
        <f>IF(U116=1,INDEX('Add-on Info'!$B$21:$H$32,MATCH(AU$1,'Add-on Info'!$A$4:$A$15,0),MATCH($E116,'Add-on Info'!$B$3:$H$3,0)),0)</f>
        <v>0</v>
      </c>
      <c r="AV116" s="40">
        <f>IF(V116=1,INDEX('Add-on Info'!$B$21:$H$32,MATCH(AV$1,'Add-on Info'!$A$4:$A$15,0),MATCH($E116,'Add-on Info'!$B$3:$H$3,0)),0)</f>
        <v>96.6</v>
      </c>
      <c r="AW116" s="40">
        <f t="shared" si="8"/>
        <v>96.6</v>
      </c>
      <c r="AX116" s="40">
        <f t="shared" si="9"/>
        <v>29334</v>
      </c>
      <c r="AY116" s="40">
        <f t="shared" si="10"/>
        <v>28610.6</v>
      </c>
      <c r="AZ116" s="40">
        <f t="shared" si="11"/>
        <v>723.40000000000146</v>
      </c>
      <c r="BA116" s="25"/>
    </row>
    <row r="117" spans="1:53" x14ac:dyDescent="0.25">
      <c r="A117" s="25" t="s">
        <v>54</v>
      </c>
      <c r="B117" s="25" t="s">
        <v>42</v>
      </c>
      <c r="C117" s="25" t="s">
        <v>24</v>
      </c>
      <c r="D117" s="25" t="s">
        <v>31</v>
      </c>
      <c r="E117" s="25" t="s">
        <v>35</v>
      </c>
      <c r="F117" s="25" t="s">
        <v>43</v>
      </c>
      <c r="G117" s="25" t="s">
        <v>30</v>
      </c>
      <c r="H117" s="25">
        <v>53</v>
      </c>
      <c r="I117" s="42">
        <v>26789</v>
      </c>
      <c r="J117" s="28">
        <f>IF($D117=Calculations!$E$3,SUBSTITUTE(Calculations!$I118,RIGHT(Calculations!$I118,3),Calculations!$C$3)+0,Calculations!$I118)</f>
        <v>25514</v>
      </c>
      <c r="K117" s="39">
        <v>0</v>
      </c>
      <c r="L117" s="39">
        <v>1</v>
      </c>
      <c r="M117" s="39">
        <v>0</v>
      </c>
      <c r="N117" s="39">
        <v>0</v>
      </c>
      <c r="O117" s="39">
        <v>1</v>
      </c>
      <c r="P117" s="39">
        <v>0</v>
      </c>
      <c r="Q117" s="39">
        <v>0</v>
      </c>
      <c r="R117" s="39">
        <v>0</v>
      </c>
      <c r="S117" s="39">
        <v>0</v>
      </c>
      <c r="T117" s="39">
        <v>0</v>
      </c>
      <c r="U117" s="39">
        <v>1</v>
      </c>
      <c r="V117" s="39">
        <v>0</v>
      </c>
      <c r="W117" s="40">
        <f>IF(K117=1,INDEX('Add-on Info'!$B$4:$H$15,MATCH(W$1,'Add-on Info'!$A$4:$A$15,0),MATCH($E117,'Add-on Info'!$B$3:$H$3,0)),0)</f>
        <v>0</v>
      </c>
      <c r="X117" s="40">
        <f>IF(L117=1,INDEX('Add-on Info'!$B$4:$H$15,MATCH(X$1,'Add-on Info'!$A$4:$A$15,0),MATCH($E117,'Add-on Info'!$B$3:$H$3,0)),0)</f>
        <v>210</v>
      </c>
      <c r="Y117" s="40">
        <f>IF(M117=1,INDEX('Add-on Info'!$B$4:$H$15,MATCH(Y$1,'Add-on Info'!$A$4:$A$15,0),MATCH($E117,'Add-on Info'!$B$3:$H$3,0)),0)</f>
        <v>0</v>
      </c>
      <c r="Z117" s="40">
        <f>IF(N117=1,INDEX('Add-on Info'!$B$4:$H$15,MATCH(Z$1,'Add-on Info'!$A$4:$A$15,0),MATCH($E117,'Add-on Info'!$B$3:$H$3,0)),0)</f>
        <v>0</v>
      </c>
      <c r="AA117" s="40">
        <f>IF(O117=1,INDEX('Add-on Info'!$B$4:$H$15,MATCH(AA$1,'Add-on Info'!$A$4:$A$15,0),MATCH($E117,'Add-on Info'!$B$3:$H$3,0)),0)</f>
        <v>1400</v>
      </c>
      <c r="AB117" s="40">
        <f>IF(P117=1,INDEX('Add-on Info'!$B$4:$H$15,MATCH(AB$1,'Add-on Info'!$A$4:$A$15,0),MATCH($E117,'Add-on Info'!$B$3:$H$3,0)),0)</f>
        <v>0</v>
      </c>
      <c r="AC117" s="40">
        <f>IF(Q117=1,INDEX('Add-on Info'!$B$4:$H$15,MATCH(AC$1,'Add-on Info'!$A$4:$A$15,0),MATCH($E117,'Add-on Info'!$B$3:$H$3,0)),0)</f>
        <v>0</v>
      </c>
      <c r="AD117" s="40">
        <f>IF(R117=1,INDEX('Add-on Info'!$B$4:$H$15,MATCH(AD$1,'Add-on Info'!$A$4:$A$15,0),MATCH($E117,'Add-on Info'!$B$3:$H$3,0)),0)</f>
        <v>0</v>
      </c>
      <c r="AE117" s="40">
        <f>IF(S117=1,INDEX('Add-on Info'!$B$4:$H$15,MATCH(AE$1,'Add-on Info'!$A$4:$A$15,0),MATCH($E117,'Add-on Info'!$B$3:$H$3,0)),0)</f>
        <v>0</v>
      </c>
      <c r="AF117" s="40">
        <f>IF(T117=1,INDEX('Add-on Info'!$B$4:$H$15,MATCH(AF$1,'Add-on Info'!$A$4:$A$15,0),MATCH($E117,'Add-on Info'!$B$3:$H$3,0)),0)</f>
        <v>0</v>
      </c>
      <c r="AG117" s="40">
        <f>IF(U117=1,INDEX('Add-on Info'!$B$4:$H$15,MATCH(AG$1,'Add-on Info'!$A$4:$A$15,0),MATCH($E117,'Add-on Info'!$B$3:$H$3,0)),0)</f>
        <v>640</v>
      </c>
      <c r="AH117" s="40">
        <f>IF(V117=1,INDEX('Add-on Info'!$B$4:$H$15,MATCH(AH$1,'Add-on Info'!$A$4:$A$15,0),MATCH($E117,'Add-on Info'!$B$3:$H$3,0)),0)</f>
        <v>0</v>
      </c>
      <c r="AI117" s="41">
        <f t="shared" si="6"/>
        <v>0.15</v>
      </c>
      <c r="AJ117" s="40">
        <f t="shared" si="7"/>
        <v>1912.5</v>
      </c>
      <c r="AK117" s="40">
        <f>IF(K117=1,INDEX('Add-on Info'!$B$21:$H$32,MATCH(AK$1,'Add-on Info'!$A$4:$A$15,0),MATCH($E117,'Add-on Info'!$B$3:$H$3,0)),0)</f>
        <v>0</v>
      </c>
      <c r="AL117" s="40">
        <f>IF(L117=1,INDEX('Add-on Info'!$B$21:$H$32,MATCH(AL$1,'Add-on Info'!$A$4:$A$15,0),MATCH($E117,'Add-on Info'!$B$3:$H$3,0)),0)</f>
        <v>23.1</v>
      </c>
      <c r="AM117" s="40">
        <f>IF(M117=1,INDEX('Add-on Info'!$B$21:$H$32,MATCH(AM$1,'Add-on Info'!$A$4:$A$15,0),MATCH($E117,'Add-on Info'!$B$3:$H$3,0)),0)</f>
        <v>0</v>
      </c>
      <c r="AN117" s="40">
        <f>IF(N117=1,INDEX('Add-on Info'!$B$21:$H$32,MATCH(AN$1,'Add-on Info'!$A$4:$A$15,0),MATCH($E117,'Add-on Info'!$B$3:$H$3,0)),0)</f>
        <v>0</v>
      </c>
      <c r="AO117" s="40">
        <f>IF(O117=1,INDEX('Add-on Info'!$B$21:$H$32,MATCH(AO$1,'Add-on Info'!$A$4:$A$15,0),MATCH($E117,'Add-on Info'!$B$3:$H$3,0)),0)</f>
        <v>910</v>
      </c>
      <c r="AP117" s="40">
        <f>IF(P117=1,INDEX('Add-on Info'!$B$21:$H$32,MATCH(AP$1,'Add-on Info'!$A$4:$A$15,0),MATCH($E117,'Add-on Info'!$B$3:$H$3,0)),0)</f>
        <v>0</v>
      </c>
      <c r="AQ117" s="40">
        <f>IF(Q117=1,INDEX('Add-on Info'!$B$21:$H$32,MATCH(AQ$1,'Add-on Info'!$A$4:$A$15,0),MATCH($E117,'Add-on Info'!$B$3:$H$3,0)),0)</f>
        <v>0</v>
      </c>
      <c r="AR117" s="40">
        <f>IF(R117=1,INDEX('Add-on Info'!$B$21:$H$32,MATCH(AR$1,'Add-on Info'!$A$4:$A$15,0),MATCH($E117,'Add-on Info'!$B$3:$H$3,0)),0)</f>
        <v>0</v>
      </c>
      <c r="AS117" s="40">
        <f>IF(S117=1,INDEX('Add-on Info'!$B$21:$H$32,MATCH(AS$1,'Add-on Info'!$A$4:$A$15,0),MATCH($E117,'Add-on Info'!$B$3:$H$3,0)),0)</f>
        <v>0</v>
      </c>
      <c r="AT117" s="40">
        <f>IF(T117=1,INDEX('Add-on Info'!$B$21:$H$32,MATCH(AT$1,'Add-on Info'!$A$4:$A$15,0),MATCH($E117,'Add-on Info'!$B$3:$H$3,0)),0)</f>
        <v>0</v>
      </c>
      <c r="AU117" s="40">
        <f>IF(U117=1,INDEX('Add-on Info'!$B$21:$H$32,MATCH(AU$1,'Add-on Info'!$A$4:$A$15,0),MATCH($E117,'Add-on Info'!$B$3:$H$3,0)),0)</f>
        <v>179.20000000000002</v>
      </c>
      <c r="AV117" s="40">
        <f>IF(V117=1,INDEX('Add-on Info'!$B$21:$H$32,MATCH(AV$1,'Add-on Info'!$A$4:$A$15,0),MATCH($E117,'Add-on Info'!$B$3:$H$3,0)),0)</f>
        <v>0</v>
      </c>
      <c r="AW117" s="40">
        <f t="shared" si="8"/>
        <v>1112.3</v>
      </c>
      <c r="AX117" s="40">
        <f t="shared" si="9"/>
        <v>28701.5</v>
      </c>
      <c r="AY117" s="40">
        <f t="shared" si="10"/>
        <v>26626.3</v>
      </c>
      <c r="AZ117" s="40">
        <f t="shared" si="11"/>
        <v>2075.2000000000007</v>
      </c>
      <c r="BA117" s="25"/>
    </row>
    <row r="118" spans="1:53" x14ac:dyDescent="0.25">
      <c r="A118" s="25" t="s">
        <v>54</v>
      </c>
      <c r="B118" s="25" t="s">
        <v>42</v>
      </c>
      <c r="C118" s="25" t="s">
        <v>24</v>
      </c>
      <c r="D118" s="25" t="s">
        <v>31</v>
      </c>
      <c r="E118" s="25" t="s">
        <v>35</v>
      </c>
      <c r="F118" s="25" t="s">
        <v>46</v>
      </c>
      <c r="G118" s="25" t="s">
        <v>30</v>
      </c>
      <c r="H118" s="25">
        <v>36</v>
      </c>
      <c r="I118" s="42">
        <v>29956</v>
      </c>
      <c r="J118" s="28">
        <f>IF($D118=Calculations!$E$3,SUBSTITUTE(Calculations!$I119,RIGHT(Calculations!$I119,3),Calculations!$C$3)+0,Calculations!$I119)</f>
        <v>29514</v>
      </c>
      <c r="K118" s="39">
        <v>0</v>
      </c>
      <c r="L118" s="39">
        <v>0</v>
      </c>
      <c r="M118" s="39">
        <v>0</v>
      </c>
      <c r="N118" s="39">
        <v>0</v>
      </c>
      <c r="O118" s="39">
        <v>0</v>
      </c>
      <c r="P118" s="39">
        <v>0</v>
      </c>
      <c r="Q118" s="39">
        <v>0</v>
      </c>
      <c r="R118" s="39">
        <v>0</v>
      </c>
      <c r="S118" s="39">
        <v>0</v>
      </c>
      <c r="T118" s="39">
        <v>0</v>
      </c>
      <c r="U118" s="39">
        <v>0</v>
      </c>
      <c r="V118" s="39">
        <v>0</v>
      </c>
      <c r="W118" s="40">
        <f>IF(K118=1,INDEX('Add-on Info'!$B$4:$H$15,MATCH(W$1,'Add-on Info'!$A$4:$A$15,0),MATCH($E118,'Add-on Info'!$B$3:$H$3,0)),0)</f>
        <v>0</v>
      </c>
      <c r="X118" s="40">
        <f>IF(L118=1,INDEX('Add-on Info'!$B$4:$H$15,MATCH(X$1,'Add-on Info'!$A$4:$A$15,0),MATCH($E118,'Add-on Info'!$B$3:$H$3,0)),0)</f>
        <v>0</v>
      </c>
      <c r="Y118" s="40">
        <f>IF(M118=1,INDEX('Add-on Info'!$B$4:$H$15,MATCH(Y$1,'Add-on Info'!$A$4:$A$15,0),MATCH($E118,'Add-on Info'!$B$3:$H$3,0)),0)</f>
        <v>0</v>
      </c>
      <c r="Z118" s="40">
        <f>IF(N118=1,INDEX('Add-on Info'!$B$4:$H$15,MATCH(Z$1,'Add-on Info'!$A$4:$A$15,0),MATCH($E118,'Add-on Info'!$B$3:$H$3,0)),0)</f>
        <v>0</v>
      </c>
      <c r="AA118" s="40">
        <f>IF(O118=1,INDEX('Add-on Info'!$B$4:$H$15,MATCH(AA$1,'Add-on Info'!$A$4:$A$15,0),MATCH($E118,'Add-on Info'!$B$3:$H$3,0)),0)</f>
        <v>0</v>
      </c>
      <c r="AB118" s="40">
        <f>IF(P118=1,INDEX('Add-on Info'!$B$4:$H$15,MATCH(AB$1,'Add-on Info'!$A$4:$A$15,0),MATCH($E118,'Add-on Info'!$B$3:$H$3,0)),0)</f>
        <v>0</v>
      </c>
      <c r="AC118" s="40">
        <f>IF(Q118=1,INDEX('Add-on Info'!$B$4:$H$15,MATCH(AC$1,'Add-on Info'!$A$4:$A$15,0),MATCH($E118,'Add-on Info'!$B$3:$H$3,0)),0)</f>
        <v>0</v>
      </c>
      <c r="AD118" s="40">
        <f>IF(R118=1,INDEX('Add-on Info'!$B$4:$H$15,MATCH(AD$1,'Add-on Info'!$A$4:$A$15,0),MATCH($E118,'Add-on Info'!$B$3:$H$3,0)),0)</f>
        <v>0</v>
      </c>
      <c r="AE118" s="40">
        <f>IF(S118=1,INDEX('Add-on Info'!$B$4:$H$15,MATCH(AE$1,'Add-on Info'!$A$4:$A$15,0),MATCH($E118,'Add-on Info'!$B$3:$H$3,0)),0)</f>
        <v>0</v>
      </c>
      <c r="AF118" s="40">
        <f>IF(T118=1,INDEX('Add-on Info'!$B$4:$H$15,MATCH(AF$1,'Add-on Info'!$A$4:$A$15,0),MATCH($E118,'Add-on Info'!$B$3:$H$3,0)),0)</f>
        <v>0</v>
      </c>
      <c r="AG118" s="40">
        <f>IF(U118=1,INDEX('Add-on Info'!$B$4:$H$15,MATCH(AG$1,'Add-on Info'!$A$4:$A$15,0),MATCH($E118,'Add-on Info'!$B$3:$H$3,0)),0)</f>
        <v>0</v>
      </c>
      <c r="AH118" s="40">
        <f>IF(V118=1,INDEX('Add-on Info'!$B$4:$H$15,MATCH(AH$1,'Add-on Info'!$A$4:$A$15,0),MATCH($E118,'Add-on Info'!$B$3:$H$3,0)),0)</f>
        <v>0</v>
      </c>
      <c r="AI118" s="41">
        <f t="shared" si="6"/>
        <v>0</v>
      </c>
      <c r="AJ118" s="40">
        <f t="shared" si="7"/>
        <v>0</v>
      </c>
      <c r="AK118" s="40">
        <f>IF(K118=1,INDEX('Add-on Info'!$B$21:$H$32,MATCH(AK$1,'Add-on Info'!$A$4:$A$15,0),MATCH($E118,'Add-on Info'!$B$3:$H$3,0)),0)</f>
        <v>0</v>
      </c>
      <c r="AL118" s="40">
        <f>IF(L118=1,INDEX('Add-on Info'!$B$21:$H$32,MATCH(AL$1,'Add-on Info'!$A$4:$A$15,0),MATCH($E118,'Add-on Info'!$B$3:$H$3,0)),0)</f>
        <v>0</v>
      </c>
      <c r="AM118" s="40">
        <f>IF(M118=1,INDEX('Add-on Info'!$B$21:$H$32,MATCH(AM$1,'Add-on Info'!$A$4:$A$15,0),MATCH($E118,'Add-on Info'!$B$3:$H$3,0)),0)</f>
        <v>0</v>
      </c>
      <c r="AN118" s="40">
        <f>IF(N118=1,INDEX('Add-on Info'!$B$21:$H$32,MATCH(AN$1,'Add-on Info'!$A$4:$A$15,0),MATCH($E118,'Add-on Info'!$B$3:$H$3,0)),0)</f>
        <v>0</v>
      </c>
      <c r="AO118" s="40">
        <f>IF(O118=1,INDEX('Add-on Info'!$B$21:$H$32,MATCH(AO$1,'Add-on Info'!$A$4:$A$15,0),MATCH($E118,'Add-on Info'!$B$3:$H$3,0)),0)</f>
        <v>0</v>
      </c>
      <c r="AP118" s="40">
        <f>IF(P118=1,INDEX('Add-on Info'!$B$21:$H$32,MATCH(AP$1,'Add-on Info'!$A$4:$A$15,0),MATCH($E118,'Add-on Info'!$B$3:$H$3,0)),0)</f>
        <v>0</v>
      </c>
      <c r="AQ118" s="40">
        <f>IF(Q118=1,INDEX('Add-on Info'!$B$21:$H$32,MATCH(AQ$1,'Add-on Info'!$A$4:$A$15,0),MATCH($E118,'Add-on Info'!$B$3:$H$3,0)),0)</f>
        <v>0</v>
      </c>
      <c r="AR118" s="40">
        <f>IF(R118=1,INDEX('Add-on Info'!$B$21:$H$32,MATCH(AR$1,'Add-on Info'!$A$4:$A$15,0),MATCH($E118,'Add-on Info'!$B$3:$H$3,0)),0)</f>
        <v>0</v>
      </c>
      <c r="AS118" s="40">
        <f>IF(S118=1,INDEX('Add-on Info'!$B$21:$H$32,MATCH(AS$1,'Add-on Info'!$A$4:$A$15,0),MATCH($E118,'Add-on Info'!$B$3:$H$3,0)),0)</f>
        <v>0</v>
      </c>
      <c r="AT118" s="40">
        <f>IF(T118=1,INDEX('Add-on Info'!$B$21:$H$32,MATCH(AT$1,'Add-on Info'!$A$4:$A$15,0),MATCH($E118,'Add-on Info'!$B$3:$H$3,0)),0)</f>
        <v>0</v>
      </c>
      <c r="AU118" s="40">
        <f>IF(U118=1,INDEX('Add-on Info'!$B$21:$H$32,MATCH(AU$1,'Add-on Info'!$A$4:$A$15,0),MATCH($E118,'Add-on Info'!$B$3:$H$3,0)),0)</f>
        <v>0</v>
      </c>
      <c r="AV118" s="40">
        <f>IF(V118=1,INDEX('Add-on Info'!$B$21:$H$32,MATCH(AV$1,'Add-on Info'!$A$4:$A$15,0),MATCH($E118,'Add-on Info'!$B$3:$H$3,0)),0)</f>
        <v>0</v>
      </c>
      <c r="AW118" s="40">
        <f t="shared" si="8"/>
        <v>0</v>
      </c>
      <c r="AX118" s="40">
        <f t="shared" si="9"/>
        <v>29956</v>
      </c>
      <c r="AY118" s="40">
        <f t="shared" si="10"/>
        <v>29514</v>
      </c>
      <c r="AZ118" s="40">
        <f t="shared" si="11"/>
        <v>442</v>
      </c>
      <c r="BA118" s="25"/>
    </row>
    <row r="119" spans="1:53" x14ac:dyDescent="0.25">
      <c r="A119" s="25" t="s">
        <v>54</v>
      </c>
      <c r="B119" s="25" t="s">
        <v>42</v>
      </c>
      <c r="C119" s="25" t="s">
        <v>24</v>
      </c>
      <c r="D119" s="25" t="s">
        <v>31</v>
      </c>
      <c r="E119" s="25" t="s">
        <v>36</v>
      </c>
      <c r="F119" s="25" t="s">
        <v>45</v>
      </c>
      <c r="G119" s="25" t="s">
        <v>28</v>
      </c>
      <c r="H119" s="25">
        <v>60</v>
      </c>
      <c r="I119" s="42">
        <v>32673</v>
      </c>
      <c r="J119" s="28">
        <f>IF($D119=Calculations!$E$3,SUBSTITUTE(Calculations!$I120,RIGHT(Calculations!$I120,3),Calculations!$C$3)+0,Calculations!$I120)</f>
        <v>31514</v>
      </c>
      <c r="K119" s="39">
        <v>0</v>
      </c>
      <c r="L119" s="39">
        <v>0</v>
      </c>
      <c r="M119" s="39">
        <v>0</v>
      </c>
      <c r="N119" s="39">
        <v>0</v>
      </c>
      <c r="O119" s="39">
        <v>0</v>
      </c>
      <c r="P119" s="39">
        <v>0</v>
      </c>
      <c r="Q119" s="39">
        <v>1</v>
      </c>
      <c r="R119" s="39">
        <v>0</v>
      </c>
      <c r="S119" s="39">
        <v>0</v>
      </c>
      <c r="T119" s="39">
        <v>0</v>
      </c>
      <c r="U119" s="39">
        <v>0</v>
      </c>
      <c r="V119" s="39">
        <v>0</v>
      </c>
      <c r="W119" s="40">
        <f>IF(K119=1,INDEX('Add-on Info'!$B$4:$H$15,MATCH(W$1,'Add-on Info'!$A$4:$A$15,0),MATCH($E119,'Add-on Info'!$B$3:$H$3,0)),0)</f>
        <v>0</v>
      </c>
      <c r="X119" s="40">
        <f>IF(L119=1,INDEX('Add-on Info'!$B$4:$H$15,MATCH(X$1,'Add-on Info'!$A$4:$A$15,0),MATCH($E119,'Add-on Info'!$B$3:$H$3,0)),0)</f>
        <v>0</v>
      </c>
      <c r="Y119" s="40">
        <f>IF(M119=1,INDEX('Add-on Info'!$B$4:$H$15,MATCH(Y$1,'Add-on Info'!$A$4:$A$15,0),MATCH($E119,'Add-on Info'!$B$3:$H$3,0)),0)</f>
        <v>0</v>
      </c>
      <c r="Z119" s="40">
        <f>IF(N119=1,INDEX('Add-on Info'!$B$4:$H$15,MATCH(Z$1,'Add-on Info'!$A$4:$A$15,0),MATCH($E119,'Add-on Info'!$B$3:$H$3,0)),0)</f>
        <v>0</v>
      </c>
      <c r="AA119" s="40">
        <f>IF(O119=1,INDEX('Add-on Info'!$B$4:$H$15,MATCH(AA$1,'Add-on Info'!$A$4:$A$15,0),MATCH($E119,'Add-on Info'!$B$3:$H$3,0)),0)</f>
        <v>0</v>
      </c>
      <c r="AB119" s="40">
        <f>IF(P119=1,INDEX('Add-on Info'!$B$4:$H$15,MATCH(AB$1,'Add-on Info'!$A$4:$A$15,0),MATCH($E119,'Add-on Info'!$B$3:$H$3,0)),0)</f>
        <v>0</v>
      </c>
      <c r="AC119" s="40">
        <f>IF(Q119=1,INDEX('Add-on Info'!$B$4:$H$15,MATCH(AC$1,'Add-on Info'!$A$4:$A$15,0),MATCH($E119,'Add-on Info'!$B$3:$H$3,0)),0)</f>
        <v>120</v>
      </c>
      <c r="AD119" s="40">
        <f>IF(R119=1,INDEX('Add-on Info'!$B$4:$H$15,MATCH(AD$1,'Add-on Info'!$A$4:$A$15,0),MATCH($E119,'Add-on Info'!$B$3:$H$3,0)),0)</f>
        <v>0</v>
      </c>
      <c r="AE119" s="40">
        <f>IF(S119=1,INDEX('Add-on Info'!$B$4:$H$15,MATCH(AE$1,'Add-on Info'!$A$4:$A$15,0),MATCH($E119,'Add-on Info'!$B$3:$H$3,0)),0)</f>
        <v>0</v>
      </c>
      <c r="AF119" s="40">
        <f>IF(T119=1,INDEX('Add-on Info'!$B$4:$H$15,MATCH(AF$1,'Add-on Info'!$A$4:$A$15,0),MATCH($E119,'Add-on Info'!$B$3:$H$3,0)),0)</f>
        <v>0</v>
      </c>
      <c r="AG119" s="40">
        <f>IF(U119=1,INDEX('Add-on Info'!$B$4:$H$15,MATCH(AG$1,'Add-on Info'!$A$4:$A$15,0),MATCH($E119,'Add-on Info'!$B$3:$H$3,0)),0)</f>
        <v>0</v>
      </c>
      <c r="AH119" s="40">
        <f>IF(V119=1,INDEX('Add-on Info'!$B$4:$H$15,MATCH(AH$1,'Add-on Info'!$A$4:$A$15,0),MATCH($E119,'Add-on Info'!$B$3:$H$3,0)),0)</f>
        <v>0</v>
      </c>
      <c r="AI119" s="41">
        <f t="shared" si="6"/>
        <v>0</v>
      </c>
      <c r="AJ119" s="40">
        <f t="shared" si="7"/>
        <v>120</v>
      </c>
      <c r="AK119" s="40">
        <f>IF(K119=1,INDEX('Add-on Info'!$B$21:$H$32,MATCH(AK$1,'Add-on Info'!$A$4:$A$15,0),MATCH($E119,'Add-on Info'!$B$3:$H$3,0)),0)</f>
        <v>0</v>
      </c>
      <c r="AL119" s="40">
        <f>IF(L119=1,INDEX('Add-on Info'!$B$21:$H$32,MATCH(AL$1,'Add-on Info'!$A$4:$A$15,0),MATCH($E119,'Add-on Info'!$B$3:$H$3,0)),0)</f>
        <v>0</v>
      </c>
      <c r="AM119" s="40">
        <f>IF(M119=1,INDEX('Add-on Info'!$B$21:$H$32,MATCH(AM$1,'Add-on Info'!$A$4:$A$15,0),MATCH($E119,'Add-on Info'!$B$3:$H$3,0)),0)</f>
        <v>0</v>
      </c>
      <c r="AN119" s="40">
        <f>IF(N119=1,INDEX('Add-on Info'!$B$21:$H$32,MATCH(AN$1,'Add-on Info'!$A$4:$A$15,0),MATCH($E119,'Add-on Info'!$B$3:$H$3,0)),0)</f>
        <v>0</v>
      </c>
      <c r="AO119" s="40">
        <f>IF(O119=1,INDEX('Add-on Info'!$B$21:$H$32,MATCH(AO$1,'Add-on Info'!$A$4:$A$15,0),MATCH($E119,'Add-on Info'!$B$3:$H$3,0)),0)</f>
        <v>0</v>
      </c>
      <c r="AP119" s="40">
        <f>IF(P119=1,INDEX('Add-on Info'!$B$21:$H$32,MATCH(AP$1,'Add-on Info'!$A$4:$A$15,0),MATCH($E119,'Add-on Info'!$B$3:$H$3,0)),0)</f>
        <v>0</v>
      </c>
      <c r="AQ119" s="40">
        <f>IF(Q119=1,INDEX('Add-on Info'!$B$21:$H$32,MATCH(AQ$1,'Add-on Info'!$A$4:$A$15,0),MATCH($E119,'Add-on Info'!$B$3:$H$3,0)),0)</f>
        <v>18</v>
      </c>
      <c r="AR119" s="40">
        <f>IF(R119=1,INDEX('Add-on Info'!$B$21:$H$32,MATCH(AR$1,'Add-on Info'!$A$4:$A$15,0),MATCH($E119,'Add-on Info'!$B$3:$H$3,0)),0)</f>
        <v>0</v>
      </c>
      <c r="AS119" s="40">
        <f>IF(S119=1,INDEX('Add-on Info'!$B$21:$H$32,MATCH(AS$1,'Add-on Info'!$A$4:$A$15,0),MATCH($E119,'Add-on Info'!$B$3:$H$3,0)),0)</f>
        <v>0</v>
      </c>
      <c r="AT119" s="40">
        <f>IF(T119=1,INDEX('Add-on Info'!$B$21:$H$32,MATCH(AT$1,'Add-on Info'!$A$4:$A$15,0),MATCH($E119,'Add-on Info'!$B$3:$H$3,0)),0)</f>
        <v>0</v>
      </c>
      <c r="AU119" s="40">
        <f>IF(U119=1,INDEX('Add-on Info'!$B$21:$H$32,MATCH(AU$1,'Add-on Info'!$A$4:$A$15,0),MATCH($E119,'Add-on Info'!$B$3:$H$3,0)),0)</f>
        <v>0</v>
      </c>
      <c r="AV119" s="40">
        <f>IF(V119=1,INDEX('Add-on Info'!$B$21:$H$32,MATCH(AV$1,'Add-on Info'!$A$4:$A$15,0),MATCH($E119,'Add-on Info'!$B$3:$H$3,0)),0)</f>
        <v>0</v>
      </c>
      <c r="AW119" s="40">
        <f t="shared" si="8"/>
        <v>18</v>
      </c>
      <c r="AX119" s="40">
        <f t="shared" si="9"/>
        <v>32793</v>
      </c>
      <c r="AY119" s="40">
        <f t="shared" si="10"/>
        <v>31532</v>
      </c>
      <c r="AZ119" s="40">
        <f t="shared" si="11"/>
        <v>1261</v>
      </c>
      <c r="BA119" s="25"/>
    </row>
    <row r="120" spans="1:53" x14ac:dyDescent="0.25">
      <c r="A120" s="25" t="s">
        <v>54</v>
      </c>
      <c r="B120" s="25" t="s">
        <v>42</v>
      </c>
      <c r="C120" s="25" t="s">
        <v>24</v>
      </c>
      <c r="D120" s="25" t="s">
        <v>31</v>
      </c>
      <c r="E120" s="25" t="s">
        <v>36</v>
      </c>
      <c r="F120" s="25" t="s">
        <v>47</v>
      </c>
      <c r="G120" s="25" t="s">
        <v>30</v>
      </c>
      <c r="H120" s="25">
        <v>51</v>
      </c>
      <c r="I120" s="42">
        <v>31515</v>
      </c>
      <c r="J120" s="28">
        <f>IF($D120=Calculations!$E$3,SUBSTITUTE(Calculations!$I121,RIGHT(Calculations!$I121,3),Calculations!$C$3)+0,Calculations!$I121)</f>
        <v>30514</v>
      </c>
      <c r="K120" s="39">
        <v>0</v>
      </c>
      <c r="L120" s="39">
        <v>0</v>
      </c>
      <c r="M120" s="39">
        <v>0</v>
      </c>
      <c r="N120" s="39">
        <v>0</v>
      </c>
      <c r="O120" s="39">
        <v>0</v>
      </c>
      <c r="P120" s="39">
        <v>0</v>
      </c>
      <c r="Q120" s="39">
        <v>0</v>
      </c>
      <c r="R120" s="39">
        <v>0</v>
      </c>
      <c r="S120" s="39">
        <v>0</v>
      </c>
      <c r="T120" s="39">
        <v>0</v>
      </c>
      <c r="U120" s="39">
        <v>0</v>
      </c>
      <c r="V120" s="39">
        <v>1</v>
      </c>
      <c r="W120" s="40">
        <f>IF(K120=1,INDEX('Add-on Info'!$B$4:$H$15,MATCH(W$1,'Add-on Info'!$A$4:$A$15,0),MATCH($E120,'Add-on Info'!$B$3:$H$3,0)),0)</f>
        <v>0</v>
      </c>
      <c r="X120" s="40">
        <f>IF(L120=1,INDEX('Add-on Info'!$B$4:$H$15,MATCH(X$1,'Add-on Info'!$A$4:$A$15,0),MATCH($E120,'Add-on Info'!$B$3:$H$3,0)),0)</f>
        <v>0</v>
      </c>
      <c r="Y120" s="40">
        <f>IF(M120=1,INDEX('Add-on Info'!$B$4:$H$15,MATCH(Y$1,'Add-on Info'!$A$4:$A$15,0),MATCH($E120,'Add-on Info'!$B$3:$H$3,0)),0)</f>
        <v>0</v>
      </c>
      <c r="Z120" s="40">
        <f>IF(N120=1,INDEX('Add-on Info'!$B$4:$H$15,MATCH(Z$1,'Add-on Info'!$A$4:$A$15,0),MATCH($E120,'Add-on Info'!$B$3:$H$3,0)),0)</f>
        <v>0</v>
      </c>
      <c r="AA120" s="40">
        <f>IF(O120=1,INDEX('Add-on Info'!$B$4:$H$15,MATCH(AA$1,'Add-on Info'!$A$4:$A$15,0),MATCH($E120,'Add-on Info'!$B$3:$H$3,0)),0)</f>
        <v>0</v>
      </c>
      <c r="AB120" s="40">
        <f>IF(P120=1,INDEX('Add-on Info'!$B$4:$H$15,MATCH(AB$1,'Add-on Info'!$A$4:$A$15,0),MATCH($E120,'Add-on Info'!$B$3:$H$3,0)),0)</f>
        <v>0</v>
      </c>
      <c r="AC120" s="40">
        <f>IF(Q120=1,INDEX('Add-on Info'!$B$4:$H$15,MATCH(AC$1,'Add-on Info'!$A$4:$A$15,0),MATCH($E120,'Add-on Info'!$B$3:$H$3,0)),0)</f>
        <v>0</v>
      </c>
      <c r="AD120" s="40">
        <f>IF(R120=1,INDEX('Add-on Info'!$B$4:$H$15,MATCH(AD$1,'Add-on Info'!$A$4:$A$15,0),MATCH($E120,'Add-on Info'!$B$3:$H$3,0)),0)</f>
        <v>0</v>
      </c>
      <c r="AE120" s="40">
        <f>IF(S120=1,INDEX('Add-on Info'!$B$4:$H$15,MATCH(AE$1,'Add-on Info'!$A$4:$A$15,0),MATCH($E120,'Add-on Info'!$B$3:$H$3,0)),0)</f>
        <v>0</v>
      </c>
      <c r="AF120" s="40">
        <f>IF(T120=1,INDEX('Add-on Info'!$B$4:$H$15,MATCH(AF$1,'Add-on Info'!$A$4:$A$15,0),MATCH($E120,'Add-on Info'!$B$3:$H$3,0)),0)</f>
        <v>0</v>
      </c>
      <c r="AG120" s="40">
        <f>IF(U120=1,INDEX('Add-on Info'!$B$4:$H$15,MATCH(AG$1,'Add-on Info'!$A$4:$A$15,0),MATCH($E120,'Add-on Info'!$B$3:$H$3,0)),0)</f>
        <v>0</v>
      </c>
      <c r="AH120" s="40">
        <f>IF(V120=1,INDEX('Add-on Info'!$B$4:$H$15,MATCH(AH$1,'Add-on Info'!$A$4:$A$15,0),MATCH($E120,'Add-on Info'!$B$3:$H$3,0)),0)</f>
        <v>520</v>
      </c>
      <c r="AI120" s="41">
        <f t="shared" si="6"/>
        <v>0</v>
      </c>
      <c r="AJ120" s="40">
        <f t="shared" si="7"/>
        <v>520</v>
      </c>
      <c r="AK120" s="40">
        <f>IF(K120=1,INDEX('Add-on Info'!$B$21:$H$32,MATCH(AK$1,'Add-on Info'!$A$4:$A$15,0),MATCH($E120,'Add-on Info'!$B$3:$H$3,0)),0)</f>
        <v>0</v>
      </c>
      <c r="AL120" s="40">
        <f>IF(L120=1,INDEX('Add-on Info'!$B$21:$H$32,MATCH(AL$1,'Add-on Info'!$A$4:$A$15,0),MATCH($E120,'Add-on Info'!$B$3:$H$3,0)),0)</f>
        <v>0</v>
      </c>
      <c r="AM120" s="40">
        <f>IF(M120=1,INDEX('Add-on Info'!$B$21:$H$32,MATCH(AM$1,'Add-on Info'!$A$4:$A$15,0),MATCH($E120,'Add-on Info'!$B$3:$H$3,0)),0)</f>
        <v>0</v>
      </c>
      <c r="AN120" s="40">
        <f>IF(N120=1,INDEX('Add-on Info'!$B$21:$H$32,MATCH(AN$1,'Add-on Info'!$A$4:$A$15,0),MATCH($E120,'Add-on Info'!$B$3:$H$3,0)),0)</f>
        <v>0</v>
      </c>
      <c r="AO120" s="40">
        <f>IF(O120=1,INDEX('Add-on Info'!$B$21:$H$32,MATCH(AO$1,'Add-on Info'!$A$4:$A$15,0),MATCH($E120,'Add-on Info'!$B$3:$H$3,0)),0)</f>
        <v>0</v>
      </c>
      <c r="AP120" s="40">
        <f>IF(P120=1,INDEX('Add-on Info'!$B$21:$H$32,MATCH(AP$1,'Add-on Info'!$A$4:$A$15,0),MATCH($E120,'Add-on Info'!$B$3:$H$3,0)),0)</f>
        <v>0</v>
      </c>
      <c r="AQ120" s="40">
        <f>IF(Q120=1,INDEX('Add-on Info'!$B$21:$H$32,MATCH(AQ$1,'Add-on Info'!$A$4:$A$15,0),MATCH($E120,'Add-on Info'!$B$3:$H$3,0)),0)</f>
        <v>0</v>
      </c>
      <c r="AR120" s="40">
        <f>IF(R120=1,INDEX('Add-on Info'!$B$21:$H$32,MATCH(AR$1,'Add-on Info'!$A$4:$A$15,0),MATCH($E120,'Add-on Info'!$B$3:$H$3,0)),0)</f>
        <v>0</v>
      </c>
      <c r="AS120" s="40">
        <f>IF(S120=1,INDEX('Add-on Info'!$B$21:$H$32,MATCH(AS$1,'Add-on Info'!$A$4:$A$15,0),MATCH($E120,'Add-on Info'!$B$3:$H$3,0)),0)</f>
        <v>0</v>
      </c>
      <c r="AT120" s="40">
        <f>IF(T120=1,INDEX('Add-on Info'!$B$21:$H$32,MATCH(AT$1,'Add-on Info'!$A$4:$A$15,0),MATCH($E120,'Add-on Info'!$B$3:$H$3,0)),0)</f>
        <v>0</v>
      </c>
      <c r="AU120" s="40">
        <f>IF(U120=1,INDEX('Add-on Info'!$B$21:$H$32,MATCH(AU$1,'Add-on Info'!$A$4:$A$15,0),MATCH($E120,'Add-on Info'!$B$3:$H$3,0)),0)</f>
        <v>0</v>
      </c>
      <c r="AV120" s="40">
        <f>IF(V120=1,INDEX('Add-on Info'!$B$21:$H$32,MATCH(AV$1,'Add-on Info'!$A$4:$A$15,0),MATCH($E120,'Add-on Info'!$B$3:$H$3,0)),0)</f>
        <v>109.2</v>
      </c>
      <c r="AW120" s="40">
        <f t="shared" si="8"/>
        <v>109.2</v>
      </c>
      <c r="AX120" s="40">
        <f t="shared" si="9"/>
        <v>32035</v>
      </c>
      <c r="AY120" s="40">
        <f t="shared" si="10"/>
        <v>30623.200000000001</v>
      </c>
      <c r="AZ120" s="40">
        <f t="shared" si="11"/>
        <v>1411.7999999999993</v>
      </c>
      <c r="BA120" s="25"/>
    </row>
    <row r="121" spans="1:53" x14ac:dyDescent="0.25">
      <c r="A121" s="25" t="s">
        <v>54</v>
      </c>
      <c r="B121" s="25" t="s">
        <v>42</v>
      </c>
      <c r="C121" s="25" t="s">
        <v>24</v>
      </c>
      <c r="D121" s="25" t="s">
        <v>31</v>
      </c>
      <c r="E121" s="25" t="s">
        <v>36</v>
      </c>
      <c r="F121" s="25" t="s">
        <v>48</v>
      </c>
      <c r="G121" s="25" t="s">
        <v>28</v>
      </c>
      <c r="H121" s="25">
        <v>74</v>
      </c>
      <c r="I121" s="42">
        <v>34647</v>
      </c>
      <c r="J121" s="28">
        <f>IF($D121=Calculations!$E$3,SUBSTITUTE(Calculations!$I122,RIGHT(Calculations!$I122,3),Calculations!$C$3)+0,Calculations!$I122)</f>
        <v>33514</v>
      </c>
      <c r="K121" s="39">
        <v>0</v>
      </c>
      <c r="L121" s="39">
        <v>0</v>
      </c>
      <c r="M121" s="39">
        <v>0</v>
      </c>
      <c r="N121" s="39">
        <v>0</v>
      </c>
      <c r="O121" s="39">
        <v>1</v>
      </c>
      <c r="P121" s="39">
        <v>1</v>
      </c>
      <c r="Q121" s="39">
        <v>0</v>
      </c>
      <c r="R121" s="39">
        <v>0</v>
      </c>
      <c r="S121" s="39">
        <v>1</v>
      </c>
      <c r="T121" s="39">
        <v>1</v>
      </c>
      <c r="U121" s="39">
        <v>0</v>
      </c>
      <c r="V121" s="39">
        <v>0</v>
      </c>
      <c r="W121" s="40">
        <f>IF(K121=1,INDEX('Add-on Info'!$B$4:$H$15,MATCH(W$1,'Add-on Info'!$A$4:$A$15,0),MATCH($E121,'Add-on Info'!$B$3:$H$3,0)),0)</f>
        <v>0</v>
      </c>
      <c r="X121" s="40">
        <f>IF(L121=1,INDEX('Add-on Info'!$B$4:$H$15,MATCH(X$1,'Add-on Info'!$A$4:$A$15,0),MATCH($E121,'Add-on Info'!$B$3:$H$3,0)),0)</f>
        <v>0</v>
      </c>
      <c r="Y121" s="40">
        <f>IF(M121=1,INDEX('Add-on Info'!$B$4:$H$15,MATCH(Y$1,'Add-on Info'!$A$4:$A$15,0),MATCH($E121,'Add-on Info'!$B$3:$H$3,0)),0)</f>
        <v>0</v>
      </c>
      <c r="Z121" s="40">
        <f>IF(N121=1,INDEX('Add-on Info'!$B$4:$H$15,MATCH(Z$1,'Add-on Info'!$A$4:$A$15,0),MATCH($E121,'Add-on Info'!$B$3:$H$3,0)),0)</f>
        <v>0</v>
      </c>
      <c r="AA121" s="40">
        <f>IF(O121=1,INDEX('Add-on Info'!$B$4:$H$15,MATCH(AA$1,'Add-on Info'!$A$4:$A$15,0),MATCH($E121,'Add-on Info'!$B$3:$H$3,0)),0)</f>
        <v>1600</v>
      </c>
      <c r="AB121" s="40">
        <f>IF(P121=1,INDEX('Add-on Info'!$B$4:$H$15,MATCH(AB$1,'Add-on Info'!$A$4:$A$15,0),MATCH($E121,'Add-on Info'!$B$3:$H$3,0)),0)</f>
        <v>3200</v>
      </c>
      <c r="AC121" s="40">
        <f>IF(Q121=1,INDEX('Add-on Info'!$B$4:$H$15,MATCH(AC$1,'Add-on Info'!$A$4:$A$15,0),MATCH($E121,'Add-on Info'!$B$3:$H$3,0)),0)</f>
        <v>0</v>
      </c>
      <c r="AD121" s="40">
        <f>IF(R121=1,INDEX('Add-on Info'!$B$4:$H$15,MATCH(AD$1,'Add-on Info'!$A$4:$A$15,0),MATCH($E121,'Add-on Info'!$B$3:$H$3,0)),0)</f>
        <v>0</v>
      </c>
      <c r="AE121" s="40">
        <f>IF(S121=1,INDEX('Add-on Info'!$B$4:$H$15,MATCH(AE$1,'Add-on Info'!$A$4:$A$15,0),MATCH($E121,'Add-on Info'!$B$3:$H$3,0)),0)</f>
        <v>180</v>
      </c>
      <c r="AF121" s="40">
        <f>IF(T121=1,INDEX('Add-on Info'!$B$4:$H$15,MATCH(AF$1,'Add-on Info'!$A$4:$A$15,0),MATCH($E121,'Add-on Info'!$B$3:$H$3,0)),0)</f>
        <v>230</v>
      </c>
      <c r="AG121" s="40">
        <f>IF(U121=1,INDEX('Add-on Info'!$B$4:$H$15,MATCH(AG$1,'Add-on Info'!$A$4:$A$15,0),MATCH($E121,'Add-on Info'!$B$3:$H$3,0)),0)</f>
        <v>0</v>
      </c>
      <c r="AH121" s="40">
        <f>IF(V121=1,INDEX('Add-on Info'!$B$4:$H$15,MATCH(AH$1,'Add-on Info'!$A$4:$A$15,0),MATCH($E121,'Add-on Info'!$B$3:$H$3,0)),0)</f>
        <v>0</v>
      </c>
      <c r="AI121" s="41">
        <f t="shared" si="6"/>
        <v>0.15</v>
      </c>
      <c r="AJ121" s="40">
        <f t="shared" si="7"/>
        <v>4428.5</v>
      </c>
      <c r="AK121" s="40">
        <f>IF(K121=1,INDEX('Add-on Info'!$B$21:$H$32,MATCH(AK$1,'Add-on Info'!$A$4:$A$15,0),MATCH($E121,'Add-on Info'!$B$3:$H$3,0)),0)</f>
        <v>0</v>
      </c>
      <c r="AL121" s="40">
        <f>IF(L121=1,INDEX('Add-on Info'!$B$21:$H$32,MATCH(AL$1,'Add-on Info'!$A$4:$A$15,0),MATCH($E121,'Add-on Info'!$B$3:$H$3,0)),0)</f>
        <v>0</v>
      </c>
      <c r="AM121" s="40">
        <f>IF(M121=1,INDEX('Add-on Info'!$B$21:$H$32,MATCH(AM$1,'Add-on Info'!$A$4:$A$15,0),MATCH($E121,'Add-on Info'!$B$3:$H$3,0)),0)</f>
        <v>0</v>
      </c>
      <c r="AN121" s="40">
        <f>IF(N121=1,INDEX('Add-on Info'!$B$21:$H$32,MATCH(AN$1,'Add-on Info'!$A$4:$A$15,0),MATCH($E121,'Add-on Info'!$B$3:$H$3,0)),0)</f>
        <v>0</v>
      </c>
      <c r="AO121" s="40">
        <f>IF(O121=1,INDEX('Add-on Info'!$B$21:$H$32,MATCH(AO$1,'Add-on Info'!$A$4:$A$15,0),MATCH($E121,'Add-on Info'!$B$3:$H$3,0)),0)</f>
        <v>1040</v>
      </c>
      <c r="AP121" s="40">
        <f>IF(P121=1,INDEX('Add-on Info'!$B$21:$H$32,MATCH(AP$1,'Add-on Info'!$A$4:$A$15,0),MATCH($E121,'Add-on Info'!$B$3:$H$3,0)),0)</f>
        <v>2176</v>
      </c>
      <c r="AQ121" s="40">
        <f>IF(Q121=1,INDEX('Add-on Info'!$B$21:$H$32,MATCH(AQ$1,'Add-on Info'!$A$4:$A$15,0),MATCH($E121,'Add-on Info'!$B$3:$H$3,0)),0)</f>
        <v>0</v>
      </c>
      <c r="AR121" s="40">
        <f>IF(R121=1,INDEX('Add-on Info'!$B$21:$H$32,MATCH(AR$1,'Add-on Info'!$A$4:$A$15,0),MATCH($E121,'Add-on Info'!$B$3:$H$3,0)),0)</f>
        <v>0</v>
      </c>
      <c r="AS121" s="40">
        <f>IF(S121=1,INDEX('Add-on Info'!$B$21:$H$32,MATCH(AS$1,'Add-on Info'!$A$4:$A$15,0),MATCH($E121,'Add-on Info'!$B$3:$H$3,0)),0)</f>
        <v>30.6</v>
      </c>
      <c r="AT121" s="40">
        <f>IF(T121=1,INDEX('Add-on Info'!$B$21:$H$32,MATCH(AT$1,'Add-on Info'!$A$4:$A$15,0),MATCH($E121,'Add-on Info'!$B$3:$H$3,0)),0)</f>
        <v>41.4</v>
      </c>
      <c r="AU121" s="40">
        <f>IF(U121=1,INDEX('Add-on Info'!$B$21:$H$32,MATCH(AU$1,'Add-on Info'!$A$4:$A$15,0),MATCH($E121,'Add-on Info'!$B$3:$H$3,0)),0)</f>
        <v>0</v>
      </c>
      <c r="AV121" s="40">
        <f>IF(V121=1,INDEX('Add-on Info'!$B$21:$H$32,MATCH(AV$1,'Add-on Info'!$A$4:$A$15,0),MATCH($E121,'Add-on Info'!$B$3:$H$3,0)),0)</f>
        <v>0</v>
      </c>
      <c r="AW121" s="40">
        <f t="shared" si="8"/>
        <v>3288</v>
      </c>
      <c r="AX121" s="40">
        <f t="shared" si="9"/>
        <v>39075.5</v>
      </c>
      <c r="AY121" s="40">
        <f t="shared" si="10"/>
        <v>36802</v>
      </c>
      <c r="AZ121" s="40">
        <f t="shared" si="11"/>
        <v>2273.5</v>
      </c>
      <c r="BA121" s="25"/>
    </row>
    <row r="122" spans="1:53" x14ac:dyDescent="0.25">
      <c r="A122" s="25" t="s">
        <v>54</v>
      </c>
      <c r="B122" s="25" t="s">
        <v>42</v>
      </c>
      <c r="C122" s="25" t="s">
        <v>24</v>
      </c>
      <c r="D122" s="25" t="s">
        <v>37</v>
      </c>
      <c r="E122" s="25" t="s">
        <v>38</v>
      </c>
      <c r="F122" s="25" t="s">
        <v>48</v>
      </c>
      <c r="G122" s="25" t="s">
        <v>28</v>
      </c>
      <c r="H122" s="25">
        <v>49</v>
      </c>
      <c r="I122" s="42">
        <v>27754</v>
      </c>
      <c r="J122" s="28">
        <f>IF($D122=Calculations!$E$3,SUBSTITUTE(Calculations!$I123,RIGHT(Calculations!$I123,3),Calculations!$C$3)+0,Calculations!$I123)</f>
        <v>26922</v>
      </c>
      <c r="K122" s="39">
        <v>0</v>
      </c>
      <c r="L122" s="39">
        <v>1</v>
      </c>
      <c r="M122" s="39">
        <v>0</v>
      </c>
      <c r="N122" s="39">
        <v>0</v>
      </c>
      <c r="O122" s="39">
        <v>1</v>
      </c>
      <c r="P122" s="39">
        <v>0</v>
      </c>
      <c r="Q122" s="39">
        <v>0</v>
      </c>
      <c r="R122" s="39">
        <v>1</v>
      </c>
      <c r="S122" s="39">
        <v>1</v>
      </c>
      <c r="T122" s="39">
        <v>0</v>
      </c>
      <c r="U122" s="39">
        <v>0</v>
      </c>
      <c r="V122" s="39">
        <v>0</v>
      </c>
      <c r="W122" s="40">
        <f>IF(K122=1,INDEX('Add-on Info'!$B$4:$H$15,MATCH(W$1,'Add-on Info'!$A$4:$A$15,0),MATCH($E122,'Add-on Info'!$B$3:$H$3,0)),0)</f>
        <v>0</v>
      </c>
      <c r="X122" s="40">
        <f>IF(L122=1,INDEX('Add-on Info'!$B$4:$H$15,MATCH(X$1,'Add-on Info'!$A$4:$A$15,0),MATCH($E122,'Add-on Info'!$B$3:$H$3,0)),0)</f>
        <v>210</v>
      </c>
      <c r="Y122" s="40">
        <f>IF(M122=1,INDEX('Add-on Info'!$B$4:$H$15,MATCH(Y$1,'Add-on Info'!$A$4:$A$15,0),MATCH($E122,'Add-on Info'!$B$3:$H$3,0)),0)</f>
        <v>0</v>
      </c>
      <c r="Z122" s="40">
        <f>IF(N122=1,INDEX('Add-on Info'!$B$4:$H$15,MATCH(Z$1,'Add-on Info'!$A$4:$A$15,0),MATCH($E122,'Add-on Info'!$B$3:$H$3,0)),0)</f>
        <v>0</v>
      </c>
      <c r="AA122" s="40">
        <f>IF(O122=1,INDEX('Add-on Info'!$B$4:$H$15,MATCH(AA$1,'Add-on Info'!$A$4:$A$15,0),MATCH($E122,'Add-on Info'!$B$3:$H$3,0)),0)</f>
        <v>1350</v>
      </c>
      <c r="AB122" s="40">
        <f>IF(P122=1,INDEX('Add-on Info'!$B$4:$H$15,MATCH(AB$1,'Add-on Info'!$A$4:$A$15,0),MATCH($E122,'Add-on Info'!$B$3:$H$3,0)),0)</f>
        <v>0</v>
      </c>
      <c r="AC122" s="40">
        <f>IF(Q122=1,INDEX('Add-on Info'!$B$4:$H$15,MATCH(AC$1,'Add-on Info'!$A$4:$A$15,0),MATCH($E122,'Add-on Info'!$B$3:$H$3,0)),0)</f>
        <v>0</v>
      </c>
      <c r="AD122" s="40">
        <f>IF(R122=1,INDEX('Add-on Info'!$B$4:$H$15,MATCH(AD$1,'Add-on Info'!$A$4:$A$15,0),MATCH($E122,'Add-on Info'!$B$3:$H$3,0)),0)</f>
        <v>180</v>
      </c>
      <c r="AE122" s="40">
        <f>IF(S122=1,INDEX('Add-on Info'!$B$4:$H$15,MATCH(AE$1,'Add-on Info'!$A$4:$A$15,0),MATCH($E122,'Add-on Info'!$B$3:$H$3,0)),0)</f>
        <v>160</v>
      </c>
      <c r="AF122" s="40">
        <f>IF(T122=1,INDEX('Add-on Info'!$B$4:$H$15,MATCH(AF$1,'Add-on Info'!$A$4:$A$15,0),MATCH($E122,'Add-on Info'!$B$3:$H$3,0)),0)</f>
        <v>0</v>
      </c>
      <c r="AG122" s="40">
        <f>IF(U122=1,INDEX('Add-on Info'!$B$4:$H$15,MATCH(AG$1,'Add-on Info'!$A$4:$A$15,0),MATCH($E122,'Add-on Info'!$B$3:$H$3,0)),0)</f>
        <v>0</v>
      </c>
      <c r="AH122" s="40">
        <f>IF(V122=1,INDEX('Add-on Info'!$B$4:$H$15,MATCH(AH$1,'Add-on Info'!$A$4:$A$15,0),MATCH($E122,'Add-on Info'!$B$3:$H$3,0)),0)</f>
        <v>0</v>
      </c>
      <c r="AI122" s="41">
        <f t="shared" si="6"/>
        <v>0.15</v>
      </c>
      <c r="AJ122" s="40">
        <f t="shared" si="7"/>
        <v>1615</v>
      </c>
      <c r="AK122" s="40">
        <f>IF(K122=1,INDEX('Add-on Info'!$B$21:$H$32,MATCH(AK$1,'Add-on Info'!$A$4:$A$15,0),MATCH($E122,'Add-on Info'!$B$3:$H$3,0)),0)</f>
        <v>0</v>
      </c>
      <c r="AL122" s="40">
        <f>IF(L122=1,INDEX('Add-on Info'!$B$21:$H$32,MATCH(AL$1,'Add-on Info'!$A$4:$A$15,0),MATCH($E122,'Add-on Info'!$B$3:$H$3,0)),0)</f>
        <v>23.1</v>
      </c>
      <c r="AM122" s="40">
        <f>IF(M122=1,INDEX('Add-on Info'!$B$21:$H$32,MATCH(AM$1,'Add-on Info'!$A$4:$A$15,0),MATCH($E122,'Add-on Info'!$B$3:$H$3,0)),0)</f>
        <v>0</v>
      </c>
      <c r="AN122" s="40">
        <f>IF(N122=1,INDEX('Add-on Info'!$B$21:$H$32,MATCH(AN$1,'Add-on Info'!$A$4:$A$15,0),MATCH($E122,'Add-on Info'!$B$3:$H$3,0)),0)</f>
        <v>0</v>
      </c>
      <c r="AO122" s="40">
        <f>IF(O122=1,INDEX('Add-on Info'!$B$21:$H$32,MATCH(AO$1,'Add-on Info'!$A$4:$A$15,0),MATCH($E122,'Add-on Info'!$B$3:$H$3,0)),0)</f>
        <v>877.5</v>
      </c>
      <c r="AP122" s="40">
        <f>IF(P122=1,INDEX('Add-on Info'!$B$21:$H$32,MATCH(AP$1,'Add-on Info'!$A$4:$A$15,0),MATCH($E122,'Add-on Info'!$B$3:$H$3,0)),0)</f>
        <v>0</v>
      </c>
      <c r="AQ122" s="40">
        <f>IF(Q122=1,INDEX('Add-on Info'!$B$21:$H$32,MATCH(AQ$1,'Add-on Info'!$A$4:$A$15,0),MATCH($E122,'Add-on Info'!$B$3:$H$3,0)),0)</f>
        <v>0</v>
      </c>
      <c r="AR122" s="40">
        <f>IF(R122=1,INDEX('Add-on Info'!$B$21:$H$32,MATCH(AR$1,'Add-on Info'!$A$4:$A$15,0),MATCH($E122,'Add-on Info'!$B$3:$H$3,0)),0)</f>
        <v>30.6</v>
      </c>
      <c r="AS122" s="40">
        <f>IF(S122=1,INDEX('Add-on Info'!$B$21:$H$32,MATCH(AS$1,'Add-on Info'!$A$4:$A$15,0),MATCH($E122,'Add-on Info'!$B$3:$H$3,0)),0)</f>
        <v>27.200000000000003</v>
      </c>
      <c r="AT122" s="40">
        <f>IF(T122=1,INDEX('Add-on Info'!$B$21:$H$32,MATCH(AT$1,'Add-on Info'!$A$4:$A$15,0),MATCH($E122,'Add-on Info'!$B$3:$H$3,0)),0)</f>
        <v>0</v>
      </c>
      <c r="AU122" s="40">
        <f>IF(U122=1,INDEX('Add-on Info'!$B$21:$H$32,MATCH(AU$1,'Add-on Info'!$A$4:$A$15,0),MATCH($E122,'Add-on Info'!$B$3:$H$3,0)),0)</f>
        <v>0</v>
      </c>
      <c r="AV122" s="40">
        <f>IF(V122=1,INDEX('Add-on Info'!$B$21:$H$32,MATCH(AV$1,'Add-on Info'!$A$4:$A$15,0),MATCH($E122,'Add-on Info'!$B$3:$H$3,0)),0)</f>
        <v>0</v>
      </c>
      <c r="AW122" s="40">
        <f t="shared" si="8"/>
        <v>958.40000000000009</v>
      </c>
      <c r="AX122" s="40">
        <f t="shared" si="9"/>
        <v>29369</v>
      </c>
      <c r="AY122" s="40">
        <f t="shared" si="10"/>
        <v>27880.400000000001</v>
      </c>
      <c r="AZ122" s="40">
        <f t="shared" si="11"/>
        <v>1488.5999999999985</v>
      </c>
      <c r="BA122" s="25"/>
    </row>
    <row r="123" spans="1:53" x14ac:dyDescent="0.25">
      <c r="A123" s="25" t="s">
        <v>54</v>
      </c>
      <c r="B123" s="25" t="s">
        <v>42</v>
      </c>
      <c r="C123" s="25" t="s">
        <v>24</v>
      </c>
      <c r="D123" s="25" t="s">
        <v>37</v>
      </c>
      <c r="E123" s="25" t="s">
        <v>38</v>
      </c>
      <c r="F123" s="25" t="s">
        <v>45</v>
      </c>
      <c r="G123" s="25" t="s">
        <v>30</v>
      </c>
      <c r="H123" s="25">
        <v>50</v>
      </c>
      <c r="I123" s="42">
        <v>28614</v>
      </c>
      <c r="J123" s="28">
        <f>IF($D123=Calculations!$E$3,SUBSTITUTE(Calculations!$I124,RIGHT(Calculations!$I124,3),Calculations!$C$3)+0,Calculations!$I124)</f>
        <v>27756</v>
      </c>
      <c r="K123" s="39">
        <v>0</v>
      </c>
      <c r="L123" s="39">
        <v>0</v>
      </c>
      <c r="M123" s="39">
        <v>1</v>
      </c>
      <c r="N123" s="39">
        <v>0</v>
      </c>
      <c r="O123" s="39">
        <v>1</v>
      </c>
      <c r="P123" s="39">
        <v>0</v>
      </c>
      <c r="Q123" s="39">
        <v>1</v>
      </c>
      <c r="R123" s="39">
        <v>0</v>
      </c>
      <c r="S123" s="39">
        <v>0</v>
      </c>
      <c r="T123" s="39">
        <v>0</v>
      </c>
      <c r="U123" s="39">
        <v>1</v>
      </c>
      <c r="V123" s="39">
        <v>1</v>
      </c>
      <c r="W123" s="40">
        <f>IF(K123=1,INDEX('Add-on Info'!$B$4:$H$15,MATCH(W$1,'Add-on Info'!$A$4:$A$15,0),MATCH($E123,'Add-on Info'!$B$3:$H$3,0)),0)</f>
        <v>0</v>
      </c>
      <c r="X123" s="40">
        <f>IF(L123=1,INDEX('Add-on Info'!$B$4:$H$15,MATCH(X$1,'Add-on Info'!$A$4:$A$15,0),MATCH($E123,'Add-on Info'!$B$3:$H$3,0)),0)</f>
        <v>0</v>
      </c>
      <c r="Y123" s="40">
        <f>IF(M123=1,INDEX('Add-on Info'!$B$4:$H$15,MATCH(Y$1,'Add-on Info'!$A$4:$A$15,0),MATCH($E123,'Add-on Info'!$B$3:$H$3,0)),0)</f>
        <v>310</v>
      </c>
      <c r="Z123" s="40">
        <f>IF(N123=1,INDEX('Add-on Info'!$B$4:$H$15,MATCH(Z$1,'Add-on Info'!$A$4:$A$15,0),MATCH($E123,'Add-on Info'!$B$3:$H$3,0)),0)</f>
        <v>0</v>
      </c>
      <c r="AA123" s="40">
        <f>IF(O123=1,INDEX('Add-on Info'!$B$4:$H$15,MATCH(AA$1,'Add-on Info'!$A$4:$A$15,0),MATCH($E123,'Add-on Info'!$B$3:$H$3,0)),0)</f>
        <v>1350</v>
      </c>
      <c r="AB123" s="40">
        <f>IF(P123=1,INDEX('Add-on Info'!$B$4:$H$15,MATCH(AB$1,'Add-on Info'!$A$4:$A$15,0),MATCH($E123,'Add-on Info'!$B$3:$H$3,0)),0)</f>
        <v>0</v>
      </c>
      <c r="AC123" s="40">
        <f>IF(Q123=1,INDEX('Add-on Info'!$B$4:$H$15,MATCH(AC$1,'Add-on Info'!$A$4:$A$15,0),MATCH($E123,'Add-on Info'!$B$3:$H$3,0)),0)</f>
        <v>100</v>
      </c>
      <c r="AD123" s="40">
        <f>IF(R123=1,INDEX('Add-on Info'!$B$4:$H$15,MATCH(AD$1,'Add-on Info'!$A$4:$A$15,0),MATCH($E123,'Add-on Info'!$B$3:$H$3,0)),0)</f>
        <v>0</v>
      </c>
      <c r="AE123" s="40">
        <f>IF(S123=1,INDEX('Add-on Info'!$B$4:$H$15,MATCH(AE$1,'Add-on Info'!$A$4:$A$15,0),MATCH($E123,'Add-on Info'!$B$3:$H$3,0)),0)</f>
        <v>0</v>
      </c>
      <c r="AF123" s="40">
        <f>IF(T123=1,INDEX('Add-on Info'!$B$4:$H$15,MATCH(AF$1,'Add-on Info'!$A$4:$A$15,0),MATCH($E123,'Add-on Info'!$B$3:$H$3,0)),0)</f>
        <v>0</v>
      </c>
      <c r="AG123" s="40">
        <f>IF(U123=1,INDEX('Add-on Info'!$B$4:$H$15,MATCH(AG$1,'Add-on Info'!$A$4:$A$15,0),MATCH($E123,'Add-on Info'!$B$3:$H$3,0)),0)</f>
        <v>620</v>
      </c>
      <c r="AH123" s="40">
        <f>IF(V123=1,INDEX('Add-on Info'!$B$4:$H$15,MATCH(AH$1,'Add-on Info'!$A$4:$A$15,0),MATCH($E123,'Add-on Info'!$B$3:$H$3,0)),0)</f>
        <v>440</v>
      </c>
      <c r="AI123" s="41">
        <f t="shared" si="6"/>
        <v>0.15</v>
      </c>
      <c r="AJ123" s="40">
        <f t="shared" si="7"/>
        <v>2397</v>
      </c>
      <c r="AK123" s="40">
        <f>IF(K123=1,INDEX('Add-on Info'!$B$21:$H$32,MATCH(AK$1,'Add-on Info'!$A$4:$A$15,0),MATCH($E123,'Add-on Info'!$B$3:$H$3,0)),0)</f>
        <v>0</v>
      </c>
      <c r="AL123" s="40">
        <f>IF(L123=1,INDEX('Add-on Info'!$B$21:$H$32,MATCH(AL$1,'Add-on Info'!$A$4:$A$15,0),MATCH($E123,'Add-on Info'!$B$3:$H$3,0)),0)</f>
        <v>0</v>
      </c>
      <c r="AM123" s="40">
        <f>IF(M123=1,INDEX('Add-on Info'!$B$21:$H$32,MATCH(AM$1,'Add-on Info'!$A$4:$A$15,0),MATCH($E123,'Add-on Info'!$B$3:$H$3,0)),0)</f>
        <v>46.5</v>
      </c>
      <c r="AN123" s="40">
        <f>IF(N123=1,INDEX('Add-on Info'!$B$21:$H$32,MATCH(AN$1,'Add-on Info'!$A$4:$A$15,0),MATCH($E123,'Add-on Info'!$B$3:$H$3,0)),0)</f>
        <v>0</v>
      </c>
      <c r="AO123" s="40">
        <f>IF(O123=1,INDEX('Add-on Info'!$B$21:$H$32,MATCH(AO$1,'Add-on Info'!$A$4:$A$15,0),MATCH($E123,'Add-on Info'!$B$3:$H$3,0)),0)</f>
        <v>877.5</v>
      </c>
      <c r="AP123" s="40">
        <f>IF(P123=1,INDEX('Add-on Info'!$B$21:$H$32,MATCH(AP$1,'Add-on Info'!$A$4:$A$15,0),MATCH($E123,'Add-on Info'!$B$3:$H$3,0)),0)</f>
        <v>0</v>
      </c>
      <c r="AQ123" s="40">
        <f>IF(Q123=1,INDEX('Add-on Info'!$B$21:$H$32,MATCH(AQ$1,'Add-on Info'!$A$4:$A$15,0),MATCH($E123,'Add-on Info'!$B$3:$H$3,0)),0)</f>
        <v>15</v>
      </c>
      <c r="AR123" s="40">
        <f>IF(R123=1,INDEX('Add-on Info'!$B$21:$H$32,MATCH(AR$1,'Add-on Info'!$A$4:$A$15,0),MATCH($E123,'Add-on Info'!$B$3:$H$3,0)),0)</f>
        <v>0</v>
      </c>
      <c r="AS123" s="40">
        <f>IF(S123=1,INDEX('Add-on Info'!$B$21:$H$32,MATCH(AS$1,'Add-on Info'!$A$4:$A$15,0),MATCH($E123,'Add-on Info'!$B$3:$H$3,0)),0)</f>
        <v>0</v>
      </c>
      <c r="AT123" s="40">
        <f>IF(T123=1,INDEX('Add-on Info'!$B$21:$H$32,MATCH(AT$1,'Add-on Info'!$A$4:$A$15,0),MATCH($E123,'Add-on Info'!$B$3:$H$3,0)),0)</f>
        <v>0</v>
      </c>
      <c r="AU123" s="40">
        <f>IF(U123=1,INDEX('Add-on Info'!$B$21:$H$32,MATCH(AU$1,'Add-on Info'!$A$4:$A$15,0),MATCH($E123,'Add-on Info'!$B$3:$H$3,0)),0)</f>
        <v>173.60000000000002</v>
      </c>
      <c r="AV123" s="40">
        <f>IF(V123=1,INDEX('Add-on Info'!$B$21:$H$32,MATCH(AV$1,'Add-on Info'!$A$4:$A$15,0),MATCH($E123,'Add-on Info'!$B$3:$H$3,0)),0)</f>
        <v>92.399999999999991</v>
      </c>
      <c r="AW123" s="40">
        <f t="shared" si="8"/>
        <v>1205</v>
      </c>
      <c r="AX123" s="40">
        <f t="shared" si="9"/>
        <v>31011</v>
      </c>
      <c r="AY123" s="40">
        <f t="shared" si="10"/>
        <v>28961</v>
      </c>
      <c r="AZ123" s="40">
        <f t="shared" si="11"/>
        <v>2050</v>
      </c>
      <c r="BA123" s="25"/>
    </row>
    <row r="124" spans="1:53" x14ac:dyDescent="0.25">
      <c r="A124" s="25" t="s">
        <v>54</v>
      </c>
      <c r="B124" s="25" t="s">
        <v>42</v>
      </c>
      <c r="C124" s="25" t="s">
        <v>24</v>
      </c>
      <c r="D124" s="25" t="s">
        <v>37</v>
      </c>
      <c r="E124" s="25" t="s">
        <v>38</v>
      </c>
      <c r="F124" s="25" t="s">
        <v>46</v>
      </c>
      <c r="G124" s="25" t="s">
        <v>28</v>
      </c>
      <c r="H124" s="25">
        <v>54</v>
      </c>
      <c r="I124" s="42">
        <v>29900</v>
      </c>
      <c r="J124" s="28">
        <f>IF($D124=Calculations!$E$3,SUBSTITUTE(Calculations!$I125,RIGHT(Calculations!$I125,3),Calculations!$C$3)+0,Calculations!$I125)</f>
        <v>29003</v>
      </c>
      <c r="K124" s="39">
        <v>0</v>
      </c>
      <c r="L124" s="39">
        <v>0</v>
      </c>
      <c r="M124" s="39">
        <v>0</v>
      </c>
      <c r="N124" s="39">
        <v>0</v>
      </c>
      <c r="O124" s="39">
        <v>0</v>
      </c>
      <c r="P124" s="39">
        <v>0</v>
      </c>
      <c r="Q124" s="39">
        <v>0</v>
      </c>
      <c r="R124" s="39">
        <v>1</v>
      </c>
      <c r="S124" s="39">
        <v>0</v>
      </c>
      <c r="T124" s="39">
        <v>0</v>
      </c>
      <c r="U124" s="39">
        <v>0</v>
      </c>
      <c r="V124" s="39">
        <v>0</v>
      </c>
      <c r="W124" s="40">
        <f>IF(K124=1,INDEX('Add-on Info'!$B$4:$H$15,MATCH(W$1,'Add-on Info'!$A$4:$A$15,0),MATCH($E124,'Add-on Info'!$B$3:$H$3,0)),0)</f>
        <v>0</v>
      </c>
      <c r="X124" s="40">
        <f>IF(L124=1,INDEX('Add-on Info'!$B$4:$H$15,MATCH(X$1,'Add-on Info'!$A$4:$A$15,0),MATCH($E124,'Add-on Info'!$B$3:$H$3,0)),0)</f>
        <v>0</v>
      </c>
      <c r="Y124" s="40">
        <f>IF(M124=1,INDEX('Add-on Info'!$B$4:$H$15,MATCH(Y$1,'Add-on Info'!$A$4:$A$15,0),MATCH($E124,'Add-on Info'!$B$3:$H$3,0)),0)</f>
        <v>0</v>
      </c>
      <c r="Z124" s="40">
        <f>IF(N124=1,INDEX('Add-on Info'!$B$4:$H$15,MATCH(Z$1,'Add-on Info'!$A$4:$A$15,0),MATCH($E124,'Add-on Info'!$B$3:$H$3,0)),0)</f>
        <v>0</v>
      </c>
      <c r="AA124" s="40">
        <f>IF(O124=1,INDEX('Add-on Info'!$B$4:$H$15,MATCH(AA$1,'Add-on Info'!$A$4:$A$15,0),MATCH($E124,'Add-on Info'!$B$3:$H$3,0)),0)</f>
        <v>0</v>
      </c>
      <c r="AB124" s="40">
        <f>IF(P124=1,INDEX('Add-on Info'!$B$4:$H$15,MATCH(AB$1,'Add-on Info'!$A$4:$A$15,0),MATCH($E124,'Add-on Info'!$B$3:$H$3,0)),0)</f>
        <v>0</v>
      </c>
      <c r="AC124" s="40">
        <f>IF(Q124=1,INDEX('Add-on Info'!$B$4:$H$15,MATCH(AC$1,'Add-on Info'!$A$4:$A$15,0),MATCH($E124,'Add-on Info'!$B$3:$H$3,0)),0)</f>
        <v>0</v>
      </c>
      <c r="AD124" s="40">
        <f>IF(R124=1,INDEX('Add-on Info'!$B$4:$H$15,MATCH(AD$1,'Add-on Info'!$A$4:$A$15,0),MATCH($E124,'Add-on Info'!$B$3:$H$3,0)),0)</f>
        <v>180</v>
      </c>
      <c r="AE124" s="40">
        <f>IF(S124=1,INDEX('Add-on Info'!$B$4:$H$15,MATCH(AE$1,'Add-on Info'!$A$4:$A$15,0),MATCH($E124,'Add-on Info'!$B$3:$H$3,0)),0)</f>
        <v>0</v>
      </c>
      <c r="AF124" s="40">
        <f>IF(T124=1,INDEX('Add-on Info'!$B$4:$H$15,MATCH(AF$1,'Add-on Info'!$A$4:$A$15,0),MATCH($E124,'Add-on Info'!$B$3:$H$3,0)),0)</f>
        <v>0</v>
      </c>
      <c r="AG124" s="40">
        <f>IF(U124=1,INDEX('Add-on Info'!$B$4:$H$15,MATCH(AG$1,'Add-on Info'!$A$4:$A$15,0),MATCH($E124,'Add-on Info'!$B$3:$H$3,0)),0)</f>
        <v>0</v>
      </c>
      <c r="AH124" s="40">
        <f>IF(V124=1,INDEX('Add-on Info'!$B$4:$H$15,MATCH(AH$1,'Add-on Info'!$A$4:$A$15,0),MATCH($E124,'Add-on Info'!$B$3:$H$3,0)),0)</f>
        <v>0</v>
      </c>
      <c r="AI124" s="41">
        <f t="shared" si="6"/>
        <v>0</v>
      </c>
      <c r="AJ124" s="40">
        <f t="shared" si="7"/>
        <v>180</v>
      </c>
      <c r="AK124" s="40">
        <f>IF(K124=1,INDEX('Add-on Info'!$B$21:$H$32,MATCH(AK$1,'Add-on Info'!$A$4:$A$15,0),MATCH($E124,'Add-on Info'!$B$3:$H$3,0)),0)</f>
        <v>0</v>
      </c>
      <c r="AL124" s="40">
        <f>IF(L124=1,INDEX('Add-on Info'!$B$21:$H$32,MATCH(AL$1,'Add-on Info'!$A$4:$A$15,0),MATCH($E124,'Add-on Info'!$B$3:$H$3,0)),0)</f>
        <v>0</v>
      </c>
      <c r="AM124" s="40">
        <f>IF(M124=1,INDEX('Add-on Info'!$B$21:$H$32,MATCH(AM$1,'Add-on Info'!$A$4:$A$15,0),MATCH($E124,'Add-on Info'!$B$3:$H$3,0)),0)</f>
        <v>0</v>
      </c>
      <c r="AN124" s="40">
        <f>IF(N124=1,INDEX('Add-on Info'!$B$21:$H$32,MATCH(AN$1,'Add-on Info'!$A$4:$A$15,0),MATCH($E124,'Add-on Info'!$B$3:$H$3,0)),0)</f>
        <v>0</v>
      </c>
      <c r="AO124" s="40">
        <f>IF(O124=1,INDEX('Add-on Info'!$B$21:$H$32,MATCH(AO$1,'Add-on Info'!$A$4:$A$15,0),MATCH($E124,'Add-on Info'!$B$3:$H$3,0)),0)</f>
        <v>0</v>
      </c>
      <c r="AP124" s="40">
        <f>IF(P124=1,INDEX('Add-on Info'!$B$21:$H$32,MATCH(AP$1,'Add-on Info'!$A$4:$A$15,0),MATCH($E124,'Add-on Info'!$B$3:$H$3,0)),0)</f>
        <v>0</v>
      </c>
      <c r="AQ124" s="40">
        <f>IF(Q124=1,INDEX('Add-on Info'!$B$21:$H$32,MATCH(AQ$1,'Add-on Info'!$A$4:$A$15,0),MATCH($E124,'Add-on Info'!$B$3:$H$3,0)),0)</f>
        <v>0</v>
      </c>
      <c r="AR124" s="40">
        <f>IF(R124=1,INDEX('Add-on Info'!$B$21:$H$32,MATCH(AR$1,'Add-on Info'!$A$4:$A$15,0),MATCH($E124,'Add-on Info'!$B$3:$H$3,0)),0)</f>
        <v>30.6</v>
      </c>
      <c r="AS124" s="40">
        <f>IF(S124=1,INDEX('Add-on Info'!$B$21:$H$32,MATCH(AS$1,'Add-on Info'!$A$4:$A$15,0),MATCH($E124,'Add-on Info'!$B$3:$H$3,0)),0)</f>
        <v>0</v>
      </c>
      <c r="AT124" s="40">
        <f>IF(T124=1,INDEX('Add-on Info'!$B$21:$H$32,MATCH(AT$1,'Add-on Info'!$A$4:$A$15,0),MATCH($E124,'Add-on Info'!$B$3:$H$3,0)),0)</f>
        <v>0</v>
      </c>
      <c r="AU124" s="40">
        <f>IF(U124=1,INDEX('Add-on Info'!$B$21:$H$32,MATCH(AU$1,'Add-on Info'!$A$4:$A$15,0),MATCH($E124,'Add-on Info'!$B$3:$H$3,0)),0)</f>
        <v>0</v>
      </c>
      <c r="AV124" s="40">
        <f>IF(V124=1,INDEX('Add-on Info'!$B$21:$H$32,MATCH(AV$1,'Add-on Info'!$A$4:$A$15,0),MATCH($E124,'Add-on Info'!$B$3:$H$3,0)),0)</f>
        <v>0</v>
      </c>
      <c r="AW124" s="40">
        <f t="shared" si="8"/>
        <v>30.6</v>
      </c>
      <c r="AX124" s="40">
        <f t="shared" si="9"/>
        <v>30080</v>
      </c>
      <c r="AY124" s="40">
        <f t="shared" si="10"/>
        <v>29033.599999999999</v>
      </c>
      <c r="AZ124" s="40">
        <f t="shared" si="11"/>
        <v>1046.4000000000015</v>
      </c>
      <c r="BA124" s="25"/>
    </row>
    <row r="125" spans="1:53" x14ac:dyDescent="0.25">
      <c r="A125" s="25" t="s">
        <v>54</v>
      </c>
      <c r="B125" s="25" t="s">
        <v>42</v>
      </c>
      <c r="C125" s="25" t="s">
        <v>24</v>
      </c>
      <c r="D125" s="25" t="s">
        <v>37</v>
      </c>
      <c r="E125" s="25" t="s">
        <v>38</v>
      </c>
      <c r="F125" s="25" t="s">
        <v>43</v>
      </c>
      <c r="G125" s="25" t="s">
        <v>30</v>
      </c>
      <c r="H125" s="25">
        <v>56</v>
      </c>
      <c r="I125" s="42">
        <v>28403</v>
      </c>
      <c r="J125" s="28">
        <f>IF($D125=Calculations!$E$3,SUBSTITUTE(Calculations!$I126,RIGHT(Calculations!$I126,3),Calculations!$C$3)+0,Calculations!$I126)</f>
        <v>27551</v>
      </c>
      <c r="K125" s="39">
        <v>0</v>
      </c>
      <c r="L125" s="39">
        <v>0</v>
      </c>
      <c r="M125" s="39">
        <v>0</v>
      </c>
      <c r="N125" s="39">
        <v>0</v>
      </c>
      <c r="O125" s="39">
        <v>0</v>
      </c>
      <c r="P125" s="39">
        <v>1</v>
      </c>
      <c r="Q125" s="39">
        <v>0</v>
      </c>
      <c r="R125" s="39">
        <v>0</v>
      </c>
      <c r="S125" s="39">
        <v>0</v>
      </c>
      <c r="T125" s="39">
        <v>1</v>
      </c>
      <c r="U125" s="39">
        <v>0</v>
      </c>
      <c r="V125" s="39">
        <v>1</v>
      </c>
      <c r="W125" s="40">
        <f>IF(K125=1,INDEX('Add-on Info'!$B$4:$H$15,MATCH(W$1,'Add-on Info'!$A$4:$A$15,0),MATCH($E125,'Add-on Info'!$B$3:$H$3,0)),0)</f>
        <v>0</v>
      </c>
      <c r="X125" s="40">
        <f>IF(L125=1,INDEX('Add-on Info'!$B$4:$H$15,MATCH(X$1,'Add-on Info'!$A$4:$A$15,0),MATCH($E125,'Add-on Info'!$B$3:$H$3,0)),0)</f>
        <v>0</v>
      </c>
      <c r="Y125" s="40">
        <f>IF(M125=1,INDEX('Add-on Info'!$B$4:$H$15,MATCH(Y$1,'Add-on Info'!$A$4:$A$15,0),MATCH($E125,'Add-on Info'!$B$3:$H$3,0)),0)</f>
        <v>0</v>
      </c>
      <c r="Z125" s="40">
        <f>IF(N125=1,INDEX('Add-on Info'!$B$4:$H$15,MATCH(Z$1,'Add-on Info'!$A$4:$A$15,0),MATCH($E125,'Add-on Info'!$B$3:$H$3,0)),0)</f>
        <v>0</v>
      </c>
      <c r="AA125" s="40">
        <f>IF(O125=1,INDEX('Add-on Info'!$B$4:$H$15,MATCH(AA$1,'Add-on Info'!$A$4:$A$15,0),MATCH($E125,'Add-on Info'!$B$3:$H$3,0)),0)</f>
        <v>0</v>
      </c>
      <c r="AB125" s="40">
        <f>IF(P125=1,INDEX('Add-on Info'!$B$4:$H$15,MATCH(AB$1,'Add-on Info'!$A$4:$A$15,0),MATCH($E125,'Add-on Info'!$B$3:$H$3,0)),0)</f>
        <v>2700</v>
      </c>
      <c r="AC125" s="40">
        <f>IF(Q125=1,INDEX('Add-on Info'!$B$4:$H$15,MATCH(AC$1,'Add-on Info'!$A$4:$A$15,0),MATCH($E125,'Add-on Info'!$B$3:$H$3,0)),0)</f>
        <v>0</v>
      </c>
      <c r="AD125" s="40">
        <f>IF(R125=1,INDEX('Add-on Info'!$B$4:$H$15,MATCH(AD$1,'Add-on Info'!$A$4:$A$15,0),MATCH($E125,'Add-on Info'!$B$3:$H$3,0)),0)</f>
        <v>0</v>
      </c>
      <c r="AE125" s="40">
        <f>IF(S125=1,INDEX('Add-on Info'!$B$4:$H$15,MATCH(AE$1,'Add-on Info'!$A$4:$A$15,0),MATCH($E125,'Add-on Info'!$B$3:$H$3,0)),0)</f>
        <v>0</v>
      </c>
      <c r="AF125" s="40">
        <f>IF(T125=1,INDEX('Add-on Info'!$B$4:$H$15,MATCH(AF$1,'Add-on Info'!$A$4:$A$15,0),MATCH($E125,'Add-on Info'!$B$3:$H$3,0)),0)</f>
        <v>200</v>
      </c>
      <c r="AG125" s="40">
        <f>IF(U125=1,INDEX('Add-on Info'!$B$4:$H$15,MATCH(AG$1,'Add-on Info'!$A$4:$A$15,0),MATCH($E125,'Add-on Info'!$B$3:$H$3,0)),0)</f>
        <v>0</v>
      </c>
      <c r="AH125" s="40">
        <f>IF(V125=1,INDEX('Add-on Info'!$B$4:$H$15,MATCH(AH$1,'Add-on Info'!$A$4:$A$15,0),MATCH($E125,'Add-on Info'!$B$3:$H$3,0)),0)</f>
        <v>440</v>
      </c>
      <c r="AI125" s="41">
        <f t="shared" si="6"/>
        <v>0.15</v>
      </c>
      <c r="AJ125" s="40">
        <f t="shared" si="7"/>
        <v>2839</v>
      </c>
      <c r="AK125" s="40">
        <f>IF(K125=1,INDEX('Add-on Info'!$B$21:$H$32,MATCH(AK$1,'Add-on Info'!$A$4:$A$15,0),MATCH($E125,'Add-on Info'!$B$3:$H$3,0)),0)</f>
        <v>0</v>
      </c>
      <c r="AL125" s="40">
        <f>IF(L125=1,INDEX('Add-on Info'!$B$21:$H$32,MATCH(AL$1,'Add-on Info'!$A$4:$A$15,0),MATCH($E125,'Add-on Info'!$B$3:$H$3,0)),0)</f>
        <v>0</v>
      </c>
      <c r="AM125" s="40">
        <f>IF(M125=1,INDEX('Add-on Info'!$B$21:$H$32,MATCH(AM$1,'Add-on Info'!$A$4:$A$15,0),MATCH($E125,'Add-on Info'!$B$3:$H$3,0)),0)</f>
        <v>0</v>
      </c>
      <c r="AN125" s="40">
        <f>IF(N125=1,INDEX('Add-on Info'!$B$21:$H$32,MATCH(AN$1,'Add-on Info'!$A$4:$A$15,0),MATCH($E125,'Add-on Info'!$B$3:$H$3,0)),0)</f>
        <v>0</v>
      </c>
      <c r="AO125" s="40">
        <f>IF(O125=1,INDEX('Add-on Info'!$B$21:$H$32,MATCH(AO$1,'Add-on Info'!$A$4:$A$15,0),MATCH($E125,'Add-on Info'!$B$3:$H$3,0)),0)</f>
        <v>0</v>
      </c>
      <c r="AP125" s="40">
        <f>IF(P125=1,INDEX('Add-on Info'!$B$21:$H$32,MATCH(AP$1,'Add-on Info'!$A$4:$A$15,0),MATCH($E125,'Add-on Info'!$B$3:$H$3,0)),0)</f>
        <v>1836.0000000000002</v>
      </c>
      <c r="AQ125" s="40">
        <f>IF(Q125=1,INDEX('Add-on Info'!$B$21:$H$32,MATCH(AQ$1,'Add-on Info'!$A$4:$A$15,0),MATCH($E125,'Add-on Info'!$B$3:$H$3,0)),0)</f>
        <v>0</v>
      </c>
      <c r="AR125" s="40">
        <f>IF(R125=1,INDEX('Add-on Info'!$B$21:$H$32,MATCH(AR$1,'Add-on Info'!$A$4:$A$15,0),MATCH($E125,'Add-on Info'!$B$3:$H$3,0)),0)</f>
        <v>0</v>
      </c>
      <c r="AS125" s="40">
        <f>IF(S125=1,INDEX('Add-on Info'!$B$21:$H$32,MATCH(AS$1,'Add-on Info'!$A$4:$A$15,0),MATCH($E125,'Add-on Info'!$B$3:$H$3,0)),0)</f>
        <v>0</v>
      </c>
      <c r="AT125" s="40">
        <f>IF(T125=1,INDEX('Add-on Info'!$B$21:$H$32,MATCH(AT$1,'Add-on Info'!$A$4:$A$15,0),MATCH($E125,'Add-on Info'!$B$3:$H$3,0)),0)</f>
        <v>36</v>
      </c>
      <c r="AU125" s="40">
        <f>IF(U125=1,INDEX('Add-on Info'!$B$21:$H$32,MATCH(AU$1,'Add-on Info'!$A$4:$A$15,0),MATCH($E125,'Add-on Info'!$B$3:$H$3,0)),0)</f>
        <v>0</v>
      </c>
      <c r="AV125" s="40">
        <f>IF(V125=1,INDEX('Add-on Info'!$B$21:$H$32,MATCH(AV$1,'Add-on Info'!$A$4:$A$15,0),MATCH($E125,'Add-on Info'!$B$3:$H$3,0)),0)</f>
        <v>92.399999999999991</v>
      </c>
      <c r="AW125" s="40">
        <f t="shared" si="8"/>
        <v>1964.4000000000003</v>
      </c>
      <c r="AX125" s="40">
        <f t="shared" si="9"/>
        <v>31242</v>
      </c>
      <c r="AY125" s="40">
        <f t="shared" si="10"/>
        <v>29515.4</v>
      </c>
      <c r="AZ125" s="40">
        <f t="shared" si="11"/>
        <v>1726.5999999999985</v>
      </c>
      <c r="BA125" s="25"/>
    </row>
    <row r="126" spans="1:53" x14ac:dyDescent="0.25">
      <c r="A126" s="25" t="s">
        <v>54</v>
      </c>
      <c r="B126" s="25" t="s">
        <v>42</v>
      </c>
      <c r="C126" s="25" t="s">
        <v>24</v>
      </c>
      <c r="D126" s="25" t="s">
        <v>37</v>
      </c>
      <c r="E126" s="25" t="s">
        <v>38</v>
      </c>
      <c r="F126" s="25" t="s">
        <v>43</v>
      </c>
      <c r="G126" s="25" t="s">
        <v>30</v>
      </c>
      <c r="H126" s="25">
        <v>24</v>
      </c>
      <c r="I126" s="42">
        <v>27175</v>
      </c>
      <c r="J126" s="28">
        <f>IF($D126=Calculations!$E$3,SUBSTITUTE(Calculations!$I127,RIGHT(Calculations!$I127,3),Calculations!$C$3)+0,Calculations!$I127)</f>
        <v>26360</v>
      </c>
      <c r="K126" s="39">
        <v>0</v>
      </c>
      <c r="L126" s="39">
        <v>0</v>
      </c>
      <c r="M126" s="39">
        <v>0</v>
      </c>
      <c r="N126" s="39">
        <v>0</v>
      </c>
      <c r="O126" s="39">
        <v>0</v>
      </c>
      <c r="P126" s="39">
        <v>0</v>
      </c>
      <c r="Q126" s="39">
        <v>0</v>
      </c>
      <c r="R126" s="39">
        <v>0</v>
      </c>
      <c r="S126" s="39">
        <v>0</v>
      </c>
      <c r="T126" s="39">
        <v>0</v>
      </c>
      <c r="U126" s="39">
        <v>0</v>
      </c>
      <c r="V126" s="39">
        <v>0</v>
      </c>
      <c r="W126" s="40">
        <f>IF(K126=1,INDEX('Add-on Info'!$B$4:$H$15,MATCH(W$1,'Add-on Info'!$A$4:$A$15,0),MATCH($E126,'Add-on Info'!$B$3:$H$3,0)),0)</f>
        <v>0</v>
      </c>
      <c r="X126" s="40">
        <f>IF(L126=1,INDEX('Add-on Info'!$B$4:$H$15,MATCH(X$1,'Add-on Info'!$A$4:$A$15,0),MATCH($E126,'Add-on Info'!$B$3:$H$3,0)),0)</f>
        <v>0</v>
      </c>
      <c r="Y126" s="40">
        <f>IF(M126=1,INDEX('Add-on Info'!$B$4:$H$15,MATCH(Y$1,'Add-on Info'!$A$4:$A$15,0),MATCH($E126,'Add-on Info'!$B$3:$H$3,0)),0)</f>
        <v>0</v>
      </c>
      <c r="Z126" s="40">
        <f>IF(N126=1,INDEX('Add-on Info'!$B$4:$H$15,MATCH(Z$1,'Add-on Info'!$A$4:$A$15,0),MATCH($E126,'Add-on Info'!$B$3:$H$3,0)),0)</f>
        <v>0</v>
      </c>
      <c r="AA126" s="40">
        <f>IF(O126=1,INDEX('Add-on Info'!$B$4:$H$15,MATCH(AA$1,'Add-on Info'!$A$4:$A$15,0),MATCH($E126,'Add-on Info'!$B$3:$H$3,0)),0)</f>
        <v>0</v>
      </c>
      <c r="AB126" s="40">
        <f>IF(P126=1,INDEX('Add-on Info'!$B$4:$H$15,MATCH(AB$1,'Add-on Info'!$A$4:$A$15,0),MATCH($E126,'Add-on Info'!$B$3:$H$3,0)),0)</f>
        <v>0</v>
      </c>
      <c r="AC126" s="40">
        <f>IF(Q126=1,INDEX('Add-on Info'!$B$4:$H$15,MATCH(AC$1,'Add-on Info'!$A$4:$A$15,0),MATCH($E126,'Add-on Info'!$B$3:$H$3,0)),0)</f>
        <v>0</v>
      </c>
      <c r="AD126" s="40">
        <f>IF(R126=1,INDEX('Add-on Info'!$B$4:$H$15,MATCH(AD$1,'Add-on Info'!$A$4:$A$15,0),MATCH($E126,'Add-on Info'!$B$3:$H$3,0)),0)</f>
        <v>0</v>
      </c>
      <c r="AE126" s="40">
        <f>IF(S126=1,INDEX('Add-on Info'!$B$4:$H$15,MATCH(AE$1,'Add-on Info'!$A$4:$A$15,0),MATCH($E126,'Add-on Info'!$B$3:$H$3,0)),0)</f>
        <v>0</v>
      </c>
      <c r="AF126" s="40">
        <f>IF(T126=1,INDEX('Add-on Info'!$B$4:$H$15,MATCH(AF$1,'Add-on Info'!$A$4:$A$15,0),MATCH($E126,'Add-on Info'!$B$3:$H$3,0)),0)</f>
        <v>0</v>
      </c>
      <c r="AG126" s="40">
        <f>IF(U126=1,INDEX('Add-on Info'!$B$4:$H$15,MATCH(AG$1,'Add-on Info'!$A$4:$A$15,0),MATCH($E126,'Add-on Info'!$B$3:$H$3,0)),0)</f>
        <v>0</v>
      </c>
      <c r="AH126" s="40">
        <f>IF(V126=1,INDEX('Add-on Info'!$B$4:$H$15,MATCH(AH$1,'Add-on Info'!$A$4:$A$15,0),MATCH($E126,'Add-on Info'!$B$3:$H$3,0)),0)</f>
        <v>0</v>
      </c>
      <c r="AI126" s="41">
        <f t="shared" si="6"/>
        <v>0</v>
      </c>
      <c r="AJ126" s="40">
        <f t="shared" si="7"/>
        <v>0</v>
      </c>
      <c r="AK126" s="40">
        <f>IF(K126=1,INDEX('Add-on Info'!$B$21:$H$32,MATCH(AK$1,'Add-on Info'!$A$4:$A$15,0),MATCH($E126,'Add-on Info'!$B$3:$H$3,0)),0)</f>
        <v>0</v>
      </c>
      <c r="AL126" s="40">
        <f>IF(L126=1,INDEX('Add-on Info'!$B$21:$H$32,MATCH(AL$1,'Add-on Info'!$A$4:$A$15,0),MATCH($E126,'Add-on Info'!$B$3:$H$3,0)),0)</f>
        <v>0</v>
      </c>
      <c r="AM126" s="40">
        <f>IF(M126=1,INDEX('Add-on Info'!$B$21:$H$32,MATCH(AM$1,'Add-on Info'!$A$4:$A$15,0),MATCH($E126,'Add-on Info'!$B$3:$H$3,0)),0)</f>
        <v>0</v>
      </c>
      <c r="AN126" s="40">
        <f>IF(N126=1,INDEX('Add-on Info'!$B$21:$H$32,MATCH(AN$1,'Add-on Info'!$A$4:$A$15,0),MATCH($E126,'Add-on Info'!$B$3:$H$3,0)),0)</f>
        <v>0</v>
      </c>
      <c r="AO126" s="40">
        <f>IF(O126=1,INDEX('Add-on Info'!$B$21:$H$32,MATCH(AO$1,'Add-on Info'!$A$4:$A$15,0),MATCH($E126,'Add-on Info'!$B$3:$H$3,0)),0)</f>
        <v>0</v>
      </c>
      <c r="AP126" s="40">
        <f>IF(P126=1,INDEX('Add-on Info'!$B$21:$H$32,MATCH(AP$1,'Add-on Info'!$A$4:$A$15,0),MATCH($E126,'Add-on Info'!$B$3:$H$3,0)),0)</f>
        <v>0</v>
      </c>
      <c r="AQ126" s="40">
        <f>IF(Q126=1,INDEX('Add-on Info'!$B$21:$H$32,MATCH(AQ$1,'Add-on Info'!$A$4:$A$15,0),MATCH($E126,'Add-on Info'!$B$3:$H$3,0)),0)</f>
        <v>0</v>
      </c>
      <c r="AR126" s="40">
        <f>IF(R126=1,INDEX('Add-on Info'!$B$21:$H$32,MATCH(AR$1,'Add-on Info'!$A$4:$A$15,0),MATCH($E126,'Add-on Info'!$B$3:$H$3,0)),0)</f>
        <v>0</v>
      </c>
      <c r="AS126" s="40">
        <f>IF(S126=1,INDEX('Add-on Info'!$B$21:$H$32,MATCH(AS$1,'Add-on Info'!$A$4:$A$15,0),MATCH($E126,'Add-on Info'!$B$3:$H$3,0)),0)</f>
        <v>0</v>
      </c>
      <c r="AT126" s="40">
        <f>IF(T126=1,INDEX('Add-on Info'!$B$21:$H$32,MATCH(AT$1,'Add-on Info'!$A$4:$A$15,0),MATCH($E126,'Add-on Info'!$B$3:$H$3,0)),0)</f>
        <v>0</v>
      </c>
      <c r="AU126" s="40">
        <f>IF(U126=1,INDEX('Add-on Info'!$B$21:$H$32,MATCH(AU$1,'Add-on Info'!$A$4:$A$15,0),MATCH($E126,'Add-on Info'!$B$3:$H$3,0)),0)</f>
        <v>0</v>
      </c>
      <c r="AV126" s="40">
        <f>IF(V126=1,INDEX('Add-on Info'!$B$21:$H$32,MATCH(AV$1,'Add-on Info'!$A$4:$A$15,0),MATCH($E126,'Add-on Info'!$B$3:$H$3,0)),0)</f>
        <v>0</v>
      </c>
      <c r="AW126" s="40">
        <f t="shared" si="8"/>
        <v>0</v>
      </c>
      <c r="AX126" s="40">
        <f t="shared" si="9"/>
        <v>27175</v>
      </c>
      <c r="AY126" s="40">
        <f t="shared" si="10"/>
        <v>26360</v>
      </c>
      <c r="AZ126" s="40">
        <f t="shared" si="11"/>
        <v>815</v>
      </c>
      <c r="BA126" s="25"/>
    </row>
    <row r="127" spans="1:53" x14ac:dyDescent="0.25">
      <c r="A127" s="25" t="s">
        <v>54</v>
      </c>
      <c r="B127" s="25" t="s">
        <v>42</v>
      </c>
      <c r="C127" s="25" t="s">
        <v>24</v>
      </c>
      <c r="D127" s="25" t="s">
        <v>37</v>
      </c>
      <c r="E127" s="25" t="s">
        <v>38</v>
      </c>
      <c r="F127" s="25" t="s">
        <v>48</v>
      </c>
      <c r="G127" s="25" t="s">
        <v>28</v>
      </c>
      <c r="H127" s="25">
        <v>43</v>
      </c>
      <c r="I127" s="42">
        <v>24173</v>
      </c>
      <c r="J127" s="28">
        <f>IF($D127=Calculations!$E$3,SUBSTITUTE(Calculations!$I128,RIGHT(Calculations!$I128,3),Calculations!$C$3)+0,Calculations!$I128)</f>
        <v>23448</v>
      </c>
      <c r="K127" s="39">
        <v>0</v>
      </c>
      <c r="L127" s="39">
        <v>0</v>
      </c>
      <c r="M127" s="39">
        <v>1</v>
      </c>
      <c r="N127" s="39">
        <v>0</v>
      </c>
      <c r="O127" s="39">
        <v>0</v>
      </c>
      <c r="P127" s="39">
        <v>0</v>
      </c>
      <c r="Q127" s="39">
        <v>1</v>
      </c>
      <c r="R127" s="39">
        <v>0</v>
      </c>
      <c r="S127" s="39">
        <v>0</v>
      </c>
      <c r="T127" s="39">
        <v>0</v>
      </c>
      <c r="U127" s="39">
        <v>0</v>
      </c>
      <c r="V127" s="39">
        <v>0</v>
      </c>
      <c r="W127" s="40">
        <f>IF(K127=1,INDEX('Add-on Info'!$B$4:$H$15,MATCH(W$1,'Add-on Info'!$A$4:$A$15,0),MATCH($E127,'Add-on Info'!$B$3:$H$3,0)),0)</f>
        <v>0</v>
      </c>
      <c r="X127" s="40">
        <f>IF(L127=1,INDEX('Add-on Info'!$B$4:$H$15,MATCH(X$1,'Add-on Info'!$A$4:$A$15,0),MATCH($E127,'Add-on Info'!$B$3:$H$3,0)),0)</f>
        <v>0</v>
      </c>
      <c r="Y127" s="40">
        <f>IF(M127=1,INDEX('Add-on Info'!$B$4:$H$15,MATCH(Y$1,'Add-on Info'!$A$4:$A$15,0),MATCH($E127,'Add-on Info'!$B$3:$H$3,0)),0)</f>
        <v>310</v>
      </c>
      <c r="Z127" s="40">
        <f>IF(N127=1,INDEX('Add-on Info'!$B$4:$H$15,MATCH(Z$1,'Add-on Info'!$A$4:$A$15,0),MATCH($E127,'Add-on Info'!$B$3:$H$3,0)),0)</f>
        <v>0</v>
      </c>
      <c r="AA127" s="40">
        <f>IF(O127=1,INDEX('Add-on Info'!$B$4:$H$15,MATCH(AA$1,'Add-on Info'!$A$4:$A$15,0),MATCH($E127,'Add-on Info'!$B$3:$H$3,0)),0)</f>
        <v>0</v>
      </c>
      <c r="AB127" s="40">
        <f>IF(P127=1,INDEX('Add-on Info'!$B$4:$H$15,MATCH(AB$1,'Add-on Info'!$A$4:$A$15,0),MATCH($E127,'Add-on Info'!$B$3:$H$3,0)),0)</f>
        <v>0</v>
      </c>
      <c r="AC127" s="40">
        <f>IF(Q127=1,INDEX('Add-on Info'!$B$4:$H$15,MATCH(AC$1,'Add-on Info'!$A$4:$A$15,0),MATCH($E127,'Add-on Info'!$B$3:$H$3,0)),0)</f>
        <v>100</v>
      </c>
      <c r="AD127" s="40">
        <f>IF(R127=1,INDEX('Add-on Info'!$B$4:$H$15,MATCH(AD$1,'Add-on Info'!$A$4:$A$15,0),MATCH($E127,'Add-on Info'!$B$3:$H$3,0)),0)</f>
        <v>0</v>
      </c>
      <c r="AE127" s="40">
        <f>IF(S127=1,INDEX('Add-on Info'!$B$4:$H$15,MATCH(AE$1,'Add-on Info'!$A$4:$A$15,0),MATCH($E127,'Add-on Info'!$B$3:$H$3,0)),0)</f>
        <v>0</v>
      </c>
      <c r="AF127" s="40">
        <f>IF(T127=1,INDEX('Add-on Info'!$B$4:$H$15,MATCH(AF$1,'Add-on Info'!$A$4:$A$15,0),MATCH($E127,'Add-on Info'!$B$3:$H$3,0)),0)</f>
        <v>0</v>
      </c>
      <c r="AG127" s="40">
        <f>IF(U127=1,INDEX('Add-on Info'!$B$4:$H$15,MATCH(AG$1,'Add-on Info'!$A$4:$A$15,0),MATCH($E127,'Add-on Info'!$B$3:$H$3,0)),0)</f>
        <v>0</v>
      </c>
      <c r="AH127" s="40">
        <f>IF(V127=1,INDEX('Add-on Info'!$B$4:$H$15,MATCH(AH$1,'Add-on Info'!$A$4:$A$15,0),MATCH($E127,'Add-on Info'!$B$3:$H$3,0)),0)</f>
        <v>0</v>
      </c>
      <c r="AI127" s="41">
        <f t="shared" si="6"/>
        <v>0</v>
      </c>
      <c r="AJ127" s="40">
        <f t="shared" si="7"/>
        <v>410</v>
      </c>
      <c r="AK127" s="40">
        <f>IF(K127=1,INDEX('Add-on Info'!$B$21:$H$32,MATCH(AK$1,'Add-on Info'!$A$4:$A$15,0),MATCH($E127,'Add-on Info'!$B$3:$H$3,0)),0)</f>
        <v>0</v>
      </c>
      <c r="AL127" s="40">
        <f>IF(L127=1,INDEX('Add-on Info'!$B$21:$H$32,MATCH(AL$1,'Add-on Info'!$A$4:$A$15,0),MATCH($E127,'Add-on Info'!$B$3:$H$3,0)),0)</f>
        <v>0</v>
      </c>
      <c r="AM127" s="40">
        <f>IF(M127=1,INDEX('Add-on Info'!$B$21:$H$32,MATCH(AM$1,'Add-on Info'!$A$4:$A$15,0),MATCH($E127,'Add-on Info'!$B$3:$H$3,0)),0)</f>
        <v>46.5</v>
      </c>
      <c r="AN127" s="40">
        <f>IF(N127=1,INDEX('Add-on Info'!$B$21:$H$32,MATCH(AN$1,'Add-on Info'!$A$4:$A$15,0),MATCH($E127,'Add-on Info'!$B$3:$H$3,0)),0)</f>
        <v>0</v>
      </c>
      <c r="AO127" s="40">
        <f>IF(O127=1,INDEX('Add-on Info'!$B$21:$H$32,MATCH(AO$1,'Add-on Info'!$A$4:$A$15,0),MATCH($E127,'Add-on Info'!$B$3:$H$3,0)),0)</f>
        <v>0</v>
      </c>
      <c r="AP127" s="40">
        <f>IF(P127=1,INDEX('Add-on Info'!$B$21:$H$32,MATCH(AP$1,'Add-on Info'!$A$4:$A$15,0),MATCH($E127,'Add-on Info'!$B$3:$H$3,0)),0)</f>
        <v>0</v>
      </c>
      <c r="AQ127" s="40">
        <f>IF(Q127=1,INDEX('Add-on Info'!$B$21:$H$32,MATCH(AQ$1,'Add-on Info'!$A$4:$A$15,0),MATCH($E127,'Add-on Info'!$B$3:$H$3,0)),0)</f>
        <v>15</v>
      </c>
      <c r="AR127" s="40">
        <f>IF(R127=1,INDEX('Add-on Info'!$B$21:$H$32,MATCH(AR$1,'Add-on Info'!$A$4:$A$15,0),MATCH($E127,'Add-on Info'!$B$3:$H$3,0)),0)</f>
        <v>0</v>
      </c>
      <c r="AS127" s="40">
        <f>IF(S127=1,INDEX('Add-on Info'!$B$21:$H$32,MATCH(AS$1,'Add-on Info'!$A$4:$A$15,0),MATCH($E127,'Add-on Info'!$B$3:$H$3,0)),0)</f>
        <v>0</v>
      </c>
      <c r="AT127" s="40">
        <f>IF(T127=1,INDEX('Add-on Info'!$B$21:$H$32,MATCH(AT$1,'Add-on Info'!$A$4:$A$15,0),MATCH($E127,'Add-on Info'!$B$3:$H$3,0)),0)</f>
        <v>0</v>
      </c>
      <c r="AU127" s="40">
        <f>IF(U127=1,INDEX('Add-on Info'!$B$21:$H$32,MATCH(AU$1,'Add-on Info'!$A$4:$A$15,0),MATCH($E127,'Add-on Info'!$B$3:$H$3,0)),0)</f>
        <v>0</v>
      </c>
      <c r="AV127" s="40">
        <f>IF(V127=1,INDEX('Add-on Info'!$B$21:$H$32,MATCH(AV$1,'Add-on Info'!$A$4:$A$15,0),MATCH($E127,'Add-on Info'!$B$3:$H$3,0)),0)</f>
        <v>0</v>
      </c>
      <c r="AW127" s="40">
        <f t="shared" si="8"/>
        <v>61.5</v>
      </c>
      <c r="AX127" s="40">
        <f t="shared" si="9"/>
        <v>24583</v>
      </c>
      <c r="AY127" s="40">
        <f t="shared" si="10"/>
        <v>23509.5</v>
      </c>
      <c r="AZ127" s="40">
        <f t="shared" si="11"/>
        <v>1073.5</v>
      </c>
      <c r="BA127" s="25"/>
    </row>
    <row r="128" spans="1:53" x14ac:dyDescent="0.25">
      <c r="A128" s="25" t="s">
        <v>54</v>
      </c>
      <c r="B128" s="25" t="s">
        <v>42</v>
      </c>
      <c r="C128" s="25" t="s">
        <v>24</v>
      </c>
      <c r="D128" s="25" t="s">
        <v>37</v>
      </c>
      <c r="E128" s="25" t="s">
        <v>40</v>
      </c>
      <c r="F128" s="25" t="s">
        <v>46</v>
      </c>
      <c r="G128" s="25" t="s">
        <v>30</v>
      </c>
      <c r="H128" s="25">
        <v>68</v>
      </c>
      <c r="I128" s="42">
        <v>24653</v>
      </c>
      <c r="J128" s="28">
        <f>IF($D128=Calculations!$E$3,SUBSTITUTE(Calculations!$I129,RIGHT(Calculations!$I129,3),Calculations!$C$3)+0,Calculations!$I129)</f>
        <v>23914</v>
      </c>
      <c r="K128" s="39">
        <v>0</v>
      </c>
      <c r="L128" s="39">
        <v>0</v>
      </c>
      <c r="M128" s="39">
        <v>0</v>
      </c>
      <c r="N128" s="39">
        <v>0</v>
      </c>
      <c r="O128" s="39">
        <v>0</v>
      </c>
      <c r="P128" s="39">
        <v>0</v>
      </c>
      <c r="Q128" s="39">
        <v>0</v>
      </c>
      <c r="R128" s="39">
        <v>0</v>
      </c>
      <c r="S128" s="39">
        <v>1</v>
      </c>
      <c r="T128" s="39">
        <v>0</v>
      </c>
      <c r="U128" s="39">
        <v>0</v>
      </c>
      <c r="V128" s="39">
        <v>0</v>
      </c>
      <c r="W128" s="40">
        <f>IF(K128=1,INDEX('Add-on Info'!$B$4:$H$15,MATCH(W$1,'Add-on Info'!$A$4:$A$15,0),MATCH($E128,'Add-on Info'!$B$3:$H$3,0)),0)</f>
        <v>0</v>
      </c>
      <c r="X128" s="40">
        <f>IF(L128=1,INDEX('Add-on Info'!$B$4:$H$15,MATCH(X$1,'Add-on Info'!$A$4:$A$15,0),MATCH($E128,'Add-on Info'!$B$3:$H$3,0)),0)</f>
        <v>0</v>
      </c>
      <c r="Y128" s="40">
        <f>IF(M128=1,INDEX('Add-on Info'!$B$4:$H$15,MATCH(Y$1,'Add-on Info'!$A$4:$A$15,0),MATCH($E128,'Add-on Info'!$B$3:$H$3,0)),0)</f>
        <v>0</v>
      </c>
      <c r="Z128" s="40">
        <f>IF(N128=1,INDEX('Add-on Info'!$B$4:$H$15,MATCH(Z$1,'Add-on Info'!$A$4:$A$15,0),MATCH($E128,'Add-on Info'!$B$3:$H$3,0)),0)</f>
        <v>0</v>
      </c>
      <c r="AA128" s="40">
        <f>IF(O128=1,INDEX('Add-on Info'!$B$4:$H$15,MATCH(AA$1,'Add-on Info'!$A$4:$A$15,0),MATCH($E128,'Add-on Info'!$B$3:$H$3,0)),0)</f>
        <v>0</v>
      </c>
      <c r="AB128" s="40">
        <f>IF(P128=1,INDEX('Add-on Info'!$B$4:$H$15,MATCH(AB$1,'Add-on Info'!$A$4:$A$15,0),MATCH($E128,'Add-on Info'!$B$3:$H$3,0)),0)</f>
        <v>0</v>
      </c>
      <c r="AC128" s="40">
        <f>IF(Q128=1,INDEX('Add-on Info'!$B$4:$H$15,MATCH(AC$1,'Add-on Info'!$A$4:$A$15,0),MATCH($E128,'Add-on Info'!$B$3:$H$3,0)),0)</f>
        <v>0</v>
      </c>
      <c r="AD128" s="40">
        <f>IF(R128=1,INDEX('Add-on Info'!$B$4:$H$15,MATCH(AD$1,'Add-on Info'!$A$4:$A$15,0),MATCH($E128,'Add-on Info'!$B$3:$H$3,0)),0)</f>
        <v>0</v>
      </c>
      <c r="AE128" s="40">
        <f>IF(S128=1,INDEX('Add-on Info'!$B$4:$H$15,MATCH(AE$1,'Add-on Info'!$A$4:$A$15,0),MATCH($E128,'Add-on Info'!$B$3:$H$3,0)),0)</f>
        <v>160</v>
      </c>
      <c r="AF128" s="40">
        <f>IF(T128=1,INDEX('Add-on Info'!$B$4:$H$15,MATCH(AF$1,'Add-on Info'!$A$4:$A$15,0),MATCH($E128,'Add-on Info'!$B$3:$H$3,0)),0)</f>
        <v>0</v>
      </c>
      <c r="AG128" s="40">
        <f>IF(U128=1,INDEX('Add-on Info'!$B$4:$H$15,MATCH(AG$1,'Add-on Info'!$A$4:$A$15,0),MATCH($E128,'Add-on Info'!$B$3:$H$3,0)),0)</f>
        <v>0</v>
      </c>
      <c r="AH128" s="40">
        <f>IF(V128=1,INDEX('Add-on Info'!$B$4:$H$15,MATCH(AH$1,'Add-on Info'!$A$4:$A$15,0),MATCH($E128,'Add-on Info'!$B$3:$H$3,0)),0)</f>
        <v>0</v>
      </c>
      <c r="AI128" s="41">
        <f t="shared" si="6"/>
        <v>0</v>
      </c>
      <c r="AJ128" s="40">
        <f t="shared" si="7"/>
        <v>160</v>
      </c>
      <c r="AK128" s="40">
        <f>IF(K128=1,INDEX('Add-on Info'!$B$21:$H$32,MATCH(AK$1,'Add-on Info'!$A$4:$A$15,0),MATCH($E128,'Add-on Info'!$B$3:$H$3,0)),0)</f>
        <v>0</v>
      </c>
      <c r="AL128" s="40">
        <f>IF(L128=1,INDEX('Add-on Info'!$B$21:$H$32,MATCH(AL$1,'Add-on Info'!$A$4:$A$15,0),MATCH($E128,'Add-on Info'!$B$3:$H$3,0)),0)</f>
        <v>0</v>
      </c>
      <c r="AM128" s="40">
        <f>IF(M128=1,INDEX('Add-on Info'!$B$21:$H$32,MATCH(AM$1,'Add-on Info'!$A$4:$A$15,0),MATCH($E128,'Add-on Info'!$B$3:$H$3,0)),0)</f>
        <v>0</v>
      </c>
      <c r="AN128" s="40">
        <f>IF(N128=1,INDEX('Add-on Info'!$B$21:$H$32,MATCH(AN$1,'Add-on Info'!$A$4:$A$15,0),MATCH($E128,'Add-on Info'!$B$3:$H$3,0)),0)</f>
        <v>0</v>
      </c>
      <c r="AO128" s="40">
        <f>IF(O128=1,INDEX('Add-on Info'!$B$21:$H$32,MATCH(AO$1,'Add-on Info'!$A$4:$A$15,0),MATCH($E128,'Add-on Info'!$B$3:$H$3,0)),0)</f>
        <v>0</v>
      </c>
      <c r="AP128" s="40">
        <f>IF(P128=1,INDEX('Add-on Info'!$B$21:$H$32,MATCH(AP$1,'Add-on Info'!$A$4:$A$15,0),MATCH($E128,'Add-on Info'!$B$3:$H$3,0)),0)</f>
        <v>0</v>
      </c>
      <c r="AQ128" s="40">
        <f>IF(Q128=1,INDEX('Add-on Info'!$B$21:$H$32,MATCH(AQ$1,'Add-on Info'!$A$4:$A$15,0),MATCH($E128,'Add-on Info'!$B$3:$H$3,0)),0)</f>
        <v>0</v>
      </c>
      <c r="AR128" s="40">
        <f>IF(R128=1,INDEX('Add-on Info'!$B$21:$H$32,MATCH(AR$1,'Add-on Info'!$A$4:$A$15,0),MATCH($E128,'Add-on Info'!$B$3:$H$3,0)),0)</f>
        <v>0</v>
      </c>
      <c r="AS128" s="40">
        <f>IF(S128=1,INDEX('Add-on Info'!$B$21:$H$32,MATCH(AS$1,'Add-on Info'!$A$4:$A$15,0),MATCH($E128,'Add-on Info'!$B$3:$H$3,0)),0)</f>
        <v>27.200000000000003</v>
      </c>
      <c r="AT128" s="40">
        <f>IF(T128=1,INDEX('Add-on Info'!$B$21:$H$32,MATCH(AT$1,'Add-on Info'!$A$4:$A$15,0),MATCH($E128,'Add-on Info'!$B$3:$H$3,0)),0)</f>
        <v>0</v>
      </c>
      <c r="AU128" s="40">
        <f>IF(U128=1,INDEX('Add-on Info'!$B$21:$H$32,MATCH(AU$1,'Add-on Info'!$A$4:$A$15,0),MATCH($E128,'Add-on Info'!$B$3:$H$3,0)),0)</f>
        <v>0</v>
      </c>
      <c r="AV128" s="40">
        <f>IF(V128=1,INDEX('Add-on Info'!$B$21:$H$32,MATCH(AV$1,'Add-on Info'!$A$4:$A$15,0),MATCH($E128,'Add-on Info'!$B$3:$H$3,0)),0)</f>
        <v>0</v>
      </c>
      <c r="AW128" s="40">
        <f t="shared" si="8"/>
        <v>27.200000000000003</v>
      </c>
      <c r="AX128" s="40">
        <f t="shared" si="9"/>
        <v>24813</v>
      </c>
      <c r="AY128" s="40">
        <f t="shared" si="10"/>
        <v>23941.200000000001</v>
      </c>
      <c r="AZ128" s="40">
        <f t="shared" si="11"/>
        <v>871.79999999999927</v>
      </c>
      <c r="BA128" s="25"/>
    </row>
    <row r="129" spans="1:53" x14ac:dyDescent="0.25">
      <c r="A129" s="25" t="s">
        <v>54</v>
      </c>
      <c r="B129" s="25" t="s">
        <v>42</v>
      </c>
      <c r="C129" s="25" t="s">
        <v>24</v>
      </c>
      <c r="D129" s="25" t="s">
        <v>37</v>
      </c>
      <c r="E129" s="25" t="s">
        <v>40</v>
      </c>
      <c r="F129" s="25" t="s">
        <v>44</v>
      </c>
      <c r="G129" s="25" t="s">
        <v>30</v>
      </c>
      <c r="H129" s="25">
        <v>35</v>
      </c>
      <c r="I129" s="42">
        <v>26324</v>
      </c>
      <c r="J129" s="28">
        <f>IF($D129=Calculations!$E$3,SUBSTITUTE(Calculations!$I130,RIGHT(Calculations!$I130,3),Calculations!$C$3)+0,Calculations!$I130)</f>
        <v>25535</v>
      </c>
      <c r="K129" s="39">
        <v>0</v>
      </c>
      <c r="L129" s="39">
        <v>1</v>
      </c>
      <c r="M129" s="39">
        <v>1</v>
      </c>
      <c r="N129" s="39">
        <v>0</v>
      </c>
      <c r="O129" s="39">
        <v>0</v>
      </c>
      <c r="P129" s="39">
        <v>0</v>
      </c>
      <c r="Q129" s="39">
        <v>0</v>
      </c>
      <c r="R129" s="39">
        <v>1</v>
      </c>
      <c r="S129" s="39">
        <v>0</v>
      </c>
      <c r="T129" s="39">
        <v>0</v>
      </c>
      <c r="U129" s="39">
        <v>0</v>
      </c>
      <c r="V129" s="39">
        <v>1</v>
      </c>
      <c r="W129" s="40">
        <f>IF(K129=1,INDEX('Add-on Info'!$B$4:$H$15,MATCH(W$1,'Add-on Info'!$A$4:$A$15,0),MATCH($E129,'Add-on Info'!$B$3:$H$3,0)),0)</f>
        <v>0</v>
      </c>
      <c r="X129" s="40">
        <f>IF(L129=1,INDEX('Add-on Info'!$B$4:$H$15,MATCH(X$1,'Add-on Info'!$A$4:$A$15,0),MATCH($E129,'Add-on Info'!$B$3:$H$3,0)),0)</f>
        <v>210</v>
      </c>
      <c r="Y129" s="40">
        <f>IF(M129=1,INDEX('Add-on Info'!$B$4:$H$15,MATCH(Y$1,'Add-on Info'!$A$4:$A$15,0),MATCH($E129,'Add-on Info'!$B$3:$H$3,0)),0)</f>
        <v>320</v>
      </c>
      <c r="Z129" s="40">
        <f>IF(N129=1,INDEX('Add-on Info'!$B$4:$H$15,MATCH(Z$1,'Add-on Info'!$A$4:$A$15,0),MATCH($E129,'Add-on Info'!$B$3:$H$3,0)),0)</f>
        <v>0</v>
      </c>
      <c r="AA129" s="40">
        <f>IF(O129=1,INDEX('Add-on Info'!$B$4:$H$15,MATCH(AA$1,'Add-on Info'!$A$4:$A$15,0),MATCH($E129,'Add-on Info'!$B$3:$H$3,0)),0)</f>
        <v>0</v>
      </c>
      <c r="AB129" s="40">
        <f>IF(P129=1,INDEX('Add-on Info'!$B$4:$H$15,MATCH(AB$1,'Add-on Info'!$A$4:$A$15,0),MATCH($E129,'Add-on Info'!$B$3:$H$3,0)),0)</f>
        <v>0</v>
      </c>
      <c r="AC129" s="40">
        <f>IF(Q129=1,INDEX('Add-on Info'!$B$4:$H$15,MATCH(AC$1,'Add-on Info'!$A$4:$A$15,0),MATCH($E129,'Add-on Info'!$B$3:$H$3,0)),0)</f>
        <v>0</v>
      </c>
      <c r="AD129" s="40">
        <f>IF(R129=1,INDEX('Add-on Info'!$B$4:$H$15,MATCH(AD$1,'Add-on Info'!$A$4:$A$15,0),MATCH($E129,'Add-on Info'!$B$3:$H$3,0)),0)</f>
        <v>180</v>
      </c>
      <c r="AE129" s="40">
        <f>IF(S129=1,INDEX('Add-on Info'!$B$4:$H$15,MATCH(AE$1,'Add-on Info'!$A$4:$A$15,0),MATCH($E129,'Add-on Info'!$B$3:$H$3,0)),0)</f>
        <v>0</v>
      </c>
      <c r="AF129" s="40">
        <f>IF(T129=1,INDEX('Add-on Info'!$B$4:$H$15,MATCH(AF$1,'Add-on Info'!$A$4:$A$15,0),MATCH($E129,'Add-on Info'!$B$3:$H$3,0)),0)</f>
        <v>0</v>
      </c>
      <c r="AG129" s="40">
        <f>IF(U129=1,INDEX('Add-on Info'!$B$4:$H$15,MATCH(AG$1,'Add-on Info'!$A$4:$A$15,0),MATCH($E129,'Add-on Info'!$B$3:$H$3,0)),0)</f>
        <v>0</v>
      </c>
      <c r="AH129" s="40">
        <f>IF(V129=1,INDEX('Add-on Info'!$B$4:$H$15,MATCH(AH$1,'Add-on Info'!$A$4:$A$15,0),MATCH($E129,'Add-on Info'!$B$3:$H$3,0)),0)</f>
        <v>460</v>
      </c>
      <c r="AI129" s="41">
        <f t="shared" si="6"/>
        <v>0.15</v>
      </c>
      <c r="AJ129" s="40">
        <f t="shared" si="7"/>
        <v>994.5</v>
      </c>
      <c r="AK129" s="40">
        <f>IF(K129=1,INDEX('Add-on Info'!$B$21:$H$32,MATCH(AK$1,'Add-on Info'!$A$4:$A$15,0),MATCH($E129,'Add-on Info'!$B$3:$H$3,0)),0)</f>
        <v>0</v>
      </c>
      <c r="AL129" s="40">
        <f>IF(L129=1,INDEX('Add-on Info'!$B$21:$H$32,MATCH(AL$1,'Add-on Info'!$A$4:$A$15,0),MATCH($E129,'Add-on Info'!$B$3:$H$3,0)),0)</f>
        <v>23.1</v>
      </c>
      <c r="AM129" s="40">
        <f>IF(M129=1,INDEX('Add-on Info'!$B$21:$H$32,MATCH(AM$1,'Add-on Info'!$A$4:$A$15,0),MATCH($E129,'Add-on Info'!$B$3:$H$3,0)),0)</f>
        <v>48</v>
      </c>
      <c r="AN129" s="40">
        <f>IF(N129=1,INDEX('Add-on Info'!$B$21:$H$32,MATCH(AN$1,'Add-on Info'!$A$4:$A$15,0),MATCH($E129,'Add-on Info'!$B$3:$H$3,0)),0)</f>
        <v>0</v>
      </c>
      <c r="AO129" s="40">
        <f>IF(O129=1,INDEX('Add-on Info'!$B$21:$H$32,MATCH(AO$1,'Add-on Info'!$A$4:$A$15,0),MATCH($E129,'Add-on Info'!$B$3:$H$3,0)),0)</f>
        <v>0</v>
      </c>
      <c r="AP129" s="40">
        <f>IF(P129=1,INDEX('Add-on Info'!$B$21:$H$32,MATCH(AP$1,'Add-on Info'!$A$4:$A$15,0),MATCH($E129,'Add-on Info'!$B$3:$H$3,0)),0)</f>
        <v>0</v>
      </c>
      <c r="AQ129" s="40">
        <f>IF(Q129=1,INDEX('Add-on Info'!$B$21:$H$32,MATCH(AQ$1,'Add-on Info'!$A$4:$A$15,0),MATCH($E129,'Add-on Info'!$B$3:$H$3,0)),0)</f>
        <v>0</v>
      </c>
      <c r="AR129" s="40">
        <f>IF(R129=1,INDEX('Add-on Info'!$B$21:$H$32,MATCH(AR$1,'Add-on Info'!$A$4:$A$15,0),MATCH($E129,'Add-on Info'!$B$3:$H$3,0)),0)</f>
        <v>30.6</v>
      </c>
      <c r="AS129" s="40">
        <f>IF(S129=1,INDEX('Add-on Info'!$B$21:$H$32,MATCH(AS$1,'Add-on Info'!$A$4:$A$15,0),MATCH($E129,'Add-on Info'!$B$3:$H$3,0)),0)</f>
        <v>0</v>
      </c>
      <c r="AT129" s="40">
        <f>IF(T129=1,INDEX('Add-on Info'!$B$21:$H$32,MATCH(AT$1,'Add-on Info'!$A$4:$A$15,0),MATCH($E129,'Add-on Info'!$B$3:$H$3,0)),0)</f>
        <v>0</v>
      </c>
      <c r="AU129" s="40">
        <f>IF(U129=1,INDEX('Add-on Info'!$B$21:$H$32,MATCH(AU$1,'Add-on Info'!$A$4:$A$15,0),MATCH($E129,'Add-on Info'!$B$3:$H$3,0)),0)</f>
        <v>0</v>
      </c>
      <c r="AV129" s="40">
        <f>IF(V129=1,INDEX('Add-on Info'!$B$21:$H$32,MATCH(AV$1,'Add-on Info'!$A$4:$A$15,0),MATCH($E129,'Add-on Info'!$B$3:$H$3,0)),0)</f>
        <v>96.6</v>
      </c>
      <c r="AW129" s="40">
        <f t="shared" si="8"/>
        <v>198.29999999999998</v>
      </c>
      <c r="AX129" s="40">
        <f t="shared" si="9"/>
        <v>27318.5</v>
      </c>
      <c r="AY129" s="40">
        <f t="shared" si="10"/>
        <v>25733.3</v>
      </c>
      <c r="AZ129" s="40">
        <f t="shared" si="11"/>
        <v>1585.2000000000007</v>
      </c>
      <c r="BA129" s="25"/>
    </row>
    <row r="130" spans="1:53" x14ac:dyDescent="0.25">
      <c r="A130" s="25" t="s">
        <v>54</v>
      </c>
      <c r="B130" s="25" t="s">
        <v>42</v>
      </c>
      <c r="C130" s="25" t="s">
        <v>24</v>
      </c>
      <c r="D130" s="25" t="s">
        <v>37</v>
      </c>
      <c r="E130" s="25" t="s">
        <v>40</v>
      </c>
      <c r="F130" s="25" t="s">
        <v>47</v>
      </c>
      <c r="G130" s="25" t="s">
        <v>30</v>
      </c>
      <c r="H130" s="25">
        <v>24</v>
      </c>
      <c r="I130" s="42">
        <v>26422</v>
      </c>
      <c r="J130" s="28">
        <f>IF($D130=Calculations!$E$3,SUBSTITUTE(Calculations!$I131,RIGHT(Calculations!$I131,3),Calculations!$C$3)+0,Calculations!$I131)</f>
        <v>25630</v>
      </c>
      <c r="K130" s="39">
        <v>0</v>
      </c>
      <c r="L130" s="39">
        <v>0</v>
      </c>
      <c r="M130" s="39">
        <v>0</v>
      </c>
      <c r="N130" s="39">
        <v>0</v>
      </c>
      <c r="O130" s="39">
        <v>1</v>
      </c>
      <c r="P130" s="39">
        <v>0</v>
      </c>
      <c r="Q130" s="39">
        <v>0</v>
      </c>
      <c r="R130" s="39">
        <v>0</v>
      </c>
      <c r="S130" s="39">
        <v>0</v>
      </c>
      <c r="T130" s="39">
        <v>0</v>
      </c>
      <c r="U130" s="39">
        <v>0</v>
      </c>
      <c r="V130" s="39">
        <v>0</v>
      </c>
      <c r="W130" s="40">
        <f>IF(K130=1,INDEX('Add-on Info'!$B$4:$H$15,MATCH(W$1,'Add-on Info'!$A$4:$A$15,0),MATCH($E130,'Add-on Info'!$B$3:$H$3,0)),0)</f>
        <v>0</v>
      </c>
      <c r="X130" s="40">
        <f>IF(L130=1,INDEX('Add-on Info'!$B$4:$H$15,MATCH(X$1,'Add-on Info'!$A$4:$A$15,0),MATCH($E130,'Add-on Info'!$B$3:$H$3,0)),0)</f>
        <v>0</v>
      </c>
      <c r="Y130" s="40">
        <f>IF(M130=1,INDEX('Add-on Info'!$B$4:$H$15,MATCH(Y$1,'Add-on Info'!$A$4:$A$15,0),MATCH($E130,'Add-on Info'!$B$3:$H$3,0)),0)</f>
        <v>0</v>
      </c>
      <c r="Z130" s="40">
        <f>IF(N130=1,INDEX('Add-on Info'!$B$4:$H$15,MATCH(Z$1,'Add-on Info'!$A$4:$A$15,0),MATCH($E130,'Add-on Info'!$B$3:$H$3,0)),0)</f>
        <v>0</v>
      </c>
      <c r="AA130" s="40">
        <f>IF(O130=1,INDEX('Add-on Info'!$B$4:$H$15,MATCH(AA$1,'Add-on Info'!$A$4:$A$15,0),MATCH($E130,'Add-on Info'!$B$3:$H$3,0)),0)</f>
        <v>1350</v>
      </c>
      <c r="AB130" s="40">
        <f>IF(P130=1,INDEX('Add-on Info'!$B$4:$H$15,MATCH(AB$1,'Add-on Info'!$A$4:$A$15,0),MATCH($E130,'Add-on Info'!$B$3:$H$3,0)),0)</f>
        <v>0</v>
      </c>
      <c r="AC130" s="40">
        <f>IF(Q130=1,INDEX('Add-on Info'!$B$4:$H$15,MATCH(AC$1,'Add-on Info'!$A$4:$A$15,0),MATCH($E130,'Add-on Info'!$B$3:$H$3,0)),0)</f>
        <v>0</v>
      </c>
      <c r="AD130" s="40">
        <f>IF(R130=1,INDEX('Add-on Info'!$B$4:$H$15,MATCH(AD$1,'Add-on Info'!$A$4:$A$15,0),MATCH($E130,'Add-on Info'!$B$3:$H$3,0)),0)</f>
        <v>0</v>
      </c>
      <c r="AE130" s="40">
        <f>IF(S130=1,INDEX('Add-on Info'!$B$4:$H$15,MATCH(AE$1,'Add-on Info'!$A$4:$A$15,0),MATCH($E130,'Add-on Info'!$B$3:$H$3,0)),0)</f>
        <v>0</v>
      </c>
      <c r="AF130" s="40">
        <f>IF(T130=1,INDEX('Add-on Info'!$B$4:$H$15,MATCH(AF$1,'Add-on Info'!$A$4:$A$15,0),MATCH($E130,'Add-on Info'!$B$3:$H$3,0)),0)</f>
        <v>0</v>
      </c>
      <c r="AG130" s="40">
        <f>IF(U130=1,INDEX('Add-on Info'!$B$4:$H$15,MATCH(AG$1,'Add-on Info'!$A$4:$A$15,0),MATCH($E130,'Add-on Info'!$B$3:$H$3,0)),0)</f>
        <v>0</v>
      </c>
      <c r="AH130" s="40">
        <f>IF(V130=1,INDEX('Add-on Info'!$B$4:$H$15,MATCH(AH$1,'Add-on Info'!$A$4:$A$15,0),MATCH($E130,'Add-on Info'!$B$3:$H$3,0)),0)</f>
        <v>0</v>
      </c>
      <c r="AI130" s="41">
        <f t="shared" si="6"/>
        <v>0</v>
      </c>
      <c r="AJ130" s="40">
        <f t="shared" si="7"/>
        <v>1350</v>
      </c>
      <c r="AK130" s="40">
        <f>IF(K130=1,INDEX('Add-on Info'!$B$21:$H$32,MATCH(AK$1,'Add-on Info'!$A$4:$A$15,0),MATCH($E130,'Add-on Info'!$B$3:$H$3,0)),0)</f>
        <v>0</v>
      </c>
      <c r="AL130" s="40">
        <f>IF(L130=1,INDEX('Add-on Info'!$B$21:$H$32,MATCH(AL$1,'Add-on Info'!$A$4:$A$15,0),MATCH($E130,'Add-on Info'!$B$3:$H$3,0)),0)</f>
        <v>0</v>
      </c>
      <c r="AM130" s="40">
        <f>IF(M130=1,INDEX('Add-on Info'!$B$21:$H$32,MATCH(AM$1,'Add-on Info'!$A$4:$A$15,0),MATCH($E130,'Add-on Info'!$B$3:$H$3,0)),0)</f>
        <v>0</v>
      </c>
      <c r="AN130" s="40">
        <f>IF(N130=1,INDEX('Add-on Info'!$B$21:$H$32,MATCH(AN$1,'Add-on Info'!$A$4:$A$15,0),MATCH($E130,'Add-on Info'!$B$3:$H$3,0)),0)</f>
        <v>0</v>
      </c>
      <c r="AO130" s="40">
        <f>IF(O130=1,INDEX('Add-on Info'!$B$21:$H$32,MATCH(AO$1,'Add-on Info'!$A$4:$A$15,0),MATCH($E130,'Add-on Info'!$B$3:$H$3,0)),0)</f>
        <v>877.5</v>
      </c>
      <c r="AP130" s="40">
        <f>IF(P130=1,INDEX('Add-on Info'!$B$21:$H$32,MATCH(AP$1,'Add-on Info'!$A$4:$A$15,0),MATCH($E130,'Add-on Info'!$B$3:$H$3,0)),0)</f>
        <v>0</v>
      </c>
      <c r="AQ130" s="40">
        <f>IF(Q130=1,INDEX('Add-on Info'!$B$21:$H$32,MATCH(AQ$1,'Add-on Info'!$A$4:$A$15,0),MATCH($E130,'Add-on Info'!$B$3:$H$3,0)),0)</f>
        <v>0</v>
      </c>
      <c r="AR130" s="40">
        <f>IF(R130=1,INDEX('Add-on Info'!$B$21:$H$32,MATCH(AR$1,'Add-on Info'!$A$4:$A$15,0),MATCH($E130,'Add-on Info'!$B$3:$H$3,0)),0)</f>
        <v>0</v>
      </c>
      <c r="AS130" s="40">
        <f>IF(S130=1,INDEX('Add-on Info'!$B$21:$H$32,MATCH(AS$1,'Add-on Info'!$A$4:$A$15,0),MATCH($E130,'Add-on Info'!$B$3:$H$3,0)),0)</f>
        <v>0</v>
      </c>
      <c r="AT130" s="40">
        <f>IF(T130=1,INDEX('Add-on Info'!$B$21:$H$32,MATCH(AT$1,'Add-on Info'!$A$4:$A$15,0),MATCH($E130,'Add-on Info'!$B$3:$H$3,0)),0)</f>
        <v>0</v>
      </c>
      <c r="AU130" s="40">
        <f>IF(U130=1,INDEX('Add-on Info'!$B$21:$H$32,MATCH(AU$1,'Add-on Info'!$A$4:$A$15,0),MATCH($E130,'Add-on Info'!$B$3:$H$3,0)),0)</f>
        <v>0</v>
      </c>
      <c r="AV130" s="40">
        <f>IF(V130=1,INDEX('Add-on Info'!$B$21:$H$32,MATCH(AV$1,'Add-on Info'!$A$4:$A$15,0),MATCH($E130,'Add-on Info'!$B$3:$H$3,0)),0)</f>
        <v>0</v>
      </c>
      <c r="AW130" s="40">
        <f t="shared" si="8"/>
        <v>877.5</v>
      </c>
      <c r="AX130" s="40">
        <f t="shared" si="9"/>
        <v>27772</v>
      </c>
      <c r="AY130" s="40">
        <f t="shared" si="10"/>
        <v>26507.5</v>
      </c>
      <c r="AZ130" s="40">
        <f t="shared" si="11"/>
        <v>1264.5</v>
      </c>
      <c r="BA130" s="25"/>
    </row>
    <row r="131" spans="1:53" x14ac:dyDescent="0.25">
      <c r="A131" s="25" t="s">
        <v>54</v>
      </c>
      <c r="B131" s="25" t="s">
        <v>42</v>
      </c>
      <c r="C131" s="25" t="s">
        <v>24</v>
      </c>
      <c r="D131" s="25" t="s">
        <v>37</v>
      </c>
      <c r="E131" s="25" t="s">
        <v>40</v>
      </c>
      <c r="F131" s="25" t="s">
        <v>43</v>
      </c>
      <c r="G131" s="25" t="s">
        <v>30</v>
      </c>
      <c r="H131" s="25">
        <v>43</v>
      </c>
      <c r="I131" s="42">
        <v>28170</v>
      </c>
      <c r="J131" s="28">
        <f>IF($D131=Calculations!$E$3,SUBSTITUTE(Calculations!$I132,RIGHT(Calculations!$I132,3),Calculations!$C$3)+0,Calculations!$I132)</f>
        <v>27325</v>
      </c>
      <c r="K131" s="39">
        <v>0</v>
      </c>
      <c r="L131" s="39">
        <v>0</v>
      </c>
      <c r="M131" s="39">
        <v>0</v>
      </c>
      <c r="N131" s="39">
        <v>1</v>
      </c>
      <c r="O131" s="39">
        <v>0</v>
      </c>
      <c r="P131" s="39">
        <v>0</v>
      </c>
      <c r="Q131" s="39">
        <v>0</v>
      </c>
      <c r="R131" s="39">
        <v>0</v>
      </c>
      <c r="S131" s="39">
        <v>1</v>
      </c>
      <c r="T131" s="39">
        <v>0</v>
      </c>
      <c r="U131" s="39">
        <v>0</v>
      </c>
      <c r="V131" s="39">
        <v>0</v>
      </c>
      <c r="W131" s="40">
        <f>IF(K131=1,INDEX('Add-on Info'!$B$4:$H$15,MATCH(W$1,'Add-on Info'!$A$4:$A$15,0),MATCH($E131,'Add-on Info'!$B$3:$H$3,0)),0)</f>
        <v>0</v>
      </c>
      <c r="X131" s="40">
        <f>IF(L131=1,INDEX('Add-on Info'!$B$4:$H$15,MATCH(X$1,'Add-on Info'!$A$4:$A$15,0),MATCH($E131,'Add-on Info'!$B$3:$H$3,0)),0)</f>
        <v>0</v>
      </c>
      <c r="Y131" s="40">
        <f>IF(M131=1,INDEX('Add-on Info'!$B$4:$H$15,MATCH(Y$1,'Add-on Info'!$A$4:$A$15,0),MATCH($E131,'Add-on Info'!$B$3:$H$3,0)),0)</f>
        <v>0</v>
      </c>
      <c r="Z131" s="40">
        <f>IF(N131=1,INDEX('Add-on Info'!$B$4:$H$15,MATCH(Z$1,'Add-on Info'!$A$4:$A$15,0),MATCH($E131,'Add-on Info'!$B$3:$H$3,0)),0)</f>
        <v>240</v>
      </c>
      <c r="AA131" s="40">
        <f>IF(O131=1,INDEX('Add-on Info'!$B$4:$H$15,MATCH(AA$1,'Add-on Info'!$A$4:$A$15,0),MATCH($E131,'Add-on Info'!$B$3:$H$3,0)),0)</f>
        <v>0</v>
      </c>
      <c r="AB131" s="40">
        <f>IF(P131=1,INDEX('Add-on Info'!$B$4:$H$15,MATCH(AB$1,'Add-on Info'!$A$4:$A$15,0),MATCH($E131,'Add-on Info'!$B$3:$H$3,0)),0)</f>
        <v>0</v>
      </c>
      <c r="AC131" s="40">
        <f>IF(Q131=1,INDEX('Add-on Info'!$B$4:$H$15,MATCH(AC$1,'Add-on Info'!$A$4:$A$15,0),MATCH($E131,'Add-on Info'!$B$3:$H$3,0)),0)</f>
        <v>0</v>
      </c>
      <c r="AD131" s="40">
        <f>IF(R131=1,INDEX('Add-on Info'!$B$4:$H$15,MATCH(AD$1,'Add-on Info'!$A$4:$A$15,0),MATCH($E131,'Add-on Info'!$B$3:$H$3,0)),0)</f>
        <v>0</v>
      </c>
      <c r="AE131" s="40">
        <f>IF(S131=1,INDEX('Add-on Info'!$B$4:$H$15,MATCH(AE$1,'Add-on Info'!$A$4:$A$15,0),MATCH($E131,'Add-on Info'!$B$3:$H$3,0)),0)</f>
        <v>160</v>
      </c>
      <c r="AF131" s="40">
        <f>IF(T131=1,INDEX('Add-on Info'!$B$4:$H$15,MATCH(AF$1,'Add-on Info'!$A$4:$A$15,0),MATCH($E131,'Add-on Info'!$B$3:$H$3,0)),0)</f>
        <v>0</v>
      </c>
      <c r="AG131" s="40">
        <f>IF(U131=1,INDEX('Add-on Info'!$B$4:$H$15,MATCH(AG$1,'Add-on Info'!$A$4:$A$15,0),MATCH($E131,'Add-on Info'!$B$3:$H$3,0)),0)</f>
        <v>0</v>
      </c>
      <c r="AH131" s="40">
        <f>IF(V131=1,INDEX('Add-on Info'!$B$4:$H$15,MATCH(AH$1,'Add-on Info'!$A$4:$A$15,0),MATCH($E131,'Add-on Info'!$B$3:$H$3,0)),0)</f>
        <v>0</v>
      </c>
      <c r="AI131" s="41">
        <f t="shared" ref="AI131:AI194" si="12">IF(SUM(K131:V131)&gt;=3,15%,0)</f>
        <v>0</v>
      </c>
      <c r="AJ131" s="40">
        <f t="shared" ref="AJ131:AJ194" si="13">SUM(W131:AH131)*(1-AI131)</f>
        <v>400</v>
      </c>
      <c r="AK131" s="40">
        <f>IF(K131=1,INDEX('Add-on Info'!$B$21:$H$32,MATCH(AK$1,'Add-on Info'!$A$4:$A$15,0),MATCH($E131,'Add-on Info'!$B$3:$H$3,0)),0)</f>
        <v>0</v>
      </c>
      <c r="AL131" s="40">
        <f>IF(L131=1,INDEX('Add-on Info'!$B$21:$H$32,MATCH(AL$1,'Add-on Info'!$A$4:$A$15,0),MATCH($E131,'Add-on Info'!$B$3:$H$3,0)),0)</f>
        <v>0</v>
      </c>
      <c r="AM131" s="40">
        <f>IF(M131=1,INDEX('Add-on Info'!$B$21:$H$32,MATCH(AM$1,'Add-on Info'!$A$4:$A$15,0),MATCH($E131,'Add-on Info'!$B$3:$H$3,0)),0)</f>
        <v>0</v>
      </c>
      <c r="AN131" s="40">
        <f>IF(N131=1,INDEX('Add-on Info'!$B$21:$H$32,MATCH(AN$1,'Add-on Info'!$A$4:$A$15,0),MATCH($E131,'Add-on Info'!$B$3:$H$3,0)),0)</f>
        <v>28.799999999999997</v>
      </c>
      <c r="AO131" s="40">
        <f>IF(O131=1,INDEX('Add-on Info'!$B$21:$H$32,MATCH(AO$1,'Add-on Info'!$A$4:$A$15,0),MATCH($E131,'Add-on Info'!$B$3:$H$3,0)),0)</f>
        <v>0</v>
      </c>
      <c r="AP131" s="40">
        <f>IF(P131=1,INDEX('Add-on Info'!$B$21:$H$32,MATCH(AP$1,'Add-on Info'!$A$4:$A$15,0),MATCH($E131,'Add-on Info'!$B$3:$H$3,0)),0)</f>
        <v>0</v>
      </c>
      <c r="AQ131" s="40">
        <f>IF(Q131=1,INDEX('Add-on Info'!$B$21:$H$32,MATCH(AQ$1,'Add-on Info'!$A$4:$A$15,0),MATCH($E131,'Add-on Info'!$B$3:$H$3,0)),0)</f>
        <v>0</v>
      </c>
      <c r="AR131" s="40">
        <f>IF(R131=1,INDEX('Add-on Info'!$B$21:$H$32,MATCH(AR$1,'Add-on Info'!$A$4:$A$15,0),MATCH($E131,'Add-on Info'!$B$3:$H$3,0)),0)</f>
        <v>0</v>
      </c>
      <c r="AS131" s="40">
        <f>IF(S131=1,INDEX('Add-on Info'!$B$21:$H$32,MATCH(AS$1,'Add-on Info'!$A$4:$A$15,0),MATCH($E131,'Add-on Info'!$B$3:$H$3,0)),0)</f>
        <v>27.200000000000003</v>
      </c>
      <c r="AT131" s="40">
        <f>IF(T131=1,INDEX('Add-on Info'!$B$21:$H$32,MATCH(AT$1,'Add-on Info'!$A$4:$A$15,0),MATCH($E131,'Add-on Info'!$B$3:$H$3,0)),0)</f>
        <v>0</v>
      </c>
      <c r="AU131" s="40">
        <f>IF(U131=1,INDEX('Add-on Info'!$B$21:$H$32,MATCH(AU$1,'Add-on Info'!$A$4:$A$15,0),MATCH($E131,'Add-on Info'!$B$3:$H$3,0)),0)</f>
        <v>0</v>
      </c>
      <c r="AV131" s="40">
        <f>IF(V131=1,INDEX('Add-on Info'!$B$21:$H$32,MATCH(AV$1,'Add-on Info'!$A$4:$A$15,0),MATCH($E131,'Add-on Info'!$B$3:$H$3,0)),0)</f>
        <v>0</v>
      </c>
      <c r="AW131" s="40">
        <f t="shared" ref="AW131:AW194" si="14">SUM(AK131:AV131)</f>
        <v>56</v>
      </c>
      <c r="AX131" s="40">
        <f t="shared" ref="AX131:AX194" si="15">I131+AJ131</f>
        <v>28570</v>
      </c>
      <c r="AY131" s="40">
        <f t="shared" ref="AY131:AY194" si="16">J131+AW131</f>
        <v>27381</v>
      </c>
      <c r="AZ131" s="40">
        <f t="shared" ref="AZ131:AZ194" si="17">AX131-AY131</f>
        <v>1189</v>
      </c>
      <c r="BA131" s="25"/>
    </row>
    <row r="132" spans="1:53" x14ac:dyDescent="0.25">
      <c r="A132" s="25" t="s">
        <v>54</v>
      </c>
      <c r="B132" s="25" t="s">
        <v>42</v>
      </c>
      <c r="C132" s="25" t="s">
        <v>24</v>
      </c>
      <c r="D132" s="25" t="s">
        <v>37</v>
      </c>
      <c r="E132" s="25" t="s">
        <v>40</v>
      </c>
      <c r="F132" s="25" t="s">
        <v>43</v>
      </c>
      <c r="G132" s="25" t="s">
        <v>30</v>
      </c>
      <c r="H132" s="25">
        <v>63</v>
      </c>
      <c r="I132" s="42">
        <v>28018</v>
      </c>
      <c r="J132" s="28">
        <f>IF($D132=Calculations!$E$3,SUBSTITUTE(Calculations!$I133,RIGHT(Calculations!$I133,3),Calculations!$C$3)+0,Calculations!$I133)</f>
        <v>27178</v>
      </c>
      <c r="K132" s="39">
        <v>0</v>
      </c>
      <c r="L132" s="39">
        <v>0</v>
      </c>
      <c r="M132" s="39">
        <v>0</v>
      </c>
      <c r="N132" s="39">
        <v>0</v>
      </c>
      <c r="O132" s="39">
        <v>0</v>
      </c>
      <c r="P132" s="39">
        <v>0</v>
      </c>
      <c r="Q132" s="39">
        <v>0</v>
      </c>
      <c r="R132" s="39">
        <v>0</v>
      </c>
      <c r="S132" s="39">
        <v>0</v>
      </c>
      <c r="T132" s="39">
        <v>1</v>
      </c>
      <c r="U132" s="39">
        <v>1</v>
      </c>
      <c r="V132" s="39">
        <v>0</v>
      </c>
      <c r="W132" s="40">
        <f>IF(K132=1,INDEX('Add-on Info'!$B$4:$H$15,MATCH(W$1,'Add-on Info'!$A$4:$A$15,0),MATCH($E132,'Add-on Info'!$B$3:$H$3,0)),0)</f>
        <v>0</v>
      </c>
      <c r="X132" s="40">
        <f>IF(L132=1,INDEX('Add-on Info'!$B$4:$H$15,MATCH(X$1,'Add-on Info'!$A$4:$A$15,0),MATCH($E132,'Add-on Info'!$B$3:$H$3,0)),0)</f>
        <v>0</v>
      </c>
      <c r="Y132" s="40">
        <f>IF(M132=1,INDEX('Add-on Info'!$B$4:$H$15,MATCH(Y$1,'Add-on Info'!$A$4:$A$15,0),MATCH($E132,'Add-on Info'!$B$3:$H$3,0)),0)</f>
        <v>0</v>
      </c>
      <c r="Z132" s="40">
        <f>IF(N132=1,INDEX('Add-on Info'!$B$4:$H$15,MATCH(Z$1,'Add-on Info'!$A$4:$A$15,0),MATCH($E132,'Add-on Info'!$B$3:$H$3,0)),0)</f>
        <v>0</v>
      </c>
      <c r="AA132" s="40">
        <f>IF(O132=1,INDEX('Add-on Info'!$B$4:$H$15,MATCH(AA$1,'Add-on Info'!$A$4:$A$15,0),MATCH($E132,'Add-on Info'!$B$3:$H$3,0)),0)</f>
        <v>0</v>
      </c>
      <c r="AB132" s="40">
        <f>IF(P132=1,INDEX('Add-on Info'!$B$4:$H$15,MATCH(AB$1,'Add-on Info'!$A$4:$A$15,0),MATCH($E132,'Add-on Info'!$B$3:$H$3,0)),0)</f>
        <v>0</v>
      </c>
      <c r="AC132" s="40">
        <f>IF(Q132=1,INDEX('Add-on Info'!$B$4:$H$15,MATCH(AC$1,'Add-on Info'!$A$4:$A$15,0),MATCH($E132,'Add-on Info'!$B$3:$H$3,0)),0)</f>
        <v>0</v>
      </c>
      <c r="AD132" s="40">
        <f>IF(R132=1,INDEX('Add-on Info'!$B$4:$H$15,MATCH(AD$1,'Add-on Info'!$A$4:$A$15,0),MATCH($E132,'Add-on Info'!$B$3:$H$3,0)),0)</f>
        <v>0</v>
      </c>
      <c r="AE132" s="40">
        <f>IF(S132=1,INDEX('Add-on Info'!$B$4:$H$15,MATCH(AE$1,'Add-on Info'!$A$4:$A$15,0),MATCH($E132,'Add-on Info'!$B$3:$H$3,0)),0)</f>
        <v>0</v>
      </c>
      <c r="AF132" s="40">
        <f>IF(T132=1,INDEX('Add-on Info'!$B$4:$H$15,MATCH(AF$1,'Add-on Info'!$A$4:$A$15,0),MATCH($E132,'Add-on Info'!$B$3:$H$3,0)),0)</f>
        <v>200</v>
      </c>
      <c r="AG132" s="40">
        <f>IF(U132=1,INDEX('Add-on Info'!$B$4:$H$15,MATCH(AG$1,'Add-on Info'!$A$4:$A$15,0),MATCH($E132,'Add-on Info'!$B$3:$H$3,0)),0)</f>
        <v>640</v>
      </c>
      <c r="AH132" s="40">
        <f>IF(V132=1,INDEX('Add-on Info'!$B$4:$H$15,MATCH(AH$1,'Add-on Info'!$A$4:$A$15,0),MATCH($E132,'Add-on Info'!$B$3:$H$3,0)),0)</f>
        <v>0</v>
      </c>
      <c r="AI132" s="41">
        <f t="shared" si="12"/>
        <v>0</v>
      </c>
      <c r="AJ132" s="40">
        <f t="shared" si="13"/>
        <v>840</v>
      </c>
      <c r="AK132" s="40">
        <f>IF(K132=1,INDEX('Add-on Info'!$B$21:$H$32,MATCH(AK$1,'Add-on Info'!$A$4:$A$15,0),MATCH($E132,'Add-on Info'!$B$3:$H$3,0)),0)</f>
        <v>0</v>
      </c>
      <c r="AL132" s="40">
        <f>IF(L132=1,INDEX('Add-on Info'!$B$21:$H$32,MATCH(AL$1,'Add-on Info'!$A$4:$A$15,0),MATCH($E132,'Add-on Info'!$B$3:$H$3,0)),0)</f>
        <v>0</v>
      </c>
      <c r="AM132" s="40">
        <f>IF(M132=1,INDEX('Add-on Info'!$B$21:$H$32,MATCH(AM$1,'Add-on Info'!$A$4:$A$15,0),MATCH($E132,'Add-on Info'!$B$3:$H$3,0)),0)</f>
        <v>0</v>
      </c>
      <c r="AN132" s="40">
        <f>IF(N132=1,INDEX('Add-on Info'!$B$21:$H$32,MATCH(AN$1,'Add-on Info'!$A$4:$A$15,0),MATCH($E132,'Add-on Info'!$B$3:$H$3,0)),0)</f>
        <v>0</v>
      </c>
      <c r="AO132" s="40">
        <f>IF(O132=1,INDEX('Add-on Info'!$B$21:$H$32,MATCH(AO$1,'Add-on Info'!$A$4:$A$15,0),MATCH($E132,'Add-on Info'!$B$3:$H$3,0)),0)</f>
        <v>0</v>
      </c>
      <c r="AP132" s="40">
        <f>IF(P132=1,INDEX('Add-on Info'!$B$21:$H$32,MATCH(AP$1,'Add-on Info'!$A$4:$A$15,0),MATCH($E132,'Add-on Info'!$B$3:$H$3,0)),0)</f>
        <v>0</v>
      </c>
      <c r="AQ132" s="40">
        <f>IF(Q132=1,INDEX('Add-on Info'!$B$21:$H$32,MATCH(AQ$1,'Add-on Info'!$A$4:$A$15,0),MATCH($E132,'Add-on Info'!$B$3:$H$3,0)),0)</f>
        <v>0</v>
      </c>
      <c r="AR132" s="40">
        <f>IF(R132=1,INDEX('Add-on Info'!$B$21:$H$32,MATCH(AR$1,'Add-on Info'!$A$4:$A$15,0),MATCH($E132,'Add-on Info'!$B$3:$H$3,0)),0)</f>
        <v>0</v>
      </c>
      <c r="AS132" s="40">
        <f>IF(S132=1,INDEX('Add-on Info'!$B$21:$H$32,MATCH(AS$1,'Add-on Info'!$A$4:$A$15,0),MATCH($E132,'Add-on Info'!$B$3:$H$3,0)),0)</f>
        <v>0</v>
      </c>
      <c r="AT132" s="40">
        <f>IF(T132=1,INDEX('Add-on Info'!$B$21:$H$32,MATCH(AT$1,'Add-on Info'!$A$4:$A$15,0),MATCH($E132,'Add-on Info'!$B$3:$H$3,0)),0)</f>
        <v>36</v>
      </c>
      <c r="AU132" s="40">
        <f>IF(U132=1,INDEX('Add-on Info'!$B$21:$H$32,MATCH(AU$1,'Add-on Info'!$A$4:$A$15,0),MATCH($E132,'Add-on Info'!$B$3:$H$3,0)),0)</f>
        <v>179.20000000000002</v>
      </c>
      <c r="AV132" s="40">
        <f>IF(V132=1,INDEX('Add-on Info'!$B$21:$H$32,MATCH(AV$1,'Add-on Info'!$A$4:$A$15,0),MATCH($E132,'Add-on Info'!$B$3:$H$3,0)),0)</f>
        <v>0</v>
      </c>
      <c r="AW132" s="40">
        <f t="shared" si="14"/>
        <v>215.20000000000002</v>
      </c>
      <c r="AX132" s="40">
        <f t="shared" si="15"/>
        <v>28858</v>
      </c>
      <c r="AY132" s="40">
        <f t="shared" si="16"/>
        <v>27393.200000000001</v>
      </c>
      <c r="AZ132" s="40">
        <f t="shared" si="17"/>
        <v>1464.7999999999993</v>
      </c>
      <c r="BA132" s="25"/>
    </row>
    <row r="133" spans="1:53" x14ac:dyDescent="0.25">
      <c r="A133" s="25" t="s">
        <v>54</v>
      </c>
      <c r="B133" s="25" t="s">
        <v>42</v>
      </c>
      <c r="C133" s="25" t="s">
        <v>24</v>
      </c>
      <c r="D133" s="25" t="s">
        <v>37</v>
      </c>
      <c r="E133" s="25" t="s">
        <v>40</v>
      </c>
      <c r="F133" s="25" t="s">
        <v>44</v>
      </c>
      <c r="G133" s="25" t="s">
        <v>28</v>
      </c>
      <c r="H133" s="25">
        <v>50</v>
      </c>
      <c r="I133" s="42">
        <v>27341</v>
      </c>
      <c r="J133" s="28">
        <f>IF($D133=Calculations!$E$3,SUBSTITUTE(Calculations!$I134,RIGHT(Calculations!$I134,3),Calculations!$C$3)+0,Calculations!$I134)</f>
        <v>26521</v>
      </c>
      <c r="K133" s="39">
        <v>1</v>
      </c>
      <c r="L133" s="39">
        <v>0</v>
      </c>
      <c r="M133" s="39">
        <v>0</v>
      </c>
      <c r="N133" s="39">
        <v>0</v>
      </c>
      <c r="O133" s="39">
        <v>0</v>
      </c>
      <c r="P133" s="39">
        <v>0</v>
      </c>
      <c r="Q133" s="39">
        <v>0</v>
      </c>
      <c r="R133" s="39">
        <v>0</v>
      </c>
      <c r="S133" s="39">
        <v>1</v>
      </c>
      <c r="T133" s="39">
        <v>1</v>
      </c>
      <c r="U133" s="39">
        <v>1</v>
      </c>
      <c r="V133" s="39">
        <v>0</v>
      </c>
      <c r="W133" s="40">
        <f>IF(K133=1,INDEX('Add-on Info'!$B$4:$H$15,MATCH(W$1,'Add-on Info'!$A$4:$A$15,0),MATCH($E133,'Add-on Info'!$B$3:$H$3,0)),0)</f>
        <v>750</v>
      </c>
      <c r="X133" s="40">
        <f>IF(L133=1,INDEX('Add-on Info'!$B$4:$H$15,MATCH(X$1,'Add-on Info'!$A$4:$A$15,0),MATCH($E133,'Add-on Info'!$B$3:$H$3,0)),0)</f>
        <v>0</v>
      </c>
      <c r="Y133" s="40">
        <f>IF(M133=1,INDEX('Add-on Info'!$B$4:$H$15,MATCH(Y$1,'Add-on Info'!$A$4:$A$15,0),MATCH($E133,'Add-on Info'!$B$3:$H$3,0)),0)</f>
        <v>0</v>
      </c>
      <c r="Z133" s="40">
        <f>IF(N133=1,INDEX('Add-on Info'!$B$4:$H$15,MATCH(Z$1,'Add-on Info'!$A$4:$A$15,0),MATCH($E133,'Add-on Info'!$B$3:$H$3,0)),0)</f>
        <v>0</v>
      </c>
      <c r="AA133" s="40">
        <f>IF(O133=1,INDEX('Add-on Info'!$B$4:$H$15,MATCH(AA$1,'Add-on Info'!$A$4:$A$15,0),MATCH($E133,'Add-on Info'!$B$3:$H$3,0)),0)</f>
        <v>0</v>
      </c>
      <c r="AB133" s="40">
        <f>IF(P133=1,INDEX('Add-on Info'!$B$4:$H$15,MATCH(AB$1,'Add-on Info'!$A$4:$A$15,0),MATCH($E133,'Add-on Info'!$B$3:$H$3,0)),0)</f>
        <v>0</v>
      </c>
      <c r="AC133" s="40">
        <f>IF(Q133=1,INDEX('Add-on Info'!$B$4:$H$15,MATCH(AC$1,'Add-on Info'!$A$4:$A$15,0),MATCH($E133,'Add-on Info'!$B$3:$H$3,0)),0)</f>
        <v>0</v>
      </c>
      <c r="AD133" s="40">
        <f>IF(R133=1,INDEX('Add-on Info'!$B$4:$H$15,MATCH(AD$1,'Add-on Info'!$A$4:$A$15,0),MATCH($E133,'Add-on Info'!$B$3:$H$3,0)),0)</f>
        <v>0</v>
      </c>
      <c r="AE133" s="40">
        <f>IF(S133=1,INDEX('Add-on Info'!$B$4:$H$15,MATCH(AE$1,'Add-on Info'!$A$4:$A$15,0),MATCH($E133,'Add-on Info'!$B$3:$H$3,0)),0)</f>
        <v>160</v>
      </c>
      <c r="AF133" s="40">
        <f>IF(T133=1,INDEX('Add-on Info'!$B$4:$H$15,MATCH(AF$1,'Add-on Info'!$A$4:$A$15,0),MATCH($E133,'Add-on Info'!$B$3:$H$3,0)),0)</f>
        <v>200</v>
      </c>
      <c r="AG133" s="40">
        <f>IF(U133=1,INDEX('Add-on Info'!$B$4:$H$15,MATCH(AG$1,'Add-on Info'!$A$4:$A$15,0),MATCH($E133,'Add-on Info'!$B$3:$H$3,0)),0)</f>
        <v>640</v>
      </c>
      <c r="AH133" s="40">
        <f>IF(V133=1,INDEX('Add-on Info'!$B$4:$H$15,MATCH(AH$1,'Add-on Info'!$A$4:$A$15,0),MATCH($E133,'Add-on Info'!$B$3:$H$3,0)),0)</f>
        <v>0</v>
      </c>
      <c r="AI133" s="41">
        <f t="shared" si="12"/>
        <v>0.15</v>
      </c>
      <c r="AJ133" s="40">
        <f t="shared" si="13"/>
        <v>1487.5</v>
      </c>
      <c r="AK133" s="40">
        <f>IF(K133=1,INDEX('Add-on Info'!$B$21:$H$32,MATCH(AK$1,'Add-on Info'!$A$4:$A$15,0),MATCH($E133,'Add-on Info'!$B$3:$H$3,0)),0)</f>
        <v>187.5</v>
      </c>
      <c r="AL133" s="40">
        <f>IF(L133=1,INDEX('Add-on Info'!$B$21:$H$32,MATCH(AL$1,'Add-on Info'!$A$4:$A$15,0),MATCH($E133,'Add-on Info'!$B$3:$H$3,0)),0)</f>
        <v>0</v>
      </c>
      <c r="AM133" s="40">
        <f>IF(M133=1,INDEX('Add-on Info'!$B$21:$H$32,MATCH(AM$1,'Add-on Info'!$A$4:$A$15,0),MATCH($E133,'Add-on Info'!$B$3:$H$3,0)),0)</f>
        <v>0</v>
      </c>
      <c r="AN133" s="40">
        <f>IF(N133=1,INDEX('Add-on Info'!$B$21:$H$32,MATCH(AN$1,'Add-on Info'!$A$4:$A$15,0),MATCH($E133,'Add-on Info'!$B$3:$H$3,0)),0)</f>
        <v>0</v>
      </c>
      <c r="AO133" s="40">
        <f>IF(O133=1,INDEX('Add-on Info'!$B$21:$H$32,MATCH(AO$1,'Add-on Info'!$A$4:$A$15,0),MATCH($E133,'Add-on Info'!$B$3:$H$3,0)),0)</f>
        <v>0</v>
      </c>
      <c r="AP133" s="40">
        <f>IF(P133=1,INDEX('Add-on Info'!$B$21:$H$32,MATCH(AP$1,'Add-on Info'!$A$4:$A$15,0),MATCH($E133,'Add-on Info'!$B$3:$H$3,0)),0)</f>
        <v>0</v>
      </c>
      <c r="AQ133" s="40">
        <f>IF(Q133=1,INDEX('Add-on Info'!$B$21:$H$32,MATCH(AQ$1,'Add-on Info'!$A$4:$A$15,0),MATCH($E133,'Add-on Info'!$B$3:$H$3,0)),0)</f>
        <v>0</v>
      </c>
      <c r="AR133" s="40">
        <f>IF(R133=1,INDEX('Add-on Info'!$B$21:$H$32,MATCH(AR$1,'Add-on Info'!$A$4:$A$15,0),MATCH($E133,'Add-on Info'!$B$3:$H$3,0)),0)</f>
        <v>0</v>
      </c>
      <c r="AS133" s="40">
        <f>IF(S133=1,INDEX('Add-on Info'!$B$21:$H$32,MATCH(AS$1,'Add-on Info'!$A$4:$A$15,0),MATCH($E133,'Add-on Info'!$B$3:$H$3,0)),0)</f>
        <v>27.200000000000003</v>
      </c>
      <c r="AT133" s="40">
        <f>IF(T133=1,INDEX('Add-on Info'!$B$21:$H$32,MATCH(AT$1,'Add-on Info'!$A$4:$A$15,0),MATCH($E133,'Add-on Info'!$B$3:$H$3,0)),0)</f>
        <v>36</v>
      </c>
      <c r="AU133" s="40">
        <f>IF(U133=1,INDEX('Add-on Info'!$B$21:$H$32,MATCH(AU$1,'Add-on Info'!$A$4:$A$15,0),MATCH($E133,'Add-on Info'!$B$3:$H$3,0)),0)</f>
        <v>179.20000000000002</v>
      </c>
      <c r="AV133" s="40">
        <f>IF(V133=1,INDEX('Add-on Info'!$B$21:$H$32,MATCH(AV$1,'Add-on Info'!$A$4:$A$15,0),MATCH($E133,'Add-on Info'!$B$3:$H$3,0)),0)</f>
        <v>0</v>
      </c>
      <c r="AW133" s="40">
        <f t="shared" si="14"/>
        <v>429.9</v>
      </c>
      <c r="AX133" s="40">
        <f t="shared" si="15"/>
        <v>28828.5</v>
      </c>
      <c r="AY133" s="40">
        <f t="shared" si="16"/>
        <v>26950.9</v>
      </c>
      <c r="AZ133" s="40">
        <f t="shared" si="17"/>
        <v>1877.5999999999985</v>
      </c>
      <c r="BA133" s="25"/>
    </row>
    <row r="134" spans="1:53" x14ac:dyDescent="0.25">
      <c r="A134" s="25" t="s">
        <v>54</v>
      </c>
      <c r="B134" s="25" t="s">
        <v>42</v>
      </c>
      <c r="C134" s="25" t="s">
        <v>24</v>
      </c>
      <c r="D134" s="25" t="s">
        <v>37</v>
      </c>
      <c r="E134" s="25" t="s">
        <v>40</v>
      </c>
      <c r="F134" s="25" t="s">
        <v>46</v>
      </c>
      <c r="G134" s="25" t="s">
        <v>30</v>
      </c>
      <c r="H134" s="25">
        <v>60</v>
      </c>
      <c r="I134" s="42">
        <v>27573</v>
      </c>
      <c r="J134" s="28">
        <f>IF($D134=Calculations!$E$3,SUBSTITUTE(Calculations!$I135,RIGHT(Calculations!$I135,3),Calculations!$C$3)+0,Calculations!$I135)</f>
        <v>26746</v>
      </c>
      <c r="K134" s="39">
        <v>0</v>
      </c>
      <c r="L134" s="39">
        <v>0</v>
      </c>
      <c r="M134" s="39">
        <v>0</v>
      </c>
      <c r="N134" s="39">
        <v>1</v>
      </c>
      <c r="O134" s="39">
        <v>0</v>
      </c>
      <c r="P134" s="39">
        <v>1</v>
      </c>
      <c r="Q134" s="39">
        <v>0</v>
      </c>
      <c r="R134" s="39">
        <v>1</v>
      </c>
      <c r="S134" s="39">
        <v>0</v>
      </c>
      <c r="T134" s="39">
        <v>0</v>
      </c>
      <c r="U134" s="39">
        <v>0</v>
      </c>
      <c r="V134" s="39">
        <v>1</v>
      </c>
      <c r="W134" s="40">
        <f>IF(K134=1,INDEX('Add-on Info'!$B$4:$H$15,MATCH(W$1,'Add-on Info'!$A$4:$A$15,0),MATCH($E134,'Add-on Info'!$B$3:$H$3,0)),0)</f>
        <v>0</v>
      </c>
      <c r="X134" s="40">
        <f>IF(L134=1,INDEX('Add-on Info'!$B$4:$H$15,MATCH(X$1,'Add-on Info'!$A$4:$A$15,0),MATCH($E134,'Add-on Info'!$B$3:$H$3,0)),0)</f>
        <v>0</v>
      </c>
      <c r="Y134" s="40">
        <f>IF(M134=1,INDEX('Add-on Info'!$B$4:$H$15,MATCH(Y$1,'Add-on Info'!$A$4:$A$15,0),MATCH($E134,'Add-on Info'!$B$3:$H$3,0)),0)</f>
        <v>0</v>
      </c>
      <c r="Z134" s="40">
        <f>IF(N134=1,INDEX('Add-on Info'!$B$4:$H$15,MATCH(Z$1,'Add-on Info'!$A$4:$A$15,0),MATCH($E134,'Add-on Info'!$B$3:$H$3,0)),0)</f>
        <v>240</v>
      </c>
      <c r="AA134" s="40">
        <f>IF(O134=1,INDEX('Add-on Info'!$B$4:$H$15,MATCH(AA$1,'Add-on Info'!$A$4:$A$15,0),MATCH($E134,'Add-on Info'!$B$3:$H$3,0)),0)</f>
        <v>0</v>
      </c>
      <c r="AB134" s="40">
        <f>IF(P134=1,INDEX('Add-on Info'!$B$4:$H$15,MATCH(AB$1,'Add-on Info'!$A$4:$A$15,0),MATCH($E134,'Add-on Info'!$B$3:$H$3,0)),0)</f>
        <v>2700</v>
      </c>
      <c r="AC134" s="40">
        <f>IF(Q134=1,INDEX('Add-on Info'!$B$4:$H$15,MATCH(AC$1,'Add-on Info'!$A$4:$A$15,0),MATCH($E134,'Add-on Info'!$B$3:$H$3,0)),0)</f>
        <v>0</v>
      </c>
      <c r="AD134" s="40">
        <f>IF(R134=1,INDEX('Add-on Info'!$B$4:$H$15,MATCH(AD$1,'Add-on Info'!$A$4:$A$15,0),MATCH($E134,'Add-on Info'!$B$3:$H$3,0)),0)</f>
        <v>180</v>
      </c>
      <c r="AE134" s="40">
        <f>IF(S134=1,INDEX('Add-on Info'!$B$4:$H$15,MATCH(AE$1,'Add-on Info'!$A$4:$A$15,0),MATCH($E134,'Add-on Info'!$B$3:$H$3,0)),0)</f>
        <v>0</v>
      </c>
      <c r="AF134" s="40">
        <f>IF(T134=1,INDEX('Add-on Info'!$B$4:$H$15,MATCH(AF$1,'Add-on Info'!$A$4:$A$15,0),MATCH($E134,'Add-on Info'!$B$3:$H$3,0)),0)</f>
        <v>0</v>
      </c>
      <c r="AG134" s="40">
        <f>IF(U134=1,INDEX('Add-on Info'!$B$4:$H$15,MATCH(AG$1,'Add-on Info'!$A$4:$A$15,0),MATCH($E134,'Add-on Info'!$B$3:$H$3,0)),0)</f>
        <v>0</v>
      </c>
      <c r="AH134" s="40">
        <f>IF(V134=1,INDEX('Add-on Info'!$B$4:$H$15,MATCH(AH$1,'Add-on Info'!$A$4:$A$15,0),MATCH($E134,'Add-on Info'!$B$3:$H$3,0)),0)</f>
        <v>460</v>
      </c>
      <c r="AI134" s="41">
        <f t="shared" si="12"/>
        <v>0.15</v>
      </c>
      <c r="AJ134" s="40">
        <f t="shared" si="13"/>
        <v>3043</v>
      </c>
      <c r="AK134" s="40">
        <f>IF(K134=1,INDEX('Add-on Info'!$B$21:$H$32,MATCH(AK$1,'Add-on Info'!$A$4:$A$15,0),MATCH($E134,'Add-on Info'!$B$3:$H$3,0)),0)</f>
        <v>0</v>
      </c>
      <c r="AL134" s="40">
        <f>IF(L134=1,INDEX('Add-on Info'!$B$21:$H$32,MATCH(AL$1,'Add-on Info'!$A$4:$A$15,0),MATCH($E134,'Add-on Info'!$B$3:$H$3,0)),0)</f>
        <v>0</v>
      </c>
      <c r="AM134" s="40">
        <f>IF(M134=1,INDEX('Add-on Info'!$B$21:$H$32,MATCH(AM$1,'Add-on Info'!$A$4:$A$15,0),MATCH($E134,'Add-on Info'!$B$3:$H$3,0)),0)</f>
        <v>0</v>
      </c>
      <c r="AN134" s="40">
        <f>IF(N134=1,INDEX('Add-on Info'!$B$21:$H$32,MATCH(AN$1,'Add-on Info'!$A$4:$A$15,0),MATCH($E134,'Add-on Info'!$B$3:$H$3,0)),0)</f>
        <v>28.799999999999997</v>
      </c>
      <c r="AO134" s="40">
        <f>IF(O134=1,INDEX('Add-on Info'!$B$21:$H$32,MATCH(AO$1,'Add-on Info'!$A$4:$A$15,0),MATCH($E134,'Add-on Info'!$B$3:$H$3,0)),0)</f>
        <v>0</v>
      </c>
      <c r="AP134" s="40">
        <f>IF(P134=1,INDEX('Add-on Info'!$B$21:$H$32,MATCH(AP$1,'Add-on Info'!$A$4:$A$15,0),MATCH($E134,'Add-on Info'!$B$3:$H$3,0)),0)</f>
        <v>1836.0000000000002</v>
      </c>
      <c r="AQ134" s="40">
        <f>IF(Q134=1,INDEX('Add-on Info'!$B$21:$H$32,MATCH(AQ$1,'Add-on Info'!$A$4:$A$15,0),MATCH($E134,'Add-on Info'!$B$3:$H$3,0)),0)</f>
        <v>0</v>
      </c>
      <c r="AR134" s="40">
        <f>IF(R134=1,INDEX('Add-on Info'!$B$21:$H$32,MATCH(AR$1,'Add-on Info'!$A$4:$A$15,0),MATCH($E134,'Add-on Info'!$B$3:$H$3,0)),0)</f>
        <v>30.6</v>
      </c>
      <c r="AS134" s="40">
        <f>IF(S134=1,INDEX('Add-on Info'!$B$21:$H$32,MATCH(AS$1,'Add-on Info'!$A$4:$A$15,0),MATCH($E134,'Add-on Info'!$B$3:$H$3,0)),0)</f>
        <v>0</v>
      </c>
      <c r="AT134" s="40">
        <f>IF(T134=1,INDEX('Add-on Info'!$B$21:$H$32,MATCH(AT$1,'Add-on Info'!$A$4:$A$15,0),MATCH($E134,'Add-on Info'!$B$3:$H$3,0)),0)</f>
        <v>0</v>
      </c>
      <c r="AU134" s="40">
        <f>IF(U134=1,INDEX('Add-on Info'!$B$21:$H$32,MATCH(AU$1,'Add-on Info'!$A$4:$A$15,0),MATCH($E134,'Add-on Info'!$B$3:$H$3,0)),0)</f>
        <v>0</v>
      </c>
      <c r="AV134" s="40">
        <f>IF(V134=1,INDEX('Add-on Info'!$B$21:$H$32,MATCH(AV$1,'Add-on Info'!$A$4:$A$15,0),MATCH($E134,'Add-on Info'!$B$3:$H$3,0)),0)</f>
        <v>96.6</v>
      </c>
      <c r="AW134" s="40">
        <f t="shared" si="14"/>
        <v>1992</v>
      </c>
      <c r="AX134" s="40">
        <f t="shared" si="15"/>
        <v>30616</v>
      </c>
      <c r="AY134" s="40">
        <f t="shared" si="16"/>
        <v>28738</v>
      </c>
      <c r="AZ134" s="40">
        <f t="shared" si="17"/>
        <v>1878</v>
      </c>
      <c r="BA134" s="25"/>
    </row>
    <row r="135" spans="1:53" x14ac:dyDescent="0.25">
      <c r="A135" s="25" t="s">
        <v>54</v>
      </c>
      <c r="B135" s="25" t="s">
        <v>42</v>
      </c>
      <c r="C135" s="25" t="s">
        <v>24</v>
      </c>
      <c r="D135" s="25" t="s">
        <v>37</v>
      </c>
      <c r="E135" s="25" t="s">
        <v>40</v>
      </c>
      <c r="F135" s="25" t="s">
        <v>44</v>
      </c>
      <c r="G135" s="25" t="s">
        <v>28</v>
      </c>
      <c r="H135" s="25">
        <v>61</v>
      </c>
      <c r="I135" s="42">
        <v>26304</v>
      </c>
      <c r="J135" s="28">
        <f>IF($D135=Calculations!$E$3,SUBSTITUTE(Calculations!$I136,RIGHT(Calculations!$I136,3),Calculations!$C$3)+0,Calculations!$I136)</f>
        <v>25515</v>
      </c>
      <c r="K135" s="39">
        <v>1</v>
      </c>
      <c r="L135" s="39">
        <v>0</v>
      </c>
      <c r="M135" s="39">
        <v>0</v>
      </c>
      <c r="N135" s="39">
        <v>0</v>
      </c>
      <c r="O135" s="39">
        <v>0</v>
      </c>
      <c r="P135" s="39">
        <v>0</v>
      </c>
      <c r="Q135" s="39">
        <v>0</v>
      </c>
      <c r="R135" s="39">
        <v>0</v>
      </c>
      <c r="S135" s="39">
        <v>0</v>
      </c>
      <c r="T135" s="39">
        <v>0</v>
      </c>
      <c r="U135" s="39">
        <v>0</v>
      </c>
      <c r="V135" s="39">
        <v>0</v>
      </c>
      <c r="W135" s="40">
        <f>IF(K135=1,INDEX('Add-on Info'!$B$4:$H$15,MATCH(W$1,'Add-on Info'!$A$4:$A$15,0),MATCH($E135,'Add-on Info'!$B$3:$H$3,0)),0)</f>
        <v>750</v>
      </c>
      <c r="X135" s="40">
        <f>IF(L135=1,INDEX('Add-on Info'!$B$4:$H$15,MATCH(X$1,'Add-on Info'!$A$4:$A$15,0),MATCH($E135,'Add-on Info'!$B$3:$H$3,0)),0)</f>
        <v>0</v>
      </c>
      <c r="Y135" s="40">
        <f>IF(M135=1,INDEX('Add-on Info'!$B$4:$H$15,MATCH(Y$1,'Add-on Info'!$A$4:$A$15,0),MATCH($E135,'Add-on Info'!$B$3:$H$3,0)),0)</f>
        <v>0</v>
      </c>
      <c r="Z135" s="40">
        <f>IF(N135=1,INDEX('Add-on Info'!$B$4:$H$15,MATCH(Z$1,'Add-on Info'!$A$4:$A$15,0),MATCH($E135,'Add-on Info'!$B$3:$H$3,0)),0)</f>
        <v>0</v>
      </c>
      <c r="AA135" s="40">
        <f>IF(O135=1,INDEX('Add-on Info'!$B$4:$H$15,MATCH(AA$1,'Add-on Info'!$A$4:$A$15,0),MATCH($E135,'Add-on Info'!$B$3:$H$3,0)),0)</f>
        <v>0</v>
      </c>
      <c r="AB135" s="40">
        <f>IF(P135=1,INDEX('Add-on Info'!$B$4:$H$15,MATCH(AB$1,'Add-on Info'!$A$4:$A$15,0),MATCH($E135,'Add-on Info'!$B$3:$H$3,0)),0)</f>
        <v>0</v>
      </c>
      <c r="AC135" s="40">
        <f>IF(Q135=1,INDEX('Add-on Info'!$B$4:$H$15,MATCH(AC$1,'Add-on Info'!$A$4:$A$15,0),MATCH($E135,'Add-on Info'!$B$3:$H$3,0)),0)</f>
        <v>0</v>
      </c>
      <c r="AD135" s="40">
        <f>IF(R135=1,INDEX('Add-on Info'!$B$4:$H$15,MATCH(AD$1,'Add-on Info'!$A$4:$A$15,0),MATCH($E135,'Add-on Info'!$B$3:$H$3,0)),0)</f>
        <v>0</v>
      </c>
      <c r="AE135" s="40">
        <f>IF(S135=1,INDEX('Add-on Info'!$B$4:$H$15,MATCH(AE$1,'Add-on Info'!$A$4:$A$15,0),MATCH($E135,'Add-on Info'!$B$3:$H$3,0)),0)</f>
        <v>0</v>
      </c>
      <c r="AF135" s="40">
        <f>IF(T135=1,INDEX('Add-on Info'!$B$4:$H$15,MATCH(AF$1,'Add-on Info'!$A$4:$A$15,0),MATCH($E135,'Add-on Info'!$B$3:$H$3,0)),0)</f>
        <v>0</v>
      </c>
      <c r="AG135" s="40">
        <f>IF(U135=1,INDEX('Add-on Info'!$B$4:$H$15,MATCH(AG$1,'Add-on Info'!$A$4:$A$15,0),MATCH($E135,'Add-on Info'!$B$3:$H$3,0)),0)</f>
        <v>0</v>
      </c>
      <c r="AH135" s="40">
        <f>IF(V135=1,INDEX('Add-on Info'!$B$4:$H$15,MATCH(AH$1,'Add-on Info'!$A$4:$A$15,0),MATCH($E135,'Add-on Info'!$B$3:$H$3,0)),0)</f>
        <v>0</v>
      </c>
      <c r="AI135" s="41">
        <f t="shared" si="12"/>
        <v>0</v>
      </c>
      <c r="AJ135" s="40">
        <f t="shared" si="13"/>
        <v>750</v>
      </c>
      <c r="AK135" s="40">
        <f>IF(K135=1,INDEX('Add-on Info'!$B$21:$H$32,MATCH(AK$1,'Add-on Info'!$A$4:$A$15,0),MATCH($E135,'Add-on Info'!$B$3:$H$3,0)),0)</f>
        <v>187.5</v>
      </c>
      <c r="AL135" s="40">
        <f>IF(L135=1,INDEX('Add-on Info'!$B$21:$H$32,MATCH(AL$1,'Add-on Info'!$A$4:$A$15,0),MATCH($E135,'Add-on Info'!$B$3:$H$3,0)),0)</f>
        <v>0</v>
      </c>
      <c r="AM135" s="40">
        <f>IF(M135=1,INDEX('Add-on Info'!$B$21:$H$32,MATCH(AM$1,'Add-on Info'!$A$4:$A$15,0),MATCH($E135,'Add-on Info'!$B$3:$H$3,0)),0)</f>
        <v>0</v>
      </c>
      <c r="AN135" s="40">
        <f>IF(N135=1,INDEX('Add-on Info'!$B$21:$H$32,MATCH(AN$1,'Add-on Info'!$A$4:$A$15,0),MATCH($E135,'Add-on Info'!$B$3:$H$3,0)),0)</f>
        <v>0</v>
      </c>
      <c r="AO135" s="40">
        <f>IF(O135=1,INDEX('Add-on Info'!$B$21:$H$32,MATCH(AO$1,'Add-on Info'!$A$4:$A$15,0),MATCH($E135,'Add-on Info'!$B$3:$H$3,0)),0)</f>
        <v>0</v>
      </c>
      <c r="AP135" s="40">
        <f>IF(P135=1,INDEX('Add-on Info'!$B$21:$H$32,MATCH(AP$1,'Add-on Info'!$A$4:$A$15,0),MATCH($E135,'Add-on Info'!$B$3:$H$3,0)),0)</f>
        <v>0</v>
      </c>
      <c r="AQ135" s="40">
        <f>IF(Q135=1,INDEX('Add-on Info'!$B$21:$H$32,MATCH(AQ$1,'Add-on Info'!$A$4:$A$15,0),MATCH($E135,'Add-on Info'!$B$3:$H$3,0)),0)</f>
        <v>0</v>
      </c>
      <c r="AR135" s="40">
        <f>IF(R135=1,INDEX('Add-on Info'!$B$21:$H$32,MATCH(AR$1,'Add-on Info'!$A$4:$A$15,0),MATCH($E135,'Add-on Info'!$B$3:$H$3,0)),0)</f>
        <v>0</v>
      </c>
      <c r="AS135" s="40">
        <f>IF(S135=1,INDEX('Add-on Info'!$B$21:$H$32,MATCH(AS$1,'Add-on Info'!$A$4:$A$15,0),MATCH($E135,'Add-on Info'!$B$3:$H$3,0)),0)</f>
        <v>0</v>
      </c>
      <c r="AT135" s="40">
        <f>IF(T135=1,INDEX('Add-on Info'!$B$21:$H$32,MATCH(AT$1,'Add-on Info'!$A$4:$A$15,0),MATCH($E135,'Add-on Info'!$B$3:$H$3,0)),0)</f>
        <v>0</v>
      </c>
      <c r="AU135" s="40">
        <f>IF(U135=1,INDEX('Add-on Info'!$B$21:$H$32,MATCH(AU$1,'Add-on Info'!$A$4:$A$15,0),MATCH($E135,'Add-on Info'!$B$3:$H$3,0)),0)</f>
        <v>0</v>
      </c>
      <c r="AV135" s="40">
        <f>IF(V135=1,INDEX('Add-on Info'!$B$21:$H$32,MATCH(AV$1,'Add-on Info'!$A$4:$A$15,0),MATCH($E135,'Add-on Info'!$B$3:$H$3,0)),0)</f>
        <v>0</v>
      </c>
      <c r="AW135" s="40">
        <f t="shared" si="14"/>
        <v>187.5</v>
      </c>
      <c r="AX135" s="40">
        <f t="shared" si="15"/>
        <v>27054</v>
      </c>
      <c r="AY135" s="40">
        <f t="shared" si="16"/>
        <v>25702.5</v>
      </c>
      <c r="AZ135" s="40">
        <f t="shared" si="17"/>
        <v>1351.5</v>
      </c>
      <c r="BA135" s="25"/>
    </row>
    <row r="136" spans="1:53" x14ac:dyDescent="0.25">
      <c r="A136" s="25" t="s">
        <v>54</v>
      </c>
      <c r="B136" s="25" t="s">
        <v>42</v>
      </c>
      <c r="C136" s="25" t="s">
        <v>41</v>
      </c>
      <c r="D136" s="25" t="s">
        <v>25</v>
      </c>
      <c r="E136" s="25" t="s">
        <v>26</v>
      </c>
      <c r="F136" s="25" t="s">
        <v>47</v>
      </c>
      <c r="G136" s="25" t="s">
        <v>30</v>
      </c>
      <c r="H136" s="25">
        <v>60</v>
      </c>
      <c r="I136" s="28">
        <v>17951</v>
      </c>
      <c r="J136" s="28">
        <f>IF($D136=Calculations!$E$3,SUBSTITUTE(Calculations!$I137,RIGHT(Calculations!$I137,3),Calculations!$C$3)+0,Calculations!$I137)</f>
        <v>10771</v>
      </c>
      <c r="K136" s="39">
        <v>0</v>
      </c>
      <c r="L136" s="39">
        <v>0</v>
      </c>
      <c r="M136" s="39">
        <v>1</v>
      </c>
      <c r="N136" s="39">
        <v>0</v>
      </c>
      <c r="O136" s="39">
        <v>0</v>
      </c>
      <c r="P136" s="39">
        <v>0</v>
      </c>
      <c r="Q136" s="39">
        <v>1</v>
      </c>
      <c r="R136" s="39">
        <v>0</v>
      </c>
      <c r="S136" s="39">
        <v>1</v>
      </c>
      <c r="T136" s="39">
        <v>0</v>
      </c>
      <c r="U136" s="39">
        <v>1</v>
      </c>
      <c r="V136" s="39">
        <v>0</v>
      </c>
      <c r="W136" s="40">
        <f>IF(K136=1,INDEX('Add-on Info'!$B$4:$H$15,MATCH(W$1,'Add-on Info'!$A$4:$A$15,0),MATCH($E136,'Add-on Info'!$B$3:$H$3,0)),0)</f>
        <v>0</v>
      </c>
      <c r="X136" s="40">
        <f>IF(L136=1,INDEX('Add-on Info'!$B$4:$H$15,MATCH(X$1,'Add-on Info'!$A$4:$A$15,0),MATCH($E136,'Add-on Info'!$B$3:$H$3,0)),0)</f>
        <v>0</v>
      </c>
      <c r="Y136" s="40">
        <f>IF(M136=1,INDEX('Add-on Info'!$B$4:$H$15,MATCH(Y$1,'Add-on Info'!$A$4:$A$15,0),MATCH($E136,'Add-on Info'!$B$3:$H$3,0)),0)</f>
        <v>260</v>
      </c>
      <c r="Z136" s="40">
        <f>IF(N136=1,INDEX('Add-on Info'!$B$4:$H$15,MATCH(Z$1,'Add-on Info'!$A$4:$A$15,0),MATCH($E136,'Add-on Info'!$B$3:$H$3,0)),0)</f>
        <v>0</v>
      </c>
      <c r="AA136" s="40">
        <f>IF(O136=1,INDEX('Add-on Info'!$B$4:$H$15,MATCH(AA$1,'Add-on Info'!$A$4:$A$15,0),MATCH($E136,'Add-on Info'!$B$3:$H$3,0)),0)</f>
        <v>0</v>
      </c>
      <c r="AB136" s="40">
        <f>IF(P136=1,INDEX('Add-on Info'!$B$4:$H$15,MATCH(AB$1,'Add-on Info'!$A$4:$A$15,0),MATCH($E136,'Add-on Info'!$B$3:$H$3,0)),0)</f>
        <v>0</v>
      </c>
      <c r="AC136" s="40">
        <f>IF(Q136=1,INDEX('Add-on Info'!$B$4:$H$15,MATCH(AC$1,'Add-on Info'!$A$4:$A$15,0),MATCH($E136,'Add-on Info'!$B$3:$H$3,0)),0)</f>
        <v>90</v>
      </c>
      <c r="AD136" s="40">
        <f>IF(R136=1,INDEX('Add-on Info'!$B$4:$H$15,MATCH(AD$1,'Add-on Info'!$A$4:$A$15,0),MATCH($E136,'Add-on Info'!$B$3:$H$3,0)),0)</f>
        <v>0</v>
      </c>
      <c r="AE136" s="40">
        <f>IF(S136=1,INDEX('Add-on Info'!$B$4:$H$15,MATCH(AE$1,'Add-on Info'!$A$4:$A$15,0),MATCH($E136,'Add-on Info'!$B$3:$H$3,0)),0)</f>
        <v>130</v>
      </c>
      <c r="AF136" s="40">
        <f>IF(T136=1,INDEX('Add-on Info'!$B$4:$H$15,MATCH(AF$1,'Add-on Info'!$A$4:$A$15,0),MATCH($E136,'Add-on Info'!$B$3:$H$3,0)),0)</f>
        <v>0</v>
      </c>
      <c r="AG136" s="40">
        <f>IF(U136=1,INDEX('Add-on Info'!$B$4:$H$15,MATCH(AG$1,'Add-on Info'!$A$4:$A$15,0),MATCH($E136,'Add-on Info'!$B$3:$H$3,0)),0)</f>
        <v>510</v>
      </c>
      <c r="AH136" s="40">
        <f>IF(V136=1,INDEX('Add-on Info'!$B$4:$H$15,MATCH(AH$1,'Add-on Info'!$A$4:$A$15,0),MATCH($E136,'Add-on Info'!$B$3:$H$3,0)),0)</f>
        <v>0</v>
      </c>
      <c r="AI136" s="41">
        <f t="shared" si="12"/>
        <v>0.15</v>
      </c>
      <c r="AJ136" s="40">
        <f t="shared" si="13"/>
        <v>841.5</v>
      </c>
      <c r="AK136" s="40">
        <f>IF(K136=1,INDEX('Add-on Info'!$B$21:$H$32,MATCH(AK$1,'Add-on Info'!$A$4:$A$15,0),MATCH($E136,'Add-on Info'!$B$3:$H$3,0)),0)</f>
        <v>0</v>
      </c>
      <c r="AL136" s="40">
        <f>IF(L136=1,INDEX('Add-on Info'!$B$21:$H$32,MATCH(AL$1,'Add-on Info'!$A$4:$A$15,0),MATCH($E136,'Add-on Info'!$B$3:$H$3,0)),0)</f>
        <v>0</v>
      </c>
      <c r="AM136" s="40">
        <f>IF(M136=1,INDEX('Add-on Info'!$B$21:$H$32,MATCH(AM$1,'Add-on Info'!$A$4:$A$15,0),MATCH($E136,'Add-on Info'!$B$3:$H$3,0)),0)</f>
        <v>39</v>
      </c>
      <c r="AN136" s="40">
        <f>IF(N136=1,INDEX('Add-on Info'!$B$21:$H$32,MATCH(AN$1,'Add-on Info'!$A$4:$A$15,0),MATCH($E136,'Add-on Info'!$B$3:$H$3,0)),0)</f>
        <v>0</v>
      </c>
      <c r="AO136" s="40">
        <f>IF(O136=1,INDEX('Add-on Info'!$B$21:$H$32,MATCH(AO$1,'Add-on Info'!$A$4:$A$15,0),MATCH($E136,'Add-on Info'!$B$3:$H$3,0)),0)</f>
        <v>0</v>
      </c>
      <c r="AP136" s="40">
        <f>IF(P136=1,INDEX('Add-on Info'!$B$21:$H$32,MATCH(AP$1,'Add-on Info'!$A$4:$A$15,0),MATCH($E136,'Add-on Info'!$B$3:$H$3,0)),0)</f>
        <v>0</v>
      </c>
      <c r="AQ136" s="40">
        <f>IF(Q136=1,INDEX('Add-on Info'!$B$21:$H$32,MATCH(AQ$1,'Add-on Info'!$A$4:$A$15,0),MATCH($E136,'Add-on Info'!$B$3:$H$3,0)),0)</f>
        <v>13.5</v>
      </c>
      <c r="AR136" s="40">
        <f>IF(R136=1,INDEX('Add-on Info'!$B$21:$H$32,MATCH(AR$1,'Add-on Info'!$A$4:$A$15,0),MATCH($E136,'Add-on Info'!$B$3:$H$3,0)),0)</f>
        <v>0</v>
      </c>
      <c r="AS136" s="40">
        <f>IF(S136=1,INDEX('Add-on Info'!$B$21:$H$32,MATCH(AS$1,'Add-on Info'!$A$4:$A$15,0),MATCH($E136,'Add-on Info'!$B$3:$H$3,0)),0)</f>
        <v>22.1</v>
      </c>
      <c r="AT136" s="40">
        <f>IF(T136=1,INDEX('Add-on Info'!$B$21:$H$32,MATCH(AT$1,'Add-on Info'!$A$4:$A$15,0),MATCH($E136,'Add-on Info'!$B$3:$H$3,0)),0)</f>
        <v>0</v>
      </c>
      <c r="AU136" s="40">
        <f>IF(U136=1,INDEX('Add-on Info'!$B$21:$H$32,MATCH(AU$1,'Add-on Info'!$A$4:$A$15,0),MATCH($E136,'Add-on Info'!$B$3:$H$3,0)),0)</f>
        <v>142.80000000000001</v>
      </c>
      <c r="AV136" s="40">
        <f>IF(V136=1,INDEX('Add-on Info'!$B$21:$H$32,MATCH(AV$1,'Add-on Info'!$A$4:$A$15,0),MATCH($E136,'Add-on Info'!$B$3:$H$3,0)),0)</f>
        <v>0</v>
      </c>
      <c r="AW136" s="40">
        <f t="shared" si="14"/>
        <v>217.4</v>
      </c>
      <c r="AX136" s="40">
        <f t="shared" si="15"/>
        <v>18792.5</v>
      </c>
      <c r="AY136" s="40">
        <f t="shared" si="16"/>
        <v>10988.4</v>
      </c>
      <c r="AZ136" s="40">
        <f t="shared" si="17"/>
        <v>7804.1</v>
      </c>
      <c r="BA136" s="25"/>
    </row>
    <row r="137" spans="1:53" x14ac:dyDescent="0.25">
      <c r="A137" s="25" t="s">
        <v>54</v>
      </c>
      <c r="B137" s="25" t="s">
        <v>42</v>
      </c>
      <c r="C137" s="25" t="s">
        <v>41</v>
      </c>
      <c r="D137" s="25" t="s">
        <v>25</v>
      </c>
      <c r="E137" s="25" t="s">
        <v>29</v>
      </c>
      <c r="F137" s="25" t="s">
        <v>45</v>
      </c>
      <c r="G137" s="25" t="s">
        <v>28</v>
      </c>
      <c r="H137" s="25">
        <v>72</v>
      </c>
      <c r="I137" s="28">
        <v>18425</v>
      </c>
      <c r="J137" s="28">
        <f>IF($D137=Calculations!$E$3,SUBSTITUTE(Calculations!$I138,RIGHT(Calculations!$I138,3),Calculations!$C$3)+0,Calculations!$I138)</f>
        <v>11055</v>
      </c>
      <c r="K137" s="39">
        <v>0</v>
      </c>
      <c r="L137" s="39">
        <v>0</v>
      </c>
      <c r="M137" s="39">
        <v>0</v>
      </c>
      <c r="N137" s="39">
        <v>0</v>
      </c>
      <c r="O137" s="39">
        <v>0</v>
      </c>
      <c r="P137" s="39">
        <v>1</v>
      </c>
      <c r="Q137" s="39">
        <v>0</v>
      </c>
      <c r="R137" s="39">
        <v>0</v>
      </c>
      <c r="S137" s="39">
        <v>0</v>
      </c>
      <c r="T137" s="39">
        <v>1</v>
      </c>
      <c r="U137" s="39">
        <v>0</v>
      </c>
      <c r="V137" s="39">
        <v>0</v>
      </c>
      <c r="W137" s="40">
        <f>IF(K137=1,INDEX('Add-on Info'!$B$4:$H$15,MATCH(W$1,'Add-on Info'!$A$4:$A$15,0),MATCH($E137,'Add-on Info'!$B$3:$H$3,0)),0)</f>
        <v>0</v>
      </c>
      <c r="X137" s="40">
        <f>IF(L137=1,INDEX('Add-on Info'!$B$4:$H$15,MATCH(X$1,'Add-on Info'!$A$4:$A$15,0),MATCH($E137,'Add-on Info'!$B$3:$H$3,0)),0)</f>
        <v>0</v>
      </c>
      <c r="Y137" s="40">
        <f>IF(M137=1,INDEX('Add-on Info'!$B$4:$H$15,MATCH(Y$1,'Add-on Info'!$A$4:$A$15,0),MATCH($E137,'Add-on Info'!$B$3:$H$3,0)),0)</f>
        <v>0</v>
      </c>
      <c r="Z137" s="40">
        <f>IF(N137=1,INDEX('Add-on Info'!$B$4:$H$15,MATCH(Z$1,'Add-on Info'!$A$4:$A$15,0),MATCH($E137,'Add-on Info'!$B$3:$H$3,0)),0)</f>
        <v>0</v>
      </c>
      <c r="AA137" s="40">
        <f>IF(O137=1,INDEX('Add-on Info'!$B$4:$H$15,MATCH(AA$1,'Add-on Info'!$A$4:$A$15,0),MATCH($E137,'Add-on Info'!$B$3:$H$3,0)),0)</f>
        <v>0</v>
      </c>
      <c r="AB137" s="40">
        <f>IF(P137=1,INDEX('Add-on Info'!$B$4:$H$15,MATCH(AB$1,'Add-on Info'!$A$4:$A$15,0),MATCH($E137,'Add-on Info'!$B$3:$H$3,0)),0)</f>
        <v>3000</v>
      </c>
      <c r="AC137" s="40">
        <f>IF(Q137=1,INDEX('Add-on Info'!$B$4:$H$15,MATCH(AC$1,'Add-on Info'!$A$4:$A$15,0),MATCH($E137,'Add-on Info'!$B$3:$H$3,0)),0)</f>
        <v>0</v>
      </c>
      <c r="AD137" s="40">
        <f>IF(R137=1,INDEX('Add-on Info'!$B$4:$H$15,MATCH(AD$1,'Add-on Info'!$A$4:$A$15,0),MATCH($E137,'Add-on Info'!$B$3:$H$3,0)),0)</f>
        <v>0</v>
      </c>
      <c r="AE137" s="40">
        <f>IF(S137=1,INDEX('Add-on Info'!$B$4:$H$15,MATCH(AE$1,'Add-on Info'!$A$4:$A$15,0),MATCH($E137,'Add-on Info'!$B$3:$H$3,0)),0)</f>
        <v>0</v>
      </c>
      <c r="AF137" s="40">
        <f>IF(T137=1,INDEX('Add-on Info'!$B$4:$H$15,MATCH(AF$1,'Add-on Info'!$A$4:$A$15,0),MATCH($E137,'Add-on Info'!$B$3:$H$3,0)),0)</f>
        <v>270</v>
      </c>
      <c r="AG137" s="40">
        <f>IF(U137=1,INDEX('Add-on Info'!$B$4:$H$15,MATCH(AG$1,'Add-on Info'!$A$4:$A$15,0),MATCH($E137,'Add-on Info'!$B$3:$H$3,0)),0)</f>
        <v>0</v>
      </c>
      <c r="AH137" s="40">
        <f>IF(V137=1,INDEX('Add-on Info'!$B$4:$H$15,MATCH(AH$1,'Add-on Info'!$A$4:$A$15,0),MATCH($E137,'Add-on Info'!$B$3:$H$3,0)),0)</f>
        <v>0</v>
      </c>
      <c r="AI137" s="41">
        <f t="shared" si="12"/>
        <v>0</v>
      </c>
      <c r="AJ137" s="40">
        <f t="shared" si="13"/>
        <v>3270</v>
      </c>
      <c r="AK137" s="40">
        <f>IF(K137=1,INDEX('Add-on Info'!$B$21:$H$32,MATCH(AK$1,'Add-on Info'!$A$4:$A$15,0),MATCH($E137,'Add-on Info'!$B$3:$H$3,0)),0)</f>
        <v>0</v>
      </c>
      <c r="AL137" s="40">
        <f>IF(L137=1,INDEX('Add-on Info'!$B$21:$H$32,MATCH(AL$1,'Add-on Info'!$A$4:$A$15,0),MATCH($E137,'Add-on Info'!$B$3:$H$3,0)),0)</f>
        <v>0</v>
      </c>
      <c r="AM137" s="40">
        <f>IF(M137=1,INDEX('Add-on Info'!$B$21:$H$32,MATCH(AM$1,'Add-on Info'!$A$4:$A$15,0),MATCH($E137,'Add-on Info'!$B$3:$H$3,0)),0)</f>
        <v>0</v>
      </c>
      <c r="AN137" s="40">
        <f>IF(N137=1,INDEX('Add-on Info'!$B$21:$H$32,MATCH(AN$1,'Add-on Info'!$A$4:$A$15,0),MATCH($E137,'Add-on Info'!$B$3:$H$3,0)),0)</f>
        <v>0</v>
      </c>
      <c r="AO137" s="40">
        <f>IF(O137=1,INDEX('Add-on Info'!$B$21:$H$32,MATCH(AO$1,'Add-on Info'!$A$4:$A$15,0),MATCH($E137,'Add-on Info'!$B$3:$H$3,0)),0)</f>
        <v>0</v>
      </c>
      <c r="AP137" s="40">
        <f>IF(P137=1,INDEX('Add-on Info'!$B$21:$H$32,MATCH(AP$1,'Add-on Info'!$A$4:$A$15,0),MATCH($E137,'Add-on Info'!$B$3:$H$3,0)),0)</f>
        <v>2040.0000000000002</v>
      </c>
      <c r="AQ137" s="40">
        <f>IF(Q137=1,INDEX('Add-on Info'!$B$21:$H$32,MATCH(AQ$1,'Add-on Info'!$A$4:$A$15,0),MATCH($E137,'Add-on Info'!$B$3:$H$3,0)),0)</f>
        <v>0</v>
      </c>
      <c r="AR137" s="40">
        <f>IF(R137=1,INDEX('Add-on Info'!$B$21:$H$32,MATCH(AR$1,'Add-on Info'!$A$4:$A$15,0),MATCH($E137,'Add-on Info'!$B$3:$H$3,0)),0)</f>
        <v>0</v>
      </c>
      <c r="AS137" s="40">
        <f>IF(S137=1,INDEX('Add-on Info'!$B$21:$H$32,MATCH(AS$1,'Add-on Info'!$A$4:$A$15,0),MATCH($E137,'Add-on Info'!$B$3:$H$3,0)),0)</f>
        <v>0</v>
      </c>
      <c r="AT137" s="40">
        <f>IF(T137=1,INDEX('Add-on Info'!$B$21:$H$32,MATCH(AT$1,'Add-on Info'!$A$4:$A$15,0),MATCH($E137,'Add-on Info'!$B$3:$H$3,0)),0)</f>
        <v>48.6</v>
      </c>
      <c r="AU137" s="40">
        <f>IF(U137=1,INDEX('Add-on Info'!$B$21:$H$32,MATCH(AU$1,'Add-on Info'!$A$4:$A$15,0),MATCH($E137,'Add-on Info'!$B$3:$H$3,0)),0)</f>
        <v>0</v>
      </c>
      <c r="AV137" s="40">
        <f>IF(V137=1,INDEX('Add-on Info'!$B$21:$H$32,MATCH(AV$1,'Add-on Info'!$A$4:$A$15,0),MATCH($E137,'Add-on Info'!$B$3:$H$3,0)),0)</f>
        <v>0</v>
      </c>
      <c r="AW137" s="40">
        <f t="shared" si="14"/>
        <v>2088.6000000000004</v>
      </c>
      <c r="AX137" s="40">
        <f t="shared" si="15"/>
        <v>21695</v>
      </c>
      <c r="AY137" s="40">
        <f t="shared" si="16"/>
        <v>13143.6</v>
      </c>
      <c r="AZ137" s="40">
        <f t="shared" si="17"/>
        <v>8551.4</v>
      </c>
      <c r="BA137" s="25"/>
    </row>
    <row r="138" spans="1:53" x14ac:dyDescent="0.25">
      <c r="A138" s="25" t="s">
        <v>54</v>
      </c>
      <c r="B138" s="25" t="s">
        <v>42</v>
      </c>
      <c r="C138" s="25" t="s">
        <v>41</v>
      </c>
      <c r="D138" s="25" t="s">
        <v>31</v>
      </c>
      <c r="E138" s="25" t="s">
        <v>35</v>
      </c>
      <c r="F138" s="25" t="s">
        <v>44</v>
      </c>
      <c r="G138" s="25" t="s">
        <v>28</v>
      </c>
      <c r="H138" s="25">
        <v>30</v>
      </c>
      <c r="I138" s="28">
        <v>11453</v>
      </c>
      <c r="J138" s="28">
        <f>IF($D138=Calculations!$E$3,SUBSTITUTE(Calculations!$I139,RIGHT(Calculations!$I139,3),Calculations!$C$3)+0,Calculations!$I139)</f>
        <v>6514</v>
      </c>
      <c r="K138" s="39">
        <v>1</v>
      </c>
      <c r="L138" s="39">
        <v>0</v>
      </c>
      <c r="M138" s="39">
        <v>0</v>
      </c>
      <c r="N138" s="39">
        <v>0</v>
      </c>
      <c r="O138" s="39">
        <v>0</v>
      </c>
      <c r="P138" s="39">
        <v>0</v>
      </c>
      <c r="Q138" s="39">
        <v>0</v>
      </c>
      <c r="R138" s="39">
        <v>1</v>
      </c>
      <c r="S138" s="39">
        <v>0</v>
      </c>
      <c r="T138" s="39">
        <v>0</v>
      </c>
      <c r="U138" s="39">
        <v>0</v>
      </c>
      <c r="V138" s="39">
        <v>0</v>
      </c>
      <c r="W138" s="40">
        <f>IF(K138=1,INDEX('Add-on Info'!$B$4:$H$15,MATCH(W$1,'Add-on Info'!$A$4:$A$15,0),MATCH($E138,'Add-on Info'!$B$3:$H$3,0)),0)</f>
        <v>750</v>
      </c>
      <c r="X138" s="40">
        <f>IF(L138=1,INDEX('Add-on Info'!$B$4:$H$15,MATCH(X$1,'Add-on Info'!$A$4:$A$15,0),MATCH($E138,'Add-on Info'!$B$3:$H$3,0)),0)</f>
        <v>0</v>
      </c>
      <c r="Y138" s="40">
        <f>IF(M138=1,INDEX('Add-on Info'!$B$4:$H$15,MATCH(Y$1,'Add-on Info'!$A$4:$A$15,0),MATCH($E138,'Add-on Info'!$B$3:$H$3,0)),0)</f>
        <v>0</v>
      </c>
      <c r="Z138" s="40">
        <f>IF(N138=1,INDEX('Add-on Info'!$B$4:$H$15,MATCH(Z$1,'Add-on Info'!$A$4:$A$15,0),MATCH($E138,'Add-on Info'!$B$3:$H$3,0)),0)</f>
        <v>0</v>
      </c>
      <c r="AA138" s="40">
        <f>IF(O138=1,INDEX('Add-on Info'!$B$4:$H$15,MATCH(AA$1,'Add-on Info'!$A$4:$A$15,0),MATCH($E138,'Add-on Info'!$B$3:$H$3,0)),0)</f>
        <v>0</v>
      </c>
      <c r="AB138" s="40">
        <f>IF(P138=1,INDEX('Add-on Info'!$B$4:$H$15,MATCH(AB$1,'Add-on Info'!$A$4:$A$15,0),MATCH($E138,'Add-on Info'!$B$3:$H$3,0)),0)</f>
        <v>0</v>
      </c>
      <c r="AC138" s="40">
        <f>IF(Q138=1,INDEX('Add-on Info'!$B$4:$H$15,MATCH(AC$1,'Add-on Info'!$A$4:$A$15,0),MATCH($E138,'Add-on Info'!$B$3:$H$3,0)),0)</f>
        <v>0</v>
      </c>
      <c r="AD138" s="40">
        <f>IF(R138=1,INDEX('Add-on Info'!$B$4:$H$15,MATCH(AD$1,'Add-on Info'!$A$4:$A$15,0),MATCH($E138,'Add-on Info'!$B$3:$H$3,0)),0)</f>
        <v>180</v>
      </c>
      <c r="AE138" s="40">
        <f>IF(S138=1,INDEX('Add-on Info'!$B$4:$H$15,MATCH(AE$1,'Add-on Info'!$A$4:$A$15,0),MATCH($E138,'Add-on Info'!$B$3:$H$3,0)),0)</f>
        <v>0</v>
      </c>
      <c r="AF138" s="40">
        <f>IF(T138=1,INDEX('Add-on Info'!$B$4:$H$15,MATCH(AF$1,'Add-on Info'!$A$4:$A$15,0),MATCH($E138,'Add-on Info'!$B$3:$H$3,0)),0)</f>
        <v>0</v>
      </c>
      <c r="AG138" s="40">
        <f>IF(U138=1,INDEX('Add-on Info'!$B$4:$H$15,MATCH(AG$1,'Add-on Info'!$A$4:$A$15,0),MATCH($E138,'Add-on Info'!$B$3:$H$3,0)),0)</f>
        <v>0</v>
      </c>
      <c r="AH138" s="40">
        <f>IF(V138=1,INDEX('Add-on Info'!$B$4:$H$15,MATCH(AH$1,'Add-on Info'!$A$4:$A$15,0),MATCH($E138,'Add-on Info'!$B$3:$H$3,0)),0)</f>
        <v>0</v>
      </c>
      <c r="AI138" s="41">
        <f t="shared" si="12"/>
        <v>0</v>
      </c>
      <c r="AJ138" s="40">
        <f t="shared" si="13"/>
        <v>930</v>
      </c>
      <c r="AK138" s="40">
        <f>IF(K138=1,INDEX('Add-on Info'!$B$21:$H$32,MATCH(AK$1,'Add-on Info'!$A$4:$A$15,0),MATCH($E138,'Add-on Info'!$B$3:$H$3,0)),0)</f>
        <v>187.5</v>
      </c>
      <c r="AL138" s="40">
        <f>IF(L138=1,INDEX('Add-on Info'!$B$21:$H$32,MATCH(AL$1,'Add-on Info'!$A$4:$A$15,0),MATCH($E138,'Add-on Info'!$B$3:$H$3,0)),0)</f>
        <v>0</v>
      </c>
      <c r="AM138" s="40">
        <f>IF(M138=1,INDEX('Add-on Info'!$B$21:$H$32,MATCH(AM$1,'Add-on Info'!$A$4:$A$15,0),MATCH($E138,'Add-on Info'!$B$3:$H$3,0)),0)</f>
        <v>0</v>
      </c>
      <c r="AN138" s="40">
        <f>IF(N138=1,INDEX('Add-on Info'!$B$21:$H$32,MATCH(AN$1,'Add-on Info'!$A$4:$A$15,0),MATCH($E138,'Add-on Info'!$B$3:$H$3,0)),0)</f>
        <v>0</v>
      </c>
      <c r="AO138" s="40">
        <f>IF(O138=1,INDEX('Add-on Info'!$B$21:$H$32,MATCH(AO$1,'Add-on Info'!$A$4:$A$15,0),MATCH($E138,'Add-on Info'!$B$3:$H$3,0)),0)</f>
        <v>0</v>
      </c>
      <c r="AP138" s="40">
        <f>IF(P138=1,INDEX('Add-on Info'!$B$21:$H$32,MATCH(AP$1,'Add-on Info'!$A$4:$A$15,0),MATCH($E138,'Add-on Info'!$B$3:$H$3,0)),0)</f>
        <v>0</v>
      </c>
      <c r="AQ138" s="40">
        <f>IF(Q138=1,INDEX('Add-on Info'!$B$21:$H$32,MATCH(AQ$1,'Add-on Info'!$A$4:$A$15,0),MATCH($E138,'Add-on Info'!$B$3:$H$3,0)),0)</f>
        <v>0</v>
      </c>
      <c r="AR138" s="40">
        <f>IF(R138=1,INDEX('Add-on Info'!$B$21:$H$32,MATCH(AR$1,'Add-on Info'!$A$4:$A$15,0),MATCH($E138,'Add-on Info'!$B$3:$H$3,0)),0)</f>
        <v>30.6</v>
      </c>
      <c r="AS138" s="40">
        <f>IF(S138=1,INDEX('Add-on Info'!$B$21:$H$32,MATCH(AS$1,'Add-on Info'!$A$4:$A$15,0),MATCH($E138,'Add-on Info'!$B$3:$H$3,0)),0)</f>
        <v>0</v>
      </c>
      <c r="AT138" s="40">
        <f>IF(T138=1,INDEX('Add-on Info'!$B$21:$H$32,MATCH(AT$1,'Add-on Info'!$A$4:$A$15,0),MATCH($E138,'Add-on Info'!$B$3:$H$3,0)),0)</f>
        <v>0</v>
      </c>
      <c r="AU138" s="40">
        <f>IF(U138=1,INDEX('Add-on Info'!$B$21:$H$32,MATCH(AU$1,'Add-on Info'!$A$4:$A$15,0),MATCH($E138,'Add-on Info'!$B$3:$H$3,0)),0)</f>
        <v>0</v>
      </c>
      <c r="AV138" s="40">
        <f>IF(V138=1,INDEX('Add-on Info'!$B$21:$H$32,MATCH(AV$1,'Add-on Info'!$A$4:$A$15,0),MATCH($E138,'Add-on Info'!$B$3:$H$3,0)),0)</f>
        <v>0</v>
      </c>
      <c r="AW138" s="40">
        <f t="shared" si="14"/>
        <v>218.1</v>
      </c>
      <c r="AX138" s="40">
        <f t="shared" si="15"/>
        <v>12383</v>
      </c>
      <c r="AY138" s="40">
        <f t="shared" si="16"/>
        <v>6732.1</v>
      </c>
      <c r="AZ138" s="40">
        <f t="shared" si="17"/>
        <v>5650.9</v>
      </c>
      <c r="BA138" s="25"/>
    </row>
    <row r="139" spans="1:53" x14ac:dyDescent="0.25">
      <c r="A139" s="25" t="s">
        <v>54</v>
      </c>
      <c r="B139" s="25" t="s">
        <v>42</v>
      </c>
      <c r="C139" s="25" t="s">
        <v>41</v>
      </c>
      <c r="D139" s="25" t="s">
        <v>31</v>
      </c>
      <c r="E139" s="25" t="s">
        <v>36</v>
      </c>
      <c r="F139" s="25" t="s">
        <v>46</v>
      </c>
      <c r="G139" s="25" t="s">
        <v>30</v>
      </c>
      <c r="H139" s="25">
        <v>23</v>
      </c>
      <c r="I139" s="42">
        <v>19114</v>
      </c>
      <c r="J139" s="28">
        <f>IF($D139=Calculations!$E$3,SUBSTITUTE(Calculations!$I140,RIGHT(Calculations!$I140,3),Calculations!$C$3)+0,Calculations!$I140)</f>
        <v>11514</v>
      </c>
      <c r="K139" s="39">
        <v>0</v>
      </c>
      <c r="L139" s="39">
        <v>0</v>
      </c>
      <c r="M139" s="39">
        <v>0</v>
      </c>
      <c r="N139" s="39">
        <v>0</v>
      </c>
      <c r="O139" s="39">
        <v>0</v>
      </c>
      <c r="P139" s="39">
        <v>1</v>
      </c>
      <c r="Q139" s="39">
        <v>0</v>
      </c>
      <c r="R139" s="39">
        <v>0</v>
      </c>
      <c r="S139" s="39">
        <v>1</v>
      </c>
      <c r="T139" s="39">
        <v>0</v>
      </c>
      <c r="U139" s="39">
        <v>0</v>
      </c>
      <c r="V139" s="39">
        <v>0</v>
      </c>
      <c r="W139" s="40">
        <f>IF(K139=1,INDEX('Add-on Info'!$B$4:$H$15,MATCH(W$1,'Add-on Info'!$A$4:$A$15,0),MATCH($E139,'Add-on Info'!$B$3:$H$3,0)),0)</f>
        <v>0</v>
      </c>
      <c r="X139" s="40">
        <f>IF(L139=1,INDEX('Add-on Info'!$B$4:$H$15,MATCH(X$1,'Add-on Info'!$A$4:$A$15,0),MATCH($E139,'Add-on Info'!$B$3:$H$3,0)),0)</f>
        <v>0</v>
      </c>
      <c r="Y139" s="40">
        <f>IF(M139=1,INDEX('Add-on Info'!$B$4:$H$15,MATCH(Y$1,'Add-on Info'!$A$4:$A$15,0),MATCH($E139,'Add-on Info'!$B$3:$H$3,0)),0)</f>
        <v>0</v>
      </c>
      <c r="Z139" s="40">
        <f>IF(N139=1,INDEX('Add-on Info'!$B$4:$H$15,MATCH(Z$1,'Add-on Info'!$A$4:$A$15,0),MATCH($E139,'Add-on Info'!$B$3:$H$3,0)),0)</f>
        <v>0</v>
      </c>
      <c r="AA139" s="40">
        <f>IF(O139=1,INDEX('Add-on Info'!$B$4:$H$15,MATCH(AA$1,'Add-on Info'!$A$4:$A$15,0),MATCH($E139,'Add-on Info'!$B$3:$H$3,0)),0)</f>
        <v>0</v>
      </c>
      <c r="AB139" s="40">
        <f>IF(P139=1,INDEX('Add-on Info'!$B$4:$H$15,MATCH(AB$1,'Add-on Info'!$A$4:$A$15,0),MATCH($E139,'Add-on Info'!$B$3:$H$3,0)),0)</f>
        <v>3200</v>
      </c>
      <c r="AC139" s="40">
        <f>IF(Q139=1,INDEX('Add-on Info'!$B$4:$H$15,MATCH(AC$1,'Add-on Info'!$A$4:$A$15,0),MATCH($E139,'Add-on Info'!$B$3:$H$3,0)),0)</f>
        <v>0</v>
      </c>
      <c r="AD139" s="40">
        <f>IF(R139=1,INDEX('Add-on Info'!$B$4:$H$15,MATCH(AD$1,'Add-on Info'!$A$4:$A$15,0),MATCH($E139,'Add-on Info'!$B$3:$H$3,0)),0)</f>
        <v>0</v>
      </c>
      <c r="AE139" s="40">
        <f>IF(S139=1,INDEX('Add-on Info'!$B$4:$H$15,MATCH(AE$1,'Add-on Info'!$A$4:$A$15,0),MATCH($E139,'Add-on Info'!$B$3:$H$3,0)),0)</f>
        <v>180</v>
      </c>
      <c r="AF139" s="40">
        <f>IF(T139=1,INDEX('Add-on Info'!$B$4:$H$15,MATCH(AF$1,'Add-on Info'!$A$4:$A$15,0),MATCH($E139,'Add-on Info'!$B$3:$H$3,0)),0)</f>
        <v>0</v>
      </c>
      <c r="AG139" s="40">
        <f>IF(U139=1,INDEX('Add-on Info'!$B$4:$H$15,MATCH(AG$1,'Add-on Info'!$A$4:$A$15,0),MATCH($E139,'Add-on Info'!$B$3:$H$3,0)),0)</f>
        <v>0</v>
      </c>
      <c r="AH139" s="40">
        <f>IF(V139=1,INDEX('Add-on Info'!$B$4:$H$15,MATCH(AH$1,'Add-on Info'!$A$4:$A$15,0),MATCH($E139,'Add-on Info'!$B$3:$H$3,0)),0)</f>
        <v>0</v>
      </c>
      <c r="AI139" s="41">
        <f t="shared" si="12"/>
        <v>0</v>
      </c>
      <c r="AJ139" s="40">
        <f t="shared" si="13"/>
        <v>3380</v>
      </c>
      <c r="AK139" s="40">
        <f>IF(K139=1,INDEX('Add-on Info'!$B$21:$H$32,MATCH(AK$1,'Add-on Info'!$A$4:$A$15,0),MATCH($E139,'Add-on Info'!$B$3:$H$3,0)),0)</f>
        <v>0</v>
      </c>
      <c r="AL139" s="40">
        <f>IF(L139=1,INDEX('Add-on Info'!$B$21:$H$32,MATCH(AL$1,'Add-on Info'!$A$4:$A$15,0),MATCH($E139,'Add-on Info'!$B$3:$H$3,0)),0)</f>
        <v>0</v>
      </c>
      <c r="AM139" s="40">
        <f>IF(M139=1,INDEX('Add-on Info'!$B$21:$H$32,MATCH(AM$1,'Add-on Info'!$A$4:$A$15,0),MATCH($E139,'Add-on Info'!$B$3:$H$3,0)),0)</f>
        <v>0</v>
      </c>
      <c r="AN139" s="40">
        <f>IF(N139=1,INDEX('Add-on Info'!$B$21:$H$32,MATCH(AN$1,'Add-on Info'!$A$4:$A$15,0),MATCH($E139,'Add-on Info'!$B$3:$H$3,0)),0)</f>
        <v>0</v>
      </c>
      <c r="AO139" s="40">
        <f>IF(O139=1,INDEX('Add-on Info'!$B$21:$H$32,MATCH(AO$1,'Add-on Info'!$A$4:$A$15,0),MATCH($E139,'Add-on Info'!$B$3:$H$3,0)),0)</f>
        <v>0</v>
      </c>
      <c r="AP139" s="40">
        <f>IF(P139=1,INDEX('Add-on Info'!$B$21:$H$32,MATCH(AP$1,'Add-on Info'!$A$4:$A$15,0),MATCH($E139,'Add-on Info'!$B$3:$H$3,0)),0)</f>
        <v>2176</v>
      </c>
      <c r="AQ139" s="40">
        <f>IF(Q139=1,INDEX('Add-on Info'!$B$21:$H$32,MATCH(AQ$1,'Add-on Info'!$A$4:$A$15,0),MATCH($E139,'Add-on Info'!$B$3:$H$3,0)),0)</f>
        <v>0</v>
      </c>
      <c r="AR139" s="40">
        <f>IF(R139=1,INDEX('Add-on Info'!$B$21:$H$32,MATCH(AR$1,'Add-on Info'!$A$4:$A$15,0),MATCH($E139,'Add-on Info'!$B$3:$H$3,0)),0)</f>
        <v>0</v>
      </c>
      <c r="AS139" s="40">
        <f>IF(S139=1,INDEX('Add-on Info'!$B$21:$H$32,MATCH(AS$1,'Add-on Info'!$A$4:$A$15,0),MATCH($E139,'Add-on Info'!$B$3:$H$3,0)),0)</f>
        <v>30.6</v>
      </c>
      <c r="AT139" s="40">
        <f>IF(T139=1,INDEX('Add-on Info'!$B$21:$H$32,MATCH(AT$1,'Add-on Info'!$A$4:$A$15,0),MATCH($E139,'Add-on Info'!$B$3:$H$3,0)),0)</f>
        <v>0</v>
      </c>
      <c r="AU139" s="40">
        <f>IF(U139=1,INDEX('Add-on Info'!$B$21:$H$32,MATCH(AU$1,'Add-on Info'!$A$4:$A$15,0),MATCH($E139,'Add-on Info'!$B$3:$H$3,0)),0)</f>
        <v>0</v>
      </c>
      <c r="AV139" s="40">
        <f>IF(V139=1,INDEX('Add-on Info'!$B$21:$H$32,MATCH(AV$1,'Add-on Info'!$A$4:$A$15,0),MATCH($E139,'Add-on Info'!$B$3:$H$3,0)),0)</f>
        <v>0</v>
      </c>
      <c r="AW139" s="40">
        <f t="shared" si="14"/>
        <v>2206.6</v>
      </c>
      <c r="AX139" s="40">
        <f t="shared" si="15"/>
        <v>22494</v>
      </c>
      <c r="AY139" s="40">
        <f t="shared" si="16"/>
        <v>13720.6</v>
      </c>
      <c r="AZ139" s="40">
        <f t="shared" si="17"/>
        <v>8773.4</v>
      </c>
      <c r="BA139" s="25"/>
    </row>
    <row r="140" spans="1:53" x14ac:dyDescent="0.25">
      <c r="A140" s="25" t="s">
        <v>54</v>
      </c>
      <c r="B140" s="25" t="s">
        <v>42</v>
      </c>
      <c r="C140" s="25" t="s">
        <v>41</v>
      </c>
      <c r="D140" s="25" t="s">
        <v>31</v>
      </c>
      <c r="E140" s="25" t="s">
        <v>36</v>
      </c>
      <c r="F140" s="25" t="s">
        <v>45</v>
      </c>
      <c r="G140" s="25" t="s">
        <v>30</v>
      </c>
      <c r="H140" s="25">
        <v>43</v>
      </c>
      <c r="I140" s="42">
        <v>22252</v>
      </c>
      <c r="J140" s="28">
        <f>IF($D140=Calculations!$E$3,SUBSTITUTE(Calculations!$I141,RIGHT(Calculations!$I141,3),Calculations!$C$3)+0,Calculations!$I141)</f>
        <v>13514</v>
      </c>
      <c r="K140" s="39">
        <v>0</v>
      </c>
      <c r="L140" s="39">
        <v>0</v>
      </c>
      <c r="M140" s="39">
        <v>1</v>
      </c>
      <c r="N140" s="39">
        <v>0</v>
      </c>
      <c r="O140" s="39">
        <v>0</v>
      </c>
      <c r="P140" s="39">
        <v>0</v>
      </c>
      <c r="Q140" s="39">
        <v>0</v>
      </c>
      <c r="R140" s="39">
        <v>0</v>
      </c>
      <c r="S140" s="39">
        <v>0</v>
      </c>
      <c r="T140" s="39">
        <v>1</v>
      </c>
      <c r="U140" s="39">
        <v>0</v>
      </c>
      <c r="V140" s="39">
        <v>0</v>
      </c>
      <c r="W140" s="40">
        <f>IF(K140=1,INDEX('Add-on Info'!$B$4:$H$15,MATCH(W$1,'Add-on Info'!$A$4:$A$15,0),MATCH($E140,'Add-on Info'!$B$3:$H$3,0)),0)</f>
        <v>0</v>
      </c>
      <c r="X140" s="40">
        <f>IF(L140=1,INDEX('Add-on Info'!$B$4:$H$15,MATCH(X$1,'Add-on Info'!$A$4:$A$15,0),MATCH($E140,'Add-on Info'!$B$3:$H$3,0)),0)</f>
        <v>0</v>
      </c>
      <c r="Y140" s="40">
        <f>IF(M140=1,INDEX('Add-on Info'!$B$4:$H$15,MATCH(Y$1,'Add-on Info'!$A$4:$A$15,0),MATCH($E140,'Add-on Info'!$B$3:$H$3,0)),0)</f>
        <v>360</v>
      </c>
      <c r="Z140" s="40">
        <f>IF(N140=1,INDEX('Add-on Info'!$B$4:$H$15,MATCH(Z$1,'Add-on Info'!$A$4:$A$15,0),MATCH($E140,'Add-on Info'!$B$3:$H$3,0)),0)</f>
        <v>0</v>
      </c>
      <c r="AA140" s="40">
        <f>IF(O140=1,INDEX('Add-on Info'!$B$4:$H$15,MATCH(AA$1,'Add-on Info'!$A$4:$A$15,0),MATCH($E140,'Add-on Info'!$B$3:$H$3,0)),0)</f>
        <v>0</v>
      </c>
      <c r="AB140" s="40">
        <f>IF(P140=1,INDEX('Add-on Info'!$B$4:$H$15,MATCH(AB$1,'Add-on Info'!$A$4:$A$15,0),MATCH($E140,'Add-on Info'!$B$3:$H$3,0)),0)</f>
        <v>0</v>
      </c>
      <c r="AC140" s="40">
        <f>IF(Q140=1,INDEX('Add-on Info'!$B$4:$H$15,MATCH(AC$1,'Add-on Info'!$A$4:$A$15,0),MATCH($E140,'Add-on Info'!$B$3:$H$3,0)),0)</f>
        <v>0</v>
      </c>
      <c r="AD140" s="40">
        <f>IF(R140=1,INDEX('Add-on Info'!$B$4:$H$15,MATCH(AD$1,'Add-on Info'!$A$4:$A$15,0),MATCH($E140,'Add-on Info'!$B$3:$H$3,0)),0)</f>
        <v>0</v>
      </c>
      <c r="AE140" s="40">
        <f>IF(S140=1,INDEX('Add-on Info'!$B$4:$H$15,MATCH(AE$1,'Add-on Info'!$A$4:$A$15,0),MATCH($E140,'Add-on Info'!$B$3:$H$3,0)),0)</f>
        <v>0</v>
      </c>
      <c r="AF140" s="40">
        <f>IF(T140=1,INDEX('Add-on Info'!$B$4:$H$15,MATCH(AF$1,'Add-on Info'!$A$4:$A$15,0),MATCH($E140,'Add-on Info'!$B$3:$H$3,0)),0)</f>
        <v>230</v>
      </c>
      <c r="AG140" s="40">
        <f>IF(U140=1,INDEX('Add-on Info'!$B$4:$H$15,MATCH(AG$1,'Add-on Info'!$A$4:$A$15,0),MATCH($E140,'Add-on Info'!$B$3:$H$3,0)),0)</f>
        <v>0</v>
      </c>
      <c r="AH140" s="40">
        <f>IF(V140=1,INDEX('Add-on Info'!$B$4:$H$15,MATCH(AH$1,'Add-on Info'!$A$4:$A$15,0),MATCH($E140,'Add-on Info'!$B$3:$H$3,0)),0)</f>
        <v>0</v>
      </c>
      <c r="AI140" s="41">
        <f t="shared" si="12"/>
        <v>0</v>
      </c>
      <c r="AJ140" s="40">
        <f t="shared" si="13"/>
        <v>590</v>
      </c>
      <c r="AK140" s="40">
        <f>IF(K140=1,INDEX('Add-on Info'!$B$21:$H$32,MATCH(AK$1,'Add-on Info'!$A$4:$A$15,0),MATCH($E140,'Add-on Info'!$B$3:$H$3,0)),0)</f>
        <v>0</v>
      </c>
      <c r="AL140" s="40">
        <f>IF(L140=1,INDEX('Add-on Info'!$B$21:$H$32,MATCH(AL$1,'Add-on Info'!$A$4:$A$15,0),MATCH($E140,'Add-on Info'!$B$3:$H$3,0)),0)</f>
        <v>0</v>
      </c>
      <c r="AM140" s="40">
        <f>IF(M140=1,INDEX('Add-on Info'!$B$21:$H$32,MATCH(AM$1,'Add-on Info'!$A$4:$A$15,0),MATCH($E140,'Add-on Info'!$B$3:$H$3,0)),0)</f>
        <v>54</v>
      </c>
      <c r="AN140" s="40">
        <f>IF(N140=1,INDEX('Add-on Info'!$B$21:$H$32,MATCH(AN$1,'Add-on Info'!$A$4:$A$15,0),MATCH($E140,'Add-on Info'!$B$3:$H$3,0)),0)</f>
        <v>0</v>
      </c>
      <c r="AO140" s="40">
        <f>IF(O140=1,INDEX('Add-on Info'!$B$21:$H$32,MATCH(AO$1,'Add-on Info'!$A$4:$A$15,0),MATCH($E140,'Add-on Info'!$B$3:$H$3,0)),0)</f>
        <v>0</v>
      </c>
      <c r="AP140" s="40">
        <f>IF(P140=1,INDEX('Add-on Info'!$B$21:$H$32,MATCH(AP$1,'Add-on Info'!$A$4:$A$15,0),MATCH($E140,'Add-on Info'!$B$3:$H$3,0)),0)</f>
        <v>0</v>
      </c>
      <c r="AQ140" s="40">
        <f>IF(Q140=1,INDEX('Add-on Info'!$B$21:$H$32,MATCH(AQ$1,'Add-on Info'!$A$4:$A$15,0),MATCH($E140,'Add-on Info'!$B$3:$H$3,0)),0)</f>
        <v>0</v>
      </c>
      <c r="AR140" s="40">
        <f>IF(R140=1,INDEX('Add-on Info'!$B$21:$H$32,MATCH(AR$1,'Add-on Info'!$A$4:$A$15,0),MATCH($E140,'Add-on Info'!$B$3:$H$3,0)),0)</f>
        <v>0</v>
      </c>
      <c r="AS140" s="40">
        <f>IF(S140=1,INDEX('Add-on Info'!$B$21:$H$32,MATCH(AS$1,'Add-on Info'!$A$4:$A$15,0),MATCH($E140,'Add-on Info'!$B$3:$H$3,0)),0)</f>
        <v>0</v>
      </c>
      <c r="AT140" s="40">
        <f>IF(T140=1,INDEX('Add-on Info'!$B$21:$H$32,MATCH(AT$1,'Add-on Info'!$A$4:$A$15,0),MATCH($E140,'Add-on Info'!$B$3:$H$3,0)),0)</f>
        <v>41.4</v>
      </c>
      <c r="AU140" s="40">
        <f>IF(U140=1,INDEX('Add-on Info'!$B$21:$H$32,MATCH(AU$1,'Add-on Info'!$A$4:$A$15,0),MATCH($E140,'Add-on Info'!$B$3:$H$3,0)),0)</f>
        <v>0</v>
      </c>
      <c r="AV140" s="40">
        <f>IF(V140=1,INDEX('Add-on Info'!$B$21:$H$32,MATCH(AV$1,'Add-on Info'!$A$4:$A$15,0),MATCH($E140,'Add-on Info'!$B$3:$H$3,0)),0)</f>
        <v>0</v>
      </c>
      <c r="AW140" s="40">
        <f t="shared" si="14"/>
        <v>95.4</v>
      </c>
      <c r="AX140" s="40">
        <f t="shared" si="15"/>
        <v>22842</v>
      </c>
      <c r="AY140" s="40">
        <f t="shared" si="16"/>
        <v>13609.4</v>
      </c>
      <c r="AZ140" s="40">
        <f t="shared" si="17"/>
        <v>9232.6</v>
      </c>
      <c r="BA140" s="25"/>
    </row>
    <row r="141" spans="1:53" x14ac:dyDescent="0.25">
      <c r="A141" s="25" t="s">
        <v>54</v>
      </c>
      <c r="B141" s="25" t="s">
        <v>49</v>
      </c>
      <c r="C141" s="25" t="s">
        <v>24</v>
      </c>
      <c r="D141" s="25" t="s">
        <v>25</v>
      </c>
      <c r="E141" s="25" t="s">
        <v>26</v>
      </c>
      <c r="F141" s="25" t="s">
        <v>53</v>
      </c>
      <c r="G141" s="25" t="s">
        <v>28</v>
      </c>
      <c r="H141" s="25">
        <v>60</v>
      </c>
      <c r="I141" s="28">
        <v>29161</v>
      </c>
      <c r="J141" s="28">
        <f>IF($D141=Calculations!$E$3,SUBSTITUTE(Calculations!$I142,RIGHT(Calculations!$I142,3),Calculations!$C$3)+0,Calculations!$I142)</f>
        <v>28287</v>
      </c>
      <c r="K141" s="39">
        <v>0</v>
      </c>
      <c r="L141" s="39">
        <v>0</v>
      </c>
      <c r="M141" s="39">
        <v>0</v>
      </c>
      <c r="N141" s="39">
        <v>0</v>
      </c>
      <c r="O141" s="39">
        <v>0</v>
      </c>
      <c r="P141" s="39">
        <v>0</v>
      </c>
      <c r="Q141" s="39">
        <v>0</v>
      </c>
      <c r="R141" s="39">
        <v>0</v>
      </c>
      <c r="S141" s="39">
        <v>0</v>
      </c>
      <c r="T141" s="39">
        <v>0</v>
      </c>
      <c r="U141" s="39">
        <v>0</v>
      </c>
      <c r="V141" s="39">
        <v>0</v>
      </c>
      <c r="W141" s="40">
        <f>IF(K141=1,INDEX('Add-on Info'!$B$4:$H$15,MATCH(W$1,'Add-on Info'!$A$4:$A$15,0),MATCH($E141,'Add-on Info'!$B$3:$H$3,0)),0)</f>
        <v>0</v>
      </c>
      <c r="X141" s="40">
        <f>IF(L141=1,INDEX('Add-on Info'!$B$4:$H$15,MATCH(X$1,'Add-on Info'!$A$4:$A$15,0),MATCH($E141,'Add-on Info'!$B$3:$H$3,0)),0)</f>
        <v>0</v>
      </c>
      <c r="Y141" s="40">
        <f>IF(M141=1,INDEX('Add-on Info'!$B$4:$H$15,MATCH(Y$1,'Add-on Info'!$A$4:$A$15,0),MATCH($E141,'Add-on Info'!$B$3:$H$3,0)),0)</f>
        <v>0</v>
      </c>
      <c r="Z141" s="40">
        <f>IF(N141=1,INDEX('Add-on Info'!$B$4:$H$15,MATCH(Z$1,'Add-on Info'!$A$4:$A$15,0),MATCH($E141,'Add-on Info'!$B$3:$H$3,0)),0)</f>
        <v>0</v>
      </c>
      <c r="AA141" s="40">
        <f>IF(O141=1,INDEX('Add-on Info'!$B$4:$H$15,MATCH(AA$1,'Add-on Info'!$A$4:$A$15,0),MATCH($E141,'Add-on Info'!$B$3:$H$3,0)),0)</f>
        <v>0</v>
      </c>
      <c r="AB141" s="40">
        <f>IF(P141=1,INDEX('Add-on Info'!$B$4:$H$15,MATCH(AB$1,'Add-on Info'!$A$4:$A$15,0),MATCH($E141,'Add-on Info'!$B$3:$H$3,0)),0)</f>
        <v>0</v>
      </c>
      <c r="AC141" s="40">
        <f>IF(Q141=1,INDEX('Add-on Info'!$B$4:$H$15,MATCH(AC$1,'Add-on Info'!$A$4:$A$15,0),MATCH($E141,'Add-on Info'!$B$3:$H$3,0)),0)</f>
        <v>0</v>
      </c>
      <c r="AD141" s="40">
        <f>IF(R141=1,INDEX('Add-on Info'!$B$4:$H$15,MATCH(AD$1,'Add-on Info'!$A$4:$A$15,0),MATCH($E141,'Add-on Info'!$B$3:$H$3,0)),0)</f>
        <v>0</v>
      </c>
      <c r="AE141" s="40">
        <f>IF(S141=1,INDEX('Add-on Info'!$B$4:$H$15,MATCH(AE$1,'Add-on Info'!$A$4:$A$15,0),MATCH($E141,'Add-on Info'!$B$3:$H$3,0)),0)</f>
        <v>0</v>
      </c>
      <c r="AF141" s="40">
        <f>IF(T141=1,INDEX('Add-on Info'!$B$4:$H$15,MATCH(AF$1,'Add-on Info'!$A$4:$A$15,0),MATCH($E141,'Add-on Info'!$B$3:$H$3,0)),0)</f>
        <v>0</v>
      </c>
      <c r="AG141" s="40">
        <f>IF(U141=1,INDEX('Add-on Info'!$B$4:$H$15,MATCH(AG$1,'Add-on Info'!$A$4:$A$15,0),MATCH($E141,'Add-on Info'!$B$3:$H$3,0)),0)</f>
        <v>0</v>
      </c>
      <c r="AH141" s="40">
        <f>IF(V141=1,INDEX('Add-on Info'!$B$4:$H$15,MATCH(AH$1,'Add-on Info'!$A$4:$A$15,0),MATCH($E141,'Add-on Info'!$B$3:$H$3,0)),0)</f>
        <v>0</v>
      </c>
      <c r="AI141" s="41">
        <f t="shared" si="12"/>
        <v>0</v>
      </c>
      <c r="AJ141" s="40">
        <f t="shared" si="13"/>
        <v>0</v>
      </c>
      <c r="AK141" s="40">
        <f>IF(K141=1,INDEX('Add-on Info'!$B$21:$H$32,MATCH(AK$1,'Add-on Info'!$A$4:$A$15,0),MATCH($E141,'Add-on Info'!$B$3:$H$3,0)),0)</f>
        <v>0</v>
      </c>
      <c r="AL141" s="40">
        <f>IF(L141=1,INDEX('Add-on Info'!$B$21:$H$32,MATCH(AL$1,'Add-on Info'!$A$4:$A$15,0),MATCH($E141,'Add-on Info'!$B$3:$H$3,0)),0)</f>
        <v>0</v>
      </c>
      <c r="AM141" s="40">
        <f>IF(M141=1,INDEX('Add-on Info'!$B$21:$H$32,MATCH(AM$1,'Add-on Info'!$A$4:$A$15,0),MATCH($E141,'Add-on Info'!$B$3:$H$3,0)),0)</f>
        <v>0</v>
      </c>
      <c r="AN141" s="40">
        <f>IF(N141=1,INDEX('Add-on Info'!$B$21:$H$32,MATCH(AN$1,'Add-on Info'!$A$4:$A$15,0),MATCH($E141,'Add-on Info'!$B$3:$H$3,0)),0)</f>
        <v>0</v>
      </c>
      <c r="AO141" s="40">
        <f>IF(O141=1,INDEX('Add-on Info'!$B$21:$H$32,MATCH(AO$1,'Add-on Info'!$A$4:$A$15,0),MATCH($E141,'Add-on Info'!$B$3:$H$3,0)),0)</f>
        <v>0</v>
      </c>
      <c r="AP141" s="40">
        <f>IF(P141=1,INDEX('Add-on Info'!$B$21:$H$32,MATCH(AP$1,'Add-on Info'!$A$4:$A$15,0),MATCH($E141,'Add-on Info'!$B$3:$H$3,0)),0)</f>
        <v>0</v>
      </c>
      <c r="AQ141" s="40">
        <f>IF(Q141=1,INDEX('Add-on Info'!$B$21:$H$32,MATCH(AQ$1,'Add-on Info'!$A$4:$A$15,0),MATCH($E141,'Add-on Info'!$B$3:$H$3,0)),0)</f>
        <v>0</v>
      </c>
      <c r="AR141" s="40">
        <f>IF(R141=1,INDEX('Add-on Info'!$B$21:$H$32,MATCH(AR$1,'Add-on Info'!$A$4:$A$15,0),MATCH($E141,'Add-on Info'!$B$3:$H$3,0)),0)</f>
        <v>0</v>
      </c>
      <c r="AS141" s="40">
        <f>IF(S141=1,INDEX('Add-on Info'!$B$21:$H$32,MATCH(AS$1,'Add-on Info'!$A$4:$A$15,0),MATCH($E141,'Add-on Info'!$B$3:$H$3,0)),0)</f>
        <v>0</v>
      </c>
      <c r="AT141" s="40">
        <f>IF(T141=1,INDEX('Add-on Info'!$B$21:$H$32,MATCH(AT$1,'Add-on Info'!$A$4:$A$15,0),MATCH($E141,'Add-on Info'!$B$3:$H$3,0)),0)</f>
        <v>0</v>
      </c>
      <c r="AU141" s="40">
        <f>IF(U141=1,INDEX('Add-on Info'!$B$21:$H$32,MATCH(AU$1,'Add-on Info'!$A$4:$A$15,0),MATCH($E141,'Add-on Info'!$B$3:$H$3,0)),0)</f>
        <v>0</v>
      </c>
      <c r="AV141" s="40">
        <f>IF(V141=1,INDEX('Add-on Info'!$B$21:$H$32,MATCH(AV$1,'Add-on Info'!$A$4:$A$15,0),MATCH($E141,'Add-on Info'!$B$3:$H$3,0)),0)</f>
        <v>0</v>
      </c>
      <c r="AW141" s="40">
        <f t="shared" si="14"/>
        <v>0</v>
      </c>
      <c r="AX141" s="40">
        <f t="shared" si="15"/>
        <v>29161</v>
      </c>
      <c r="AY141" s="40">
        <f t="shared" si="16"/>
        <v>28287</v>
      </c>
      <c r="AZ141" s="40">
        <f t="shared" si="17"/>
        <v>874</v>
      </c>
      <c r="BA141" s="25"/>
    </row>
    <row r="142" spans="1:53" x14ac:dyDescent="0.25">
      <c r="A142" s="25" t="s">
        <v>54</v>
      </c>
      <c r="B142" s="25" t="s">
        <v>49</v>
      </c>
      <c r="C142" s="25" t="s">
        <v>24</v>
      </c>
      <c r="D142" s="25" t="s">
        <v>25</v>
      </c>
      <c r="E142" s="25" t="s">
        <v>29</v>
      </c>
      <c r="F142" s="25" t="s">
        <v>46</v>
      </c>
      <c r="G142" s="25" t="s">
        <v>28</v>
      </c>
      <c r="H142" s="25">
        <v>68</v>
      </c>
      <c r="I142" s="28">
        <v>31305</v>
      </c>
      <c r="J142" s="28">
        <f>IF($D142=Calculations!$E$3,SUBSTITUTE(Calculations!$I143,RIGHT(Calculations!$I143,3),Calculations!$C$3)+0,Calculations!$I143)</f>
        <v>30366</v>
      </c>
      <c r="K142" s="39">
        <v>0</v>
      </c>
      <c r="L142" s="39">
        <v>0</v>
      </c>
      <c r="M142" s="39">
        <v>1</v>
      </c>
      <c r="N142" s="39">
        <v>0</v>
      </c>
      <c r="O142" s="39">
        <v>0</v>
      </c>
      <c r="P142" s="39">
        <v>0</v>
      </c>
      <c r="Q142" s="39">
        <v>0</v>
      </c>
      <c r="R142" s="39">
        <v>1</v>
      </c>
      <c r="S142" s="39">
        <v>0</v>
      </c>
      <c r="T142" s="39">
        <v>0</v>
      </c>
      <c r="U142" s="39">
        <v>0</v>
      </c>
      <c r="V142" s="39">
        <v>0</v>
      </c>
      <c r="W142" s="40">
        <f>IF(K142=1,INDEX('Add-on Info'!$B$4:$H$15,MATCH(W$1,'Add-on Info'!$A$4:$A$15,0),MATCH($E142,'Add-on Info'!$B$3:$H$3,0)),0)</f>
        <v>0</v>
      </c>
      <c r="X142" s="40">
        <f>IF(L142=1,INDEX('Add-on Info'!$B$4:$H$15,MATCH(X$1,'Add-on Info'!$A$4:$A$15,0),MATCH($E142,'Add-on Info'!$B$3:$H$3,0)),0)</f>
        <v>0</v>
      </c>
      <c r="Y142" s="40">
        <f>IF(M142=1,INDEX('Add-on Info'!$B$4:$H$15,MATCH(Y$1,'Add-on Info'!$A$4:$A$15,0),MATCH($E142,'Add-on Info'!$B$3:$H$3,0)),0)</f>
        <v>430</v>
      </c>
      <c r="Z142" s="40">
        <f>IF(N142=1,INDEX('Add-on Info'!$B$4:$H$15,MATCH(Z$1,'Add-on Info'!$A$4:$A$15,0),MATCH($E142,'Add-on Info'!$B$3:$H$3,0)),0)</f>
        <v>0</v>
      </c>
      <c r="AA142" s="40">
        <f>IF(O142=1,INDEX('Add-on Info'!$B$4:$H$15,MATCH(AA$1,'Add-on Info'!$A$4:$A$15,0),MATCH($E142,'Add-on Info'!$B$3:$H$3,0)),0)</f>
        <v>0</v>
      </c>
      <c r="AB142" s="40">
        <f>IF(P142=1,INDEX('Add-on Info'!$B$4:$H$15,MATCH(AB$1,'Add-on Info'!$A$4:$A$15,0),MATCH($E142,'Add-on Info'!$B$3:$H$3,0)),0)</f>
        <v>0</v>
      </c>
      <c r="AC142" s="40">
        <f>IF(Q142=1,INDEX('Add-on Info'!$B$4:$H$15,MATCH(AC$1,'Add-on Info'!$A$4:$A$15,0),MATCH($E142,'Add-on Info'!$B$3:$H$3,0)),0)</f>
        <v>0</v>
      </c>
      <c r="AD142" s="40">
        <f>IF(R142=1,INDEX('Add-on Info'!$B$4:$H$15,MATCH(AD$1,'Add-on Info'!$A$4:$A$15,0),MATCH($E142,'Add-on Info'!$B$3:$H$3,0)),0)</f>
        <v>240</v>
      </c>
      <c r="AE142" s="40">
        <f>IF(S142=1,INDEX('Add-on Info'!$B$4:$H$15,MATCH(AE$1,'Add-on Info'!$A$4:$A$15,0),MATCH($E142,'Add-on Info'!$B$3:$H$3,0)),0)</f>
        <v>0</v>
      </c>
      <c r="AF142" s="40">
        <f>IF(T142=1,INDEX('Add-on Info'!$B$4:$H$15,MATCH(AF$1,'Add-on Info'!$A$4:$A$15,0),MATCH($E142,'Add-on Info'!$B$3:$H$3,0)),0)</f>
        <v>0</v>
      </c>
      <c r="AG142" s="40">
        <f>IF(U142=1,INDEX('Add-on Info'!$B$4:$H$15,MATCH(AG$1,'Add-on Info'!$A$4:$A$15,0),MATCH($E142,'Add-on Info'!$B$3:$H$3,0)),0)</f>
        <v>0</v>
      </c>
      <c r="AH142" s="40">
        <f>IF(V142=1,INDEX('Add-on Info'!$B$4:$H$15,MATCH(AH$1,'Add-on Info'!$A$4:$A$15,0),MATCH($E142,'Add-on Info'!$B$3:$H$3,0)),0)</f>
        <v>0</v>
      </c>
      <c r="AI142" s="41">
        <f t="shared" si="12"/>
        <v>0</v>
      </c>
      <c r="AJ142" s="40">
        <f t="shared" si="13"/>
        <v>670</v>
      </c>
      <c r="AK142" s="40">
        <f>IF(K142=1,INDEX('Add-on Info'!$B$21:$H$32,MATCH(AK$1,'Add-on Info'!$A$4:$A$15,0),MATCH($E142,'Add-on Info'!$B$3:$H$3,0)),0)</f>
        <v>0</v>
      </c>
      <c r="AL142" s="40">
        <f>IF(L142=1,INDEX('Add-on Info'!$B$21:$H$32,MATCH(AL$1,'Add-on Info'!$A$4:$A$15,0),MATCH($E142,'Add-on Info'!$B$3:$H$3,0)),0)</f>
        <v>0</v>
      </c>
      <c r="AM142" s="40">
        <f>IF(M142=1,INDEX('Add-on Info'!$B$21:$H$32,MATCH(AM$1,'Add-on Info'!$A$4:$A$15,0),MATCH($E142,'Add-on Info'!$B$3:$H$3,0)),0)</f>
        <v>64.5</v>
      </c>
      <c r="AN142" s="40">
        <f>IF(N142=1,INDEX('Add-on Info'!$B$21:$H$32,MATCH(AN$1,'Add-on Info'!$A$4:$A$15,0),MATCH($E142,'Add-on Info'!$B$3:$H$3,0)),0)</f>
        <v>0</v>
      </c>
      <c r="AO142" s="40">
        <f>IF(O142=1,INDEX('Add-on Info'!$B$21:$H$32,MATCH(AO$1,'Add-on Info'!$A$4:$A$15,0),MATCH($E142,'Add-on Info'!$B$3:$H$3,0)),0)</f>
        <v>0</v>
      </c>
      <c r="AP142" s="40">
        <f>IF(P142=1,INDEX('Add-on Info'!$B$21:$H$32,MATCH(AP$1,'Add-on Info'!$A$4:$A$15,0),MATCH($E142,'Add-on Info'!$B$3:$H$3,0)),0)</f>
        <v>0</v>
      </c>
      <c r="AQ142" s="40">
        <f>IF(Q142=1,INDEX('Add-on Info'!$B$21:$H$32,MATCH(AQ$1,'Add-on Info'!$A$4:$A$15,0),MATCH($E142,'Add-on Info'!$B$3:$H$3,0)),0)</f>
        <v>0</v>
      </c>
      <c r="AR142" s="40">
        <f>IF(R142=1,INDEX('Add-on Info'!$B$21:$H$32,MATCH(AR$1,'Add-on Info'!$A$4:$A$15,0),MATCH($E142,'Add-on Info'!$B$3:$H$3,0)),0)</f>
        <v>40.800000000000004</v>
      </c>
      <c r="AS142" s="40">
        <f>IF(S142=1,INDEX('Add-on Info'!$B$21:$H$32,MATCH(AS$1,'Add-on Info'!$A$4:$A$15,0),MATCH($E142,'Add-on Info'!$B$3:$H$3,0)),0)</f>
        <v>0</v>
      </c>
      <c r="AT142" s="40">
        <f>IF(T142=1,INDEX('Add-on Info'!$B$21:$H$32,MATCH(AT$1,'Add-on Info'!$A$4:$A$15,0),MATCH($E142,'Add-on Info'!$B$3:$H$3,0)),0)</f>
        <v>0</v>
      </c>
      <c r="AU142" s="40">
        <f>IF(U142=1,INDEX('Add-on Info'!$B$21:$H$32,MATCH(AU$1,'Add-on Info'!$A$4:$A$15,0),MATCH($E142,'Add-on Info'!$B$3:$H$3,0)),0)</f>
        <v>0</v>
      </c>
      <c r="AV142" s="40">
        <f>IF(V142=1,INDEX('Add-on Info'!$B$21:$H$32,MATCH(AV$1,'Add-on Info'!$A$4:$A$15,0),MATCH($E142,'Add-on Info'!$B$3:$H$3,0)),0)</f>
        <v>0</v>
      </c>
      <c r="AW142" s="40">
        <f t="shared" si="14"/>
        <v>105.30000000000001</v>
      </c>
      <c r="AX142" s="40">
        <f t="shared" si="15"/>
        <v>31975</v>
      </c>
      <c r="AY142" s="40">
        <f t="shared" si="16"/>
        <v>30471.3</v>
      </c>
      <c r="AZ142" s="40">
        <f t="shared" si="17"/>
        <v>1503.7000000000007</v>
      </c>
      <c r="BA142" s="25"/>
    </row>
    <row r="143" spans="1:53" x14ac:dyDescent="0.25">
      <c r="A143" s="25" t="s">
        <v>54</v>
      </c>
      <c r="B143" s="25" t="s">
        <v>49</v>
      </c>
      <c r="C143" s="25" t="s">
        <v>24</v>
      </c>
      <c r="D143" s="25" t="s">
        <v>25</v>
      </c>
      <c r="E143" s="25" t="s">
        <v>29</v>
      </c>
      <c r="F143" s="25" t="s">
        <v>51</v>
      </c>
      <c r="G143" s="25" t="s">
        <v>28</v>
      </c>
      <c r="H143" s="25">
        <v>36</v>
      </c>
      <c r="I143" s="28">
        <v>29368</v>
      </c>
      <c r="J143" s="28">
        <f>IF($D143=Calculations!$E$3,SUBSTITUTE(Calculations!$I144,RIGHT(Calculations!$I144,3),Calculations!$C$3)+0,Calculations!$I144)</f>
        <v>28487</v>
      </c>
      <c r="K143" s="39">
        <v>0</v>
      </c>
      <c r="L143" s="39">
        <v>0</v>
      </c>
      <c r="M143" s="39">
        <v>0</v>
      </c>
      <c r="N143" s="39">
        <v>0</v>
      </c>
      <c r="O143" s="39">
        <v>1</v>
      </c>
      <c r="P143" s="39">
        <v>1</v>
      </c>
      <c r="Q143" s="39">
        <v>0</v>
      </c>
      <c r="R143" s="39">
        <v>0</v>
      </c>
      <c r="S143" s="39">
        <v>0</v>
      </c>
      <c r="T143" s="39">
        <v>0</v>
      </c>
      <c r="U143" s="39">
        <v>1</v>
      </c>
      <c r="V143" s="39">
        <v>0</v>
      </c>
      <c r="W143" s="40">
        <f>IF(K143=1,INDEX('Add-on Info'!$B$4:$H$15,MATCH(W$1,'Add-on Info'!$A$4:$A$15,0),MATCH($E143,'Add-on Info'!$B$3:$H$3,0)),0)</f>
        <v>0</v>
      </c>
      <c r="X143" s="40">
        <f>IF(L143=1,INDEX('Add-on Info'!$B$4:$H$15,MATCH(X$1,'Add-on Info'!$A$4:$A$15,0),MATCH($E143,'Add-on Info'!$B$3:$H$3,0)),0)</f>
        <v>0</v>
      </c>
      <c r="Y143" s="40">
        <f>IF(M143=1,INDEX('Add-on Info'!$B$4:$H$15,MATCH(Y$1,'Add-on Info'!$A$4:$A$15,0),MATCH($E143,'Add-on Info'!$B$3:$H$3,0)),0)</f>
        <v>0</v>
      </c>
      <c r="Z143" s="40">
        <f>IF(N143=1,INDEX('Add-on Info'!$B$4:$H$15,MATCH(Z$1,'Add-on Info'!$A$4:$A$15,0),MATCH($E143,'Add-on Info'!$B$3:$H$3,0)),0)</f>
        <v>0</v>
      </c>
      <c r="AA143" s="40">
        <f>IF(O143=1,INDEX('Add-on Info'!$B$4:$H$15,MATCH(AA$1,'Add-on Info'!$A$4:$A$15,0),MATCH($E143,'Add-on Info'!$B$3:$H$3,0)),0)</f>
        <v>1500</v>
      </c>
      <c r="AB143" s="40">
        <f>IF(P143=1,INDEX('Add-on Info'!$B$4:$H$15,MATCH(AB$1,'Add-on Info'!$A$4:$A$15,0),MATCH($E143,'Add-on Info'!$B$3:$H$3,0)),0)</f>
        <v>3000</v>
      </c>
      <c r="AC143" s="40">
        <f>IF(Q143=1,INDEX('Add-on Info'!$B$4:$H$15,MATCH(AC$1,'Add-on Info'!$A$4:$A$15,0),MATCH($E143,'Add-on Info'!$B$3:$H$3,0)),0)</f>
        <v>0</v>
      </c>
      <c r="AD143" s="40">
        <f>IF(R143=1,INDEX('Add-on Info'!$B$4:$H$15,MATCH(AD$1,'Add-on Info'!$A$4:$A$15,0),MATCH($E143,'Add-on Info'!$B$3:$H$3,0)),0)</f>
        <v>0</v>
      </c>
      <c r="AE143" s="40">
        <f>IF(S143=1,INDEX('Add-on Info'!$B$4:$H$15,MATCH(AE$1,'Add-on Info'!$A$4:$A$15,0),MATCH($E143,'Add-on Info'!$B$3:$H$3,0)),0)</f>
        <v>0</v>
      </c>
      <c r="AF143" s="40">
        <f>IF(T143=1,INDEX('Add-on Info'!$B$4:$H$15,MATCH(AF$1,'Add-on Info'!$A$4:$A$15,0),MATCH($E143,'Add-on Info'!$B$3:$H$3,0)),0)</f>
        <v>0</v>
      </c>
      <c r="AG143" s="40">
        <f>IF(U143=1,INDEX('Add-on Info'!$B$4:$H$15,MATCH(AG$1,'Add-on Info'!$A$4:$A$15,0),MATCH($E143,'Add-on Info'!$B$3:$H$3,0)),0)</f>
        <v>860</v>
      </c>
      <c r="AH143" s="40">
        <f>IF(V143=1,INDEX('Add-on Info'!$B$4:$H$15,MATCH(AH$1,'Add-on Info'!$A$4:$A$15,0),MATCH($E143,'Add-on Info'!$B$3:$H$3,0)),0)</f>
        <v>0</v>
      </c>
      <c r="AI143" s="41">
        <f t="shared" si="12"/>
        <v>0.15</v>
      </c>
      <c r="AJ143" s="40">
        <f t="shared" si="13"/>
        <v>4556</v>
      </c>
      <c r="AK143" s="40">
        <f>IF(K143=1,INDEX('Add-on Info'!$B$21:$H$32,MATCH(AK$1,'Add-on Info'!$A$4:$A$15,0),MATCH($E143,'Add-on Info'!$B$3:$H$3,0)),0)</f>
        <v>0</v>
      </c>
      <c r="AL143" s="40">
        <f>IF(L143=1,INDEX('Add-on Info'!$B$21:$H$32,MATCH(AL$1,'Add-on Info'!$A$4:$A$15,0),MATCH($E143,'Add-on Info'!$B$3:$H$3,0)),0)</f>
        <v>0</v>
      </c>
      <c r="AM143" s="40">
        <f>IF(M143=1,INDEX('Add-on Info'!$B$21:$H$32,MATCH(AM$1,'Add-on Info'!$A$4:$A$15,0),MATCH($E143,'Add-on Info'!$B$3:$H$3,0)),0)</f>
        <v>0</v>
      </c>
      <c r="AN143" s="40">
        <f>IF(N143=1,INDEX('Add-on Info'!$B$21:$H$32,MATCH(AN$1,'Add-on Info'!$A$4:$A$15,0),MATCH($E143,'Add-on Info'!$B$3:$H$3,0)),0)</f>
        <v>0</v>
      </c>
      <c r="AO143" s="40">
        <f>IF(O143=1,INDEX('Add-on Info'!$B$21:$H$32,MATCH(AO$1,'Add-on Info'!$A$4:$A$15,0),MATCH($E143,'Add-on Info'!$B$3:$H$3,0)),0)</f>
        <v>975</v>
      </c>
      <c r="AP143" s="40">
        <f>IF(P143=1,INDEX('Add-on Info'!$B$21:$H$32,MATCH(AP$1,'Add-on Info'!$A$4:$A$15,0),MATCH($E143,'Add-on Info'!$B$3:$H$3,0)),0)</f>
        <v>2040.0000000000002</v>
      </c>
      <c r="AQ143" s="40">
        <f>IF(Q143=1,INDEX('Add-on Info'!$B$21:$H$32,MATCH(AQ$1,'Add-on Info'!$A$4:$A$15,0),MATCH($E143,'Add-on Info'!$B$3:$H$3,0)),0)</f>
        <v>0</v>
      </c>
      <c r="AR143" s="40">
        <f>IF(R143=1,INDEX('Add-on Info'!$B$21:$H$32,MATCH(AR$1,'Add-on Info'!$A$4:$A$15,0),MATCH($E143,'Add-on Info'!$B$3:$H$3,0)),0)</f>
        <v>0</v>
      </c>
      <c r="AS143" s="40">
        <f>IF(S143=1,INDEX('Add-on Info'!$B$21:$H$32,MATCH(AS$1,'Add-on Info'!$A$4:$A$15,0),MATCH($E143,'Add-on Info'!$B$3:$H$3,0)),0)</f>
        <v>0</v>
      </c>
      <c r="AT143" s="40">
        <f>IF(T143=1,INDEX('Add-on Info'!$B$21:$H$32,MATCH(AT$1,'Add-on Info'!$A$4:$A$15,0),MATCH($E143,'Add-on Info'!$B$3:$H$3,0)),0)</f>
        <v>0</v>
      </c>
      <c r="AU143" s="40">
        <f>IF(U143=1,INDEX('Add-on Info'!$B$21:$H$32,MATCH(AU$1,'Add-on Info'!$A$4:$A$15,0),MATCH($E143,'Add-on Info'!$B$3:$H$3,0)),0)</f>
        <v>240.8</v>
      </c>
      <c r="AV143" s="40">
        <f>IF(V143=1,INDEX('Add-on Info'!$B$21:$H$32,MATCH(AV$1,'Add-on Info'!$A$4:$A$15,0),MATCH($E143,'Add-on Info'!$B$3:$H$3,0)),0)</f>
        <v>0</v>
      </c>
      <c r="AW143" s="40">
        <f t="shared" si="14"/>
        <v>3255.8</v>
      </c>
      <c r="AX143" s="40">
        <f t="shared" si="15"/>
        <v>33924</v>
      </c>
      <c r="AY143" s="40">
        <f t="shared" si="16"/>
        <v>31742.799999999999</v>
      </c>
      <c r="AZ143" s="40">
        <f t="shared" si="17"/>
        <v>2181.2000000000007</v>
      </c>
      <c r="BA143" s="25"/>
    </row>
    <row r="144" spans="1:53" x14ac:dyDescent="0.25">
      <c r="A144" s="25" t="s">
        <v>54</v>
      </c>
      <c r="B144" s="25" t="s">
        <v>49</v>
      </c>
      <c r="C144" s="25" t="s">
        <v>24</v>
      </c>
      <c r="D144" s="25" t="s">
        <v>31</v>
      </c>
      <c r="E144" s="25" t="s">
        <v>32</v>
      </c>
      <c r="F144" s="25" t="s">
        <v>53</v>
      </c>
      <c r="G144" s="25" t="s">
        <v>30</v>
      </c>
      <c r="H144" s="25">
        <v>44</v>
      </c>
      <c r="I144" s="42">
        <v>19643</v>
      </c>
      <c r="J144" s="28">
        <f>IF($D144=Calculations!$E$3,SUBSTITUTE(Calculations!$I145,RIGHT(Calculations!$I145,3),Calculations!$C$3)+0,Calculations!$I145)</f>
        <v>19514</v>
      </c>
      <c r="K144" s="39">
        <v>0</v>
      </c>
      <c r="L144" s="39">
        <v>0</v>
      </c>
      <c r="M144" s="39">
        <v>0</v>
      </c>
      <c r="N144" s="39">
        <v>0</v>
      </c>
      <c r="O144" s="39">
        <v>0</v>
      </c>
      <c r="P144" s="39">
        <v>0</v>
      </c>
      <c r="Q144" s="39">
        <v>0</v>
      </c>
      <c r="R144" s="39">
        <v>0</v>
      </c>
      <c r="S144" s="39">
        <v>0</v>
      </c>
      <c r="T144" s="39">
        <v>0</v>
      </c>
      <c r="U144" s="39">
        <v>0</v>
      </c>
      <c r="V144" s="39">
        <v>1</v>
      </c>
      <c r="W144" s="40">
        <f>IF(K144=1,INDEX('Add-on Info'!$B$4:$H$15,MATCH(W$1,'Add-on Info'!$A$4:$A$15,0),MATCH($E144,'Add-on Info'!$B$3:$H$3,0)),0)</f>
        <v>0</v>
      </c>
      <c r="X144" s="40">
        <f>IF(L144=1,INDEX('Add-on Info'!$B$4:$H$15,MATCH(X$1,'Add-on Info'!$A$4:$A$15,0),MATCH($E144,'Add-on Info'!$B$3:$H$3,0)),0)</f>
        <v>0</v>
      </c>
      <c r="Y144" s="40">
        <f>IF(M144=1,INDEX('Add-on Info'!$B$4:$H$15,MATCH(Y$1,'Add-on Info'!$A$4:$A$15,0),MATCH($E144,'Add-on Info'!$B$3:$H$3,0)),0)</f>
        <v>0</v>
      </c>
      <c r="Z144" s="40">
        <f>IF(N144=1,INDEX('Add-on Info'!$B$4:$H$15,MATCH(Z$1,'Add-on Info'!$A$4:$A$15,0),MATCH($E144,'Add-on Info'!$B$3:$H$3,0)),0)</f>
        <v>0</v>
      </c>
      <c r="AA144" s="40">
        <f>IF(O144=1,INDEX('Add-on Info'!$B$4:$H$15,MATCH(AA$1,'Add-on Info'!$A$4:$A$15,0),MATCH($E144,'Add-on Info'!$B$3:$H$3,0)),0)</f>
        <v>0</v>
      </c>
      <c r="AB144" s="40">
        <f>IF(P144=1,INDEX('Add-on Info'!$B$4:$H$15,MATCH(AB$1,'Add-on Info'!$A$4:$A$15,0),MATCH($E144,'Add-on Info'!$B$3:$H$3,0)),0)</f>
        <v>0</v>
      </c>
      <c r="AC144" s="40">
        <f>IF(Q144=1,INDEX('Add-on Info'!$B$4:$H$15,MATCH(AC$1,'Add-on Info'!$A$4:$A$15,0),MATCH($E144,'Add-on Info'!$B$3:$H$3,0)),0)</f>
        <v>0</v>
      </c>
      <c r="AD144" s="40">
        <f>IF(R144=1,INDEX('Add-on Info'!$B$4:$H$15,MATCH(AD$1,'Add-on Info'!$A$4:$A$15,0),MATCH($E144,'Add-on Info'!$B$3:$H$3,0)),0)</f>
        <v>0</v>
      </c>
      <c r="AE144" s="40">
        <f>IF(S144=1,INDEX('Add-on Info'!$B$4:$H$15,MATCH(AE$1,'Add-on Info'!$A$4:$A$15,0),MATCH($E144,'Add-on Info'!$B$3:$H$3,0)),0)</f>
        <v>0</v>
      </c>
      <c r="AF144" s="40">
        <f>IF(T144=1,INDEX('Add-on Info'!$B$4:$H$15,MATCH(AF$1,'Add-on Info'!$A$4:$A$15,0),MATCH($E144,'Add-on Info'!$B$3:$H$3,0)),0)</f>
        <v>0</v>
      </c>
      <c r="AG144" s="40">
        <f>IF(U144=1,INDEX('Add-on Info'!$B$4:$H$15,MATCH(AG$1,'Add-on Info'!$A$4:$A$15,0),MATCH($E144,'Add-on Info'!$B$3:$H$3,0)),0)</f>
        <v>0</v>
      </c>
      <c r="AH144" s="40">
        <f>IF(V144=1,INDEX('Add-on Info'!$B$4:$H$15,MATCH(AH$1,'Add-on Info'!$A$4:$A$15,0),MATCH($E144,'Add-on Info'!$B$3:$H$3,0)),0)</f>
        <v>390</v>
      </c>
      <c r="AI144" s="41">
        <f t="shared" si="12"/>
        <v>0</v>
      </c>
      <c r="AJ144" s="40">
        <f t="shared" si="13"/>
        <v>390</v>
      </c>
      <c r="AK144" s="40">
        <f>IF(K144=1,INDEX('Add-on Info'!$B$21:$H$32,MATCH(AK$1,'Add-on Info'!$A$4:$A$15,0),MATCH($E144,'Add-on Info'!$B$3:$H$3,0)),0)</f>
        <v>0</v>
      </c>
      <c r="AL144" s="40">
        <f>IF(L144=1,INDEX('Add-on Info'!$B$21:$H$32,MATCH(AL$1,'Add-on Info'!$A$4:$A$15,0),MATCH($E144,'Add-on Info'!$B$3:$H$3,0)),0)</f>
        <v>0</v>
      </c>
      <c r="AM144" s="40">
        <f>IF(M144=1,INDEX('Add-on Info'!$B$21:$H$32,MATCH(AM$1,'Add-on Info'!$A$4:$A$15,0),MATCH($E144,'Add-on Info'!$B$3:$H$3,0)),0)</f>
        <v>0</v>
      </c>
      <c r="AN144" s="40">
        <f>IF(N144=1,INDEX('Add-on Info'!$B$21:$H$32,MATCH(AN$1,'Add-on Info'!$A$4:$A$15,0),MATCH($E144,'Add-on Info'!$B$3:$H$3,0)),0)</f>
        <v>0</v>
      </c>
      <c r="AO144" s="40">
        <f>IF(O144=1,INDEX('Add-on Info'!$B$21:$H$32,MATCH(AO$1,'Add-on Info'!$A$4:$A$15,0),MATCH($E144,'Add-on Info'!$B$3:$H$3,0)),0)</f>
        <v>0</v>
      </c>
      <c r="AP144" s="40">
        <f>IF(P144=1,INDEX('Add-on Info'!$B$21:$H$32,MATCH(AP$1,'Add-on Info'!$A$4:$A$15,0),MATCH($E144,'Add-on Info'!$B$3:$H$3,0)),0)</f>
        <v>0</v>
      </c>
      <c r="AQ144" s="40">
        <f>IF(Q144=1,INDEX('Add-on Info'!$B$21:$H$32,MATCH(AQ$1,'Add-on Info'!$A$4:$A$15,0),MATCH($E144,'Add-on Info'!$B$3:$H$3,0)),0)</f>
        <v>0</v>
      </c>
      <c r="AR144" s="40">
        <f>IF(R144=1,INDEX('Add-on Info'!$B$21:$H$32,MATCH(AR$1,'Add-on Info'!$A$4:$A$15,0),MATCH($E144,'Add-on Info'!$B$3:$H$3,0)),0)</f>
        <v>0</v>
      </c>
      <c r="AS144" s="40">
        <f>IF(S144=1,INDEX('Add-on Info'!$B$21:$H$32,MATCH(AS$1,'Add-on Info'!$A$4:$A$15,0),MATCH($E144,'Add-on Info'!$B$3:$H$3,0)),0)</f>
        <v>0</v>
      </c>
      <c r="AT144" s="40">
        <f>IF(T144=1,INDEX('Add-on Info'!$B$21:$H$32,MATCH(AT$1,'Add-on Info'!$A$4:$A$15,0),MATCH($E144,'Add-on Info'!$B$3:$H$3,0)),0)</f>
        <v>0</v>
      </c>
      <c r="AU144" s="40">
        <f>IF(U144=1,INDEX('Add-on Info'!$B$21:$H$32,MATCH(AU$1,'Add-on Info'!$A$4:$A$15,0),MATCH($E144,'Add-on Info'!$B$3:$H$3,0)),0)</f>
        <v>0</v>
      </c>
      <c r="AV144" s="40">
        <f>IF(V144=1,INDEX('Add-on Info'!$B$21:$H$32,MATCH(AV$1,'Add-on Info'!$A$4:$A$15,0),MATCH($E144,'Add-on Info'!$B$3:$H$3,0)),0)</f>
        <v>81.899999999999991</v>
      </c>
      <c r="AW144" s="40">
        <f t="shared" si="14"/>
        <v>81.899999999999991</v>
      </c>
      <c r="AX144" s="40">
        <f t="shared" si="15"/>
        <v>20033</v>
      </c>
      <c r="AY144" s="40">
        <f t="shared" si="16"/>
        <v>19595.900000000001</v>
      </c>
      <c r="AZ144" s="40">
        <f t="shared" si="17"/>
        <v>437.09999999999854</v>
      </c>
      <c r="BA144" s="25"/>
    </row>
    <row r="145" spans="1:53" x14ac:dyDescent="0.25">
      <c r="A145" s="25" t="s">
        <v>54</v>
      </c>
      <c r="B145" s="25" t="s">
        <v>49</v>
      </c>
      <c r="C145" s="25" t="s">
        <v>24</v>
      </c>
      <c r="D145" s="25" t="s">
        <v>31</v>
      </c>
      <c r="E145" s="25" t="s">
        <v>32</v>
      </c>
      <c r="F145" s="25" t="s">
        <v>33</v>
      </c>
      <c r="G145" s="25" t="s">
        <v>30</v>
      </c>
      <c r="H145" s="25">
        <v>68</v>
      </c>
      <c r="I145" s="42">
        <v>21835</v>
      </c>
      <c r="J145" s="28">
        <f>IF($D145=Calculations!$E$3,SUBSTITUTE(Calculations!$I146,RIGHT(Calculations!$I146,3),Calculations!$C$3)+0,Calculations!$I146)</f>
        <v>21514</v>
      </c>
      <c r="K145" s="39">
        <v>0</v>
      </c>
      <c r="L145" s="39">
        <v>0</v>
      </c>
      <c r="M145" s="39">
        <v>0</v>
      </c>
      <c r="N145" s="39">
        <v>0</v>
      </c>
      <c r="O145" s="39">
        <v>0</v>
      </c>
      <c r="P145" s="39">
        <v>0</v>
      </c>
      <c r="Q145" s="39">
        <v>0</v>
      </c>
      <c r="R145" s="39">
        <v>0</v>
      </c>
      <c r="S145" s="39">
        <v>0</v>
      </c>
      <c r="T145" s="39">
        <v>0</v>
      </c>
      <c r="U145" s="39">
        <v>1</v>
      </c>
      <c r="V145" s="39">
        <v>1</v>
      </c>
      <c r="W145" s="40">
        <f>IF(K145=1,INDEX('Add-on Info'!$B$4:$H$15,MATCH(W$1,'Add-on Info'!$A$4:$A$15,0),MATCH($E145,'Add-on Info'!$B$3:$H$3,0)),0)</f>
        <v>0</v>
      </c>
      <c r="X145" s="40">
        <f>IF(L145=1,INDEX('Add-on Info'!$B$4:$H$15,MATCH(X$1,'Add-on Info'!$A$4:$A$15,0),MATCH($E145,'Add-on Info'!$B$3:$H$3,0)),0)</f>
        <v>0</v>
      </c>
      <c r="Y145" s="40">
        <f>IF(M145=1,INDEX('Add-on Info'!$B$4:$H$15,MATCH(Y$1,'Add-on Info'!$A$4:$A$15,0),MATCH($E145,'Add-on Info'!$B$3:$H$3,0)),0)</f>
        <v>0</v>
      </c>
      <c r="Z145" s="40">
        <f>IF(N145=1,INDEX('Add-on Info'!$B$4:$H$15,MATCH(Z$1,'Add-on Info'!$A$4:$A$15,0),MATCH($E145,'Add-on Info'!$B$3:$H$3,0)),0)</f>
        <v>0</v>
      </c>
      <c r="AA145" s="40">
        <f>IF(O145=1,INDEX('Add-on Info'!$B$4:$H$15,MATCH(AA$1,'Add-on Info'!$A$4:$A$15,0),MATCH($E145,'Add-on Info'!$B$3:$H$3,0)),0)</f>
        <v>0</v>
      </c>
      <c r="AB145" s="40">
        <f>IF(P145=1,INDEX('Add-on Info'!$B$4:$H$15,MATCH(AB$1,'Add-on Info'!$A$4:$A$15,0),MATCH($E145,'Add-on Info'!$B$3:$H$3,0)),0)</f>
        <v>0</v>
      </c>
      <c r="AC145" s="40">
        <f>IF(Q145=1,INDEX('Add-on Info'!$B$4:$H$15,MATCH(AC$1,'Add-on Info'!$A$4:$A$15,0),MATCH($E145,'Add-on Info'!$B$3:$H$3,0)),0)</f>
        <v>0</v>
      </c>
      <c r="AD145" s="40">
        <f>IF(R145=1,INDEX('Add-on Info'!$B$4:$H$15,MATCH(AD$1,'Add-on Info'!$A$4:$A$15,0),MATCH($E145,'Add-on Info'!$B$3:$H$3,0)),0)</f>
        <v>0</v>
      </c>
      <c r="AE145" s="40">
        <f>IF(S145=1,INDEX('Add-on Info'!$B$4:$H$15,MATCH(AE$1,'Add-on Info'!$A$4:$A$15,0),MATCH($E145,'Add-on Info'!$B$3:$H$3,0)),0)</f>
        <v>0</v>
      </c>
      <c r="AF145" s="40">
        <f>IF(T145=1,INDEX('Add-on Info'!$B$4:$H$15,MATCH(AF$1,'Add-on Info'!$A$4:$A$15,0),MATCH($E145,'Add-on Info'!$B$3:$H$3,0)),0)</f>
        <v>0</v>
      </c>
      <c r="AG145" s="40">
        <f>IF(U145=1,INDEX('Add-on Info'!$B$4:$H$15,MATCH(AG$1,'Add-on Info'!$A$4:$A$15,0),MATCH($E145,'Add-on Info'!$B$3:$H$3,0)),0)</f>
        <v>560</v>
      </c>
      <c r="AH145" s="40">
        <f>IF(V145=1,INDEX('Add-on Info'!$B$4:$H$15,MATCH(AH$1,'Add-on Info'!$A$4:$A$15,0),MATCH($E145,'Add-on Info'!$B$3:$H$3,0)),0)</f>
        <v>390</v>
      </c>
      <c r="AI145" s="41">
        <f t="shared" si="12"/>
        <v>0</v>
      </c>
      <c r="AJ145" s="40">
        <f t="shared" si="13"/>
        <v>950</v>
      </c>
      <c r="AK145" s="40">
        <f>IF(K145=1,INDEX('Add-on Info'!$B$21:$H$32,MATCH(AK$1,'Add-on Info'!$A$4:$A$15,0),MATCH($E145,'Add-on Info'!$B$3:$H$3,0)),0)</f>
        <v>0</v>
      </c>
      <c r="AL145" s="40">
        <f>IF(L145=1,INDEX('Add-on Info'!$B$21:$H$32,MATCH(AL$1,'Add-on Info'!$A$4:$A$15,0),MATCH($E145,'Add-on Info'!$B$3:$H$3,0)),0)</f>
        <v>0</v>
      </c>
      <c r="AM145" s="40">
        <f>IF(M145=1,INDEX('Add-on Info'!$B$21:$H$32,MATCH(AM$1,'Add-on Info'!$A$4:$A$15,0),MATCH($E145,'Add-on Info'!$B$3:$H$3,0)),0)</f>
        <v>0</v>
      </c>
      <c r="AN145" s="40">
        <f>IF(N145=1,INDEX('Add-on Info'!$B$21:$H$32,MATCH(AN$1,'Add-on Info'!$A$4:$A$15,0),MATCH($E145,'Add-on Info'!$B$3:$H$3,0)),0)</f>
        <v>0</v>
      </c>
      <c r="AO145" s="40">
        <f>IF(O145=1,INDEX('Add-on Info'!$B$21:$H$32,MATCH(AO$1,'Add-on Info'!$A$4:$A$15,0),MATCH($E145,'Add-on Info'!$B$3:$H$3,0)),0)</f>
        <v>0</v>
      </c>
      <c r="AP145" s="40">
        <f>IF(P145=1,INDEX('Add-on Info'!$B$21:$H$32,MATCH(AP$1,'Add-on Info'!$A$4:$A$15,0),MATCH($E145,'Add-on Info'!$B$3:$H$3,0)),0)</f>
        <v>0</v>
      </c>
      <c r="AQ145" s="40">
        <f>IF(Q145=1,INDEX('Add-on Info'!$B$21:$H$32,MATCH(AQ$1,'Add-on Info'!$A$4:$A$15,0),MATCH($E145,'Add-on Info'!$B$3:$H$3,0)),0)</f>
        <v>0</v>
      </c>
      <c r="AR145" s="40">
        <f>IF(R145=1,INDEX('Add-on Info'!$B$21:$H$32,MATCH(AR$1,'Add-on Info'!$A$4:$A$15,0),MATCH($E145,'Add-on Info'!$B$3:$H$3,0)),0)</f>
        <v>0</v>
      </c>
      <c r="AS145" s="40">
        <f>IF(S145=1,INDEX('Add-on Info'!$B$21:$H$32,MATCH(AS$1,'Add-on Info'!$A$4:$A$15,0),MATCH($E145,'Add-on Info'!$B$3:$H$3,0)),0)</f>
        <v>0</v>
      </c>
      <c r="AT145" s="40">
        <f>IF(T145=1,INDEX('Add-on Info'!$B$21:$H$32,MATCH(AT$1,'Add-on Info'!$A$4:$A$15,0),MATCH($E145,'Add-on Info'!$B$3:$H$3,0)),0)</f>
        <v>0</v>
      </c>
      <c r="AU145" s="40">
        <f>IF(U145=1,INDEX('Add-on Info'!$B$21:$H$32,MATCH(AU$1,'Add-on Info'!$A$4:$A$15,0),MATCH($E145,'Add-on Info'!$B$3:$H$3,0)),0)</f>
        <v>156.80000000000001</v>
      </c>
      <c r="AV145" s="40">
        <f>IF(V145=1,INDEX('Add-on Info'!$B$21:$H$32,MATCH(AV$1,'Add-on Info'!$A$4:$A$15,0),MATCH($E145,'Add-on Info'!$B$3:$H$3,0)),0)</f>
        <v>81.899999999999991</v>
      </c>
      <c r="AW145" s="40">
        <f t="shared" si="14"/>
        <v>238.7</v>
      </c>
      <c r="AX145" s="40">
        <f t="shared" si="15"/>
        <v>22785</v>
      </c>
      <c r="AY145" s="40">
        <f t="shared" si="16"/>
        <v>21752.7</v>
      </c>
      <c r="AZ145" s="40">
        <f t="shared" si="17"/>
        <v>1032.2999999999993</v>
      </c>
      <c r="BA145" s="25"/>
    </row>
    <row r="146" spans="1:53" x14ac:dyDescent="0.25">
      <c r="A146" s="25" t="s">
        <v>54</v>
      </c>
      <c r="B146" s="25" t="s">
        <v>49</v>
      </c>
      <c r="C146" s="25" t="s">
        <v>24</v>
      </c>
      <c r="D146" s="25" t="s">
        <v>31</v>
      </c>
      <c r="E146" s="25" t="s">
        <v>32</v>
      </c>
      <c r="F146" s="25" t="s">
        <v>52</v>
      </c>
      <c r="G146" s="25" t="s">
        <v>30</v>
      </c>
      <c r="H146" s="25">
        <v>59</v>
      </c>
      <c r="I146" s="42">
        <v>20267</v>
      </c>
      <c r="J146" s="28">
        <f>IF($D146=Calculations!$E$3,SUBSTITUTE(Calculations!$I147,RIGHT(Calculations!$I147,3),Calculations!$C$3)+0,Calculations!$I147)</f>
        <v>19514</v>
      </c>
      <c r="K146" s="39">
        <v>0</v>
      </c>
      <c r="L146" s="39">
        <v>1</v>
      </c>
      <c r="M146" s="39">
        <v>0</v>
      </c>
      <c r="N146" s="39">
        <v>0</v>
      </c>
      <c r="O146" s="39">
        <v>0</v>
      </c>
      <c r="P146" s="39">
        <v>0</v>
      </c>
      <c r="Q146" s="39">
        <v>1</v>
      </c>
      <c r="R146" s="39">
        <v>0</v>
      </c>
      <c r="S146" s="39">
        <v>1</v>
      </c>
      <c r="T146" s="39">
        <v>1</v>
      </c>
      <c r="U146" s="39">
        <v>1</v>
      </c>
      <c r="V146" s="39">
        <v>0</v>
      </c>
      <c r="W146" s="40">
        <f>IF(K146=1,INDEX('Add-on Info'!$B$4:$H$15,MATCH(W$1,'Add-on Info'!$A$4:$A$15,0),MATCH($E146,'Add-on Info'!$B$3:$H$3,0)),0)</f>
        <v>0</v>
      </c>
      <c r="X146" s="40">
        <f>IF(L146=1,INDEX('Add-on Info'!$B$4:$H$15,MATCH(X$1,'Add-on Info'!$A$4:$A$15,0),MATCH($E146,'Add-on Info'!$B$3:$H$3,0)),0)</f>
        <v>190</v>
      </c>
      <c r="Y146" s="40">
        <f>IF(M146=1,INDEX('Add-on Info'!$B$4:$H$15,MATCH(Y$1,'Add-on Info'!$A$4:$A$15,0),MATCH($E146,'Add-on Info'!$B$3:$H$3,0)),0)</f>
        <v>0</v>
      </c>
      <c r="Z146" s="40">
        <f>IF(N146=1,INDEX('Add-on Info'!$B$4:$H$15,MATCH(Z$1,'Add-on Info'!$A$4:$A$15,0),MATCH($E146,'Add-on Info'!$B$3:$H$3,0)),0)</f>
        <v>0</v>
      </c>
      <c r="AA146" s="40">
        <f>IF(O146=1,INDEX('Add-on Info'!$B$4:$H$15,MATCH(AA$1,'Add-on Info'!$A$4:$A$15,0),MATCH($E146,'Add-on Info'!$B$3:$H$3,0)),0)</f>
        <v>0</v>
      </c>
      <c r="AB146" s="40">
        <f>IF(P146=1,INDEX('Add-on Info'!$B$4:$H$15,MATCH(AB$1,'Add-on Info'!$A$4:$A$15,0),MATCH($E146,'Add-on Info'!$B$3:$H$3,0)),0)</f>
        <v>0</v>
      </c>
      <c r="AC146" s="40">
        <f>IF(Q146=1,INDEX('Add-on Info'!$B$4:$H$15,MATCH(AC$1,'Add-on Info'!$A$4:$A$15,0),MATCH($E146,'Add-on Info'!$B$3:$H$3,0)),0)</f>
        <v>90</v>
      </c>
      <c r="AD146" s="40">
        <f>IF(R146=1,INDEX('Add-on Info'!$B$4:$H$15,MATCH(AD$1,'Add-on Info'!$A$4:$A$15,0),MATCH($E146,'Add-on Info'!$B$3:$H$3,0)),0)</f>
        <v>0</v>
      </c>
      <c r="AE146" s="40">
        <f>IF(S146=1,INDEX('Add-on Info'!$B$4:$H$15,MATCH(AE$1,'Add-on Info'!$A$4:$A$15,0),MATCH($E146,'Add-on Info'!$B$3:$H$3,0)),0)</f>
        <v>140</v>
      </c>
      <c r="AF146" s="40">
        <f>IF(T146=1,INDEX('Add-on Info'!$B$4:$H$15,MATCH(AF$1,'Add-on Info'!$A$4:$A$15,0),MATCH($E146,'Add-on Info'!$B$3:$H$3,0)),0)</f>
        <v>180</v>
      </c>
      <c r="AG146" s="40">
        <f>IF(U146=1,INDEX('Add-on Info'!$B$4:$H$15,MATCH(AG$1,'Add-on Info'!$A$4:$A$15,0),MATCH($E146,'Add-on Info'!$B$3:$H$3,0)),0)</f>
        <v>560</v>
      </c>
      <c r="AH146" s="40">
        <f>IF(V146=1,INDEX('Add-on Info'!$B$4:$H$15,MATCH(AH$1,'Add-on Info'!$A$4:$A$15,0),MATCH($E146,'Add-on Info'!$B$3:$H$3,0)),0)</f>
        <v>0</v>
      </c>
      <c r="AI146" s="41">
        <f t="shared" si="12"/>
        <v>0.15</v>
      </c>
      <c r="AJ146" s="40">
        <f t="shared" si="13"/>
        <v>986</v>
      </c>
      <c r="AK146" s="40">
        <f>IF(K146=1,INDEX('Add-on Info'!$B$21:$H$32,MATCH(AK$1,'Add-on Info'!$A$4:$A$15,0),MATCH($E146,'Add-on Info'!$B$3:$H$3,0)),0)</f>
        <v>0</v>
      </c>
      <c r="AL146" s="40">
        <f>IF(L146=1,INDEX('Add-on Info'!$B$21:$H$32,MATCH(AL$1,'Add-on Info'!$A$4:$A$15,0),MATCH($E146,'Add-on Info'!$B$3:$H$3,0)),0)</f>
        <v>20.9</v>
      </c>
      <c r="AM146" s="40">
        <f>IF(M146=1,INDEX('Add-on Info'!$B$21:$H$32,MATCH(AM$1,'Add-on Info'!$A$4:$A$15,0),MATCH($E146,'Add-on Info'!$B$3:$H$3,0)),0)</f>
        <v>0</v>
      </c>
      <c r="AN146" s="40">
        <f>IF(N146=1,INDEX('Add-on Info'!$B$21:$H$32,MATCH(AN$1,'Add-on Info'!$A$4:$A$15,0),MATCH($E146,'Add-on Info'!$B$3:$H$3,0)),0)</f>
        <v>0</v>
      </c>
      <c r="AO146" s="40">
        <f>IF(O146=1,INDEX('Add-on Info'!$B$21:$H$32,MATCH(AO$1,'Add-on Info'!$A$4:$A$15,0),MATCH($E146,'Add-on Info'!$B$3:$H$3,0)),0)</f>
        <v>0</v>
      </c>
      <c r="AP146" s="40">
        <f>IF(P146=1,INDEX('Add-on Info'!$B$21:$H$32,MATCH(AP$1,'Add-on Info'!$A$4:$A$15,0),MATCH($E146,'Add-on Info'!$B$3:$H$3,0)),0)</f>
        <v>0</v>
      </c>
      <c r="AQ146" s="40">
        <f>IF(Q146=1,INDEX('Add-on Info'!$B$21:$H$32,MATCH(AQ$1,'Add-on Info'!$A$4:$A$15,0),MATCH($E146,'Add-on Info'!$B$3:$H$3,0)),0)</f>
        <v>13.5</v>
      </c>
      <c r="AR146" s="40">
        <f>IF(R146=1,INDEX('Add-on Info'!$B$21:$H$32,MATCH(AR$1,'Add-on Info'!$A$4:$A$15,0),MATCH($E146,'Add-on Info'!$B$3:$H$3,0)),0)</f>
        <v>0</v>
      </c>
      <c r="AS146" s="40">
        <f>IF(S146=1,INDEX('Add-on Info'!$B$21:$H$32,MATCH(AS$1,'Add-on Info'!$A$4:$A$15,0),MATCH($E146,'Add-on Info'!$B$3:$H$3,0)),0)</f>
        <v>23.8</v>
      </c>
      <c r="AT146" s="40">
        <f>IF(T146=1,INDEX('Add-on Info'!$B$21:$H$32,MATCH(AT$1,'Add-on Info'!$A$4:$A$15,0),MATCH($E146,'Add-on Info'!$B$3:$H$3,0)),0)</f>
        <v>32.4</v>
      </c>
      <c r="AU146" s="40">
        <f>IF(U146=1,INDEX('Add-on Info'!$B$21:$H$32,MATCH(AU$1,'Add-on Info'!$A$4:$A$15,0),MATCH($E146,'Add-on Info'!$B$3:$H$3,0)),0)</f>
        <v>156.80000000000001</v>
      </c>
      <c r="AV146" s="40">
        <f>IF(V146=1,INDEX('Add-on Info'!$B$21:$H$32,MATCH(AV$1,'Add-on Info'!$A$4:$A$15,0),MATCH($E146,'Add-on Info'!$B$3:$H$3,0)),0)</f>
        <v>0</v>
      </c>
      <c r="AW146" s="40">
        <f t="shared" si="14"/>
        <v>247.4</v>
      </c>
      <c r="AX146" s="40">
        <f t="shared" si="15"/>
        <v>21253</v>
      </c>
      <c r="AY146" s="40">
        <f t="shared" si="16"/>
        <v>19761.400000000001</v>
      </c>
      <c r="AZ146" s="40">
        <f t="shared" si="17"/>
        <v>1491.5999999999985</v>
      </c>
      <c r="BA146" s="25"/>
    </row>
    <row r="147" spans="1:53" x14ac:dyDescent="0.25">
      <c r="A147" s="25" t="s">
        <v>54</v>
      </c>
      <c r="B147" s="25" t="s">
        <v>49</v>
      </c>
      <c r="C147" s="25" t="s">
        <v>24</v>
      </c>
      <c r="D147" s="25" t="s">
        <v>31</v>
      </c>
      <c r="E147" s="25" t="s">
        <v>36</v>
      </c>
      <c r="F147" s="25" t="s">
        <v>50</v>
      </c>
      <c r="G147" s="25" t="s">
        <v>28</v>
      </c>
      <c r="H147" s="25">
        <v>68</v>
      </c>
      <c r="I147" s="42">
        <v>34739</v>
      </c>
      <c r="J147" s="28">
        <f>IF($D147=Calculations!$E$3,SUBSTITUTE(Calculations!$I148,RIGHT(Calculations!$I148,3),Calculations!$C$3)+0,Calculations!$I148)</f>
        <v>33514</v>
      </c>
      <c r="K147" s="39">
        <v>0</v>
      </c>
      <c r="L147" s="39">
        <v>0</v>
      </c>
      <c r="M147" s="39">
        <v>0</v>
      </c>
      <c r="N147" s="39">
        <v>0</v>
      </c>
      <c r="O147" s="39">
        <v>0</v>
      </c>
      <c r="P147" s="39">
        <v>1</v>
      </c>
      <c r="Q147" s="39">
        <v>0</v>
      </c>
      <c r="R147" s="39">
        <v>0</v>
      </c>
      <c r="S147" s="39">
        <v>0</v>
      </c>
      <c r="T147" s="39">
        <v>0</v>
      </c>
      <c r="U147" s="39">
        <v>1</v>
      </c>
      <c r="V147" s="39">
        <v>0</v>
      </c>
      <c r="W147" s="40">
        <f>IF(K147=1,INDEX('Add-on Info'!$B$4:$H$15,MATCH(W$1,'Add-on Info'!$A$4:$A$15,0),MATCH($E147,'Add-on Info'!$B$3:$H$3,0)),0)</f>
        <v>0</v>
      </c>
      <c r="X147" s="40">
        <f>IF(L147=1,INDEX('Add-on Info'!$B$4:$H$15,MATCH(X$1,'Add-on Info'!$A$4:$A$15,0),MATCH($E147,'Add-on Info'!$B$3:$H$3,0)),0)</f>
        <v>0</v>
      </c>
      <c r="Y147" s="40">
        <f>IF(M147=1,INDEX('Add-on Info'!$B$4:$H$15,MATCH(Y$1,'Add-on Info'!$A$4:$A$15,0),MATCH($E147,'Add-on Info'!$B$3:$H$3,0)),0)</f>
        <v>0</v>
      </c>
      <c r="Z147" s="40">
        <f>IF(N147=1,INDEX('Add-on Info'!$B$4:$H$15,MATCH(Z$1,'Add-on Info'!$A$4:$A$15,0),MATCH($E147,'Add-on Info'!$B$3:$H$3,0)),0)</f>
        <v>0</v>
      </c>
      <c r="AA147" s="40">
        <f>IF(O147=1,INDEX('Add-on Info'!$B$4:$H$15,MATCH(AA$1,'Add-on Info'!$A$4:$A$15,0),MATCH($E147,'Add-on Info'!$B$3:$H$3,0)),0)</f>
        <v>0</v>
      </c>
      <c r="AB147" s="40">
        <f>IF(P147=1,INDEX('Add-on Info'!$B$4:$H$15,MATCH(AB$1,'Add-on Info'!$A$4:$A$15,0),MATCH($E147,'Add-on Info'!$B$3:$H$3,0)),0)</f>
        <v>3200</v>
      </c>
      <c r="AC147" s="40">
        <f>IF(Q147=1,INDEX('Add-on Info'!$B$4:$H$15,MATCH(AC$1,'Add-on Info'!$A$4:$A$15,0),MATCH($E147,'Add-on Info'!$B$3:$H$3,0)),0)</f>
        <v>0</v>
      </c>
      <c r="AD147" s="40">
        <f>IF(R147=1,INDEX('Add-on Info'!$B$4:$H$15,MATCH(AD$1,'Add-on Info'!$A$4:$A$15,0),MATCH($E147,'Add-on Info'!$B$3:$H$3,0)),0)</f>
        <v>0</v>
      </c>
      <c r="AE147" s="40">
        <f>IF(S147=1,INDEX('Add-on Info'!$B$4:$H$15,MATCH(AE$1,'Add-on Info'!$A$4:$A$15,0),MATCH($E147,'Add-on Info'!$B$3:$H$3,0)),0)</f>
        <v>0</v>
      </c>
      <c r="AF147" s="40">
        <f>IF(T147=1,INDEX('Add-on Info'!$B$4:$H$15,MATCH(AF$1,'Add-on Info'!$A$4:$A$15,0),MATCH($E147,'Add-on Info'!$B$3:$H$3,0)),0)</f>
        <v>0</v>
      </c>
      <c r="AG147" s="40">
        <f>IF(U147=1,INDEX('Add-on Info'!$B$4:$H$15,MATCH(AG$1,'Add-on Info'!$A$4:$A$15,0),MATCH($E147,'Add-on Info'!$B$3:$H$3,0)),0)</f>
        <v>730</v>
      </c>
      <c r="AH147" s="40">
        <f>IF(V147=1,INDEX('Add-on Info'!$B$4:$H$15,MATCH(AH$1,'Add-on Info'!$A$4:$A$15,0),MATCH($E147,'Add-on Info'!$B$3:$H$3,0)),0)</f>
        <v>0</v>
      </c>
      <c r="AI147" s="41">
        <f t="shared" si="12"/>
        <v>0</v>
      </c>
      <c r="AJ147" s="40">
        <f t="shared" si="13"/>
        <v>3930</v>
      </c>
      <c r="AK147" s="40">
        <f>IF(K147=1,INDEX('Add-on Info'!$B$21:$H$32,MATCH(AK$1,'Add-on Info'!$A$4:$A$15,0),MATCH($E147,'Add-on Info'!$B$3:$H$3,0)),0)</f>
        <v>0</v>
      </c>
      <c r="AL147" s="40">
        <f>IF(L147=1,INDEX('Add-on Info'!$B$21:$H$32,MATCH(AL$1,'Add-on Info'!$A$4:$A$15,0),MATCH($E147,'Add-on Info'!$B$3:$H$3,0)),0)</f>
        <v>0</v>
      </c>
      <c r="AM147" s="40">
        <f>IF(M147=1,INDEX('Add-on Info'!$B$21:$H$32,MATCH(AM$1,'Add-on Info'!$A$4:$A$15,0),MATCH($E147,'Add-on Info'!$B$3:$H$3,0)),0)</f>
        <v>0</v>
      </c>
      <c r="AN147" s="40">
        <f>IF(N147=1,INDEX('Add-on Info'!$B$21:$H$32,MATCH(AN$1,'Add-on Info'!$A$4:$A$15,0),MATCH($E147,'Add-on Info'!$B$3:$H$3,0)),0)</f>
        <v>0</v>
      </c>
      <c r="AO147" s="40">
        <f>IF(O147=1,INDEX('Add-on Info'!$B$21:$H$32,MATCH(AO$1,'Add-on Info'!$A$4:$A$15,0),MATCH($E147,'Add-on Info'!$B$3:$H$3,0)),0)</f>
        <v>0</v>
      </c>
      <c r="AP147" s="40">
        <f>IF(P147=1,INDEX('Add-on Info'!$B$21:$H$32,MATCH(AP$1,'Add-on Info'!$A$4:$A$15,0),MATCH($E147,'Add-on Info'!$B$3:$H$3,0)),0)</f>
        <v>2176</v>
      </c>
      <c r="AQ147" s="40">
        <f>IF(Q147=1,INDEX('Add-on Info'!$B$21:$H$32,MATCH(AQ$1,'Add-on Info'!$A$4:$A$15,0),MATCH($E147,'Add-on Info'!$B$3:$H$3,0)),0)</f>
        <v>0</v>
      </c>
      <c r="AR147" s="40">
        <f>IF(R147=1,INDEX('Add-on Info'!$B$21:$H$32,MATCH(AR$1,'Add-on Info'!$A$4:$A$15,0),MATCH($E147,'Add-on Info'!$B$3:$H$3,0)),0)</f>
        <v>0</v>
      </c>
      <c r="AS147" s="40">
        <f>IF(S147=1,INDEX('Add-on Info'!$B$21:$H$32,MATCH(AS$1,'Add-on Info'!$A$4:$A$15,0),MATCH($E147,'Add-on Info'!$B$3:$H$3,0)),0)</f>
        <v>0</v>
      </c>
      <c r="AT147" s="40">
        <f>IF(T147=1,INDEX('Add-on Info'!$B$21:$H$32,MATCH(AT$1,'Add-on Info'!$A$4:$A$15,0),MATCH($E147,'Add-on Info'!$B$3:$H$3,0)),0)</f>
        <v>0</v>
      </c>
      <c r="AU147" s="40">
        <f>IF(U147=1,INDEX('Add-on Info'!$B$21:$H$32,MATCH(AU$1,'Add-on Info'!$A$4:$A$15,0),MATCH($E147,'Add-on Info'!$B$3:$H$3,0)),0)</f>
        <v>204.4</v>
      </c>
      <c r="AV147" s="40">
        <f>IF(V147=1,INDEX('Add-on Info'!$B$21:$H$32,MATCH(AV$1,'Add-on Info'!$A$4:$A$15,0),MATCH($E147,'Add-on Info'!$B$3:$H$3,0)),0)</f>
        <v>0</v>
      </c>
      <c r="AW147" s="40">
        <f t="shared" si="14"/>
        <v>2380.4</v>
      </c>
      <c r="AX147" s="40">
        <f t="shared" si="15"/>
        <v>38669</v>
      </c>
      <c r="AY147" s="40">
        <f t="shared" si="16"/>
        <v>35894.400000000001</v>
      </c>
      <c r="AZ147" s="40">
        <f t="shared" si="17"/>
        <v>2774.5999999999985</v>
      </c>
      <c r="BA147" s="25"/>
    </row>
    <row r="148" spans="1:53" x14ac:dyDescent="0.25">
      <c r="A148" s="25" t="s">
        <v>54</v>
      </c>
      <c r="B148" s="25" t="s">
        <v>49</v>
      </c>
      <c r="C148" s="25" t="s">
        <v>24</v>
      </c>
      <c r="D148" s="25" t="s">
        <v>37</v>
      </c>
      <c r="E148" s="25" t="s">
        <v>38</v>
      </c>
      <c r="F148" s="25" t="s">
        <v>46</v>
      </c>
      <c r="G148" s="25" t="s">
        <v>30</v>
      </c>
      <c r="H148" s="25">
        <v>55</v>
      </c>
      <c r="I148" s="42">
        <v>27909</v>
      </c>
      <c r="J148" s="28">
        <f>IF($D148=Calculations!$E$3,SUBSTITUTE(Calculations!$I149,RIGHT(Calculations!$I149,3),Calculations!$C$3)+0,Calculations!$I149)</f>
        <v>27072</v>
      </c>
      <c r="K148" s="39">
        <v>0</v>
      </c>
      <c r="L148" s="39">
        <v>0</v>
      </c>
      <c r="M148" s="39">
        <v>0</v>
      </c>
      <c r="N148" s="39">
        <v>0</v>
      </c>
      <c r="O148" s="39">
        <v>0</v>
      </c>
      <c r="P148" s="39">
        <v>0</v>
      </c>
      <c r="Q148" s="39">
        <v>0</v>
      </c>
      <c r="R148" s="39">
        <v>0</v>
      </c>
      <c r="S148" s="39">
        <v>0</v>
      </c>
      <c r="T148" s="39">
        <v>0</v>
      </c>
      <c r="U148" s="39">
        <v>0</v>
      </c>
      <c r="V148" s="39">
        <v>0</v>
      </c>
      <c r="W148" s="40">
        <f>IF(K148=1,INDEX('Add-on Info'!$B$4:$H$15,MATCH(W$1,'Add-on Info'!$A$4:$A$15,0),MATCH($E148,'Add-on Info'!$B$3:$H$3,0)),0)</f>
        <v>0</v>
      </c>
      <c r="X148" s="40">
        <f>IF(L148=1,INDEX('Add-on Info'!$B$4:$H$15,MATCH(X$1,'Add-on Info'!$A$4:$A$15,0),MATCH($E148,'Add-on Info'!$B$3:$H$3,0)),0)</f>
        <v>0</v>
      </c>
      <c r="Y148" s="40">
        <f>IF(M148=1,INDEX('Add-on Info'!$B$4:$H$15,MATCH(Y$1,'Add-on Info'!$A$4:$A$15,0),MATCH($E148,'Add-on Info'!$B$3:$H$3,0)),0)</f>
        <v>0</v>
      </c>
      <c r="Z148" s="40">
        <f>IF(N148=1,INDEX('Add-on Info'!$B$4:$H$15,MATCH(Z$1,'Add-on Info'!$A$4:$A$15,0),MATCH($E148,'Add-on Info'!$B$3:$H$3,0)),0)</f>
        <v>0</v>
      </c>
      <c r="AA148" s="40">
        <f>IF(O148=1,INDEX('Add-on Info'!$B$4:$H$15,MATCH(AA$1,'Add-on Info'!$A$4:$A$15,0),MATCH($E148,'Add-on Info'!$B$3:$H$3,0)),0)</f>
        <v>0</v>
      </c>
      <c r="AB148" s="40">
        <f>IF(P148=1,INDEX('Add-on Info'!$B$4:$H$15,MATCH(AB$1,'Add-on Info'!$A$4:$A$15,0),MATCH($E148,'Add-on Info'!$B$3:$H$3,0)),0)</f>
        <v>0</v>
      </c>
      <c r="AC148" s="40">
        <f>IF(Q148=1,INDEX('Add-on Info'!$B$4:$H$15,MATCH(AC$1,'Add-on Info'!$A$4:$A$15,0),MATCH($E148,'Add-on Info'!$B$3:$H$3,0)),0)</f>
        <v>0</v>
      </c>
      <c r="AD148" s="40">
        <f>IF(R148=1,INDEX('Add-on Info'!$B$4:$H$15,MATCH(AD$1,'Add-on Info'!$A$4:$A$15,0),MATCH($E148,'Add-on Info'!$B$3:$H$3,0)),0)</f>
        <v>0</v>
      </c>
      <c r="AE148" s="40">
        <f>IF(S148=1,INDEX('Add-on Info'!$B$4:$H$15,MATCH(AE$1,'Add-on Info'!$A$4:$A$15,0),MATCH($E148,'Add-on Info'!$B$3:$H$3,0)),0)</f>
        <v>0</v>
      </c>
      <c r="AF148" s="40">
        <f>IF(T148=1,INDEX('Add-on Info'!$B$4:$H$15,MATCH(AF$1,'Add-on Info'!$A$4:$A$15,0),MATCH($E148,'Add-on Info'!$B$3:$H$3,0)),0)</f>
        <v>0</v>
      </c>
      <c r="AG148" s="40">
        <f>IF(U148=1,INDEX('Add-on Info'!$B$4:$H$15,MATCH(AG$1,'Add-on Info'!$A$4:$A$15,0),MATCH($E148,'Add-on Info'!$B$3:$H$3,0)),0)</f>
        <v>0</v>
      </c>
      <c r="AH148" s="40">
        <f>IF(V148=1,INDEX('Add-on Info'!$B$4:$H$15,MATCH(AH$1,'Add-on Info'!$A$4:$A$15,0),MATCH($E148,'Add-on Info'!$B$3:$H$3,0)),0)</f>
        <v>0</v>
      </c>
      <c r="AI148" s="41">
        <f t="shared" si="12"/>
        <v>0</v>
      </c>
      <c r="AJ148" s="40">
        <f t="shared" si="13"/>
        <v>0</v>
      </c>
      <c r="AK148" s="40">
        <f>IF(K148=1,INDEX('Add-on Info'!$B$21:$H$32,MATCH(AK$1,'Add-on Info'!$A$4:$A$15,0),MATCH($E148,'Add-on Info'!$B$3:$H$3,0)),0)</f>
        <v>0</v>
      </c>
      <c r="AL148" s="40">
        <f>IF(L148=1,INDEX('Add-on Info'!$B$21:$H$32,MATCH(AL$1,'Add-on Info'!$A$4:$A$15,0),MATCH($E148,'Add-on Info'!$B$3:$H$3,0)),0)</f>
        <v>0</v>
      </c>
      <c r="AM148" s="40">
        <f>IF(M148=1,INDEX('Add-on Info'!$B$21:$H$32,MATCH(AM$1,'Add-on Info'!$A$4:$A$15,0),MATCH($E148,'Add-on Info'!$B$3:$H$3,0)),0)</f>
        <v>0</v>
      </c>
      <c r="AN148" s="40">
        <f>IF(N148=1,INDEX('Add-on Info'!$B$21:$H$32,MATCH(AN$1,'Add-on Info'!$A$4:$A$15,0),MATCH($E148,'Add-on Info'!$B$3:$H$3,0)),0)</f>
        <v>0</v>
      </c>
      <c r="AO148" s="40">
        <f>IF(O148=1,INDEX('Add-on Info'!$B$21:$H$32,MATCH(AO$1,'Add-on Info'!$A$4:$A$15,0),MATCH($E148,'Add-on Info'!$B$3:$H$3,0)),0)</f>
        <v>0</v>
      </c>
      <c r="AP148" s="40">
        <f>IF(P148=1,INDEX('Add-on Info'!$B$21:$H$32,MATCH(AP$1,'Add-on Info'!$A$4:$A$15,0),MATCH($E148,'Add-on Info'!$B$3:$H$3,0)),0)</f>
        <v>0</v>
      </c>
      <c r="AQ148" s="40">
        <f>IF(Q148=1,INDEX('Add-on Info'!$B$21:$H$32,MATCH(AQ$1,'Add-on Info'!$A$4:$A$15,0),MATCH($E148,'Add-on Info'!$B$3:$H$3,0)),0)</f>
        <v>0</v>
      </c>
      <c r="AR148" s="40">
        <f>IF(R148=1,INDEX('Add-on Info'!$B$21:$H$32,MATCH(AR$1,'Add-on Info'!$A$4:$A$15,0),MATCH($E148,'Add-on Info'!$B$3:$H$3,0)),0)</f>
        <v>0</v>
      </c>
      <c r="AS148" s="40">
        <f>IF(S148=1,INDEX('Add-on Info'!$B$21:$H$32,MATCH(AS$1,'Add-on Info'!$A$4:$A$15,0),MATCH($E148,'Add-on Info'!$B$3:$H$3,0)),0)</f>
        <v>0</v>
      </c>
      <c r="AT148" s="40">
        <f>IF(T148=1,INDEX('Add-on Info'!$B$21:$H$32,MATCH(AT$1,'Add-on Info'!$A$4:$A$15,0),MATCH($E148,'Add-on Info'!$B$3:$H$3,0)),0)</f>
        <v>0</v>
      </c>
      <c r="AU148" s="40">
        <f>IF(U148=1,INDEX('Add-on Info'!$B$21:$H$32,MATCH(AU$1,'Add-on Info'!$A$4:$A$15,0),MATCH($E148,'Add-on Info'!$B$3:$H$3,0)),0)</f>
        <v>0</v>
      </c>
      <c r="AV148" s="40">
        <f>IF(V148=1,INDEX('Add-on Info'!$B$21:$H$32,MATCH(AV$1,'Add-on Info'!$A$4:$A$15,0),MATCH($E148,'Add-on Info'!$B$3:$H$3,0)),0)</f>
        <v>0</v>
      </c>
      <c r="AW148" s="40">
        <f t="shared" si="14"/>
        <v>0</v>
      </c>
      <c r="AX148" s="40">
        <f t="shared" si="15"/>
        <v>27909</v>
      </c>
      <c r="AY148" s="40">
        <f t="shared" si="16"/>
        <v>27072</v>
      </c>
      <c r="AZ148" s="40">
        <f t="shared" si="17"/>
        <v>837</v>
      </c>
      <c r="BA148" s="25"/>
    </row>
    <row r="149" spans="1:53" x14ac:dyDescent="0.25">
      <c r="A149" s="25" t="s">
        <v>54</v>
      </c>
      <c r="B149" s="25" t="s">
        <v>49</v>
      </c>
      <c r="C149" s="25" t="s">
        <v>24</v>
      </c>
      <c r="D149" s="25" t="s">
        <v>37</v>
      </c>
      <c r="E149" s="25" t="s">
        <v>38</v>
      </c>
      <c r="F149" s="25" t="s">
        <v>52</v>
      </c>
      <c r="G149" s="25" t="s">
        <v>28</v>
      </c>
      <c r="H149" s="25">
        <v>71</v>
      </c>
      <c r="I149" s="42">
        <v>25823</v>
      </c>
      <c r="J149" s="28">
        <f>IF($D149=Calculations!$E$3,SUBSTITUTE(Calculations!$I150,RIGHT(Calculations!$I150,3),Calculations!$C$3)+0,Calculations!$I150)</f>
        <v>25049</v>
      </c>
      <c r="K149" s="39">
        <v>0</v>
      </c>
      <c r="L149" s="39">
        <v>0</v>
      </c>
      <c r="M149" s="39">
        <v>0</v>
      </c>
      <c r="N149" s="39">
        <v>0</v>
      </c>
      <c r="O149" s="39">
        <v>0</v>
      </c>
      <c r="P149" s="39">
        <v>0</v>
      </c>
      <c r="Q149" s="39">
        <v>0</v>
      </c>
      <c r="R149" s="39">
        <v>1</v>
      </c>
      <c r="S149" s="39">
        <v>0</v>
      </c>
      <c r="T149" s="39">
        <v>0</v>
      </c>
      <c r="U149" s="39">
        <v>0</v>
      </c>
      <c r="V149" s="39">
        <v>0</v>
      </c>
      <c r="W149" s="40">
        <f>IF(K149=1,INDEX('Add-on Info'!$B$4:$H$15,MATCH(W$1,'Add-on Info'!$A$4:$A$15,0),MATCH($E149,'Add-on Info'!$B$3:$H$3,0)),0)</f>
        <v>0</v>
      </c>
      <c r="X149" s="40">
        <f>IF(L149=1,INDEX('Add-on Info'!$B$4:$H$15,MATCH(X$1,'Add-on Info'!$A$4:$A$15,0),MATCH($E149,'Add-on Info'!$B$3:$H$3,0)),0)</f>
        <v>0</v>
      </c>
      <c r="Y149" s="40">
        <f>IF(M149=1,INDEX('Add-on Info'!$B$4:$H$15,MATCH(Y$1,'Add-on Info'!$A$4:$A$15,0),MATCH($E149,'Add-on Info'!$B$3:$H$3,0)),0)</f>
        <v>0</v>
      </c>
      <c r="Z149" s="40">
        <f>IF(N149=1,INDEX('Add-on Info'!$B$4:$H$15,MATCH(Z$1,'Add-on Info'!$A$4:$A$15,0),MATCH($E149,'Add-on Info'!$B$3:$H$3,0)),0)</f>
        <v>0</v>
      </c>
      <c r="AA149" s="40">
        <f>IF(O149=1,INDEX('Add-on Info'!$B$4:$H$15,MATCH(AA$1,'Add-on Info'!$A$4:$A$15,0),MATCH($E149,'Add-on Info'!$B$3:$H$3,0)),0)</f>
        <v>0</v>
      </c>
      <c r="AB149" s="40">
        <f>IF(P149=1,INDEX('Add-on Info'!$B$4:$H$15,MATCH(AB$1,'Add-on Info'!$A$4:$A$15,0),MATCH($E149,'Add-on Info'!$B$3:$H$3,0)),0)</f>
        <v>0</v>
      </c>
      <c r="AC149" s="40">
        <f>IF(Q149=1,INDEX('Add-on Info'!$B$4:$H$15,MATCH(AC$1,'Add-on Info'!$A$4:$A$15,0),MATCH($E149,'Add-on Info'!$B$3:$H$3,0)),0)</f>
        <v>0</v>
      </c>
      <c r="AD149" s="40">
        <f>IF(R149=1,INDEX('Add-on Info'!$B$4:$H$15,MATCH(AD$1,'Add-on Info'!$A$4:$A$15,0),MATCH($E149,'Add-on Info'!$B$3:$H$3,0)),0)</f>
        <v>180</v>
      </c>
      <c r="AE149" s="40">
        <f>IF(S149=1,INDEX('Add-on Info'!$B$4:$H$15,MATCH(AE$1,'Add-on Info'!$A$4:$A$15,0),MATCH($E149,'Add-on Info'!$B$3:$H$3,0)),0)</f>
        <v>0</v>
      </c>
      <c r="AF149" s="40">
        <f>IF(T149=1,INDEX('Add-on Info'!$B$4:$H$15,MATCH(AF$1,'Add-on Info'!$A$4:$A$15,0),MATCH($E149,'Add-on Info'!$B$3:$H$3,0)),0)</f>
        <v>0</v>
      </c>
      <c r="AG149" s="40">
        <f>IF(U149=1,INDEX('Add-on Info'!$B$4:$H$15,MATCH(AG$1,'Add-on Info'!$A$4:$A$15,0),MATCH($E149,'Add-on Info'!$B$3:$H$3,0)),0)</f>
        <v>0</v>
      </c>
      <c r="AH149" s="40">
        <f>IF(V149=1,INDEX('Add-on Info'!$B$4:$H$15,MATCH(AH$1,'Add-on Info'!$A$4:$A$15,0),MATCH($E149,'Add-on Info'!$B$3:$H$3,0)),0)</f>
        <v>0</v>
      </c>
      <c r="AI149" s="41">
        <f t="shared" si="12"/>
        <v>0</v>
      </c>
      <c r="AJ149" s="40">
        <f t="shared" si="13"/>
        <v>180</v>
      </c>
      <c r="AK149" s="40">
        <f>IF(K149=1,INDEX('Add-on Info'!$B$21:$H$32,MATCH(AK$1,'Add-on Info'!$A$4:$A$15,0),MATCH($E149,'Add-on Info'!$B$3:$H$3,0)),0)</f>
        <v>0</v>
      </c>
      <c r="AL149" s="40">
        <f>IF(L149=1,INDEX('Add-on Info'!$B$21:$H$32,MATCH(AL$1,'Add-on Info'!$A$4:$A$15,0),MATCH($E149,'Add-on Info'!$B$3:$H$3,0)),0)</f>
        <v>0</v>
      </c>
      <c r="AM149" s="40">
        <f>IF(M149=1,INDEX('Add-on Info'!$B$21:$H$32,MATCH(AM$1,'Add-on Info'!$A$4:$A$15,0),MATCH($E149,'Add-on Info'!$B$3:$H$3,0)),0)</f>
        <v>0</v>
      </c>
      <c r="AN149" s="40">
        <f>IF(N149=1,INDEX('Add-on Info'!$B$21:$H$32,MATCH(AN$1,'Add-on Info'!$A$4:$A$15,0),MATCH($E149,'Add-on Info'!$B$3:$H$3,0)),0)</f>
        <v>0</v>
      </c>
      <c r="AO149" s="40">
        <f>IF(O149=1,INDEX('Add-on Info'!$B$21:$H$32,MATCH(AO$1,'Add-on Info'!$A$4:$A$15,0),MATCH($E149,'Add-on Info'!$B$3:$H$3,0)),0)</f>
        <v>0</v>
      </c>
      <c r="AP149" s="40">
        <f>IF(P149=1,INDEX('Add-on Info'!$B$21:$H$32,MATCH(AP$1,'Add-on Info'!$A$4:$A$15,0),MATCH($E149,'Add-on Info'!$B$3:$H$3,0)),0)</f>
        <v>0</v>
      </c>
      <c r="AQ149" s="40">
        <f>IF(Q149=1,INDEX('Add-on Info'!$B$21:$H$32,MATCH(AQ$1,'Add-on Info'!$A$4:$A$15,0),MATCH($E149,'Add-on Info'!$B$3:$H$3,0)),0)</f>
        <v>0</v>
      </c>
      <c r="AR149" s="40">
        <f>IF(R149=1,INDEX('Add-on Info'!$B$21:$H$32,MATCH(AR$1,'Add-on Info'!$A$4:$A$15,0),MATCH($E149,'Add-on Info'!$B$3:$H$3,0)),0)</f>
        <v>30.6</v>
      </c>
      <c r="AS149" s="40">
        <f>IF(S149=1,INDEX('Add-on Info'!$B$21:$H$32,MATCH(AS$1,'Add-on Info'!$A$4:$A$15,0),MATCH($E149,'Add-on Info'!$B$3:$H$3,0)),0)</f>
        <v>0</v>
      </c>
      <c r="AT149" s="40">
        <f>IF(T149=1,INDEX('Add-on Info'!$B$21:$H$32,MATCH(AT$1,'Add-on Info'!$A$4:$A$15,0),MATCH($E149,'Add-on Info'!$B$3:$H$3,0)),0)</f>
        <v>0</v>
      </c>
      <c r="AU149" s="40">
        <f>IF(U149=1,INDEX('Add-on Info'!$B$21:$H$32,MATCH(AU$1,'Add-on Info'!$A$4:$A$15,0),MATCH($E149,'Add-on Info'!$B$3:$H$3,0)),0)</f>
        <v>0</v>
      </c>
      <c r="AV149" s="40">
        <f>IF(V149=1,INDEX('Add-on Info'!$B$21:$H$32,MATCH(AV$1,'Add-on Info'!$A$4:$A$15,0),MATCH($E149,'Add-on Info'!$B$3:$H$3,0)),0)</f>
        <v>0</v>
      </c>
      <c r="AW149" s="40">
        <f t="shared" si="14"/>
        <v>30.6</v>
      </c>
      <c r="AX149" s="40">
        <f t="shared" si="15"/>
        <v>26003</v>
      </c>
      <c r="AY149" s="40">
        <f t="shared" si="16"/>
        <v>25079.599999999999</v>
      </c>
      <c r="AZ149" s="40">
        <f t="shared" si="17"/>
        <v>923.40000000000146</v>
      </c>
      <c r="BA149" s="25"/>
    </row>
    <row r="150" spans="1:53" x14ac:dyDescent="0.25">
      <c r="A150" s="25" t="s">
        <v>54</v>
      </c>
      <c r="B150" s="25" t="s">
        <v>49</v>
      </c>
      <c r="C150" s="25" t="s">
        <v>24</v>
      </c>
      <c r="D150" s="25" t="s">
        <v>37</v>
      </c>
      <c r="E150" s="25" t="s">
        <v>38</v>
      </c>
      <c r="F150" s="25" t="s">
        <v>52</v>
      </c>
      <c r="G150" s="25" t="s">
        <v>28</v>
      </c>
      <c r="H150" s="25">
        <v>56</v>
      </c>
      <c r="I150" s="42">
        <v>29720</v>
      </c>
      <c r="J150" s="28">
        <f>IF($D150=Calculations!$E$3,SUBSTITUTE(Calculations!$I151,RIGHT(Calculations!$I151,3),Calculations!$C$3)+0,Calculations!$I151)</f>
        <v>28829</v>
      </c>
      <c r="K150" s="39">
        <v>0</v>
      </c>
      <c r="L150" s="39">
        <v>0</v>
      </c>
      <c r="M150" s="39">
        <v>0</v>
      </c>
      <c r="N150" s="39">
        <v>1</v>
      </c>
      <c r="O150" s="39">
        <v>0</v>
      </c>
      <c r="P150" s="39">
        <v>1</v>
      </c>
      <c r="Q150" s="39">
        <v>1</v>
      </c>
      <c r="R150" s="39">
        <v>0</v>
      </c>
      <c r="S150" s="39">
        <v>0</v>
      </c>
      <c r="T150" s="39">
        <v>0</v>
      </c>
      <c r="U150" s="39">
        <v>0</v>
      </c>
      <c r="V150" s="39">
        <v>0</v>
      </c>
      <c r="W150" s="40">
        <f>IF(K150=1,INDEX('Add-on Info'!$B$4:$H$15,MATCH(W$1,'Add-on Info'!$A$4:$A$15,0),MATCH($E150,'Add-on Info'!$B$3:$H$3,0)),0)</f>
        <v>0</v>
      </c>
      <c r="X150" s="40">
        <f>IF(L150=1,INDEX('Add-on Info'!$B$4:$H$15,MATCH(X$1,'Add-on Info'!$A$4:$A$15,0),MATCH($E150,'Add-on Info'!$B$3:$H$3,0)),0)</f>
        <v>0</v>
      </c>
      <c r="Y150" s="40">
        <f>IF(M150=1,INDEX('Add-on Info'!$B$4:$H$15,MATCH(Y$1,'Add-on Info'!$A$4:$A$15,0),MATCH($E150,'Add-on Info'!$B$3:$H$3,0)),0)</f>
        <v>0</v>
      </c>
      <c r="Z150" s="40">
        <f>IF(N150=1,INDEX('Add-on Info'!$B$4:$H$15,MATCH(Z$1,'Add-on Info'!$A$4:$A$15,0),MATCH($E150,'Add-on Info'!$B$3:$H$3,0)),0)</f>
        <v>230</v>
      </c>
      <c r="AA150" s="40">
        <f>IF(O150=1,INDEX('Add-on Info'!$B$4:$H$15,MATCH(AA$1,'Add-on Info'!$A$4:$A$15,0),MATCH($E150,'Add-on Info'!$B$3:$H$3,0)),0)</f>
        <v>0</v>
      </c>
      <c r="AB150" s="40">
        <f>IF(P150=1,INDEX('Add-on Info'!$B$4:$H$15,MATCH(AB$1,'Add-on Info'!$A$4:$A$15,0),MATCH($E150,'Add-on Info'!$B$3:$H$3,0)),0)</f>
        <v>2700</v>
      </c>
      <c r="AC150" s="40">
        <f>IF(Q150=1,INDEX('Add-on Info'!$B$4:$H$15,MATCH(AC$1,'Add-on Info'!$A$4:$A$15,0),MATCH($E150,'Add-on Info'!$B$3:$H$3,0)),0)</f>
        <v>100</v>
      </c>
      <c r="AD150" s="40">
        <f>IF(R150=1,INDEX('Add-on Info'!$B$4:$H$15,MATCH(AD$1,'Add-on Info'!$A$4:$A$15,0),MATCH($E150,'Add-on Info'!$B$3:$H$3,0)),0)</f>
        <v>0</v>
      </c>
      <c r="AE150" s="40">
        <f>IF(S150=1,INDEX('Add-on Info'!$B$4:$H$15,MATCH(AE$1,'Add-on Info'!$A$4:$A$15,0),MATCH($E150,'Add-on Info'!$B$3:$H$3,0)),0)</f>
        <v>0</v>
      </c>
      <c r="AF150" s="40">
        <f>IF(T150=1,INDEX('Add-on Info'!$B$4:$H$15,MATCH(AF$1,'Add-on Info'!$A$4:$A$15,0),MATCH($E150,'Add-on Info'!$B$3:$H$3,0)),0)</f>
        <v>0</v>
      </c>
      <c r="AG150" s="40">
        <f>IF(U150=1,INDEX('Add-on Info'!$B$4:$H$15,MATCH(AG$1,'Add-on Info'!$A$4:$A$15,0),MATCH($E150,'Add-on Info'!$B$3:$H$3,0)),0)</f>
        <v>0</v>
      </c>
      <c r="AH150" s="40">
        <f>IF(V150=1,INDEX('Add-on Info'!$B$4:$H$15,MATCH(AH$1,'Add-on Info'!$A$4:$A$15,0),MATCH($E150,'Add-on Info'!$B$3:$H$3,0)),0)</f>
        <v>0</v>
      </c>
      <c r="AI150" s="41">
        <f t="shared" si="12"/>
        <v>0.15</v>
      </c>
      <c r="AJ150" s="40">
        <f t="shared" si="13"/>
        <v>2575.5</v>
      </c>
      <c r="AK150" s="40">
        <f>IF(K150=1,INDEX('Add-on Info'!$B$21:$H$32,MATCH(AK$1,'Add-on Info'!$A$4:$A$15,0),MATCH($E150,'Add-on Info'!$B$3:$H$3,0)),0)</f>
        <v>0</v>
      </c>
      <c r="AL150" s="40">
        <f>IF(L150=1,INDEX('Add-on Info'!$B$21:$H$32,MATCH(AL$1,'Add-on Info'!$A$4:$A$15,0),MATCH($E150,'Add-on Info'!$B$3:$H$3,0)),0)</f>
        <v>0</v>
      </c>
      <c r="AM150" s="40">
        <f>IF(M150=1,INDEX('Add-on Info'!$B$21:$H$32,MATCH(AM$1,'Add-on Info'!$A$4:$A$15,0),MATCH($E150,'Add-on Info'!$B$3:$H$3,0)),0)</f>
        <v>0</v>
      </c>
      <c r="AN150" s="40">
        <f>IF(N150=1,INDEX('Add-on Info'!$B$21:$H$32,MATCH(AN$1,'Add-on Info'!$A$4:$A$15,0),MATCH($E150,'Add-on Info'!$B$3:$H$3,0)),0)</f>
        <v>27.599999999999998</v>
      </c>
      <c r="AO150" s="40">
        <f>IF(O150=1,INDEX('Add-on Info'!$B$21:$H$32,MATCH(AO$1,'Add-on Info'!$A$4:$A$15,0),MATCH($E150,'Add-on Info'!$B$3:$H$3,0)),0)</f>
        <v>0</v>
      </c>
      <c r="AP150" s="40">
        <f>IF(P150=1,INDEX('Add-on Info'!$B$21:$H$32,MATCH(AP$1,'Add-on Info'!$A$4:$A$15,0),MATCH($E150,'Add-on Info'!$B$3:$H$3,0)),0)</f>
        <v>1836.0000000000002</v>
      </c>
      <c r="AQ150" s="40">
        <f>IF(Q150=1,INDEX('Add-on Info'!$B$21:$H$32,MATCH(AQ$1,'Add-on Info'!$A$4:$A$15,0),MATCH($E150,'Add-on Info'!$B$3:$H$3,0)),0)</f>
        <v>15</v>
      </c>
      <c r="AR150" s="40">
        <f>IF(R150=1,INDEX('Add-on Info'!$B$21:$H$32,MATCH(AR$1,'Add-on Info'!$A$4:$A$15,0),MATCH($E150,'Add-on Info'!$B$3:$H$3,0)),0)</f>
        <v>0</v>
      </c>
      <c r="AS150" s="40">
        <f>IF(S150=1,INDEX('Add-on Info'!$B$21:$H$32,MATCH(AS$1,'Add-on Info'!$A$4:$A$15,0),MATCH($E150,'Add-on Info'!$B$3:$H$3,0)),0)</f>
        <v>0</v>
      </c>
      <c r="AT150" s="40">
        <f>IF(T150=1,INDEX('Add-on Info'!$B$21:$H$32,MATCH(AT$1,'Add-on Info'!$A$4:$A$15,0),MATCH($E150,'Add-on Info'!$B$3:$H$3,0)),0)</f>
        <v>0</v>
      </c>
      <c r="AU150" s="40">
        <f>IF(U150=1,INDEX('Add-on Info'!$B$21:$H$32,MATCH(AU$1,'Add-on Info'!$A$4:$A$15,0),MATCH($E150,'Add-on Info'!$B$3:$H$3,0)),0)</f>
        <v>0</v>
      </c>
      <c r="AV150" s="40">
        <f>IF(V150=1,INDEX('Add-on Info'!$B$21:$H$32,MATCH(AV$1,'Add-on Info'!$A$4:$A$15,0),MATCH($E150,'Add-on Info'!$B$3:$H$3,0)),0)</f>
        <v>0</v>
      </c>
      <c r="AW150" s="40">
        <f t="shared" si="14"/>
        <v>1878.6000000000001</v>
      </c>
      <c r="AX150" s="40">
        <f t="shared" si="15"/>
        <v>32295.5</v>
      </c>
      <c r="AY150" s="40">
        <f t="shared" si="16"/>
        <v>30707.599999999999</v>
      </c>
      <c r="AZ150" s="40">
        <f t="shared" si="17"/>
        <v>1587.9000000000015</v>
      </c>
      <c r="BA150" s="25"/>
    </row>
    <row r="151" spans="1:53" x14ac:dyDescent="0.25">
      <c r="A151" s="25" t="s">
        <v>54</v>
      </c>
      <c r="B151" s="25" t="s">
        <v>49</v>
      </c>
      <c r="C151" s="25" t="s">
        <v>24</v>
      </c>
      <c r="D151" s="25" t="s">
        <v>37</v>
      </c>
      <c r="E151" s="25" t="s">
        <v>40</v>
      </c>
      <c r="F151" s="25" t="s">
        <v>52</v>
      </c>
      <c r="G151" s="25" t="s">
        <v>28</v>
      </c>
      <c r="H151" s="25">
        <v>27</v>
      </c>
      <c r="I151" s="42">
        <v>24063</v>
      </c>
      <c r="J151" s="28">
        <f>IF($D151=Calculations!$E$3,SUBSTITUTE(Calculations!$I152,RIGHT(Calculations!$I152,3),Calculations!$C$3)+0,Calculations!$I152)</f>
        <v>23342</v>
      </c>
      <c r="K151" s="39">
        <v>0</v>
      </c>
      <c r="L151" s="39">
        <v>0</v>
      </c>
      <c r="M151" s="39">
        <v>0</v>
      </c>
      <c r="N151" s="39">
        <v>0</v>
      </c>
      <c r="O151" s="39">
        <v>1</v>
      </c>
      <c r="P151" s="39">
        <v>0</v>
      </c>
      <c r="Q151" s="39">
        <v>1</v>
      </c>
      <c r="R151" s="39">
        <v>0</v>
      </c>
      <c r="S151" s="39">
        <v>0</v>
      </c>
      <c r="T151" s="39">
        <v>0</v>
      </c>
      <c r="U151" s="39">
        <v>0</v>
      </c>
      <c r="V151" s="39">
        <v>0</v>
      </c>
      <c r="W151" s="40">
        <f>IF(K151=1,INDEX('Add-on Info'!$B$4:$H$15,MATCH(W$1,'Add-on Info'!$A$4:$A$15,0),MATCH($E151,'Add-on Info'!$B$3:$H$3,0)),0)</f>
        <v>0</v>
      </c>
      <c r="X151" s="40">
        <f>IF(L151=1,INDEX('Add-on Info'!$B$4:$H$15,MATCH(X$1,'Add-on Info'!$A$4:$A$15,0),MATCH($E151,'Add-on Info'!$B$3:$H$3,0)),0)</f>
        <v>0</v>
      </c>
      <c r="Y151" s="40">
        <f>IF(M151=1,INDEX('Add-on Info'!$B$4:$H$15,MATCH(Y$1,'Add-on Info'!$A$4:$A$15,0),MATCH($E151,'Add-on Info'!$B$3:$H$3,0)),0)</f>
        <v>0</v>
      </c>
      <c r="Z151" s="40">
        <f>IF(N151=1,INDEX('Add-on Info'!$B$4:$H$15,MATCH(Z$1,'Add-on Info'!$A$4:$A$15,0),MATCH($E151,'Add-on Info'!$B$3:$H$3,0)),0)</f>
        <v>0</v>
      </c>
      <c r="AA151" s="40">
        <f>IF(O151=1,INDEX('Add-on Info'!$B$4:$H$15,MATCH(AA$1,'Add-on Info'!$A$4:$A$15,0),MATCH($E151,'Add-on Info'!$B$3:$H$3,0)),0)</f>
        <v>1350</v>
      </c>
      <c r="AB151" s="40">
        <f>IF(P151=1,INDEX('Add-on Info'!$B$4:$H$15,MATCH(AB$1,'Add-on Info'!$A$4:$A$15,0),MATCH($E151,'Add-on Info'!$B$3:$H$3,0)),0)</f>
        <v>0</v>
      </c>
      <c r="AC151" s="40">
        <f>IF(Q151=1,INDEX('Add-on Info'!$B$4:$H$15,MATCH(AC$1,'Add-on Info'!$A$4:$A$15,0),MATCH($E151,'Add-on Info'!$B$3:$H$3,0)),0)</f>
        <v>110</v>
      </c>
      <c r="AD151" s="40">
        <f>IF(R151=1,INDEX('Add-on Info'!$B$4:$H$15,MATCH(AD$1,'Add-on Info'!$A$4:$A$15,0),MATCH($E151,'Add-on Info'!$B$3:$H$3,0)),0)</f>
        <v>0</v>
      </c>
      <c r="AE151" s="40">
        <f>IF(S151=1,INDEX('Add-on Info'!$B$4:$H$15,MATCH(AE$1,'Add-on Info'!$A$4:$A$15,0),MATCH($E151,'Add-on Info'!$B$3:$H$3,0)),0)</f>
        <v>0</v>
      </c>
      <c r="AF151" s="40">
        <f>IF(T151=1,INDEX('Add-on Info'!$B$4:$H$15,MATCH(AF$1,'Add-on Info'!$A$4:$A$15,0),MATCH($E151,'Add-on Info'!$B$3:$H$3,0)),0)</f>
        <v>0</v>
      </c>
      <c r="AG151" s="40">
        <f>IF(U151=1,INDEX('Add-on Info'!$B$4:$H$15,MATCH(AG$1,'Add-on Info'!$A$4:$A$15,0),MATCH($E151,'Add-on Info'!$B$3:$H$3,0)),0)</f>
        <v>0</v>
      </c>
      <c r="AH151" s="40">
        <f>IF(V151=1,INDEX('Add-on Info'!$B$4:$H$15,MATCH(AH$1,'Add-on Info'!$A$4:$A$15,0),MATCH($E151,'Add-on Info'!$B$3:$H$3,0)),0)</f>
        <v>0</v>
      </c>
      <c r="AI151" s="41">
        <f t="shared" si="12"/>
        <v>0</v>
      </c>
      <c r="AJ151" s="40">
        <f t="shared" si="13"/>
        <v>1460</v>
      </c>
      <c r="AK151" s="40">
        <f>IF(K151=1,INDEX('Add-on Info'!$B$21:$H$32,MATCH(AK$1,'Add-on Info'!$A$4:$A$15,0),MATCH($E151,'Add-on Info'!$B$3:$H$3,0)),0)</f>
        <v>0</v>
      </c>
      <c r="AL151" s="40">
        <f>IF(L151=1,INDEX('Add-on Info'!$B$21:$H$32,MATCH(AL$1,'Add-on Info'!$A$4:$A$15,0),MATCH($E151,'Add-on Info'!$B$3:$H$3,0)),0)</f>
        <v>0</v>
      </c>
      <c r="AM151" s="40">
        <f>IF(M151=1,INDEX('Add-on Info'!$B$21:$H$32,MATCH(AM$1,'Add-on Info'!$A$4:$A$15,0),MATCH($E151,'Add-on Info'!$B$3:$H$3,0)),0)</f>
        <v>0</v>
      </c>
      <c r="AN151" s="40">
        <f>IF(N151=1,INDEX('Add-on Info'!$B$21:$H$32,MATCH(AN$1,'Add-on Info'!$A$4:$A$15,0),MATCH($E151,'Add-on Info'!$B$3:$H$3,0)),0)</f>
        <v>0</v>
      </c>
      <c r="AO151" s="40">
        <f>IF(O151=1,INDEX('Add-on Info'!$B$21:$H$32,MATCH(AO$1,'Add-on Info'!$A$4:$A$15,0),MATCH($E151,'Add-on Info'!$B$3:$H$3,0)),0)</f>
        <v>877.5</v>
      </c>
      <c r="AP151" s="40">
        <f>IF(P151=1,INDEX('Add-on Info'!$B$21:$H$32,MATCH(AP$1,'Add-on Info'!$A$4:$A$15,0),MATCH($E151,'Add-on Info'!$B$3:$H$3,0)),0)</f>
        <v>0</v>
      </c>
      <c r="AQ151" s="40">
        <f>IF(Q151=1,INDEX('Add-on Info'!$B$21:$H$32,MATCH(AQ$1,'Add-on Info'!$A$4:$A$15,0),MATCH($E151,'Add-on Info'!$B$3:$H$3,0)),0)</f>
        <v>16.5</v>
      </c>
      <c r="AR151" s="40">
        <f>IF(R151=1,INDEX('Add-on Info'!$B$21:$H$32,MATCH(AR$1,'Add-on Info'!$A$4:$A$15,0),MATCH($E151,'Add-on Info'!$B$3:$H$3,0)),0)</f>
        <v>0</v>
      </c>
      <c r="AS151" s="40">
        <f>IF(S151=1,INDEX('Add-on Info'!$B$21:$H$32,MATCH(AS$1,'Add-on Info'!$A$4:$A$15,0),MATCH($E151,'Add-on Info'!$B$3:$H$3,0)),0)</f>
        <v>0</v>
      </c>
      <c r="AT151" s="40">
        <f>IF(T151=1,INDEX('Add-on Info'!$B$21:$H$32,MATCH(AT$1,'Add-on Info'!$A$4:$A$15,0),MATCH($E151,'Add-on Info'!$B$3:$H$3,0)),0)</f>
        <v>0</v>
      </c>
      <c r="AU151" s="40">
        <f>IF(U151=1,INDEX('Add-on Info'!$B$21:$H$32,MATCH(AU$1,'Add-on Info'!$A$4:$A$15,0),MATCH($E151,'Add-on Info'!$B$3:$H$3,0)),0)</f>
        <v>0</v>
      </c>
      <c r="AV151" s="40">
        <f>IF(V151=1,INDEX('Add-on Info'!$B$21:$H$32,MATCH(AV$1,'Add-on Info'!$A$4:$A$15,0),MATCH($E151,'Add-on Info'!$B$3:$H$3,0)),0)</f>
        <v>0</v>
      </c>
      <c r="AW151" s="40">
        <f t="shared" si="14"/>
        <v>894</v>
      </c>
      <c r="AX151" s="40">
        <f t="shared" si="15"/>
        <v>25523</v>
      </c>
      <c r="AY151" s="40">
        <f t="shared" si="16"/>
        <v>24236</v>
      </c>
      <c r="AZ151" s="40">
        <f t="shared" si="17"/>
        <v>1287</v>
      </c>
      <c r="BA151" s="25"/>
    </row>
    <row r="152" spans="1:53" x14ac:dyDescent="0.25">
      <c r="A152" s="25" t="s">
        <v>54</v>
      </c>
      <c r="B152" s="25" t="s">
        <v>49</v>
      </c>
      <c r="C152" s="25" t="s">
        <v>41</v>
      </c>
      <c r="D152" s="25" t="s">
        <v>31</v>
      </c>
      <c r="E152" s="25" t="s">
        <v>36</v>
      </c>
      <c r="F152" s="25" t="s">
        <v>50</v>
      </c>
      <c r="G152" s="25" t="s">
        <v>30</v>
      </c>
      <c r="H152" s="25">
        <v>23</v>
      </c>
      <c r="I152" s="42">
        <v>20861</v>
      </c>
      <c r="J152" s="28">
        <f>IF($D152=Calculations!$E$3,SUBSTITUTE(Calculations!$I153,RIGHT(Calculations!$I153,3),Calculations!$C$3)+0,Calculations!$I153)</f>
        <v>12514</v>
      </c>
      <c r="K152" s="39">
        <v>0</v>
      </c>
      <c r="L152" s="39">
        <v>0</v>
      </c>
      <c r="M152" s="39">
        <v>0</v>
      </c>
      <c r="N152" s="39">
        <v>0</v>
      </c>
      <c r="O152" s="39">
        <v>1</v>
      </c>
      <c r="P152" s="39">
        <v>0</v>
      </c>
      <c r="Q152" s="39">
        <v>0</v>
      </c>
      <c r="R152" s="39">
        <v>0</v>
      </c>
      <c r="S152" s="39">
        <v>0</v>
      </c>
      <c r="T152" s="39">
        <v>0</v>
      </c>
      <c r="U152" s="39">
        <v>0</v>
      </c>
      <c r="V152" s="39">
        <v>1</v>
      </c>
      <c r="W152" s="40">
        <f>IF(K152=1,INDEX('Add-on Info'!$B$4:$H$15,MATCH(W$1,'Add-on Info'!$A$4:$A$15,0),MATCH($E152,'Add-on Info'!$B$3:$H$3,0)),0)</f>
        <v>0</v>
      </c>
      <c r="X152" s="40">
        <f>IF(L152=1,INDEX('Add-on Info'!$B$4:$H$15,MATCH(X$1,'Add-on Info'!$A$4:$A$15,0),MATCH($E152,'Add-on Info'!$B$3:$H$3,0)),0)</f>
        <v>0</v>
      </c>
      <c r="Y152" s="40">
        <f>IF(M152=1,INDEX('Add-on Info'!$B$4:$H$15,MATCH(Y$1,'Add-on Info'!$A$4:$A$15,0),MATCH($E152,'Add-on Info'!$B$3:$H$3,0)),0)</f>
        <v>0</v>
      </c>
      <c r="Z152" s="40">
        <f>IF(N152=1,INDEX('Add-on Info'!$B$4:$H$15,MATCH(Z$1,'Add-on Info'!$A$4:$A$15,0),MATCH($E152,'Add-on Info'!$B$3:$H$3,0)),0)</f>
        <v>0</v>
      </c>
      <c r="AA152" s="40">
        <f>IF(O152=1,INDEX('Add-on Info'!$B$4:$H$15,MATCH(AA$1,'Add-on Info'!$A$4:$A$15,0),MATCH($E152,'Add-on Info'!$B$3:$H$3,0)),0)</f>
        <v>1600</v>
      </c>
      <c r="AB152" s="40">
        <f>IF(P152=1,INDEX('Add-on Info'!$B$4:$H$15,MATCH(AB$1,'Add-on Info'!$A$4:$A$15,0),MATCH($E152,'Add-on Info'!$B$3:$H$3,0)),0)</f>
        <v>0</v>
      </c>
      <c r="AC152" s="40">
        <f>IF(Q152=1,INDEX('Add-on Info'!$B$4:$H$15,MATCH(AC$1,'Add-on Info'!$A$4:$A$15,0),MATCH($E152,'Add-on Info'!$B$3:$H$3,0)),0)</f>
        <v>0</v>
      </c>
      <c r="AD152" s="40">
        <f>IF(R152=1,INDEX('Add-on Info'!$B$4:$H$15,MATCH(AD$1,'Add-on Info'!$A$4:$A$15,0),MATCH($E152,'Add-on Info'!$B$3:$H$3,0)),0)</f>
        <v>0</v>
      </c>
      <c r="AE152" s="40">
        <f>IF(S152=1,INDEX('Add-on Info'!$B$4:$H$15,MATCH(AE$1,'Add-on Info'!$A$4:$A$15,0),MATCH($E152,'Add-on Info'!$B$3:$H$3,0)),0)</f>
        <v>0</v>
      </c>
      <c r="AF152" s="40">
        <f>IF(T152=1,INDEX('Add-on Info'!$B$4:$H$15,MATCH(AF$1,'Add-on Info'!$A$4:$A$15,0),MATCH($E152,'Add-on Info'!$B$3:$H$3,0)),0)</f>
        <v>0</v>
      </c>
      <c r="AG152" s="40">
        <f>IF(U152=1,INDEX('Add-on Info'!$B$4:$H$15,MATCH(AG$1,'Add-on Info'!$A$4:$A$15,0),MATCH($E152,'Add-on Info'!$B$3:$H$3,0)),0)</f>
        <v>0</v>
      </c>
      <c r="AH152" s="40">
        <f>IF(V152=1,INDEX('Add-on Info'!$B$4:$H$15,MATCH(AH$1,'Add-on Info'!$A$4:$A$15,0),MATCH($E152,'Add-on Info'!$B$3:$H$3,0)),0)</f>
        <v>520</v>
      </c>
      <c r="AI152" s="41">
        <f t="shared" si="12"/>
        <v>0</v>
      </c>
      <c r="AJ152" s="40">
        <f t="shared" si="13"/>
        <v>2120</v>
      </c>
      <c r="AK152" s="40">
        <f>IF(K152=1,INDEX('Add-on Info'!$B$21:$H$32,MATCH(AK$1,'Add-on Info'!$A$4:$A$15,0),MATCH($E152,'Add-on Info'!$B$3:$H$3,0)),0)</f>
        <v>0</v>
      </c>
      <c r="AL152" s="40">
        <f>IF(L152=1,INDEX('Add-on Info'!$B$21:$H$32,MATCH(AL$1,'Add-on Info'!$A$4:$A$15,0),MATCH($E152,'Add-on Info'!$B$3:$H$3,0)),0)</f>
        <v>0</v>
      </c>
      <c r="AM152" s="40">
        <f>IF(M152=1,INDEX('Add-on Info'!$B$21:$H$32,MATCH(AM$1,'Add-on Info'!$A$4:$A$15,0),MATCH($E152,'Add-on Info'!$B$3:$H$3,0)),0)</f>
        <v>0</v>
      </c>
      <c r="AN152" s="40">
        <f>IF(N152=1,INDEX('Add-on Info'!$B$21:$H$32,MATCH(AN$1,'Add-on Info'!$A$4:$A$15,0),MATCH($E152,'Add-on Info'!$B$3:$H$3,0)),0)</f>
        <v>0</v>
      </c>
      <c r="AO152" s="40">
        <f>IF(O152=1,INDEX('Add-on Info'!$B$21:$H$32,MATCH(AO$1,'Add-on Info'!$A$4:$A$15,0),MATCH($E152,'Add-on Info'!$B$3:$H$3,0)),0)</f>
        <v>1040</v>
      </c>
      <c r="AP152" s="40">
        <f>IF(P152=1,INDEX('Add-on Info'!$B$21:$H$32,MATCH(AP$1,'Add-on Info'!$A$4:$A$15,0),MATCH($E152,'Add-on Info'!$B$3:$H$3,0)),0)</f>
        <v>0</v>
      </c>
      <c r="AQ152" s="40">
        <f>IF(Q152=1,INDEX('Add-on Info'!$B$21:$H$32,MATCH(AQ$1,'Add-on Info'!$A$4:$A$15,0),MATCH($E152,'Add-on Info'!$B$3:$H$3,0)),0)</f>
        <v>0</v>
      </c>
      <c r="AR152" s="40">
        <f>IF(R152=1,INDEX('Add-on Info'!$B$21:$H$32,MATCH(AR$1,'Add-on Info'!$A$4:$A$15,0),MATCH($E152,'Add-on Info'!$B$3:$H$3,0)),0)</f>
        <v>0</v>
      </c>
      <c r="AS152" s="40">
        <f>IF(S152=1,INDEX('Add-on Info'!$B$21:$H$32,MATCH(AS$1,'Add-on Info'!$A$4:$A$15,0),MATCH($E152,'Add-on Info'!$B$3:$H$3,0)),0)</f>
        <v>0</v>
      </c>
      <c r="AT152" s="40">
        <f>IF(T152=1,INDEX('Add-on Info'!$B$21:$H$32,MATCH(AT$1,'Add-on Info'!$A$4:$A$15,0),MATCH($E152,'Add-on Info'!$B$3:$H$3,0)),0)</f>
        <v>0</v>
      </c>
      <c r="AU152" s="40">
        <f>IF(U152=1,INDEX('Add-on Info'!$B$21:$H$32,MATCH(AU$1,'Add-on Info'!$A$4:$A$15,0),MATCH($E152,'Add-on Info'!$B$3:$H$3,0)),0)</f>
        <v>0</v>
      </c>
      <c r="AV152" s="40">
        <f>IF(V152=1,INDEX('Add-on Info'!$B$21:$H$32,MATCH(AV$1,'Add-on Info'!$A$4:$A$15,0),MATCH($E152,'Add-on Info'!$B$3:$H$3,0)),0)</f>
        <v>109.2</v>
      </c>
      <c r="AW152" s="40">
        <f t="shared" si="14"/>
        <v>1149.2</v>
      </c>
      <c r="AX152" s="40">
        <f t="shared" si="15"/>
        <v>22981</v>
      </c>
      <c r="AY152" s="40">
        <f t="shared" si="16"/>
        <v>13663.2</v>
      </c>
      <c r="AZ152" s="40">
        <f t="shared" si="17"/>
        <v>9317.7999999999993</v>
      </c>
      <c r="BA152" s="25"/>
    </row>
    <row r="153" spans="1:53" x14ac:dyDescent="0.25">
      <c r="A153" s="25" t="s">
        <v>55</v>
      </c>
      <c r="B153" s="25" t="s">
        <v>23</v>
      </c>
      <c r="C153" s="25" t="s">
        <v>24</v>
      </c>
      <c r="D153" s="25" t="s">
        <v>25</v>
      </c>
      <c r="E153" s="25" t="s">
        <v>26</v>
      </c>
      <c r="F153" s="25" t="s">
        <v>33</v>
      </c>
      <c r="G153" s="25" t="s">
        <v>28</v>
      </c>
      <c r="H153" s="25">
        <v>34</v>
      </c>
      <c r="I153" s="28">
        <v>26336</v>
      </c>
      <c r="J153" s="28">
        <f>IF($D153=Calculations!$E$3,SUBSTITUTE(Calculations!$I154,RIGHT(Calculations!$I154,3),Calculations!$C$3)+0,Calculations!$I154)</f>
        <v>25546</v>
      </c>
      <c r="K153" s="39">
        <v>1</v>
      </c>
      <c r="L153" s="39">
        <v>0</v>
      </c>
      <c r="M153" s="39">
        <v>1</v>
      </c>
      <c r="N153" s="39">
        <v>1</v>
      </c>
      <c r="O153" s="39">
        <v>0</v>
      </c>
      <c r="P153" s="39">
        <v>0</v>
      </c>
      <c r="Q153" s="39">
        <v>0</v>
      </c>
      <c r="R153" s="39">
        <v>1</v>
      </c>
      <c r="S153" s="39">
        <v>0</v>
      </c>
      <c r="T153" s="39">
        <v>1</v>
      </c>
      <c r="U153" s="39">
        <v>0</v>
      </c>
      <c r="V153" s="39">
        <v>0</v>
      </c>
      <c r="W153" s="40">
        <f>IF(K153=1,INDEX('Add-on Info'!$B$4:$H$15,MATCH(W$1,'Add-on Info'!$A$4:$A$15,0),MATCH($E153,'Add-on Info'!$B$3:$H$3,0)),0)</f>
        <v>600</v>
      </c>
      <c r="X153" s="40">
        <f>IF(L153=1,INDEX('Add-on Info'!$B$4:$H$15,MATCH(X$1,'Add-on Info'!$A$4:$A$15,0),MATCH($E153,'Add-on Info'!$B$3:$H$3,0)),0)</f>
        <v>0</v>
      </c>
      <c r="Y153" s="40">
        <f>IF(M153=1,INDEX('Add-on Info'!$B$4:$H$15,MATCH(Y$1,'Add-on Info'!$A$4:$A$15,0),MATCH($E153,'Add-on Info'!$B$3:$H$3,0)),0)</f>
        <v>260</v>
      </c>
      <c r="Z153" s="40">
        <f>IF(N153=1,INDEX('Add-on Info'!$B$4:$H$15,MATCH(Z$1,'Add-on Info'!$A$4:$A$15,0),MATCH($E153,'Add-on Info'!$B$3:$H$3,0)),0)</f>
        <v>190</v>
      </c>
      <c r="AA153" s="40">
        <f>IF(O153=1,INDEX('Add-on Info'!$B$4:$H$15,MATCH(AA$1,'Add-on Info'!$A$4:$A$15,0),MATCH($E153,'Add-on Info'!$B$3:$H$3,0)),0)</f>
        <v>0</v>
      </c>
      <c r="AB153" s="40">
        <f>IF(P153=1,INDEX('Add-on Info'!$B$4:$H$15,MATCH(AB$1,'Add-on Info'!$A$4:$A$15,0),MATCH($E153,'Add-on Info'!$B$3:$H$3,0)),0)</f>
        <v>0</v>
      </c>
      <c r="AC153" s="40">
        <f>IF(Q153=1,INDEX('Add-on Info'!$B$4:$H$15,MATCH(AC$1,'Add-on Info'!$A$4:$A$15,0),MATCH($E153,'Add-on Info'!$B$3:$H$3,0)),0)</f>
        <v>0</v>
      </c>
      <c r="AD153" s="40">
        <f>IF(R153=1,INDEX('Add-on Info'!$B$4:$H$15,MATCH(AD$1,'Add-on Info'!$A$4:$A$15,0),MATCH($E153,'Add-on Info'!$B$3:$H$3,0)),0)</f>
        <v>150</v>
      </c>
      <c r="AE153" s="40">
        <f>IF(S153=1,INDEX('Add-on Info'!$B$4:$H$15,MATCH(AE$1,'Add-on Info'!$A$4:$A$15,0),MATCH($E153,'Add-on Info'!$B$3:$H$3,0)),0)</f>
        <v>0</v>
      </c>
      <c r="AF153" s="40">
        <f>IF(T153=1,INDEX('Add-on Info'!$B$4:$H$15,MATCH(AF$1,'Add-on Info'!$A$4:$A$15,0),MATCH($E153,'Add-on Info'!$B$3:$H$3,0)),0)</f>
        <v>160</v>
      </c>
      <c r="AG153" s="40">
        <f>IF(U153=1,INDEX('Add-on Info'!$B$4:$H$15,MATCH(AG$1,'Add-on Info'!$A$4:$A$15,0),MATCH($E153,'Add-on Info'!$B$3:$H$3,0)),0)</f>
        <v>0</v>
      </c>
      <c r="AH153" s="40">
        <f>IF(V153=1,INDEX('Add-on Info'!$B$4:$H$15,MATCH(AH$1,'Add-on Info'!$A$4:$A$15,0),MATCH($E153,'Add-on Info'!$B$3:$H$3,0)),0)</f>
        <v>0</v>
      </c>
      <c r="AI153" s="41">
        <f t="shared" si="12"/>
        <v>0.15</v>
      </c>
      <c r="AJ153" s="40">
        <f t="shared" si="13"/>
        <v>1156</v>
      </c>
      <c r="AK153" s="40">
        <f>IF(K153=1,INDEX('Add-on Info'!$B$21:$H$32,MATCH(AK$1,'Add-on Info'!$A$4:$A$15,0),MATCH($E153,'Add-on Info'!$B$3:$H$3,0)),0)</f>
        <v>150</v>
      </c>
      <c r="AL153" s="40">
        <f>IF(L153=1,INDEX('Add-on Info'!$B$21:$H$32,MATCH(AL$1,'Add-on Info'!$A$4:$A$15,0),MATCH($E153,'Add-on Info'!$B$3:$H$3,0)),0)</f>
        <v>0</v>
      </c>
      <c r="AM153" s="40">
        <f>IF(M153=1,INDEX('Add-on Info'!$B$21:$H$32,MATCH(AM$1,'Add-on Info'!$A$4:$A$15,0),MATCH($E153,'Add-on Info'!$B$3:$H$3,0)),0)</f>
        <v>39</v>
      </c>
      <c r="AN153" s="40">
        <f>IF(N153=1,INDEX('Add-on Info'!$B$21:$H$32,MATCH(AN$1,'Add-on Info'!$A$4:$A$15,0),MATCH($E153,'Add-on Info'!$B$3:$H$3,0)),0)</f>
        <v>22.8</v>
      </c>
      <c r="AO153" s="40">
        <f>IF(O153=1,INDEX('Add-on Info'!$B$21:$H$32,MATCH(AO$1,'Add-on Info'!$A$4:$A$15,0),MATCH($E153,'Add-on Info'!$B$3:$H$3,0)),0)</f>
        <v>0</v>
      </c>
      <c r="AP153" s="40">
        <f>IF(P153=1,INDEX('Add-on Info'!$B$21:$H$32,MATCH(AP$1,'Add-on Info'!$A$4:$A$15,0),MATCH($E153,'Add-on Info'!$B$3:$H$3,0)),0)</f>
        <v>0</v>
      </c>
      <c r="AQ153" s="40">
        <f>IF(Q153=1,INDEX('Add-on Info'!$B$21:$H$32,MATCH(AQ$1,'Add-on Info'!$A$4:$A$15,0),MATCH($E153,'Add-on Info'!$B$3:$H$3,0)),0)</f>
        <v>0</v>
      </c>
      <c r="AR153" s="40">
        <f>IF(R153=1,INDEX('Add-on Info'!$B$21:$H$32,MATCH(AR$1,'Add-on Info'!$A$4:$A$15,0),MATCH($E153,'Add-on Info'!$B$3:$H$3,0)),0)</f>
        <v>25.500000000000004</v>
      </c>
      <c r="AS153" s="40">
        <f>IF(S153=1,INDEX('Add-on Info'!$B$21:$H$32,MATCH(AS$1,'Add-on Info'!$A$4:$A$15,0),MATCH($E153,'Add-on Info'!$B$3:$H$3,0)),0)</f>
        <v>0</v>
      </c>
      <c r="AT153" s="40">
        <f>IF(T153=1,INDEX('Add-on Info'!$B$21:$H$32,MATCH(AT$1,'Add-on Info'!$A$4:$A$15,0),MATCH($E153,'Add-on Info'!$B$3:$H$3,0)),0)</f>
        <v>28.799999999999997</v>
      </c>
      <c r="AU153" s="40">
        <f>IF(U153=1,INDEX('Add-on Info'!$B$21:$H$32,MATCH(AU$1,'Add-on Info'!$A$4:$A$15,0),MATCH($E153,'Add-on Info'!$B$3:$H$3,0)),0)</f>
        <v>0</v>
      </c>
      <c r="AV153" s="40">
        <f>IF(V153=1,INDEX('Add-on Info'!$B$21:$H$32,MATCH(AV$1,'Add-on Info'!$A$4:$A$15,0),MATCH($E153,'Add-on Info'!$B$3:$H$3,0)),0)</f>
        <v>0</v>
      </c>
      <c r="AW153" s="40">
        <f t="shared" si="14"/>
        <v>266.10000000000002</v>
      </c>
      <c r="AX153" s="40">
        <f t="shared" si="15"/>
        <v>27492</v>
      </c>
      <c r="AY153" s="40">
        <f t="shared" si="16"/>
        <v>25812.1</v>
      </c>
      <c r="AZ153" s="40">
        <f t="shared" si="17"/>
        <v>1679.9000000000015</v>
      </c>
      <c r="BA153" s="25"/>
    </row>
    <row r="154" spans="1:53" x14ac:dyDescent="0.25">
      <c r="A154" s="25" t="s">
        <v>55</v>
      </c>
      <c r="B154" s="25" t="s">
        <v>23</v>
      </c>
      <c r="C154" s="25" t="s">
        <v>24</v>
      </c>
      <c r="D154" s="25" t="s">
        <v>25</v>
      </c>
      <c r="E154" s="25" t="s">
        <v>26</v>
      </c>
      <c r="F154" s="25" t="s">
        <v>34</v>
      </c>
      <c r="G154" s="25" t="s">
        <v>30</v>
      </c>
      <c r="H154" s="25">
        <v>37</v>
      </c>
      <c r="I154" s="28">
        <v>25938</v>
      </c>
      <c r="J154" s="28">
        <f>IF($D154=Calculations!$E$3,SUBSTITUTE(Calculations!$I155,RIGHT(Calculations!$I155,3),Calculations!$C$3)+0,Calculations!$I155)</f>
        <v>25160</v>
      </c>
      <c r="K154" s="39">
        <v>0</v>
      </c>
      <c r="L154" s="39">
        <v>1</v>
      </c>
      <c r="M154" s="39">
        <v>0</v>
      </c>
      <c r="N154" s="39">
        <v>1</v>
      </c>
      <c r="O154" s="39">
        <v>0</v>
      </c>
      <c r="P154" s="39">
        <v>0</v>
      </c>
      <c r="Q154" s="39">
        <v>0</v>
      </c>
      <c r="R154" s="39">
        <v>0</v>
      </c>
      <c r="S154" s="39">
        <v>0</v>
      </c>
      <c r="T154" s="39">
        <v>0</v>
      </c>
      <c r="U154" s="39">
        <v>0</v>
      </c>
      <c r="V154" s="39">
        <v>0</v>
      </c>
      <c r="W154" s="40">
        <f>IF(K154=1,INDEX('Add-on Info'!$B$4:$H$15,MATCH(W$1,'Add-on Info'!$A$4:$A$15,0),MATCH($E154,'Add-on Info'!$B$3:$H$3,0)),0)</f>
        <v>0</v>
      </c>
      <c r="X154" s="40">
        <f>IF(L154=1,INDEX('Add-on Info'!$B$4:$H$15,MATCH(X$1,'Add-on Info'!$A$4:$A$15,0),MATCH($E154,'Add-on Info'!$B$3:$H$3,0)),0)</f>
        <v>170</v>
      </c>
      <c r="Y154" s="40">
        <f>IF(M154=1,INDEX('Add-on Info'!$B$4:$H$15,MATCH(Y$1,'Add-on Info'!$A$4:$A$15,0),MATCH($E154,'Add-on Info'!$B$3:$H$3,0)),0)</f>
        <v>0</v>
      </c>
      <c r="Z154" s="40">
        <f>IF(N154=1,INDEX('Add-on Info'!$B$4:$H$15,MATCH(Z$1,'Add-on Info'!$A$4:$A$15,0),MATCH($E154,'Add-on Info'!$B$3:$H$3,0)),0)</f>
        <v>190</v>
      </c>
      <c r="AA154" s="40">
        <f>IF(O154=1,INDEX('Add-on Info'!$B$4:$H$15,MATCH(AA$1,'Add-on Info'!$A$4:$A$15,0),MATCH($E154,'Add-on Info'!$B$3:$H$3,0)),0)</f>
        <v>0</v>
      </c>
      <c r="AB154" s="40">
        <f>IF(P154=1,INDEX('Add-on Info'!$B$4:$H$15,MATCH(AB$1,'Add-on Info'!$A$4:$A$15,0),MATCH($E154,'Add-on Info'!$B$3:$H$3,0)),0)</f>
        <v>0</v>
      </c>
      <c r="AC154" s="40">
        <f>IF(Q154=1,INDEX('Add-on Info'!$B$4:$H$15,MATCH(AC$1,'Add-on Info'!$A$4:$A$15,0),MATCH($E154,'Add-on Info'!$B$3:$H$3,0)),0)</f>
        <v>0</v>
      </c>
      <c r="AD154" s="40">
        <f>IF(R154=1,INDEX('Add-on Info'!$B$4:$H$15,MATCH(AD$1,'Add-on Info'!$A$4:$A$15,0),MATCH($E154,'Add-on Info'!$B$3:$H$3,0)),0)</f>
        <v>0</v>
      </c>
      <c r="AE154" s="40">
        <f>IF(S154=1,INDEX('Add-on Info'!$B$4:$H$15,MATCH(AE$1,'Add-on Info'!$A$4:$A$15,0),MATCH($E154,'Add-on Info'!$B$3:$H$3,0)),0)</f>
        <v>0</v>
      </c>
      <c r="AF154" s="40">
        <f>IF(T154=1,INDEX('Add-on Info'!$B$4:$H$15,MATCH(AF$1,'Add-on Info'!$A$4:$A$15,0),MATCH($E154,'Add-on Info'!$B$3:$H$3,0)),0)</f>
        <v>0</v>
      </c>
      <c r="AG154" s="40">
        <f>IF(U154=1,INDEX('Add-on Info'!$B$4:$H$15,MATCH(AG$1,'Add-on Info'!$A$4:$A$15,0),MATCH($E154,'Add-on Info'!$B$3:$H$3,0)),0)</f>
        <v>0</v>
      </c>
      <c r="AH154" s="40">
        <f>IF(V154=1,INDEX('Add-on Info'!$B$4:$H$15,MATCH(AH$1,'Add-on Info'!$A$4:$A$15,0),MATCH($E154,'Add-on Info'!$B$3:$H$3,0)),0)</f>
        <v>0</v>
      </c>
      <c r="AI154" s="41">
        <f t="shared" si="12"/>
        <v>0</v>
      </c>
      <c r="AJ154" s="40">
        <f t="shared" si="13"/>
        <v>360</v>
      </c>
      <c r="AK154" s="40">
        <f>IF(K154=1,INDEX('Add-on Info'!$B$21:$H$32,MATCH(AK$1,'Add-on Info'!$A$4:$A$15,0),MATCH($E154,'Add-on Info'!$B$3:$H$3,0)),0)</f>
        <v>0</v>
      </c>
      <c r="AL154" s="40">
        <f>IF(L154=1,INDEX('Add-on Info'!$B$21:$H$32,MATCH(AL$1,'Add-on Info'!$A$4:$A$15,0),MATCH($E154,'Add-on Info'!$B$3:$H$3,0)),0)</f>
        <v>18.7</v>
      </c>
      <c r="AM154" s="40">
        <f>IF(M154=1,INDEX('Add-on Info'!$B$21:$H$32,MATCH(AM$1,'Add-on Info'!$A$4:$A$15,0),MATCH($E154,'Add-on Info'!$B$3:$H$3,0)),0)</f>
        <v>0</v>
      </c>
      <c r="AN154" s="40">
        <f>IF(N154=1,INDEX('Add-on Info'!$B$21:$H$32,MATCH(AN$1,'Add-on Info'!$A$4:$A$15,0),MATCH($E154,'Add-on Info'!$B$3:$H$3,0)),0)</f>
        <v>22.8</v>
      </c>
      <c r="AO154" s="40">
        <f>IF(O154=1,INDEX('Add-on Info'!$B$21:$H$32,MATCH(AO$1,'Add-on Info'!$A$4:$A$15,0),MATCH($E154,'Add-on Info'!$B$3:$H$3,0)),0)</f>
        <v>0</v>
      </c>
      <c r="AP154" s="40">
        <f>IF(P154=1,INDEX('Add-on Info'!$B$21:$H$32,MATCH(AP$1,'Add-on Info'!$A$4:$A$15,0),MATCH($E154,'Add-on Info'!$B$3:$H$3,0)),0)</f>
        <v>0</v>
      </c>
      <c r="AQ154" s="40">
        <f>IF(Q154=1,INDEX('Add-on Info'!$B$21:$H$32,MATCH(AQ$1,'Add-on Info'!$A$4:$A$15,0),MATCH($E154,'Add-on Info'!$B$3:$H$3,0)),0)</f>
        <v>0</v>
      </c>
      <c r="AR154" s="40">
        <f>IF(R154=1,INDEX('Add-on Info'!$B$21:$H$32,MATCH(AR$1,'Add-on Info'!$A$4:$A$15,0),MATCH($E154,'Add-on Info'!$B$3:$H$3,0)),0)</f>
        <v>0</v>
      </c>
      <c r="AS154" s="40">
        <f>IF(S154=1,INDEX('Add-on Info'!$B$21:$H$32,MATCH(AS$1,'Add-on Info'!$A$4:$A$15,0),MATCH($E154,'Add-on Info'!$B$3:$H$3,0)),0)</f>
        <v>0</v>
      </c>
      <c r="AT154" s="40">
        <f>IF(T154=1,INDEX('Add-on Info'!$B$21:$H$32,MATCH(AT$1,'Add-on Info'!$A$4:$A$15,0),MATCH($E154,'Add-on Info'!$B$3:$H$3,0)),0)</f>
        <v>0</v>
      </c>
      <c r="AU154" s="40">
        <f>IF(U154=1,INDEX('Add-on Info'!$B$21:$H$32,MATCH(AU$1,'Add-on Info'!$A$4:$A$15,0),MATCH($E154,'Add-on Info'!$B$3:$H$3,0)),0)</f>
        <v>0</v>
      </c>
      <c r="AV154" s="40">
        <f>IF(V154=1,INDEX('Add-on Info'!$B$21:$H$32,MATCH(AV$1,'Add-on Info'!$A$4:$A$15,0),MATCH($E154,'Add-on Info'!$B$3:$H$3,0)),0)</f>
        <v>0</v>
      </c>
      <c r="AW154" s="40">
        <f t="shared" si="14"/>
        <v>41.5</v>
      </c>
      <c r="AX154" s="40">
        <f t="shared" si="15"/>
        <v>26298</v>
      </c>
      <c r="AY154" s="40">
        <f t="shared" si="16"/>
        <v>25201.5</v>
      </c>
      <c r="AZ154" s="40">
        <f t="shared" si="17"/>
        <v>1096.5</v>
      </c>
      <c r="BA154" s="25"/>
    </row>
    <row r="155" spans="1:53" x14ac:dyDescent="0.25">
      <c r="A155" s="25" t="s">
        <v>55</v>
      </c>
      <c r="B155" s="25" t="s">
        <v>23</v>
      </c>
      <c r="C155" s="25" t="s">
        <v>24</v>
      </c>
      <c r="D155" s="25" t="s">
        <v>25</v>
      </c>
      <c r="E155" s="25" t="s">
        <v>26</v>
      </c>
      <c r="F155" s="25" t="s">
        <v>39</v>
      </c>
      <c r="G155" s="25" t="s">
        <v>28</v>
      </c>
      <c r="H155" s="25">
        <v>54</v>
      </c>
      <c r="I155" s="28">
        <v>25962</v>
      </c>
      <c r="J155" s="28">
        <f>IF($D155=Calculations!$E$3,SUBSTITUTE(Calculations!$I156,RIGHT(Calculations!$I156,3),Calculations!$C$3)+0,Calculations!$I156)</f>
        <v>25184</v>
      </c>
      <c r="K155" s="39">
        <v>0</v>
      </c>
      <c r="L155" s="39">
        <v>0</v>
      </c>
      <c r="M155" s="39">
        <v>0</v>
      </c>
      <c r="N155" s="39">
        <v>0</v>
      </c>
      <c r="O155" s="39">
        <v>1</v>
      </c>
      <c r="P155" s="39">
        <v>0</v>
      </c>
      <c r="Q155" s="39">
        <v>0</v>
      </c>
      <c r="R155" s="39">
        <v>0</v>
      </c>
      <c r="S155" s="39">
        <v>0</v>
      </c>
      <c r="T155" s="39">
        <v>1</v>
      </c>
      <c r="U155" s="39">
        <v>1</v>
      </c>
      <c r="V155" s="39">
        <v>0</v>
      </c>
      <c r="W155" s="40">
        <f>IF(K155=1,INDEX('Add-on Info'!$B$4:$H$15,MATCH(W$1,'Add-on Info'!$A$4:$A$15,0),MATCH($E155,'Add-on Info'!$B$3:$H$3,0)),0)</f>
        <v>0</v>
      </c>
      <c r="X155" s="40">
        <f>IF(L155=1,INDEX('Add-on Info'!$B$4:$H$15,MATCH(X$1,'Add-on Info'!$A$4:$A$15,0),MATCH($E155,'Add-on Info'!$B$3:$H$3,0)),0)</f>
        <v>0</v>
      </c>
      <c r="Y155" s="40">
        <f>IF(M155=1,INDEX('Add-on Info'!$B$4:$H$15,MATCH(Y$1,'Add-on Info'!$A$4:$A$15,0),MATCH($E155,'Add-on Info'!$B$3:$H$3,0)),0)</f>
        <v>0</v>
      </c>
      <c r="Z155" s="40">
        <f>IF(N155=1,INDEX('Add-on Info'!$B$4:$H$15,MATCH(Z$1,'Add-on Info'!$A$4:$A$15,0),MATCH($E155,'Add-on Info'!$B$3:$H$3,0)),0)</f>
        <v>0</v>
      </c>
      <c r="AA155" s="40">
        <f>IF(O155=1,INDEX('Add-on Info'!$B$4:$H$15,MATCH(AA$1,'Add-on Info'!$A$4:$A$15,0),MATCH($E155,'Add-on Info'!$B$3:$H$3,0)),0)</f>
        <v>1350</v>
      </c>
      <c r="AB155" s="40">
        <f>IF(P155=1,INDEX('Add-on Info'!$B$4:$H$15,MATCH(AB$1,'Add-on Info'!$A$4:$A$15,0),MATCH($E155,'Add-on Info'!$B$3:$H$3,0)),0)</f>
        <v>0</v>
      </c>
      <c r="AC155" s="40">
        <f>IF(Q155=1,INDEX('Add-on Info'!$B$4:$H$15,MATCH(AC$1,'Add-on Info'!$A$4:$A$15,0),MATCH($E155,'Add-on Info'!$B$3:$H$3,0)),0)</f>
        <v>0</v>
      </c>
      <c r="AD155" s="40">
        <f>IF(R155=1,INDEX('Add-on Info'!$B$4:$H$15,MATCH(AD$1,'Add-on Info'!$A$4:$A$15,0),MATCH($E155,'Add-on Info'!$B$3:$H$3,0)),0)</f>
        <v>0</v>
      </c>
      <c r="AE155" s="40">
        <f>IF(S155=1,INDEX('Add-on Info'!$B$4:$H$15,MATCH(AE$1,'Add-on Info'!$A$4:$A$15,0),MATCH($E155,'Add-on Info'!$B$3:$H$3,0)),0)</f>
        <v>0</v>
      </c>
      <c r="AF155" s="40">
        <f>IF(T155=1,INDEX('Add-on Info'!$B$4:$H$15,MATCH(AF$1,'Add-on Info'!$A$4:$A$15,0),MATCH($E155,'Add-on Info'!$B$3:$H$3,0)),0)</f>
        <v>160</v>
      </c>
      <c r="AG155" s="40">
        <f>IF(U155=1,INDEX('Add-on Info'!$B$4:$H$15,MATCH(AG$1,'Add-on Info'!$A$4:$A$15,0),MATCH($E155,'Add-on Info'!$B$3:$H$3,0)),0)</f>
        <v>510</v>
      </c>
      <c r="AH155" s="40">
        <f>IF(V155=1,INDEX('Add-on Info'!$B$4:$H$15,MATCH(AH$1,'Add-on Info'!$A$4:$A$15,0),MATCH($E155,'Add-on Info'!$B$3:$H$3,0)),0)</f>
        <v>0</v>
      </c>
      <c r="AI155" s="41">
        <f t="shared" si="12"/>
        <v>0.15</v>
      </c>
      <c r="AJ155" s="40">
        <f t="shared" si="13"/>
        <v>1717</v>
      </c>
      <c r="AK155" s="40">
        <f>IF(K155=1,INDEX('Add-on Info'!$B$21:$H$32,MATCH(AK$1,'Add-on Info'!$A$4:$A$15,0),MATCH($E155,'Add-on Info'!$B$3:$H$3,0)),0)</f>
        <v>0</v>
      </c>
      <c r="AL155" s="40">
        <f>IF(L155=1,INDEX('Add-on Info'!$B$21:$H$32,MATCH(AL$1,'Add-on Info'!$A$4:$A$15,0),MATCH($E155,'Add-on Info'!$B$3:$H$3,0)),0)</f>
        <v>0</v>
      </c>
      <c r="AM155" s="40">
        <f>IF(M155=1,INDEX('Add-on Info'!$B$21:$H$32,MATCH(AM$1,'Add-on Info'!$A$4:$A$15,0),MATCH($E155,'Add-on Info'!$B$3:$H$3,0)),0)</f>
        <v>0</v>
      </c>
      <c r="AN155" s="40">
        <f>IF(N155=1,INDEX('Add-on Info'!$B$21:$H$32,MATCH(AN$1,'Add-on Info'!$A$4:$A$15,0),MATCH($E155,'Add-on Info'!$B$3:$H$3,0)),0)</f>
        <v>0</v>
      </c>
      <c r="AO155" s="40">
        <f>IF(O155=1,INDEX('Add-on Info'!$B$21:$H$32,MATCH(AO$1,'Add-on Info'!$A$4:$A$15,0),MATCH($E155,'Add-on Info'!$B$3:$H$3,0)),0)</f>
        <v>877.5</v>
      </c>
      <c r="AP155" s="40">
        <f>IF(P155=1,INDEX('Add-on Info'!$B$21:$H$32,MATCH(AP$1,'Add-on Info'!$A$4:$A$15,0),MATCH($E155,'Add-on Info'!$B$3:$H$3,0)),0)</f>
        <v>0</v>
      </c>
      <c r="AQ155" s="40">
        <f>IF(Q155=1,INDEX('Add-on Info'!$B$21:$H$32,MATCH(AQ$1,'Add-on Info'!$A$4:$A$15,0),MATCH($E155,'Add-on Info'!$B$3:$H$3,0)),0)</f>
        <v>0</v>
      </c>
      <c r="AR155" s="40">
        <f>IF(R155=1,INDEX('Add-on Info'!$B$21:$H$32,MATCH(AR$1,'Add-on Info'!$A$4:$A$15,0),MATCH($E155,'Add-on Info'!$B$3:$H$3,0)),0)</f>
        <v>0</v>
      </c>
      <c r="AS155" s="40">
        <f>IF(S155=1,INDEX('Add-on Info'!$B$21:$H$32,MATCH(AS$1,'Add-on Info'!$A$4:$A$15,0),MATCH($E155,'Add-on Info'!$B$3:$H$3,0)),0)</f>
        <v>0</v>
      </c>
      <c r="AT155" s="40">
        <f>IF(T155=1,INDEX('Add-on Info'!$B$21:$H$32,MATCH(AT$1,'Add-on Info'!$A$4:$A$15,0),MATCH($E155,'Add-on Info'!$B$3:$H$3,0)),0)</f>
        <v>28.799999999999997</v>
      </c>
      <c r="AU155" s="40">
        <f>IF(U155=1,INDEX('Add-on Info'!$B$21:$H$32,MATCH(AU$1,'Add-on Info'!$A$4:$A$15,0),MATCH($E155,'Add-on Info'!$B$3:$H$3,0)),0)</f>
        <v>142.80000000000001</v>
      </c>
      <c r="AV155" s="40">
        <f>IF(V155=1,INDEX('Add-on Info'!$B$21:$H$32,MATCH(AV$1,'Add-on Info'!$A$4:$A$15,0),MATCH($E155,'Add-on Info'!$B$3:$H$3,0)),0)</f>
        <v>0</v>
      </c>
      <c r="AW155" s="40">
        <f t="shared" si="14"/>
        <v>1049.0999999999999</v>
      </c>
      <c r="AX155" s="40">
        <f t="shared" si="15"/>
        <v>27679</v>
      </c>
      <c r="AY155" s="40">
        <f t="shared" si="16"/>
        <v>26233.1</v>
      </c>
      <c r="AZ155" s="40">
        <f t="shared" si="17"/>
        <v>1445.9000000000015</v>
      </c>
      <c r="BA155" s="25"/>
    </row>
    <row r="156" spans="1:53" x14ac:dyDescent="0.25">
      <c r="A156" s="25" t="s">
        <v>55</v>
      </c>
      <c r="B156" s="25" t="s">
        <v>23</v>
      </c>
      <c r="C156" s="25" t="s">
        <v>24</v>
      </c>
      <c r="D156" s="25" t="s">
        <v>25</v>
      </c>
      <c r="E156" s="25" t="s">
        <v>29</v>
      </c>
      <c r="F156" s="25" t="s">
        <v>67</v>
      </c>
      <c r="G156" s="25" t="s">
        <v>30</v>
      </c>
      <c r="H156" s="25">
        <v>57</v>
      </c>
      <c r="I156" s="28">
        <v>29190</v>
      </c>
      <c r="J156" s="28">
        <f>IF($D156=Calculations!$E$3,SUBSTITUTE(Calculations!$I157,RIGHT(Calculations!$I157,3),Calculations!$C$3)+0,Calculations!$I157)</f>
        <v>28315</v>
      </c>
      <c r="K156" s="39">
        <v>0</v>
      </c>
      <c r="L156" s="39">
        <v>0</v>
      </c>
      <c r="M156" s="39">
        <v>0</v>
      </c>
      <c r="N156" s="39">
        <v>1</v>
      </c>
      <c r="O156" s="39">
        <v>0</v>
      </c>
      <c r="P156" s="39">
        <v>0</v>
      </c>
      <c r="Q156" s="39">
        <v>0</v>
      </c>
      <c r="R156" s="39">
        <v>0</v>
      </c>
      <c r="S156" s="39">
        <v>0</v>
      </c>
      <c r="T156" s="39">
        <v>0</v>
      </c>
      <c r="U156" s="39">
        <v>0</v>
      </c>
      <c r="V156" s="39">
        <v>0</v>
      </c>
      <c r="W156" s="40">
        <f>IF(K156=1,INDEX('Add-on Info'!$B$4:$H$15,MATCH(W$1,'Add-on Info'!$A$4:$A$15,0),MATCH($E156,'Add-on Info'!$B$3:$H$3,0)),0)</f>
        <v>0</v>
      </c>
      <c r="X156" s="40">
        <f>IF(L156=1,INDEX('Add-on Info'!$B$4:$H$15,MATCH(X$1,'Add-on Info'!$A$4:$A$15,0),MATCH($E156,'Add-on Info'!$B$3:$H$3,0)),0)</f>
        <v>0</v>
      </c>
      <c r="Y156" s="40">
        <f>IF(M156=1,INDEX('Add-on Info'!$B$4:$H$15,MATCH(Y$1,'Add-on Info'!$A$4:$A$15,0),MATCH($E156,'Add-on Info'!$B$3:$H$3,0)),0)</f>
        <v>0</v>
      </c>
      <c r="Z156" s="40">
        <f>IF(N156=1,INDEX('Add-on Info'!$B$4:$H$15,MATCH(Z$1,'Add-on Info'!$A$4:$A$15,0),MATCH($E156,'Add-on Info'!$B$3:$H$3,0)),0)</f>
        <v>320</v>
      </c>
      <c r="AA156" s="40">
        <f>IF(O156=1,INDEX('Add-on Info'!$B$4:$H$15,MATCH(AA$1,'Add-on Info'!$A$4:$A$15,0),MATCH($E156,'Add-on Info'!$B$3:$H$3,0)),0)</f>
        <v>0</v>
      </c>
      <c r="AB156" s="40">
        <f>IF(P156=1,INDEX('Add-on Info'!$B$4:$H$15,MATCH(AB$1,'Add-on Info'!$A$4:$A$15,0),MATCH($E156,'Add-on Info'!$B$3:$H$3,0)),0)</f>
        <v>0</v>
      </c>
      <c r="AC156" s="40">
        <f>IF(Q156=1,INDEX('Add-on Info'!$B$4:$H$15,MATCH(AC$1,'Add-on Info'!$A$4:$A$15,0),MATCH($E156,'Add-on Info'!$B$3:$H$3,0)),0)</f>
        <v>0</v>
      </c>
      <c r="AD156" s="40">
        <f>IF(R156=1,INDEX('Add-on Info'!$B$4:$H$15,MATCH(AD$1,'Add-on Info'!$A$4:$A$15,0),MATCH($E156,'Add-on Info'!$B$3:$H$3,0)),0)</f>
        <v>0</v>
      </c>
      <c r="AE156" s="40">
        <f>IF(S156=1,INDEX('Add-on Info'!$B$4:$H$15,MATCH(AE$1,'Add-on Info'!$A$4:$A$15,0),MATCH($E156,'Add-on Info'!$B$3:$H$3,0)),0)</f>
        <v>0</v>
      </c>
      <c r="AF156" s="40">
        <f>IF(T156=1,INDEX('Add-on Info'!$B$4:$H$15,MATCH(AF$1,'Add-on Info'!$A$4:$A$15,0),MATCH($E156,'Add-on Info'!$B$3:$H$3,0)),0)</f>
        <v>0</v>
      </c>
      <c r="AG156" s="40">
        <f>IF(U156=1,INDEX('Add-on Info'!$B$4:$H$15,MATCH(AG$1,'Add-on Info'!$A$4:$A$15,0),MATCH($E156,'Add-on Info'!$B$3:$H$3,0)),0)</f>
        <v>0</v>
      </c>
      <c r="AH156" s="40">
        <f>IF(V156=1,INDEX('Add-on Info'!$B$4:$H$15,MATCH(AH$1,'Add-on Info'!$A$4:$A$15,0),MATCH($E156,'Add-on Info'!$B$3:$H$3,0)),0)</f>
        <v>0</v>
      </c>
      <c r="AI156" s="41">
        <f t="shared" si="12"/>
        <v>0</v>
      </c>
      <c r="AJ156" s="40">
        <f t="shared" si="13"/>
        <v>320</v>
      </c>
      <c r="AK156" s="40">
        <f>IF(K156=1,INDEX('Add-on Info'!$B$21:$H$32,MATCH(AK$1,'Add-on Info'!$A$4:$A$15,0),MATCH($E156,'Add-on Info'!$B$3:$H$3,0)),0)</f>
        <v>0</v>
      </c>
      <c r="AL156" s="40">
        <f>IF(L156=1,INDEX('Add-on Info'!$B$21:$H$32,MATCH(AL$1,'Add-on Info'!$A$4:$A$15,0),MATCH($E156,'Add-on Info'!$B$3:$H$3,0)),0)</f>
        <v>0</v>
      </c>
      <c r="AM156" s="40">
        <f>IF(M156=1,INDEX('Add-on Info'!$B$21:$H$32,MATCH(AM$1,'Add-on Info'!$A$4:$A$15,0),MATCH($E156,'Add-on Info'!$B$3:$H$3,0)),0)</f>
        <v>0</v>
      </c>
      <c r="AN156" s="40">
        <f>IF(N156=1,INDEX('Add-on Info'!$B$21:$H$32,MATCH(AN$1,'Add-on Info'!$A$4:$A$15,0),MATCH($E156,'Add-on Info'!$B$3:$H$3,0)),0)</f>
        <v>38.4</v>
      </c>
      <c r="AO156" s="40">
        <f>IF(O156=1,INDEX('Add-on Info'!$B$21:$H$32,MATCH(AO$1,'Add-on Info'!$A$4:$A$15,0),MATCH($E156,'Add-on Info'!$B$3:$H$3,0)),0)</f>
        <v>0</v>
      </c>
      <c r="AP156" s="40">
        <f>IF(P156=1,INDEX('Add-on Info'!$B$21:$H$32,MATCH(AP$1,'Add-on Info'!$A$4:$A$15,0),MATCH($E156,'Add-on Info'!$B$3:$H$3,0)),0)</f>
        <v>0</v>
      </c>
      <c r="AQ156" s="40">
        <f>IF(Q156=1,INDEX('Add-on Info'!$B$21:$H$32,MATCH(AQ$1,'Add-on Info'!$A$4:$A$15,0),MATCH($E156,'Add-on Info'!$B$3:$H$3,0)),0)</f>
        <v>0</v>
      </c>
      <c r="AR156" s="40">
        <f>IF(R156=1,INDEX('Add-on Info'!$B$21:$H$32,MATCH(AR$1,'Add-on Info'!$A$4:$A$15,0),MATCH($E156,'Add-on Info'!$B$3:$H$3,0)),0)</f>
        <v>0</v>
      </c>
      <c r="AS156" s="40">
        <f>IF(S156=1,INDEX('Add-on Info'!$B$21:$H$32,MATCH(AS$1,'Add-on Info'!$A$4:$A$15,0),MATCH($E156,'Add-on Info'!$B$3:$H$3,0)),0)</f>
        <v>0</v>
      </c>
      <c r="AT156" s="40">
        <f>IF(T156=1,INDEX('Add-on Info'!$B$21:$H$32,MATCH(AT$1,'Add-on Info'!$A$4:$A$15,0),MATCH($E156,'Add-on Info'!$B$3:$H$3,0)),0)</f>
        <v>0</v>
      </c>
      <c r="AU156" s="40">
        <f>IF(U156=1,INDEX('Add-on Info'!$B$21:$H$32,MATCH(AU$1,'Add-on Info'!$A$4:$A$15,0),MATCH($E156,'Add-on Info'!$B$3:$H$3,0)),0)</f>
        <v>0</v>
      </c>
      <c r="AV156" s="40">
        <f>IF(V156=1,INDEX('Add-on Info'!$B$21:$H$32,MATCH(AV$1,'Add-on Info'!$A$4:$A$15,0),MATCH($E156,'Add-on Info'!$B$3:$H$3,0)),0)</f>
        <v>0</v>
      </c>
      <c r="AW156" s="40">
        <f t="shared" si="14"/>
        <v>38.4</v>
      </c>
      <c r="AX156" s="40">
        <f t="shared" si="15"/>
        <v>29510</v>
      </c>
      <c r="AY156" s="40">
        <f t="shared" si="16"/>
        <v>28353.4</v>
      </c>
      <c r="AZ156" s="40">
        <f t="shared" si="17"/>
        <v>1156.5999999999985</v>
      </c>
      <c r="BA156" s="25"/>
    </row>
    <row r="157" spans="1:53" x14ac:dyDescent="0.25">
      <c r="A157" s="25" t="s">
        <v>55</v>
      </c>
      <c r="B157" s="25" t="s">
        <v>23</v>
      </c>
      <c r="C157" s="25" t="s">
        <v>24</v>
      </c>
      <c r="D157" s="25" t="s">
        <v>31</v>
      </c>
      <c r="E157" s="25" t="s">
        <v>32</v>
      </c>
      <c r="F157" s="25" t="s">
        <v>34</v>
      </c>
      <c r="G157" s="25" t="s">
        <v>30</v>
      </c>
      <c r="H157" s="25">
        <v>33</v>
      </c>
      <c r="I157" s="42">
        <v>20482</v>
      </c>
      <c r="J157" s="28">
        <f>IF($D157=Calculations!$E$3,SUBSTITUTE(Calculations!$I158,RIGHT(Calculations!$I158,3),Calculations!$C$3)+0,Calculations!$I158)</f>
        <v>19514</v>
      </c>
      <c r="K157" s="39">
        <v>1</v>
      </c>
      <c r="L157" s="39">
        <v>0</v>
      </c>
      <c r="M157" s="39">
        <v>1</v>
      </c>
      <c r="N157" s="39">
        <v>0</v>
      </c>
      <c r="O157" s="39">
        <v>0</v>
      </c>
      <c r="P157" s="39">
        <v>1</v>
      </c>
      <c r="Q157" s="39">
        <v>1</v>
      </c>
      <c r="R157" s="39">
        <v>0</v>
      </c>
      <c r="S157" s="39">
        <v>0</v>
      </c>
      <c r="T157" s="39">
        <v>0</v>
      </c>
      <c r="U157" s="39">
        <v>1</v>
      </c>
      <c r="V157" s="39">
        <v>0</v>
      </c>
      <c r="W157" s="40">
        <f>IF(K157=1,INDEX('Add-on Info'!$B$4:$H$15,MATCH(W$1,'Add-on Info'!$A$4:$A$15,0),MATCH($E157,'Add-on Info'!$B$3:$H$3,0)),0)</f>
        <v>650</v>
      </c>
      <c r="X157" s="40">
        <f>IF(L157=1,INDEX('Add-on Info'!$B$4:$H$15,MATCH(X$1,'Add-on Info'!$A$4:$A$15,0),MATCH($E157,'Add-on Info'!$B$3:$H$3,0)),0)</f>
        <v>0</v>
      </c>
      <c r="Y157" s="40">
        <f>IF(M157=1,INDEX('Add-on Info'!$B$4:$H$15,MATCH(Y$1,'Add-on Info'!$A$4:$A$15,0),MATCH($E157,'Add-on Info'!$B$3:$H$3,0)),0)</f>
        <v>280</v>
      </c>
      <c r="Z157" s="40">
        <f>IF(N157=1,INDEX('Add-on Info'!$B$4:$H$15,MATCH(Z$1,'Add-on Info'!$A$4:$A$15,0),MATCH($E157,'Add-on Info'!$B$3:$H$3,0)),0)</f>
        <v>0</v>
      </c>
      <c r="AA157" s="40">
        <f>IF(O157=1,INDEX('Add-on Info'!$B$4:$H$15,MATCH(AA$1,'Add-on Info'!$A$4:$A$15,0),MATCH($E157,'Add-on Info'!$B$3:$H$3,0)),0)</f>
        <v>0</v>
      </c>
      <c r="AB157" s="40">
        <f>IF(P157=1,INDEX('Add-on Info'!$B$4:$H$15,MATCH(AB$1,'Add-on Info'!$A$4:$A$15,0),MATCH($E157,'Add-on Info'!$B$3:$H$3,0)),0)</f>
        <v>2000</v>
      </c>
      <c r="AC157" s="40">
        <f>IF(Q157=1,INDEX('Add-on Info'!$B$4:$H$15,MATCH(AC$1,'Add-on Info'!$A$4:$A$15,0),MATCH($E157,'Add-on Info'!$B$3:$H$3,0)),0)</f>
        <v>90</v>
      </c>
      <c r="AD157" s="40">
        <f>IF(R157=1,INDEX('Add-on Info'!$B$4:$H$15,MATCH(AD$1,'Add-on Info'!$A$4:$A$15,0),MATCH($E157,'Add-on Info'!$B$3:$H$3,0)),0)</f>
        <v>0</v>
      </c>
      <c r="AE157" s="40">
        <f>IF(S157=1,INDEX('Add-on Info'!$B$4:$H$15,MATCH(AE$1,'Add-on Info'!$A$4:$A$15,0),MATCH($E157,'Add-on Info'!$B$3:$H$3,0)),0)</f>
        <v>0</v>
      </c>
      <c r="AF157" s="40">
        <f>IF(T157=1,INDEX('Add-on Info'!$B$4:$H$15,MATCH(AF$1,'Add-on Info'!$A$4:$A$15,0),MATCH($E157,'Add-on Info'!$B$3:$H$3,0)),0)</f>
        <v>0</v>
      </c>
      <c r="AG157" s="40">
        <f>IF(U157=1,INDEX('Add-on Info'!$B$4:$H$15,MATCH(AG$1,'Add-on Info'!$A$4:$A$15,0),MATCH($E157,'Add-on Info'!$B$3:$H$3,0)),0)</f>
        <v>560</v>
      </c>
      <c r="AH157" s="40">
        <f>IF(V157=1,INDEX('Add-on Info'!$B$4:$H$15,MATCH(AH$1,'Add-on Info'!$A$4:$A$15,0),MATCH($E157,'Add-on Info'!$B$3:$H$3,0)),0)</f>
        <v>0</v>
      </c>
      <c r="AI157" s="41">
        <f t="shared" si="12"/>
        <v>0.15</v>
      </c>
      <c r="AJ157" s="40">
        <f t="shared" si="13"/>
        <v>3043</v>
      </c>
      <c r="AK157" s="40">
        <f>IF(K157=1,INDEX('Add-on Info'!$B$21:$H$32,MATCH(AK$1,'Add-on Info'!$A$4:$A$15,0),MATCH($E157,'Add-on Info'!$B$3:$H$3,0)),0)</f>
        <v>162.5</v>
      </c>
      <c r="AL157" s="40">
        <f>IF(L157=1,INDEX('Add-on Info'!$B$21:$H$32,MATCH(AL$1,'Add-on Info'!$A$4:$A$15,0),MATCH($E157,'Add-on Info'!$B$3:$H$3,0)),0)</f>
        <v>0</v>
      </c>
      <c r="AM157" s="40">
        <f>IF(M157=1,INDEX('Add-on Info'!$B$21:$H$32,MATCH(AM$1,'Add-on Info'!$A$4:$A$15,0),MATCH($E157,'Add-on Info'!$B$3:$H$3,0)),0)</f>
        <v>42</v>
      </c>
      <c r="AN157" s="40">
        <f>IF(N157=1,INDEX('Add-on Info'!$B$21:$H$32,MATCH(AN$1,'Add-on Info'!$A$4:$A$15,0),MATCH($E157,'Add-on Info'!$B$3:$H$3,0)),0)</f>
        <v>0</v>
      </c>
      <c r="AO157" s="40">
        <f>IF(O157=1,INDEX('Add-on Info'!$B$21:$H$32,MATCH(AO$1,'Add-on Info'!$A$4:$A$15,0),MATCH($E157,'Add-on Info'!$B$3:$H$3,0)),0)</f>
        <v>0</v>
      </c>
      <c r="AP157" s="40">
        <f>IF(P157=1,INDEX('Add-on Info'!$B$21:$H$32,MATCH(AP$1,'Add-on Info'!$A$4:$A$15,0),MATCH($E157,'Add-on Info'!$B$3:$H$3,0)),0)</f>
        <v>1360</v>
      </c>
      <c r="AQ157" s="40">
        <f>IF(Q157=1,INDEX('Add-on Info'!$B$21:$H$32,MATCH(AQ$1,'Add-on Info'!$A$4:$A$15,0),MATCH($E157,'Add-on Info'!$B$3:$H$3,0)),0)</f>
        <v>13.5</v>
      </c>
      <c r="AR157" s="40">
        <f>IF(R157=1,INDEX('Add-on Info'!$B$21:$H$32,MATCH(AR$1,'Add-on Info'!$A$4:$A$15,0),MATCH($E157,'Add-on Info'!$B$3:$H$3,0)),0)</f>
        <v>0</v>
      </c>
      <c r="AS157" s="40">
        <f>IF(S157=1,INDEX('Add-on Info'!$B$21:$H$32,MATCH(AS$1,'Add-on Info'!$A$4:$A$15,0),MATCH($E157,'Add-on Info'!$B$3:$H$3,0)),0)</f>
        <v>0</v>
      </c>
      <c r="AT157" s="40">
        <f>IF(T157=1,INDEX('Add-on Info'!$B$21:$H$32,MATCH(AT$1,'Add-on Info'!$A$4:$A$15,0),MATCH($E157,'Add-on Info'!$B$3:$H$3,0)),0)</f>
        <v>0</v>
      </c>
      <c r="AU157" s="40">
        <f>IF(U157=1,INDEX('Add-on Info'!$B$21:$H$32,MATCH(AU$1,'Add-on Info'!$A$4:$A$15,0),MATCH($E157,'Add-on Info'!$B$3:$H$3,0)),0)</f>
        <v>156.80000000000001</v>
      </c>
      <c r="AV157" s="40">
        <f>IF(V157=1,INDEX('Add-on Info'!$B$21:$H$32,MATCH(AV$1,'Add-on Info'!$A$4:$A$15,0),MATCH($E157,'Add-on Info'!$B$3:$H$3,0)),0)</f>
        <v>0</v>
      </c>
      <c r="AW157" s="40">
        <f t="shared" si="14"/>
        <v>1734.8</v>
      </c>
      <c r="AX157" s="40">
        <f t="shared" si="15"/>
        <v>23525</v>
      </c>
      <c r="AY157" s="40">
        <f t="shared" si="16"/>
        <v>21248.799999999999</v>
      </c>
      <c r="AZ157" s="40">
        <f t="shared" si="17"/>
        <v>2276.2000000000007</v>
      </c>
      <c r="BA157" s="25"/>
    </row>
    <row r="158" spans="1:53" x14ac:dyDescent="0.25">
      <c r="A158" s="25" t="s">
        <v>55</v>
      </c>
      <c r="B158" s="25" t="s">
        <v>23</v>
      </c>
      <c r="C158" s="25" t="s">
        <v>24</v>
      </c>
      <c r="D158" s="25" t="s">
        <v>31</v>
      </c>
      <c r="E158" s="25" t="s">
        <v>32</v>
      </c>
      <c r="F158" s="25" t="s">
        <v>33</v>
      </c>
      <c r="G158" s="25" t="s">
        <v>30</v>
      </c>
      <c r="H158" s="25">
        <v>35</v>
      </c>
      <c r="I158" s="42">
        <v>17428</v>
      </c>
      <c r="J158" s="28">
        <f>IF($D158=Calculations!$E$3,SUBSTITUTE(Calculations!$I159,RIGHT(Calculations!$I159,3),Calculations!$C$3)+0,Calculations!$I159)</f>
        <v>16514</v>
      </c>
      <c r="K158" s="39">
        <v>0</v>
      </c>
      <c r="L158" s="39">
        <v>0</v>
      </c>
      <c r="M158" s="39">
        <v>1</v>
      </c>
      <c r="N158" s="39">
        <v>0</v>
      </c>
      <c r="O158" s="39">
        <v>0</v>
      </c>
      <c r="P158" s="39">
        <v>0</v>
      </c>
      <c r="Q158" s="39">
        <v>0</v>
      </c>
      <c r="R158" s="39">
        <v>0</v>
      </c>
      <c r="S158" s="39">
        <v>0</v>
      </c>
      <c r="T158" s="39">
        <v>0</v>
      </c>
      <c r="U158" s="39">
        <v>0</v>
      </c>
      <c r="V158" s="39">
        <v>0</v>
      </c>
      <c r="W158" s="40">
        <f>IF(K158=1,INDEX('Add-on Info'!$B$4:$H$15,MATCH(W$1,'Add-on Info'!$A$4:$A$15,0),MATCH($E158,'Add-on Info'!$B$3:$H$3,0)),0)</f>
        <v>0</v>
      </c>
      <c r="X158" s="40">
        <f>IF(L158=1,INDEX('Add-on Info'!$B$4:$H$15,MATCH(X$1,'Add-on Info'!$A$4:$A$15,0),MATCH($E158,'Add-on Info'!$B$3:$H$3,0)),0)</f>
        <v>0</v>
      </c>
      <c r="Y158" s="40">
        <f>IF(M158=1,INDEX('Add-on Info'!$B$4:$H$15,MATCH(Y$1,'Add-on Info'!$A$4:$A$15,0),MATCH($E158,'Add-on Info'!$B$3:$H$3,0)),0)</f>
        <v>280</v>
      </c>
      <c r="Z158" s="40">
        <f>IF(N158=1,INDEX('Add-on Info'!$B$4:$H$15,MATCH(Z$1,'Add-on Info'!$A$4:$A$15,0),MATCH($E158,'Add-on Info'!$B$3:$H$3,0)),0)</f>
        <v>0</v>
      </c>
      <c r="AA158" s="40">
        <f>IF(O158=1,INDEX('Add-on Info'!$B$4:$H$15,MATCH(AA$1,'Add-on Info'!$A$4:$A$15,0),MATCH($E158,'Add-on Info'!$B$3:$H$3,0)),0)</f>
        <v>0</v>
      </c>
      <c r="AB158" s="40">
        <f>IF(P158=1,INDEX('Add-on Info'!$B$4:$H$15,MATCH(AB$1,'Add-on Info'!$A$4:$A$15,0),MATCH($E158,'Add-on Info'!$B$3:$H$3,0)),0)</f>
        <v>0</v>
      </c>
      <c r="AC158" s="40">
        <f>IF(Q158=1,INDEX('Add-on Info'!$B$4:$H$15,MATCH(AC$1,'Add-on Info'!$A$4:$A$15,0),MATCH($E158,'Add-on Info'!$B$3:$H$3,0)),0)</f>
        <v>0</v>
      </c>
      <c r="AD158" s="40">
        <f>IF(R158=1,INDEX('Add-on Info'!$B$4:$H$15,MATCH(AD$1,'Add-on Info'!$A$4:$A$15,0),MATCH($E158,'Add-on Info'!$B$3:$H$3,0)),0)</f>
        <v>0</v>
      </c>
      <c r="AE158" s="40">
        <f>IF(S158=1,INDEX('Add-on Info'!$B$4:$H$15,MATCH(AE$1,'Add-on Info'!$A$4:$A$15,0),MATCH($E158,'Add-on Info'!$B$3:$H$3,0)),0)</f>
        <v>0</v>
      </c>
      <c r="AF158" s="40">
        <f>IF(T158=1,INDEX('Add-on Info'!$B$4:$H$15,MATCH(AF$1,'Add-on Info'!$A$4:$A$15,0),MATCH($E158,'Add-on Info'!$B$3:$H$3,0)),0)</f>
        <v>0</v>
      </c>
      <c r="AG158" s="40">
        <f>IF(U158=1,INDEX('Add-on Info'!$B$4:$H$15,MATCH(AG$1,'Add-on Info'!$A$4:$A$15,0),MATCH($E158,'Add-on Info'!$B$3:$H$3,0)),0)</f>
        <v>0</v>
      </c>
      <c r="AH158" s="40">
        <f>IF(V158=1,INDEX('Add-on Info'!$B$4:$H$15,MATCH(AH$1,'Add-on Info'!$A$4:$A$15,0),MATCH($E158,'Add-on Info'!$B$3:$H$3,0)),0)</f>
        <v>0</v>
      </c>
      <c r="AI158" s="41">
        <f t="shared" si="12"/>
        <v>0</v>
      </c>
      <c r="AJ158" s="40">
        <f t="shared" si="13"/>
        <v>280</v>
      </c>
      <c r="AK158" s="40">
        <f>IF(K158=1,INDEX('Add-on Info'!$B$21:$H$32,MATCH(AK$1,'Add-on Info'!$A$4:$A$15,0),MATCH($E158,'Add-on Info'!$B$3:$H$3,0)),0)</f>
        <v>0</v>
      </c>
      <c r="AL158" s="40">
        <f>IF(L158=1,INDEX('Add-on Info'!$B$21:$H$32,MATCH(AL$1,'Add-on Info'!$A$4:$A$15,0),MATCH($E158,'Add-on Info'!$B$3:$H$3,0)),0)</f>
        <v>0</v>
      </c>
      <c r="AM158" s="40">
        <f>IF(M158=1,INDEX('Add-on Info'!$B$21:$H$32,MATCH(AM$1,'Add-on Info'!$A$4:$A$15,0),MATCH($E158,'Add-on Info'!$B$3:$H$3,0)),0)</f>
        <v>42</v>
      </c>
      <c r="AN158" s="40">
        <f>IF(N158=1,INDEX('Add-on Info'!$B$21:$H$32,MATCH(AN$1,'Add-on Info'!$A$4:$A$15,0),MATCH($E158,'Add-on Info'!$B$3:$H$3,0)),0)</f>
        <v>0</v>
      </c>
      <c r="AO158" s="40">
        <f>IF(O158=1,INDEX('Add-on Info'!$B$21:$H$32,MATCH(AO$1,'Add-on Info'!$A$4:$A$15,0),MATCH($E158,'Add-on Info'!$B$3:$H$3,0)),0)</f>
        <v>0</v>
      </c>
      <c r="AP158" s="40">
        <f>IF(P158=1,INDEX('Add-on Info'!$B$21:$H$32,MATCH(AP$1,'Add-on Info'!$A$4:$A$15,0),MATCH($E158,'Add-on Info'!$B$3:$H$3,0)),0)</f>
        <v>0</v>
      </c>
      <c r="AQ158" s="40">
        <f>IF(Q158=1,INDEX('Add-on Info'!$B$21:$H$32,MATCH(AQ$1,'Add-on Info'!$A$4:$A$15,0),MATCH($E158,'Add-on Info'!$B$3:$H$3,0)),0)</f>
        <v>0</v>
      </c>
      <c r="AR158" s="40">
        <f>IF(R158=1,INDEX('Add-on Info'!$B$21:$H$32,MATCH(AR$1,'Add-on Info'!$A$4:$A$15,0),MATCH($E158,'Add-on Info'!$B$3:$H$3,0)),0)</f>
        <v>0</v>
      </c>
      <c r="AS158" s="40">
        <f>IF(S158=1,INDEX('Add-on Info'!$B$21:$H$32,MATCH(AS$1,'Add-on Info'!$A$4:$A$15,0),MATCH($E158,'Add-on Info'!$B$3:$H$3,0)),0)</f>
        <v>0</v>
      </c>
      <c r="AT158" s="40">
        <f>IF(T158=1,INDEX('Add-on Info'!$B$21:$H$32,MATCH(AT$1,'Add-on Info'!$A$4:$A$15,0),MATCH($E158,'Add-on Info'!$B$3:$H$3,0)),0)</f>
        <v>0</v>
      </c>
      <c r="AU158" s="40">
        <f>IF(U158=1,INDEX('Add-on Info'!$B$21:$H$32,MATCH(AU$1,'Add-on Info'!$A$4:$A$15,0),MATCH($E158,'Add-on Info'!$B$3:$H$3,0)),0)</f>
        <v>0</v>
      </c>
      <c r="AV158" s="40">
        <f>IF(V158=1,INDEX('Add-on Info'!$B$21:$H$32,MATCH(AV$1,'Add-on Info'!$A$4:$A$15,0),MATCH($E158,'Add-on Info'!$B$3:$H$3,0)),0)</f>
        <v>0</v>
      </c>
      <c r="AW158" s="40">
        <f t="shared" si="14"/>
        <v>42</v>
      </c>
      <c r="AX158" s="40">
        <f t="shared" si="15"/>
        <v>17708</v>
      </c>
      <c r="AY158" s="40">
        <f t="shared" si="16"/>
        <v>16556</v>
      </c>
      <c r="AZ158" s="40">
        <f t="shared" si="17"/>
        <v>1152</v>
      </c>
      <c r="BA158" s="25"/>
    </row>
    <row r="159" spans="1:53" x14ac:dyDescent="0.25">
      <c r="A159" s="25" t="s">
        <v>55</v>
      </c>
      <c r="B159" s="25" t="s">
        <v>23</v>
      </c>
      <c r="C159" s="25" t="s">
        <v>24</v>
      </c>
      <c r="D159" s="25" t="s">
        <v>31</v>
      </c>
      <c r="E159" s="25" t="s">
        <v>35</v>
      </c>
      <c r="F159" s="25" t="s">
        <v>33</v>
      </c>
      <c r="G159" s="25" t="s">
        <v>28</v>
      </c>
      <c r="H159" s="25">
        <v>34</v>
      </c>
      <c r="I159" s="42">
        <v>26900</v>
      </c>
      <c r="J159" s="28">
        <f>IF($D159=Calculations!$E$3,SUBSTITUTE(Calculations!$I160,RIGHT(Calculations!$I160,3),Calculations!$C$3)+0,Calculations!$I160)</f>
        <v>26514</v>
      </c>
      <c r="K159" s="39">
        <v>0</v>
      </c>
      <c r="L159" s="39">
        <v>0</v>
      </c>
      <c r="M159" s="39">
        <v>0</v>
      </c>
      <c r="N159" s="39">
        <v>0</v>
      </c>
      <c r="O159" s="39">
        <v>0</v>
      </c>
      <c r="P159" s="39">
        <v>0</v>
      </c>
      <c r="Q159" s="39">
        <v>0</v>
      </c>
      <c r="R159" s="39">
        <v>1</v>
      </c>
      <c r="S159" s="39">
        <v>0</v>
      </c>
      <c r="T159" s="39">
        <v>0</v>
      </c>
      <c r="U159" s="39">
        <v>0</v>
      </c>
      <c r="V159" s="39">
        <v>0</v>
      </c>
      <c r="W159" s="40">
        <f>IF(K159=1,INDEX('Add-on Info'!$B$4:$H$15,MATCH(W$1,'Add-on Info'!$A$4:$A$15,0),MATCH($E159,'Add-on Info'!$B$3:$H$3,0)),0)</f>
        <v>0</v>
      </c>
      <c r="X159" s="40">
        <f>IF(L159=1,INDEX('Add-on Info'!$B$4:$H$15,MATCH(X$1,'Add-on Info'!$A$4:$A$15,0),MATCH($E159,'Add-on Info'!$B$3:$H$3,0)),0)</f>
        <v>0</v>
      </c>
      <c r="Y159" s="40">
        <f>IF(M159=1,INDEX('Add-on Info'!$B$4:$H$15,MATCH(Y$1,'Add-on Info'!$A$4:$A$15,0),MATCH($E159,'Add-on Info'!$B$3:$H$3,0)),0)</f>
        <v>0</v>
      </c>
      <c r="Z159" s="40">
        <f>IF(N159=1,INDEX('Add-on Info'!$B$4:$H$15,MATCH(Z$1,'Add-on Info'!$A$4:$A$15,0),MATCH($E159,'Add-on Info'!$B$3:$H$3,0)),0)</f>
        <v>0</v>
      </c>
      <c r="AA159" s="40">
        <f>IF(O159=1,INDEX('Add-on Info'!$B$4:$H$15,MATCH(AA$1,'Add-on Info'!$A$4:$A$15,0),MATCH($E159,'Add-on Info'!$B$3:$H$3,0)),0)</f>
        <v>0</v>
      </c>
      <c r="AB159" s="40">
        <f>IF(P159=1,INDEX('Add-on Info'!$B$4:$H$15,MATCH(AB$1,'Add-on Info'!$A$4:$A$15,0),MATCH($E159,'Add-on Info'!$B$3:$H$3,0)),0)</f>
        <v>0</v>
      </c>
      <c r="AC159" s="40">
        <f>IF(Q159=1,INDEX('Add-on Info'!$B$4:$H$15,MATCH(AC$1,'Add-on Info'!$A$4:$A$15,0),MATCH($E159,'Add-on Info'!$B$3:$H$3,0)),0)</f>
        <v>0</v>
      </c>
      <c r="AD159" s="40">
        <f>IF(R159=1,INDEX('Add-on Info'!$B$4:$H$15,MATCH(AD$1,'Add-on Info'!$A$4:$A$15,0),MATCH($E159,'Add-on Info'!$B$3:$H$3,0)),0)</f>
        <v>180</v>
      </c>
      <c r="AE159" s="40">
        <f>IF(S159=1,INDEX('Add-on Info'!$B$4:$H$15,MATCH(AE$1,'Add-on Info'!$A$4:$A$15,0),MATCH($E159,'Add-on Info'!$B$3:$H$3,0)),0)</f>
        <v>0</v>
      </c>
      <c r="AF159" s="40">
        <f>IF(T159=1,INDEX('Add-on Info'!$B$4:$H$15,MATCH(AF$1,'Add-on Info'!$A$4:$A$15,0),MATCH($E159,'Add-on Info'!$B$3:$H$3,0)),0)</f>
        <v>0</v>
      </c>
      <c r="AG159" s="40">
        <f>IF(U159=1,INDEX('Add-on Info'!$B$4:$H$15,MATCH(AG$1,'Add-on Info'!$A$4:$A$15,0),MATCH($E159,'Add-on Info'!$B$3:$H$3,0)),0)</f>
        <v>0</v>
      </c>
      <c r="AH159" s="40">
        <f>IF(V159=1,INDEX('Add-on Info'!$B$4:$H$15,MATCH(AH$1,'Add-on Info'!$A$4:$A$15,0),MATCH($E159,'Add-on Info'!$B$3:$H$3,0)),0)</f>
        <v>0</v>
      </c>
      <c r="AI159" s="41">
        <f t="shared" si="12"/>
        <v>0</v>
      </c>
      <c r="AJ159" s="40">
        <f t="shared" si="13"/>
        <v>180</v>
      </c>
      <c r="AK159" s="40">
        <f>IF(K159=1,INDEX('Add-on Info'!$B$21:$H$32,MATCH(AK$1,'Add-on Info'!$A$4:$A$15,0),MATCH($E159,'Add-on Info'!$B$3:$H$3,0)),0)</f>
        <v>0</v>
      </c>
      <c r="AL159" s="40">
        <f>IF(L159=1,INDEX('Add-on Info'!$B$21:$H$32,MATCH(AL$1,'Add-on Info'!$A$4:$A$15,0),MATCH($E159,'Add-on Info'!$B$3:$H$3,0)),0)</f>
        <v>0</v>
      </c>
      <c r="AM159" s="40">
        <f>IF(M159=1,INDEX('Add-on Info'!$B$21:$H$32,MATCH(AM$1,'Add-on Info'!$A$4:$A$15,0),MATCH($E159,'Add-on Info'!$B$3:$H$3,0)),0)</f>
        <v>0</v>
      </c>
      <c r="AN159" s="40">
        <f>IF(N159=1,INDEX('Add-on Info'!$B$21:$H$32,MATCH(AN$1,'Add-on Info'!$A$4:$A$15,0),MATCH($E159,'Add-on Info'!$B$3:$H$3,0)),0)</f>
        <v>0</v>
      </c>
      <c r="AO159" s="40">
        <f>IF(O159=1,INDEX('Add-on Info'!$B$21:$H$32,MATCH(AO$1,'Add-on Info'!$A$4:$A$15,0),MATCH($E159,'Add-on Info'!$B$3:$H$3,0)),0)</f>
        <v>0</v>
      </c>
      <c r="AP159" s="40">
        <f>IF(P159=1,INDEX('Add-on Info'!$B$21:$H$32,MATCH(AP$1,'Add-on Info'!$A$4:$A$15,0),MATCH($E159,'Add-on Info'!$B$3:$H$3,0)),0)</f>
        <v>0</v>
      </c>
      <c r="AQ159" s="40">
        <f>IF(Q159=1,INDEX('Add-on Info'!$B$21:$H$32,MATCH(AQ$1,'Add-on Info'!$A$4:$A$15,0),MATCH($E159,'Add-on Info'!$B$3:$H$3,0)),0)</f>
        <v>0</v>
      </c>
      <c r="AR159" s="40">
        <f>IF(R159=1,INDEX('Add-on Info'!$B$21:$H$32,MATCH(AR$1,'Add-on Info'!$A$4:$A$15,0),MATCH($E159,'Add-on Info'!$B$3:$H$3,0)),0)</f>
        <v>30.6</v>
      </c>
      <c r="AS159" s="40">
        <f>IF(S159=1,INDEX('Add-on Info'!$B$21:$H$32,MATCH(AS$1,'Add-on Info'!$A$4:$A$15,0),MATCH($E159,'Add-on Info'!$B$3:$H$3,0)),0)</f>
        <v>0</v>
      </c>
      <c r="AT159" s="40">
        <f>IF(T159=1,INDEX('Add-on Info'!$B$21:$H$32,MATCH(AT$1,'Add-on Info'!$A$4:$A$15,0),MATCH($E159,'Add-on Info'!$B$3:$H$3,0)),0)</f>
        <v>0</v>
      </c>
      <c r="AU159" s="40">
        <f>IF(U159=1,INDEX('Add-on Info'!$B$21:$H$32,MATCH(AU$1,'Add-on Info'!$A$4:$A$15,0),MATCH($E159,'Add-on Info'!$B$3:$H$3,0)),0)</f>
        <v>0</v>
      </c>
      <c r="AV159" s="40">
        <f>IF(V159=1,INDEX('Add-on Info'!$B$21:$H$32,MATCH(AV$1,'Add-on Info'!$A$4:$A$15,0),MATCH($E159,'Add-on Info'!$B$3:$H$3,0)),0)</f>
        <v>0</v>
      </c>
      <c r="AW159" s="40">
        <f t="shared" si="14"/>
        <v>30.6</v>
      </c>
      <c r="AX159" s="40">
        <f t="shared" si="15"/>
        <v>27080</v>
      </c>
      <c r="AY159" s="40">
        <f t="shared" si="16"/>
        <v>26544.6</v>
      </c>
      <c r="AZ159" s="40">
        <f t="shared" si="17"/>
        <v>535.40000000000146</v>
      </c>
      <c r="BA159" s="25"/>
    </row>
    <row r="160" spans="1:53" x14ac:dyDescent="0.25">
      <c r="A160" s="25" t="s">
        <v>55</v>
      </c>
      <c r="B160" s="25" t="s">
        <v>23</v>
      </c>
      <c r="C160" s="25" t="s">
        <v>24</v>
      </c>
      <c r="D160" s="25" t="s">
        <v>31</v>
      </c>
      <c r="E160" s="25" t="s">
        <v>36</v>
      </c>
      <c r="F160" s="25" t="s">
        <v>67</v>
      </c>
      <c r="G160" s="25" t="s">
        <v>28</v>
      </c>
      <c r="H160" s="25">
        <v>28</v>
      </c>
      <c r="I160" s="42">
        <v>30740</v>
      </c>
      <c r="J160" s="28">
        <f>IF($D160=Calculations!$E$3,SUBSTITUTE(Calculations!$I161,RIGHT(Calculations!$I161,3),Calculations!$C$3)+0,Calculations!$I161)</f>
        <v>29514</v>
      </c>
      <c r="K160" s="39">
        <v>1</v>
      </c>
      <c r="L160" s="39">
        <v>0</v>
      </c>
      <c r="M160" s="39">
        <v>0</v>
      </c>
      <c r="N160" s="39">
        <v>0</v>
      </c>
      <c r="O160" s="39">
        <v>1</v>
      </c>
      <c r="P160" s="39">
        <v>0</v>
      </c>
      <c r="Q160" s="39">
        <v>0</v>
      </c>
      <c r="R160" s="39">
        <v>0</v>
      </c>
      <c r="S160" s="39">
        <v>0</v>
      </c>
      <c r="T160" s="39">
        <v>0</v>
      </c>
      <c r="U160" s="39">
        <v>0</v>
      </c>
      <c r="V160" s="39">
        <v>0</v>
      </c>
      <c r="W160" s="40">
        <f>IF(K160=1,INDEX('Add-on Info'!$B$4:$H$15,MATCH(W$1,'Add-on Info'!$A$4:$A$15,0),MATCH($E160,'Add-on Info'!$B$3:$H$3,0)),0)</f>
        <v>850</v>
      </c>
      <c r="X160" s="40">
        <f>IF(L160=1,INDEX('Add-on Info'!$B$4:$H$15,MATCH(X$1,'Add-on Info'!$A$4:$A$15,0),MATCH($E160,'Add-on Info'!$B$3:$H$3,0)),0)</f>
        <v>0</v>
      </c>
      <c r="Y160" s="40">
        <f>IF(M160=1,INDEX('Add-on Info'!$B$4:$H$15,MATCH(Y$1,'Add-on Info'!$A$4:$A$15,0),MATCH($E160,'Add-on Info'!$B$3:$H$3,0)),0)</f>
        <v>0</v>
      </c>
      <c r="Z160" s="40">
        <f>IF(N160=1,INDEX('Add-on Info'!$B$4:$H$15,MATCH(Z$1,'Add-on Info'!$A$4:$A$15,0),MATCH($E160,'Add-on Info'!$B$3:$H$3,0)),0)</f>
        <v>0</v>
      </c>
      <c r="AA160" s="40">
        <f>IF(O160=1,INDEX('Add-on Info'!$B$4:$H$15,MATCH(AA$1,'Add-on Info'!$A$4:$A$15,0),MATCH($E160,'Add-on Info'!$B$3:$H$3,0)),0)</f>
        <v>1600</v>
      </c>
      <c r="AB160" s="40">
        <f>IF(P160=1,INDEX('Add-on Info'!$B$4:$H$15,MATCH(AB$1,'Add-on Info'!$A$4:$A$15,0),MATCH($E160,'Add-on Info'!$B$3:$H$3,0)),0)</f>
        <v>0</v>
      </c>
      <c r="AC160" s="40">
        <f>IF(Q160=1,INDEX('Add-on Info'!$B$4:$H$15,MATCH(AC$1,'Add-on Info'!$A$4:$A$15,0),MATCH($E160,'Add-on Info'!$B$3:$H$3,0)),0)</f>
        <v>0</v>
      </c>
      <c r="AD160" s="40">
        <f>IF(R160=1,INDEX('Add-on Info'!$B$4:$H$15,MATCH(AD$1,'Add-on Info'!$A$4:$A$15,0),MATCH($E160,'Add-on Info'!$B$3:$H$3,0)),0)</f>
        <v>0</v>
      </c>
      <c r="AE160" s="40">
        <f>IF(S160=1,INDEX('Add-on Info'!$B$4:$H$15,MATCH(AE$1,'Add-on Info'!$A$4:$A$15,0),MATCH($E160,'Add-on Info'!$B$3:$H$3,0)),0)</f>
        <v>0</v>
      </c>
      <c r="AF160" s="40">
        <f>IF(T160=1,INDEX('Add-on Info'!$B$4:$H$15,MATCH(AF$1,'Add-on Info'!$A$4:$A$15,0),MATCH($E160,'Add-on Info'!$B$3:$H$3,0)),0)</f>
        <v>0</v>
      </c>
      <c r="AG160" s="40">
        <f>IF(U160=1,INDEX('Add-on Info'!$B$4:$H$15,MATCH(AG$1,'Add-on Info'!$A$4:$A$15,0),MATCH($E160,'Add-on Info'!$B$3:$H$3,0)),0)</f>
        <v>0</v>
      </c>
      <c r="AH160" s="40">
        <f>IF(V160=1,INDEX('Add-on Info'!$B$4:$H$15,MATCH(AH$1,'Add-on Info'!$A$4:$A$15,0),MATCH($E160,'Add-on Info'!$B$3:$H$3,0)),0)</f>
        <v>0</v>
      </c>
      <c r="AI160" s="41">
        <f t="shared" si="12"/>
        <v>0</v>
      </c>
      <c r="AJ160" s="40">
        <f t="shared" si="13"/>
        <v>2450</v>
      </c>
      <c r="AK160" s="40">
        <f>IF(K160=1,INDEX('Add-on Info'!$B$21:$H$32,MATCH(AK$1,'Add-on Info'!$A$4:$A$15,0),MATCH($E160,'Add-on Info'!$B$3:$H$3,0)),0)</f>
        <v>212.5</v>
      </c>
      <c r="AL160" s="40">
        <f>IF(L160=1,INDEX('Add-on Info'!$B$21:$H$32,MATCH(AL$1,'Add-on Info'!$A$4:$A$15,0),MATCH($E160,'Add-on Info'!$B$3:$H$3,0)),0)</f>
        <v>0</v>
      </c>
      <c r="AM160" s="40">
        <f>IF(M160=1,INDEX('Add-on Info'!$B$21:$H$32,MATCH(AM$1,'Add-on Info'!$A$4:$A$15,0),MATCH($E160,'Add-on Info'!$B$3:$H$3,0)),0)</f>
        <v>0</v>
      </c>
      <c r="AN160" s="40">
        <f>IF(N160=1,INDEX('Add-on Info'!$B$21:$H$32,MATCH(AN$1,'Add-on Info'!$A$4:$A$15,0),MATCH($E160,'Add-on Info'!$B$3:$H$3,0)),0)</f>
        <v>0</v>
      </c>
      <c r="AO160" s="40">
        <f>IF(O160=1,INDEX('Add-on Info'!$B$21:$H$32,MATCH(AO$1,'Add-on Info'!$A$4:$A$15,0),MATCH($E160,'Add-on Info'!$B$3:$H$3,0)),0)</f>
        <v>1040</v>
      </c>
      <c r="AP160" s="40">
        <f>IF(P160=1,INDEX('Add-on Info'!$B$21:$H$32,MATCH(AP$1,'Add-on Info'!$A$4:$A$15,0),MATCH($E160,'Add-on Info'!$B$3:$H$3,0)),0)</f>
        <v>0</v>
      </c>
      <c r="AQ160" s="40">
        <f>IF(Q160=1,INDEX('Add-on Info'!$B$21:$H$32,MATCH(AQ$1,'Add-on Info'!$A$4:$A$15,0),MATCH($E160,'Add-on Info'!$B$3:$H$3,0)),0)</f>
        <v>0</v>
      </c>
      <c r="AR160" s="40">
        <f>IF(R160=1,INDEX('Add-on Info'!$B$21:$H$32,MATCH(AR$1,'Add-on Info'!$A$4:$A$15,0),MATCH($E160,'Add-on Info'!$B$3:$H$3,0)),0)</f>
        <v>0</v>
      </c>
      <c r="AS160" s="40">
        <f>IF(S160=1,INDEX('Add-on Info'!$B$21:$H$32,MATCH(AS$1,'Add-on Info'!$A$4:$A$15,0),MATCH($E160,'Add-on Info'!$B$3:$H$3,0)),0)</f>
        <v>0</v>
      </c>
      <c r="AT160" s="40">
        <f>IF(T160=1,INDEX('Add-on Info'!$B$21:$H$32,MATCH(AT$1,'Add-on Info'!$A$4:$A$15,0),MATCH($E160,'Add-on Info'!$B$3:$H$3,0)),0)</f>
        <v>0</v>
      </c>
      <c r="AU160" s="40">
        <f>IF(U160=1,INDEX('Add-on Info'!$B$21:$H$32,MATCH(AU$1,'Add-on Info'!$A$4:$A$15,0),MATCH($E160,'Add-on Info'!$B$3:$H$3,0)),0)</f>
        <v>0</v>
      </c>
      <c r="AV160" s="40">
        <f>IF(V160=1,INDEX('Add-on Info'!$B$21:$H$32,MATCH(AV$1,'Add-on Info'!$A$4:$A$15,0),MATCH($E160,'Add-on Info'!$B$3:$H$3,0)),0)</f>
        <v>0</v>
      </c>
      <c r="AW160" s="40">
        <f t="shared" si="14"/>
        <v>1252.5</v>
      </c>
      <c r="AX160" s="40">
        <f t="shared" si="15"/>
        <v>33190</v>
      </c>
      <c r="AY160" s="40">
        <f t="shared" si="16"/>
        <v>30766.5</v>
      </c>
      <c r="AZ160" s="40">
        <f t="shared" si="17"/>
        <v>2423.5</v>
      </c>
      <c r="BA160" s="25"/>
    </row>
    <row r="161" spans="1:53" x14ac:dyDescent="0.25">
      <c r="A161" s="25" t="s">
        <v>55</v>
      </c>
      <c r="B161" s="25" t="s">
        <v>23</v>
      </c>
      <c r="C161" s="25" t="s">
        <v>24</v>
      </c>
      <c r="D161" s="25" t="s">
        <v>37</v>
      </c>
      <c r="E161" s="25" t="s">
        <v>38</v>
      </c>
      <c r="F161" s="25" t="s">
        <v>33</v>
      </c>
      <c r="G161" s="25" t="s">
        <v>28</v>
      </c>
      <c r="H161" s="25">
        <v>48</v>
      </c>
      <c r="I161" s="42">
        <v>24919</v>
      </c>
      <c r="J161" s="28">
        <f>IF($D161=Calculations!$E$3,SUBSTITUTE(Calculations!$I162,RIGHT(Calculations!$I162,3),Calculations!$C$3)+0,Calculations!$I162)</f>
        <v>24172</v>
      </c>
      <c r="K161" s="39">
        <v>0</v>
      </c>
      <c r="L161" s="39">
        <v>0</v>
      </c>
      <c r="M161" s="39">
        <v>0</v>
      </c>
      <c r="N161" s="39">
        <v>0</v>
      </c>
      <c r="O161" s="39">
        <v>0</v>
      </c>
      <c r="P161" s="39">
        <v>0</v>
      </c>
      <c r="Q161" s="39">
        <v>0</v>
      </c>
      <c r="R161" s="39">
        <v>0</v>
      </c>
      <c r="S161" s="39">
        <v>0</v>
      </c>
      <c r="T161" s="39">
        <v>0</v>
      </c>
      <c r="U161" s="39">
        <v>0</v>
      </c>
      <c r="V161" s="39">
        <v>0</v>
      </c>
      <c r="W161" s="40">
        <f>IF(K161=1,INDEX('Add-on Info'!$B$4:$H$15,MATCH(W$1,'Add-on Info'!$A$4:$A$15,0),MATCH($E161,'Add-on Info'!$B$3:$H$3,0)),0)</f>
        <v>0</v>
      </c>
      <c r="X161" s="40">
        <f>IF(L161=1,INDEX('Add-on Info'!$B$4:$H$15,MATCH(X$1,'Add-on Info'!$A$4:$A$15,0),MATCH($E161,'Add-on Info'!$B$3:$H$3,0)),0)</f>
        <v>0</v>
      </c>
      <c r="Y161" s="40">
        <f>IF(M161=1,INDEX('Add-on Info'!$B$4:$H$15,MATCH(Y$1,'Add-on Info'!$A$4:$A$15,0),MATCH($E161,'Add-on Info'!$B$3:$H$3,0)),0)</f>
        <v>0</v>
      </c>
      <c r="Z161" s="40">
        <f>IF(N161=1,INDEX('Add-on Info'!$B$4:$H$15,MATCH(Z$1,'Add-on Info'!$A$4:$A$15,0),MATCH($E161,'Add-on Info'!$B$3:$H$3,0)),0)</f>
        <v>0</v>
      </c>
      <c r="AA161" s="40">
        <f>IF(O161=1,INDEX('Add-on Info'!$B$4:$H$15,MATCH(AA$1,'Add-on Info'!$A$4:$A$15,0),MATCH($E161,'Add-on Info'!$B$3:$H$3,0)),0)</f>
        <v>0</v>
      </c>
      <c r="AB161" s="40">
        <f>IF(P161=1,INDEX('Add-on Info'!$B$4:$H$15,MATCH(AB$1,'Add-on Info'!$A$4:$A$15,0),MATCH($E161,'Add-on Info'!$B$3:$H$3,0)),0)</f>
        <v>0</v>
      </c>
      <c r="AC161" s="40">
        <f>IF(Q161=1,INDEX('Add-on Info'!$B$4:$H$15,MATCH(AC$1,'Add-on Info'!$A$4:$A$15,0),MATCH($E161,'Add-on Info'!$B$3:$H$3,0)),0)</f>
        <v>0</v>
      </c>
      <c r="AD161" s="40">
        <f>IF(R161=1,INDEX('Add-on Info'!$B$4:$H$15,MATCH(AD$1,'Add-on Info'!$A$4:$A$15,0),MATCH($E161,'Add-on Info'!$B$3:$H$3,0)),0)</f>
        <v>0</v>
      </c>
      <c r="AE161" s="40">
        <f>IF(S161=1,INDEX('Add-on Info'!$B$4:$H$15,MATCH(AE$1,'Add-on Info'!$A$4:$A$15,0),MATCH($E161,'Add-on Info'!$B$3:$H$3,0)),0)</f>
        <v>0</v>
      </c>
      <c r="AF161" s="40">
        <f>IF(T161=1,INDEX('Add-on Info'!$B$4:$H$15,MATCH(AF$1,'Add-on Info'!$A$4:$A$15,0),MATCH($E161,'Add-on Info'!$B$3:$H$3,0)),0)</f>
        <v>0</v>
      </c>
      <c r="AG161" s="40">
        <f>IF(U161=1,INDEX('Add-on Info'!$B$4:$H$15,MATCH(AG$1,'Add-on Info'!$A$4:$A$15,0),MATCH($E161,'Add-on Info'!$B$3:$H$3,0)),0)</f>
        <v>0</v>
      </c>
      <c r="AH161" s="40">
        <f>IF(V161=1,INDEX('Add-on Info'!$B$4:$H$15,MATCH(AH$1,'Add-on Info'!$A$4:$A$15,0),MATCH($E161,'Add-on Info'!$B$3:$H$3,0)),0)</f>
        <v>0</v>
      </c>
      <c r="AI161" s="41">
        <f t="shared" si="12"/>
        <v>0</v>
      </c>
      <c r="AJ161" s="40">
        <f t="shared" si="13"/>
        <v>0</v>
      </c>
      <c r="AK161" s="40">
        <f>IF(K161=1,INDEX('Add-on Info'!$B$21:$H$32,MATCH(AK$1,'Add-on Info'!$A$4:$A$15,0),MATCH($E161,'Add-on Info'!$B$3:$H$3,0)),0)</f>
        <v>0</v>
      </c>
      <c r="AL161" s="40">
        <f>IF(L161=1,INDEX('Add-on Info'!$B$21:$H$32,MATCH(AL$1,'Add-on Info'!$A$4:$A$15,0),MATCH($E161,'Add-on Info'!$B$3:$H$3,0)),0)</f>
        <v>0</v>
      </c>
      <c r="AM161" s="40">
        <f>IF(M161=1,INDEX('Add-on Info'!$B$21:$H$32,MATCH(AM$1,'Add-on Info'!$A$4:$A$15,0),MATCH($E161,'Add-on Info'!$B$3:$H$3,0)),0)</f>
        <v>0</v>
      </c>
      <c r="AN161" s="40">
        <f>IF(N161=1,INDEX('Add-on Info'!$B$21:$H$32,MATCH(AN$1,'Add-on Info'!$A$4:$A$15,0),MATCH($E161,'Add-on Info'!$B$3:$H$3,0)),0)</f>
        <v>0</v>
      </c>
      <c r="AO161" s="40">
        <f>IF(O161=1,INDEX('Add-on Info'!$B$21:$H$32,MATCH(AO$1,'Add-on Info'!$A$4:$A$15,0),MATCH($E161,'Add-on Info'!$B$3:$H$3,0)),0)</f>
        <v>0</v>
      </c>
      <c r="AP161" s="40">
        <f>IF(P161=1,INDEX('Add-on Info'!$B$21:$H$32,MATCH(AP$1,'Add-on Info'!$A$4:$A$15,0),MATCH($E161,'Add-on Info'!$B$3:$H$3,0)),0)</f>
        <v>0</v>
      </c>
      <c r="AQ161" s="40">
        <f>IF(Q161=1,INDEX('Add-on Info'!$B$21:$H$32,MATCH(AQ$1,'Add-on Info'!$A$4:$A$15,0),MATCH($E161,'Add-on Info'!$B$3:$H$3,0)),0)</f>
        <v>0</v>
      </c>
      <c r="AR161" s="40">
        <f>IF(R161=1,INDEX('Add-on Info'!$B$21:$H$32,MATCH(AR$1,'Add-on Info'!$A$4:$A$15,0),MATCH($E161,'Add-on Info'!$B$3:$H$3,0)),0)</f>
        <v>0</v>
      </c>
      <c r="AS161" s="40">
        <f>IF(S161=1,INDEX('Add-on Info'!$B$21:$H$32,MATCH(AS$1,'Add-on Info'!$A$4:$A$15,0),MATCH($E161,'Add-on Info'!$B$3:$H$3,0)),0)</f>
        <v>0</v>
      </c>
      <c r="AT161" s="40">
        <f>IF(T161=1,INDEX('Add-on Info'!$B$21:$H$32,MATCH(AT$1,'Add-on Info'!$A$4:$A$15,0),MATCH($E161,'Add-on Info'!$B$3:$H$3,0)),0)</f>
        <v>0</v>
      </c>
      <c r="AU161" s="40">
        <f>IF(U161=1,INDEX('Add-on Info'!$B$21:$H$32,MATCH(AU$1,'Add-on Info'!$A$4:$A$15,0),MATCH($E161,'Add-on Info'!$B$3:$H$3,0)),0)</f>
        <v>0</v>
      </c>
      <c r="AV161" s="40">
        <f>IF(V161=1,INDEX('Add-on Info'!$B$21:$H$32,MATCH(AV$1,'Add-on Info'!$A$4:$A$15,0),MATCH($E161,'Add-on Info'!$B$3:$H$3,0)),0)</f>
        <v>0</v>
      </c>
      <c r="AW161" s="40">
        <f t="shared" si="14"/>
        <v>0</v>
      </c>
      <c r="AX161" s="40">
        <f t="shared" si="15"/>
        <v>24919</v>
      </c>
      <c r="AY161" s="40">
        <f t="shared" si="16"/>
        <v>24172</v>
      </c>
      <c r="AZ161" s="40">
        <f t="shared" si="17"/>
        <v>747</v>
      </c>
      <c r="BA161" s="25"/>
    </row>
    <row r="162" spans="1:53" x14ac:dyDescent="0.25">
      <c r="A162" s="25" t="s">
        <v>55</v>
      </c>
      <c r="B162" s="25" t="s">
        <v>23</v>
      </c>
      <c r="C162" s="25" t="s">
        <v>24</v>
      </c>
      <c r="D162" s="25" t="s">
        <v>37</v>
      </c>
      <c r="E162" s="25" t="s">
        <v>38</v>
      </c>
      <c r="F162" s="25" t="s">
        <v>34</v>
      </c>
      <c r="G162" s="25" t="s">
        <v>30</v>
      </c>
      <c r="H162" s="25">
        <v>55</v>
      </c>
      <c r="I162" s="42">
        <v>25933</v>
      </c>
      <c r="J162" s="28">
        <f>IF($D162=Calculations!$E$3,SUBSTITUTE(Calculations!$I163,RIGHT(Calculations!$I163,3),Calculations!$C$3)+0,Calculations!$I163)</f>
        <v>25156</v>
      </c>
      <c r="K162" s="39">
        <v>1</v>
      </c>
      <c r="L162" s="39">
        <v>0</v>
      </c>
      <c r="M162" s="39">
        <v>0</v>
      </c>
      <c r="N162" s="39">
        <v>0</v>
      </c>
      <c r="O162" s="39">
        <v>0</v>
      </c>
      <c r="P162" s="39">
        <v>1</v>
      </c>
      <c r="Q162" s="39">
        <v>0</v>
      </c>
      <c r="R162" s="39">
        <v>1</v>
      </c>
      <c r="S162" s="39">
        <v>1</v>
      </c>
      <c r="T162" s="39">
        <v>1</v>
      </c>
      <c r="U162" s="39">
        <v>0</v>
      </c>
      <c r="V162" s="39">
        <v>0</v>
      </c>
      <c r="W162" s="40">
        <f>IF(K162=1,INDEX('Add-on Info'!$B$4:$H$15,MATCH(W$1,'Add-on Info'!$A$4:$A$15,0),MATCH($E162,'Add-on Info'!$B$3:$H$3,0)),0)</f>
        <v>725</v>
      </c>
      <c r="X162" s="40">
        <f>IF(L162=1,INDEX('Add-on Info'!$B$4:$H$15,MATCH(X$1,'Add-on Info'!$A$4:$A$15,0),MATCH($E162,'Add-on Info'!$B$3:$H$3,0)),0)</f>
        <v>0</v>
      </c>
      <c r="Y162" s="40">
        <f>IF(M162=1,INDEX('Add-on Info'!$B$4:$H$15,MATCH(Y$1,'Add-on Info'!$A$4:$A$15,0),MATCH($E162,'Add-on Info'!$B$3:$H$3,0)),0)</f>
        <v>0</v>
      </c>
      <c r="Z162" s="40">
        <f>IF(N162=1,INDEX('Add-on Info'!$B$4:$H$15,MATCH(Z$1,'Add-on Info'!$A$4:$A$15,0),MATCH($E162,'Add-on Info'!$B$3:$H$3,0)),0)</f>
        <v>0</v>
      </c>
      <c r="AA162" s="40">
        <f>IF(O162=1,INDEX('Add-on Info'!$B$4:$H$15,MATCH(AA$1,'Add-on Info'!$A$4:$A$15,0),MATCH($E162,'Add-on Info'!$B$3:$H$3,0)),0)</f>
        <v>0</v>
      </c>
      <c r="AB162" s="40">
        <f>IF(P162=1,INDEX('Add-on Info'!$B$4:$H$15,MATCH(AB$1,'Add-on Info'!$A$4:$A$15,0),MATCH($E162,'Add-on Info'!$B$3:$H$3,0)),0)</f>
        <v>2700</v>
      </c>
      <c r="AC162" s="40">
        <f>IF(Q162=1,INDEX('Add-on Info'!$B$4:$H$15,MATCH(AC$1,'Add-on Info'!$A$4:$A$15,0),MATCH($E162,'Add-on Info'!$B$3:$H$3,0)),0)</f>
        <v>0</v>
      </c>
      <c r="AD162" s="40">
        <f>IF(R162=1,INDEX('Add-on Info'!$B$4:$H$15,MATCH(AD$1,'Add-on Info'!$A$4:$A$15,0),MATCH($E162,'Add-on Info'!$B$3:$H$3,0)),0)</f>
        <v>180</v>
      </c>
      <c r="AE162" s="40">
        <f>IF(S162=1,INDEX('Add-on Info'!$B$4:$H$15,MATCH(AE$1,'Add-on Info'!$A$4:$A$15,0),MATCH($E162,'Add-on Info'!$B$3:$H$3,0)),0)</f>
        <v>160</v>
      </c>
      <c r="AF162" s="40">
        <f>IF(T162=1,INDEX('Add-on Info'!$B$4:$H$15,MATCH(AF$1,'Add-on Info'!$A$4:$A$15,0),MATCH($E162,'Add-on Info'!$B$3:$H$3,0)),0)</f>
        <v>200</v>
      </c>
      <c r="AG162" s="40">
        <f>IF(U162=1,INDEX('Add-on Info'!$B$4:$H$15,MATCH(AG$1,'Add-on Info'!$A$4:$A$15,0),MATCH($E162,'Add-on Info'!$B$3:$H$3,0)),0)</f>
        <v>0</v>
      </c>
      <c r="AH162" s="40">
        <f>IF(V162=1,INDEX('Add-on Info'!$B$4:$H$15,MATCH(AH$1,'Add-on Info'!$A$4:$A$15,0),MATCH($E162,'Add-on Info'!$B$3:$H$3,0)),0)</f>
        <v>0</v>
      </c>
      <c r="AI162" s="41">
        <f t="shared" si="12"/>
        <v>0.15</v>
      </c>
      <c r="AJ162" s="40">
        <f t="shared" si="13"/>
        <v>3370.25</v>
      </c>
      <c r="AK162" s="40">
        <f>IF(K162=1,INDEX('Add-on Info'!$B$21:$H$32,MATCH(AK$1,'Add-on Info'!$A$4:$A$15,0),MATCH($E162,'Add-on Info'!$B$3:$H$3,0)),0)</f>
        <v>181.25</v>
      </c>
      <c r="AL162" s="40">
        <f>IF(L162=1,INDEX('Add-on Info'!$B$21:$H$32,MATCH(AL$1,'Add-on Info'!$A$4:$A$15,0),MATCH($E162,'Add-on Info'!$B$3:$H$3,0)),0)</f>
        <v>0</v>
      </c>
      <c r="AM162" s="40">
        <f>IF(M162=1,INDEX('Add-on Info'!$B$21:$H$32,MATCH(AM$1,'Add-on Info'!$A$4:$A$15,0),MATCH($E162,'Add-on Info'!$B$3:$H$3,0)),0)</f>
        <v>0</v>
      </c>
      <c r="AN162" s="40">
        <f>IF(N162=1,INDEX('Add-on Info'!$B$21:$H$32,MATCH(AN$1,'Add-on Info'!$A$4:$A$15,0),MATCH($E162,'Add-on Info'!$B$3:$H$3,0)),0)</f>
        <v>0</v>
      </c>
      <c r="AO162" s="40">
        <f>IF(O162=1,INDEX('Add-on Info'!$B$21:$H$32,MATCH(AO$1,'Add-on Info'!$A$4:$A$15,0),MATCH($E162,'Add-on Info'!$B$3:$H$3,0)),0)</f>
        <v>0</v>
      </c>
      <c r="AP162" s="40">
        <f>IF(P162=1,INDEX('Add-on Info'!$B$21:$H$32,MATCH(AP$1,'Add-on Info'!$A$4:$A$15,0),MATCH($E162,'Add-on Info'!$B$3:$H$3,0)),0)</f>
        <v>1836.0000000000002</v>
      </c>
      <c r="AQ162" s="40">
        <f>IF(Q162=1,INDEX('Add-on Info'!$B$21:$H$32,MATCH(AQ$1,'Add-on Info'!$A$4:$A$15,0),MATCH($E162,'Add-on Info'!$B$3:$H$3,0)),0)</f>
        <v>0</v>
      </c>
      <c r="AR162" s="40">
        <f>IF(R162=1,INDEX('Add-on Info'!$B$21:$H$32,MATCH(AR$1,'Add-on Info'!$A$4:$A$15,0),MATCH($E162,'Add-on Info'!$B$3:$H$3,0)),0)</f>
        <v>30.6</v>
      </c>
      <c r="AS162" s="40">
        <f>IF(S162=1,INDEX('Add-on Info'!$B$21:$H$32,MATCH(AS$1,'Add-on Info'!$A$4:$A$15,0),MATCH($E162,'Add-on Info'!$B$3:$H$3,0)),0)</f>
        <v>27.200000000000003</v>
      </c>
      <c r="AT162" s="40">
        <f>IF(T162=1,INDEX('Add-on Info'!$B$21:$H$32,MATCH(AT$1,'Add-on Info'!$A$4:$A$15,0),MATCH($E162,'Add-on Info'!$B$3:$H$3,0)),0)</f>
        <v>36</v>
      </c>
      <c r="AU162" s="40">
        <f>IF(U162=1,INDEX('Add-on Info'!$B$21:$H$32,MATCH(AU$1,'Add-on Info'!$A$4:$A$15,0),MATCH($E162,'Add-on Info'!$B$3:$H$3,0)),0)</f>
        <v>0</v>
      </c>
      <c r="AV162" s="40">
        <f>IF(V162=1,INDEX('Add-on Info'!$B$21:$H$32,MATCH(AV$1,'Add-on Info'!$A$4:$A$15,0),MATCH($E162,'Add-on Info'!$B$3:$H$3,0)),0)</f>
        <v>0</v>
      </c>
      <c r="AW162" s="40">
        <f t="shared" si="14"/>
        <v>2111.0500000000002</v>
      </c>
      <c r="AX162" s="40">
        <f t="shared" si="15"/>
        <v>29303.25</v>
      </c>
      <c r="AY162" s="40">
        <f t="shared" si="16"/>
        <v>27267.05</v>
      </c>
      <c r="AZ162" s="40">
        <f t="shared" si="17"/>
        <v>2036.2000000000007</v>
      </c>
      <c r="BA162" s="25"/>
    </row>
    <row r="163" spans="1:53" x14ac:dyDescent="0.25">
      <c r="A163" s="25" t="s">
        <v>55</v>
      </c>
      <c r="B163" s="25" t="s">
        <v>23</v>
      </c>
      <c r="C163" s="25" t="s">
        <v>24</v>
      </c>
      <c r="D163" s="25" t="s">
        <v>37</v>
      </c>
      <c r="E163" s="25" t="s">
        <v>38</v>
      </c>
      <c r="F163" s="25" t="s">
        <v>34</v>
      </c>
      <c r="G163" s="25" t="s">
        <v>28</v>
      </c>
      <c r="H163" s="25">
        <v>55</v>
      </c>
      <c r="I163" s="42">
        <v>27013</v>
      </c>
      <c r="J163" s="28">
        <f>IF($D163=Calculations!$E$3,SUBSTITUTE(Calculations!$I164,RIGHT(Calculations!$I164,3),Calculations!$C$3)+0,Calculations!$I164)</f>
        <v>26203</v>
      </c>
      <c r="K163" s="39">
        <v>0</v>
      </c>
      <c r="L163" s="39">
        <v>0</v>
      </c>
      <c r="M163" s="39">
        <v>0</v>
      </c>
      <c r="N163" s="39">
        <v>0</v>
      </c>
      <c r="O163" s="39">
        <v>0</v>
      </c>
      <c r="P163" s="39">
        <v>1</v>
      </c>
      <c r="Q163" s="39">
        <v>0</v>
      </c>
      <c r="R163" s="39">
        <v>0</v>
      </c>
      <c r="S163" s="39">
        <v>1</v>
      </c>
      <c r="T163" s="39">
        <v>1</v>
      </c>
      <c r="U163" s="39">
        <v>0</v>
      </c>
      <c r="V163" s="39">
        <v>0</v>
      </c>
      <c r="W163" s="40">
        <f>IF(K163=1,INDEX('Add-on Info'!$B$4:$H$15,MATCH(W$1,'Add-on Info'!$A$4:$A$15,0),MATCH($E163,'Add-on Info'!$B$3:$H$3,0)),0)</f>
        <v>0</v>
      </c>
      <c r="X163" s="40">
        <f>IF(L163=1,INDEX('Add-on Info'!$B$4:$H$15,MATCH(X$1,'Add-on Info'!$A$4:$A$15,0),MATCH($E163,'Add-on Info'!$B$3:$H$3,0)),0)</f>
        <v>0</v>
      </c>
      <c r="Y163" s="40">
        <f>IF(M163=1,INDEX('Add-on Info'!$B$4:$H$15,MATCH(Y$1,'Add-on Info'!$A$4:$A$15,0),MATCH($E163,'Add-on Info'!$B$3:$H$3,0)),0)</f>
        <v>0</v>
      </c>
      <c r="Z163" s="40">
        <f>IF(N163=1,INDEX('Add-on Info'!$B$4:$H$15,MATCH(Z$1,'Add-on Info'!$A$4:$A$15,0),MATCH($E163,'Add-on Info'!$B$3:$H$3,0)),0)</f>
        <v>0</v>
      </c>
      <c r="AA163" s="40">
        <f>IF(O163=1,INDEX('Add-on Info'!$B$4:$H$15,MATCH(AA$1,'Add-on Info'!$A$4:$A$15,0),MATCH($E163,'Add-on Info'!$B$3:$H$3,0)),0)</f>
        <v>0</v>
      </c>
      <c r="AB163" s="40">
        <f>IF(P163=1,INDEX('Add-on Info'!$B$4:$H$15,MATCH(AB$1,'Add-on Info'!$A$4:$A$15,0),MATCH($E163,'Add-on Info'!$B$3:$H$3,0)),0)</f>
        <v>2700</v>
      </c>
      <c r="AC163" s="40">
        <f>IF(Q163=1,INDEX('Add-on Info'!$B$4:$H$15,MATCH(AC$1,'Add-on Info'!$A$4:$A$15,0),MATCH($E163,'Add-on Info'!$B$3:$H$3,0)),0)</f>
        <v>0</v>
      </c>
      <c r="AD163" s="40">
        <f>IF(R163=1,INDEX('Add-on Info'!$B$4:$H$15,MATCH(AD$1,'Add-on Info'!$A$4:$A$15,0),MATCH($E163,'Add-on Info'!$B$3:$H$3,0)),0)</f>
        <v>0</v>
      </c>
      <c r="AE163" s="40">
        <f>IF(S163=1,INDEX('Add-on Info'!$B$4:$H$15,MATCH(AE$1,'Add-on Info'!$A$4:$A$15,0),MATCH($E163,'Add-on Info'!$B$3:$H$3,0)),0)</f>
        <v>160</v>
      </c>
      <c r="AF163" s="40">
        <f>IF(T163=1,INDEX('Add-on Info'!$B$4:$H$15,MATCH(AF$1,'Add-on Info'!$A$4:$A$15,0),MATCH($E163,'Add-on Info'!$B$3:$H$3,0)),0)</f>
        <v>200</v>
      </c>
      <c r="AG163" s="40">
        <f>IF(U163=1,INDEX('Add-on Info'!$B$4:$H$15,MATCH(AG$1,'Add-on Info'!$A$4:$A$15,0),MATCH($E163,'Add-on Info'!$B$3:$H$3,0)),0)</f>
        <v>0</v>
      </c>
      <c r="AH163" s="40">
        <f>IF(V163=1,INDEX('Add-on Info'!$B$4:$H$15,MATCH(AH$1,'Add-on Info'!$A$4:$A$15,0),MATCH($E163,'Add-on Info'!$B$3:$H$3,0)),0)</f>
        <v>0</v>
      </c>
      <c r="AI163" s="41">
        <f t="shared" si="12"/>
        <v>0.15</v>
      </c>
      <c r="AJ163" s="40">
        <f t="shared" si="13"/>
        <v>2601</v>
      </c>
      <c r="AK163" s="40">
        <f>IF(K163=1,INDEX('Add-on Info'!$B$21:$H$32,MATCH(AK$1,'Add-on Info'!$A$4:$A$15,0),MATCH($E163,'Add-on Info'!$B$3:$H$3,0)),0)</f>
        <v>0</v>
      </c>
      <c r="AL163" s="40">
        <f>IF(L163=1,INDEX('Add-on Info'!$B$21:$H$32,MATCH(AL$1,'Add-on Info'!$A$4:$A$15,0),MATCH($E163,'Add-on Info'!$B$3:$H$3,0)),0)</f>
        <v>0</v>
      </c>
      <c r="AM163" s="40">
        <f>IF(M163=1,INDEX('Add-on Info'!$B$21:$H$32,MATCH(AM$1,'Add-on Info'!$A$4:$A$15,0),MATCH($E163,'Add-on Info'!$B$3:$H$3,0)),0)</f>
        <v>0</v>
      </c>
      <c r="AN163" s="40">
        <f>IF(N163=1,INDEX('Add-on Info'!$B$21:$H$32,MATCH(AN$1,'Add-on Info'!$A$4:$A$15,0),MATCH($E163,'Add-on Info'!$B$3:$H$3,0)),0)</f>
        <v>0</v>
      </c>
      <c r="AO163" s="40">
        <f>IF(O163=1,INDEX('Add-on Info'!$B$21:$H$32,MATCH(AO$1,'Add-on Info'!$A$4:$A$15,0),MATCH($E163,'Add-on Info'!$B$3:$H$3,0)),0)</f>
        <v>0</v>
      </c>
      <c r="AP163" s="40">
        <f>IF(P163=1,INDEX('Add-on Info'!$B$21:$H$32,MATCH(AP$1,'Add-on Info'!$A$4:$A$15,0),MATCH($E163,'Add-on Info'!$B$3:$H$3,0)),0)</f>
        <v>1836.0000000000002</v>
      </c>
      <c r="AQ163" s="40">
        <f>IF(Q163=1,INDEX('Add-on Info'!$B$21:$H$32,MATCH(AQ$1,'Add-on Info'!$A$4:$A$15,0),MATCH($E163,'Add-on Info'!$B$3:$H$3,0)),0)</f>
        <v>0</v>
      </c>
      <c r="AR163" s="40">
        <f>IF(R163=1,INDEX('Add-on Info'!$B$21:$H$32,MATCH(AR$1,'Add-on Info'!$A$4:$A$15,0),MATCH($E163,'Add-on Info'!$B$3:$H$3,0)),0)</f>
        <v>0</v>
      </c>
      <c r="AS163" s="40">
        <f>IF(S163=1,INDEX('Add-on Info'!$B$21:$H$32,MATCH(AS$1,'Add-on Info'!$A$4:$A$15,0),MATCH($E163,'Add-on Info'!$B$3:$H$3,0)),0)</f>
        <v>27.200000000000003</v>
      </c>
      <c r="AT163" s="40">
        <f>IF(T163=1,INDEX('Add-on Info'!$B$21:$H$32,MATCH(AT$1,'Add-on Info'!$A$4:$A$15,0),MATCH($E163,'Add-on Info'!$B$3:$H$3,0)),0)</f>
        <v>36</v>
      </c>
      <c r="AU163" s="40">
        <f>IF(U163=1,INDEX('Add-on Info'!$B$21:$H$32,MATCH(AU$1,'Add-on Info'!$A$4:$A$15,0),MATCH($E163,'Add-on Info'!$B$3:$H$3,0)),0)</f>
        <v>0</v>
      </c>
      <c r="AV163" s="40">
        <f>IF(V163=1,INDEX('Add-on Info'!$B$21:$H$32,MATCH(AV$1,'Add-on Info'!$A$4:$A$15,0),MATCH($E163,'Add-on Info'!$B$3:$H$3,0)),0)</f>
        <v>0</v>
      </c>
      <c r="AW163" s="40">
        <f t="shared" si="14"/>
        <v>1899.2000000000003</v>
      </c>
      <c r="AX163" s="40">
        <f t="shared" si="15"/>
        <v>29614</v>
      </c>
      <c r="AY163" s="40">
        <f t="shared" si="16"/>
        <v>28102.2</v>
      </c>
      <c r="AZ163" s="40">
        <f t="shared" si="17"/>
        <v>1511.7999999999993</v>
      </c>
      <c r="BA163" s="25"/>
    </row>
    <row r="164" spans="1:53" x14ac:dyDescent="0.25">
      <c r="A164" s="25" t="s">
        <v>55</v>
      </c>
      <c r="B164" s="25" t="s">
        <v>23</v>
      </c>
      <c r="C164" s="25" t="s">
        <v>24</v>
      </c>
      <c r="D164" s="25" t="s">
        <v>37</v>
      </c>
      <c r="E164" s="25" t="s">
        <v>38</v>
      </c>
      <c r="F164" s="25" t="s">
        <v>67</v>
      </c>
      <c r="G164" s="25" t="s">
        <v>28</v>
      </c>
      <c r="H164" s="25">
        <v>68</v>
      </c>
      <c r="I164" s="42">
        <v>29686</v>
      </c>
      <c r="J164" s="28">
        <f>IF($D164=Calculations!$E$3,SUBSTITUTE(Calculations!$I165,RIGHT(Calculations!$I165,3),Calculations!$C$3)+0,Calculations!$I165)</f>
        <v>28796</v>
      </c>
      <c r="K164" s="39">
        <v>0</v>
      </c>
      <c r="L164" s="39">
        <v>0</v>
      </c>
      <c r="M164" s="39">
        <v>0</v>
      </c>
      <c r="N164" s="39">
        <v>0</v>
      </c>
      <c r="O164" s="39">
        <v>0</v>
      </c>
      <c r="P164" s="39">
        <v>1</v>
      </c>
      <c r="Q164" s="39">
        <v>0</v>
      </c>
      <c r="R164" s="39">
        <v>1</v>
      </c>
      <c r="S164" s="39">
        <v>0</v>
      </c>
      <c r="T164" s="39">
        <v>0</v>
      </c>
      <c r="U164" s="39">
        <v>1</v>
      </c>
      <c r="V164" s="39">
        <v>0</v>
      </c>
      <c r="W164" s="40">
        <f>IF(K164=1,INDEX('Add-on Info'!$B$4:$H$15,MATCH(W$1,'Add-on Info'!$A$4:$A$15,0),MATCH($E164,'Add-on Info'!$B$3:$H$3,0)),0)</f>
        <v>0</v>
      </c>
      <c r="X164" s="40">
        <f>IF(L164=1,INDEX('Add-on Info'!$B$4:$H$15,MATCH(X$1,'Add-on Info'!$A$4:$A$15,0),MATCH($E164,'Add-on Info'!$B$3:$H$3,0)),0)</f>
        <v>0</v>
      </c>
      <c r="Y164" s="40">
        <f>IF(M164=1,INDEX('Add-on Info'!$B$4:$H$15,MATCH(Y$1,'Add-on Info'!$A$4:$A$15,0),MATCH($E164,'Add-on Info'!$B$3:$H$3,0)),0)</f>
        <v>0</v>
      </c>
      <c r="Z164" s="40">
        <f>IF(N164=1,INDEX('Add-on Info'!$B$4:$H$15,MATCH(Z$1,'Add-on Info'!$A$4:$A$15,0),MATCH($E164,'Add-on Info'!$B$3:$H$3,0)),0)</f>
        <v>0</v>
      </c>
      <c r="AA164" s="40">
        <f>IF(O164=1,INDEX('Add-on Info'!$B$4:$H$15,MATCH(AA$1,'Add-on Info'!$A$4:$A$15,0),MATCH($E164,'Add-on Info'!$B$3:$H$3,0)),0)</f>
        <v>0</v>
      </c>
      <c r="AB164" s="40">
        <f>IF(P164=1,INDEX('Add-on Info'!$B$4:$H$15,MATCH(AB$1,'Add-on Info'!$A$4:$A$15,0),MATCH($E164,'Add-on Info'!$B$3:$H$3,0)),0)</f>
        <v>2700</v>
      </c>
      <c r="AC164" s="40">
        <f>IF(Q164=1,INDEX('Add-on Info'!$B$4:$H$15,MATCH(AC$1,'Add-on Info'!$A$4:$A$15,0),MATCH($E164,'Add-on Info'!$B$3:$H$3,0)),0)</f>
        <v>0</v>
      </c>
      <c r="AD164" s="40">
        <f>IF(R164=1,INDEX('Add-on Info'!$B$4:$H$15,MATCH(AD$1,'Add-on Info'!$A$4:$A$15,0),MATCH($E164,'Add-on Info'!$B$3:$H$3,0)),0)</f>
        <v>180</v>
      </c>
      <c r="AE164" s="40">
        <f>IF(S164=1,INDEX('Add-on Info'!$B$4:$H$15,MATCH(AE$1,'Add-on Info'!$A$4:$A$15,0),MATCH($E164,'Add-on Info'!$B$3:$H$3,0)),0)</f>
        <v>0</v>
      </c>
      <c r="AF164" s="40">
        <f>IF(T164=1,INDEX('Add-on Info'!$B$4:$H$15,MATCH(AF$1,'Add-on Info'!$A$4:$A$15,0),MATCH($E164,'Add-on Info'!$B$3:$H$3,0)),0)</f>
        <v>0</v>
      </c>
      <c r="AG164" s="40">
        <f>IF(U164=1,INDEX('Add-on Info'!$B$4:$H$15,MATCH(AG$1,'Add-on Info'!$A$4:$A$15,0),MATCH($E164,'Add-on Info'!$B$3:$H$3,0)),0)</f>
        <v>620</v>
      </c>
      <c r="AH164" s="40">
        <f>IF(V164=1,INDEX('Add-on Info'!$B$4:$H$15,MATCH(AH$1,'Add-on Info'!$A$4:$A$15,0),MATCH($E164,'Add-on Info'!$B$3:$H$3,0)),0)</f>
        <v>0</v>
      </c>
      <c r="AI164" s="41">
        <f t="shared" si="12"/>
        <v>0.15</v>
      </c>
      <c r="AJ164" s="40">
        <f t="shared" si="13"/>
        <v>2975</v>
      </c>
      <c r="AK164" s="40">
        <f>IF(K164=1,INDEX('Add-on Info'!$B$21:$H$32,MATCH(AK$1,'Add-on Info'!$A$4:$A$15,0),MATCH($E164,'Add-on Info'!$B$3:$H$3,0)),0)</f>
        <v>0</v>
      </c>
      <c r="AL164" s="40">
        <f>IF(L164=1,INDEX('Add-on Info'!$B$21:$H$32,MATCH(AL$1,'Add-on Info'!$A$4:$A$15,0),MATCH($E164,'Add-on Info'!$B$3:$H$3,0)),0)</f>
        <v>0</v>
      </c>
      <c r="AM164" s="40">
        <f>IF(M164=1,INDEX('Add-on Info'!$B$21:$H$32,MATCH(AM$1,'Add-on Info'!$A$4:$A$15,0),MATCH($E164,'Add-on Info'!$B$3:$H$3,0)),0)</f>
        <v>0</v>
      </c>
      <c r="AN164" s="40">
        <f>IF(N164=1,INDEX('Add-on Info'!$B$21:$H$32,MATCH(AN$1,'Add-on Info'!$A$4:$A$15,0),MATCH($E164,'Add-on Info'!$B$3:$H$3,0)),0)</f>
        <v>0</v>
      </c>
      <c r="AO164" s="40">
        <f>IF(O164=1,INDEX('Add-on Info'!$B$21:$H$32,MATCH(AO$1,'Add-on Info'!$A$4:$A$15,0),MATCH($E164,'Add-on Info'!$B$3:$H$3,0)),0)</f>
        <v>0</v>
      </c>
      <c r="AP164" s="40">
        <f>IF(P164=1,INDEX('Add-on Info'!$B$21:$H$32,MATCH(AP$1,'Add-on Info'!$A$4:$A$15,0),MATCH($E164,'Add-on Info'!$B$3:$H$3,0)),0)</f>
        <v>1836.0000000000002</v>
      </c>
      <c r="AQ164" s="40">
        <f>IF(Q164=1,INDEX('Add-on Info'!$B$21:$H$32,MATCH(AQ$1,'Add-on Info'!$A$4:$A$15,0),MATCH($E164,'Add-on Info'!$B$3:$H$3,0)),0)</f>
        <v>0</v>
      </c>
      <c r="AR164" s="40">
        <f>IF(R164=1,INDEX('Add-on Info'!$B$21:$H$32,MATCH(AR$1,'Add-on Info'!$A$4:$A$15,0),MATCH($E164,'Add-on Info'!$B$3:$H$3,0)),0)</f>
        <v>30.6</v>
      </c>
      <c r="AS164" s="40">
        <f>IF(S164=1,INDEX('Add-on Info'!$B$21:$H$32,MATCH(AS$1,'Add-on Info'!$A$4:$A$15,0),MATCH($E164,'Add-on Info'!$B$3:$H$3,0)),0)</f>
        <v>0</v>
      </c>
      <c r="AT164" s="40">
        <f>IF(T164=1,INDEX('Add-on Info'!$B$21:$H$32,MATCH(AT$1,'Add-on Info'!$A$4:$A$15,0),MATCH($E164,'Add-on Info'!$B$3:$H$3,0)),0)</f>
        <v>0</v>
      </c>
      <c r="AU164" s="40">
        <f>IF(U164=1,INDEX('Add-on Info'!$B$21:$H$32,MATCH(AU$1,'Add-on Info'!$A$4:$A$15,0),MATCH($E164,'Add-on Info'!$B$3:$H$3,0)),0)</f>
        <v>173.60000000000002</v>
      </c>
      <c r="AV164" s="40">
        <f>IF(V164=1,INDEX('Add-on Info'!$B$21:$H$32,MATCH(AV$1,'Add-on Info'!$A$4:$A$15,0),MATCH($E164,'Add-on Info'!$B$3:$H$3,0)),0)</f>
        <v>0</v>
      </c>
      <c r="AW164" s="40">
        <f t="shared" si="14"/>
        <v>2040.2000000000003</v>
      </c>
      <c r="AX164" s="40">
        <f t="shared" si="15"/>
        <v>32661</v>
      </c>
      <c r="AY164" s="40">
        <f t="shared" si="16"/>
        <v>30836.2</v>
      </c>
      <c r="AZ164" s="40">
        <f t="shared" si="17"/>
        <v>1824.7999999999993</v>
      </c>
      <c r="BA164" s="25"/>
    </row>
    <row r="165" spans="1:53" x14ac:dyDescent="0.25">
      <c r="A165" s="25" t="s">
        <v>55</v>
      </c>
      <c r="B165" s="25" t="s">
        <v>23</v>
      </c>
      <c r="C165" s="25" t="s">
        <v>24</v>
      </c>
      <c r="D165" s="25" t="s">
        <v>37</v>
      </c>
      <c r="E165" s="25" t="s">
        <v>40</v>
      </c>
      <c r="F165" s="25" t="s">
        <v>27</v>
      </c>
      <c r="G165" s="25" t="s">
        <v>30</v>
      </c>
      <c r="H165" s="25">
        <v>39</v>
      </c>
      <c r="I165" s="42">
        <v>29425</v>
      </c>
      <c r="J165" s="28">
        <f>IF($D165=Calculations!$E$3,SUBSTITUTE(Calculations!$I166,RIGHT(Calculations!$I166,3),Calculations!$C$3)+0,Calculations!$I166)</f>
        <v>28543</v>
      </c>
      <c r="K165" s="39">
        <v>0</v>
      </c>
      <c r="L165" s="39">
        <v>0</v>
      </c>
      <c r="M165" s="39">
        <v>0</v>
      </c>
      <c r="N165" s="39">
        <v>0</v>
      </c>
      <c r="O165" s="39">
        <v>0</v>
      </c>
      <c r="P165" s="39">
        <v>0</v>
      </c>
      <c r="Q165" s="39">
        <v>0</v>
      </c>
      <c r="R165" s="39">
        <v>0</v>
      </c>
      <c r="S165" s="39">
        <v>0</v>
      </c>
      <c r="T165" s="39">
        <v>0</v>
      </c>
      <c r="U165" s="39">
        <v>0</v>
      </c>
      <c r="V165" s="39">
        <v>0</v>
      </c>
      <c r="W165" s="40">
        <f>IF(K165=1,INDEX('Add-on Info'!$B$4:$H$15,MATCH(W$1,'Add-on Info'!$A$4:$A$15,0),MATCH($E165,'Add-on Info'!$B$3:$H$3,0)),0)</f>
        <v>0</v>
      </c>
      <c r="X165" s="40">
        <f>IF(L165=1,INDEX('Add-on Info'!$B$4:$H$15,MATCH(X$1,'Add-on Info'!$A$4:$A$15,0),MATCH($E165,'Add-on Info'!$B$3:$H$3,0)),0)</f>
        <v>0</v>
      </c>
      <c r="Y165" s="40">
        <f>IF(M165=1,INDEX('Add-on Info'!$B$4:$H$15,MATCH(Y$1,'Add-on Info'!$A$4:$A$15,0),MATCH($E165,'Add-on Info'!$B$3:$H$3,0)),0)</f>
        <v>0</v>
      </c>
      <c r="Z165" s="40">
        <f>IF(N165=1,INDEX('Add-on Info'!$B$4:$H$15,MATCH(Z$1,'Add-on Info'!$A$4:$A$15,0),MATCH($E165,'Add-on Info'!$B$3:$H$3,0)),0)</f>
        <v>0</v>
      </c>
      <c r="AA165" s="40">
        <f>IF(O165=1,INDEX('Add-on Info'!$B$4:$H$15,MATCH(AA$1,'Add-on Info'!$A$4:$A$15,0),MATCH($E165,'Add-on Info'!$B$3:$H$3,0)),0)</f>
        <v>0</v>
      </c>
      <c r="AB165" s="40">
        <f>IF(P165=1,INDEX('Add-on Info'!$B$4:$H$15,MATCH(AB$1,'Add-on Info'!$A$4:$A$15,0),MATCH($E165,'Add-on Info'!$B$3:$H$3,0)),0)</f>
        <v>0</v>
      </c>
      <c r="AC165" s="40">
        <f>IF(Q165=1,INDEX('Add-on Info'!$B$4:$H$15,MATCH(AC$1,'Add-on Info'!$A$4:$A$15,0),MATCH($E165,'Add-on Info'!$B$3:$H$3,0)),0)</f>
        <v>0</v>
      </c>
      <c r="AD165" s="40">
        <f>IF(R165=1,INDEX('Add-on Info'!$B$4:$H$15,MATCH(AD$1,'Add-on Info'!$A$4:$A$15,0),MATCH($E165,'Add-on Info'!$B$3:$H$3,0)),0)</f>
        <v>0</v>
      </c>
      <c r="AE165" s="40">
        <f>IF(S165=1,INDEX('Add-on Info'!$B$4:$H$15,MATCH(AE$1,'Add-on Info'!$A$4:$A$15,0),MATCH($E165,'Add-on Info'!$B$3:$H$3,0)),0)</f>
        <v>0</v>
      </c>
      <c r="AF165" s="40">
        <f>IF(T165=1,INDEX('Add-on Info'!$B$4:$H$15,MATCH(AF$1,'Add-on Info'!$A$4:$A$15,0),MATCH($E165,'Add-on Info'!$B$3:$H$3,0)),0)</f>
        <v>0</v>
      </c>
      <c r="AG165" s="40">
        <f>IF(U165=1,INDEX('Add-on Info'!$B$4:$H$15,MATCH(AG$1,'Add-on Info'!$A$4:$A$15,0),MATCH($E165,'Add-on Info'!$B$3:$H$3,0)),0)</f>
        <v>0</v>
      </c>
      <c r="AH165" s="40">
        <f>IF(V165=1,INDEX('Add-on Info'!$B$4:$H$15,MATCH(AH$1,'Add-on Info'!$A$4:$A$15,0),MATCH($E165,'Add-on Info'!$B$3:$H$3,0)),0)</f>
        <v>0</v>
      </c>
      <c r="AI165" s="41">
        <f t="shared" si="12"/>
        <v>0</v>
      </c>
      <c r="AJ165" s="40">
        <f t="shared" si="13"/>
        <v>0</v>
      </c>
      <c r="AK165" s="40">
        <f>IF(K165=1,INDEX('Add-on Info'!$B$21:$H$32,MATCH(AK$1,'Add-on Info'!$A$4:$A$15,0),MATCH($E165,'Add-on Info'!$B$3:$H$3,0)),0)</f>
        <v>0</v>
      </c>
      <c r="AL165" s="40">
        <f>IF(L165=1,INDEX('Add-on Info'!$B$21:$H$32,MATCH(AL$1,'Add-on Info'!$A$4:$A$15,0),MATCH($E165,'Add-on Info'!$B$3:$H$3,0)),0)</f>
        <v>0</v>
      </c>
      <c r="AM165" s="40">
        <f>IF(M165=1,INDEX('Add-on Info'!$B$21:$H$32,MATCH(AM$1,'Add-on Info'!$A$4:$A$15,0),MATCH($E165,'Add-on Info'!$B$3:$H$3,0)),0)</f>
        <v>0</v>
      </c>
      <c r="AN165" s="40">
        <f>IF(N165=1,INDEX('Add-on Info'!$B$21:$H$32,MATCH(AN$1,'Add-on Info'!$A$4:$A$15,0),MATCH($E165,'Add-on Info'!$B$3:$H$3,0)),0)</f>
        <v>0</v>
      </c>
      <c r="AO165" s="40">
        <f>IF(O165=1,INDEX('Add-on Info'!$B$21:$H$32,MATCH(AO$1,'Add-on Info'!$A$4:$A$15,0),MATCH($E165,'Add-on Info'!$B$3:$H$3,0)),0)</f>
        <v>0</v>
      </c>
      <c r="AP165" s="40">
        <f>IF(P165=1,INDEX('Add-on Info'!$B$21:$H$32,MATCH(AP$1,'Add-on Info'!$A$4:$A$15,0),MATCH($E165,'Add-on Info'!$B$3:$H$3,0)),0)</f>
        <v>0</v>
      </c>
      <c r="AQ165" s="40">
        <f>IF(Q165=1,INDEX('Add-on Info'!$B$21:$H$32,MATCH(AQ$1,'Add-on Info'!$A$4:$A$15,0),MATCH($E165,'Add-on Info'!$B$3:$H$3,0)),0)</f>
        <v>0</v>
      </c>
      <c r="AR165" s="40">
        <f>IF(R165=1,INDEX('Add-on Info'!$B$21:$H$32,MATCH(AR$1,'Add-on Info'!$A$4:$A$15,0),MATCH($E165,'Add-on Info'!$B$3:$H$3,0)),0)</f>
        <v>0</v>
      </c>
      <c r="AS165" s="40">
        <f>IF(S165=1,INDEX('Add-on Info'!$B$21:$H$32,MATCH(AS$1,'Add-on Info'!$A$4:$A$15,0),MATCH($E165,'Add-on Info'!$B$3:$H$3,0)),0)</f>
        <v>0</v>
      </c>
      <c r="AT165" s="40">
        <f>IF(T165=1,INDEX('Add-on Info'!$B$21:$H$32,MATCH(AT$1,'Add-on Info'!$A$4:$A$15,0),MATCH($E165,'Add-on Info'!$B$3:$H$3,0)),0)</f>
        <v>0</v>
      </c>
      <c r="AU165" s="40">
        <f>IF(U165=1,INDEX('Add-on Info'!$B$21:$H$32,MATCH(AU$1,'Add-on Info'!$A$4:$A$15,0),MATCH($E165,'Add-on Info'!$B$3:$H$3,0)),0)</f>
        <v>0</v>
      </c>
      <c r="AV165" s="40">
        <f>IF(V165=1,INDEX('Add-on Info'!$B$21:$H$32,MATCH(AV$1,'Add-on Info'!$A$4:$A$15,0),MATCH($E165,'Add-on Info'!$B$3:$H$3,0)),0)</f>
        <v>0</v>
      </c>
      <c r="AW165" s="40">
        <f t="shared" si="14"/>
        <v>0</v>
      </c>
      <c r="AX165" s="40">
        <f t="shared" si="15"/>
        <v>29425</v>
      </c>
      <c r="AY165" s="40">
        <f t="shared" si="16"/>
        <v>28543</v>
      </c>
      <c r="AZ165" s="40">
        <f t="shared" si="17"/>
        <v>882</v>
      </c>
      <c r="BA165" s="25"/>
    </row>
    <row r="166" spans="1:53" x14ac:dyDescent="0.25">
      <c r="A166" s="25" t="s">
        <v>55</v>
      </c>
      <c r="B166" s="25" t="s">
        <v>23</v>
      </c>
      <c r="C166" s="25" t="s">
        <v>24</v>
      </c>
      <c r="D166" s="25" t="s">
        <v>37</v>
      </c>
      <c r="E166" s="25" t="s">
        <v>40</v>
      </c>
      <c r="F166" s="25" t="s">
        <v>34</v>
      </c>
      <c r="G166" s="25" t="s">
        <v>28</v>
      </c>
      <c r="H166" s="25">
        <v>42</v>
      </c>
      <c r="I166" s="42">
        <v>27002</v>
      </c>
      <c r="J166" s="28">
        <f>IF($D166=Calculations!$E$3,SUBSTITUTE(Calculations!$I167,RIGHT(Calculations!$I167,3),Calculations!$C$3)+0,Calculations!$I167)</f>
        <v>26192</v>
      </c>
      <c r="K166" s="39">
        <v>0</v>
      </c>
      <c r="L166" s="39">
        <v>0</v>
      </c>
      <c r="M166" s="39">
        <v>0</v>
      </c>
      <c r="N166" s="39">
        <v>0</v>
      </c>
      <c r="O166" s="39">
        <v>0</v>
      </c>
      <c r="P166" s="39">
        <v>0</v>
      </c>
      <c r="Q166" s="39">
        <v>0</v>
      </c>
      <c r="R166" s="39">
        <v>0</v>
      </c>
      <c r="S166" s="39">
        <v>0</v>
      </c>
      <c r="T166" s="39">
        <v>0</v>
      </c>
      <c r="U166" s="39">
        <v>0</v>
      </c>
      <c r="V166" s="39">
        <v>0</v>
      </c>
      <c r="W166" s="40">
        <f>IF(K166=1,INDEX('Add-on Info'!$B$4:$H$15,MATCH(W$1,'Add-on Info'!$A$4:$A$15,0),MATCH($E166,'Add-on Info'!$B$3:$H$3,0)),0)</f>
        <v>0</v>
      </c>
      <c r="X166" s="40">
        <f>IF(L166=1,INDEX('Add-on Info'!$B$4:$H$15,MATCH(X$1,'Add-on Info'!$A$4:$A$15,0),MATCH($E166,'Add-on Info'!$B$3:$H$3,0)),0)</f>
        <v>0</v>
      </c>
      <c r="Y166" s="40">
        <f>IF(M166=1,INDEX('Add-on Info'!$B$4:$H$15,MATCH(Y$1,'Add-on Info'!$A$4:$A$15,0),MATCH($E166,'Add-on Info'!$B$3:$H$3,0)),0)</f>
        <v>0</v>
      </c>
      <c r="Z166" s="40">
        <f>IF(N166=1,INDEX('Add-on Info'!$B$4:$H$15,MATCH(Z$1,'Add-on Info'!$A$4:$A$15,0),MATCH($E166,'Add-on Info'!$B$3:$H$3,0)),0)</f>
        <v>0</v>
      </c>
      <c r="AA166" s="40">
        <f>IF(O166=1,INDEX('Add-on Info'!$B$4:$H$15,MATCH(AA$1,'Add-on Info'!$A$4:$A$15,0),MATCH($E166,'Add-on Info'!$B$3:$H$3,0)),0)</f>
        <v>0</v>
      </c>
      <c r="AB166" s="40">
        <f>IF(P166=1,INDEX('Add-on Info'!$B$4:$H$15,MATCH(AB$1,'Add-on Info'!$A$4:$A$15,0),MATCH($E166,'Add-on Info'!$B$3:$H$3,0)),0)</f>
        <v>0</v>
      </c>
      <c r="AC166" s="40">
        <f>IF(Q166=1,INDEX('Add-on Info'!$B$4:$H$15,MATCH(AC$1,'Add-on Info'!$A$4:$A$15,0),MATCH($E166,'Add-on Info'!$B$3:$H$3,0)),0)</f>
        <v>0</v>
      </c>
      <c r="AD166" s="40">
        <f>IF(R166=1,INDEX('Add-on Info'!$B$4:$H$15,MATCH(AD$1,'Add-on Info'!$A$4:$A$15,0),MATCH($E166,'Add-on Info'!$B$3:$H$3,0)),0)</f>
        <v>0</v>
      </c>
      <c r="AE166" s="40">
        <f>IF(S166=1,INDEX('Add-on Info'!$B$4:$H$15,MATCH(AE$1,'Add-on Info'!$A$4:$A$15,0),MATCH($E166,'Add-on Info'!$B$3:$H$3,0)),0)</f>
        <v>0</v>
      </c>
      <c r="AF166" s="40">
        <f>IF(T166=1,INDEX('Add-on Info'!$B$4:$H$15,MATCH(AF$1,'Add-on Info'!$A$4:$A$15,0),MATCH($E166,'Add-on Info'!$B$3:$H$3,0)),0)</f>
        <v>0</v>
      </c>
      <c r="AG166" s="40">
        <f>IF(U166=1,INDEX('Add-on Info'!$B$4:$H$15,MATCH(AG$1,'Add-on Info'!$A$4:$A$15,0),MATCH($E166,'Add-on Info'!$B$3:$H$3,0)),0)</f>
        <v>0</v>
      </c>
      <c r="AH166" s="40">
        <f>IF(V166=1,INDEX('Add-on Info'!$B$4:$H$15,MATCH(AH$1,'Add-on Info'!$A$4:$A$15,0),MATCH($E166,'Add-on Info'!$B$3:$H$3,0)),0)</f>
        <v>0</v>
      </c>
      <c r="AI166" s="41">
        <f t="shared" si="12"/>
        <v>0</v>
      </c>
      <c r="AJ166" s="40">
        <f t="shared" si="13"/>
        <v>0</v>
      </c>
      <c r="AK166" s="40">
        <f>IF(K166=1,INDEX('Add-on Info'!$B$21:$H$32,MATCH(AK$1,'Add-on Info'!$A$4:$A$15,0),MATCH($E166,'Add-on Info'!$B$3:$H$3,0)),0)</f>
        <v>0</v>
      </c>
      <c r="AL166" s="40">
        <f>IF(L166=1,INDEX('Add-on Info'!$B$21:$H$32,MATCH(AL$1,'Add-on Info'!$A$4:$A$15,0),MATCH($E166,'Add-on Info'!$B$3:$H$3,0)),0)</f>
        <v>0</v>
      </c>
      <c r="AM166" s="40">
        <f>IF(M166=1,INDEX('Add-on Info'!$B$21:$H$32,MATCH(AM$1,'Add-on Info'!$A$4:$A$15,0),MATCH($E166,'Add-on Info'!$B$3:$H$3,0)),0)</f>
        <v>0</v>
      </c>
      <c r="AN166" s="40">
        <f>IF(N166=1,INDEX('Add-on Info'!$B$21:$H$32,MATCH(AN$1,'Add-on Info'!$A$4:$A$15,0),MATCH($E166,'Add-on Info'!$B$3:$H$3,0)),0)</f>
        <v>0</v>
      </c>
      <c r="AO166" s="40">
        <f>IF(O166=1,INDEX('Add-on Info'!$B$21:$H$32,MATCH(AO$1,'Add-on Info'!$A$4:$A$15,0),MATCH($E166,'Add-on Info'!$B$3:$H$3,0)),0)</f>
        <v>0</v>
      </c>
      <c r="AP166" s="40">
        <f>IF(P166=1,INDEX('Add-on Info'!$B$21:$H$32,MATCH(AP$1,'Add-on Info'!$A$4:$A$15,0),MATCH($E166,'Add-on Info'!$B$3:$H$3,0)),0)</f>
        <v>0</v>
      </c>
      <c r="AQ166" s="40">
        <f>IF(Q166=1,INDEX('Add-on Info'!$B$21:$H$32,MATCH(AQ$1,'Add-on Info'!$A$4:$A$15,0),MATCH($E166,'Add-on Info'!$B$3:$H$3,0)),0)</f>
        <v>0</v>
      </c>
      <c r="AR166" s="40">
        <f>IF(R166=1,INDEX('Add-on Info'!$B$21:$H$32,MATCH(AR$1,'Add-on Info'!$A$4:$A$15,0),MATCH($E166,'Add-on Info'!$B$3:$H$3,0)),0)</f>
        <v>0</v>
      </c>
      <c r="AS166" s="40">
        <f>IF(S166=1,INDEX('Add-on Info'!$B$21:$H$32,MATCH(AS$1,'Add-on Info'!$A$4:$A$15,0),MATCH($E166,'Add-on Info'!$B$3:$H$3,0)),0)</f>
        <v>0</v>
      </c>
      <c r="AT166" s="40">
        <f>IF(T166=1,INDEX('Add-on Info'!$B$21:$H$32,MATCH(AT$1,'Add-on Info'!$A$4:$A$15,0),MATCH($E166,'Add-on Info'!$B$3:$H$3,0)),0)</f>
        <v>0</v>
      </c>
      <c r="AU166" s="40">
        <f>IF(U166=1,INDEX('Add-on Info'!$B$21:$H$32,MATCH(AU$1,'Add-on Info'!$A$4:$A$15,0),MATCH($E166,'Add-on Info'!$B$3:$H$3,0)),0)</f>
        <v>0</v>
      </c>
      <c r="AV166" s="40">
        <f>IF(V166=1,INDEX('Add-on Info'!$B$21:$H$32,MATCH(AV$1,'Add-on Info'!$A$4:$A$15,0),MATCH($E166,'Add-on Info'!$B$3:$H$3,0)),0)</f>
        <v>0</v>
      </c>
      <c r="AW166" s="40">
        <f t="shared" si="14"/>
        <v>0</v>
      </c>
      <c r="AX166" s="40">
        <f t="shared" si="15"/>
        <v>27002</v>
      </c>
      <c r="AY166" s="40">
        <f t="shared" si="16"/>
        <v>26192</v>
      </c>
      <c r="AZ166" s="40">
        <f t="shared" si="17"/>
        <v>810</v>
      </c>
      <c r="BA166" s="25"/>
    </row>
    <row r="167" spans="1:53" x14ac:dyDescent="0.25">
      <c r="A167" s="25" t="s">
        <v>55</v>
      </c>
      <c r="B167" s="25" t="s">
        <v>23</v>
      </c>
      <c r="C167" s="25" t="s">
        <v>24</v>
      </c>
      <c r="D167" s="25" t="s">
        <v>37</v>
      </c>
      <c r="E167" s="25" t="s">
        <v>40</v>
      </c>
      <c r="F167" s="25" t="s">
        <v>39</v>
      </c>
      <c r="G167" s="25" t="s">
        <v>28</v>
      </c>
      <c r="H167" s="25">
        <v>54</v>
      </c>
      <c r="I167" s="42">
        <v>25523</v>
      </c>
      <c r="J167" s="28">
        <f>IF($D167=Calculations!$E$3,SUBSTITUTE(Calculations!$I168,RIGHT(Calculations!$I168,3),Calculations!$C$3)+0,Calculations!$I168)</f>
        <v>24758</v>
      </c>
      <c r="K167" s="39">
        <v>1</v>
      </c>
      <c r="L167" s="39">
        <v>0</v>
      </c>
      <c r="M167" s="39">
        <v>0</v>
      </c>
      <c r="N167" s="39">
        <v>0</v>
      </c>
      <c r="O167" s="39">
        <v>1</v>
      </c>
      <c r="P167" s="39">
        <v>1</v>
      </c>
      <c r="Q167" s="39">
        <v>0</v>
      </c>
      <c r="R167" s="39">
        <v>0</v>
      </c>
      <c r="S167" s="39">
        <v>1</v>
      </c>
      <c r="T167" s="39">
        <v>1</v>
      </c>
      <c r="U167" s="39">
        <v>0</v>
      </c>
      <c r="V167" s="39">
        <v>0</v>
      </c>
      <c r="W167" s="40">
        <f>IF(K167=1,INDEX('Add-on Info'!$B$4:$H$15,MATCH(W$1,'Add-on Info'!$A$4:$A$15,0),MATCH($E167,'Add-on Info'!$B$3:$H$3,0)),0)</f>
        <v>750</v>
      </c>
      <c r="X167" s="40">
        <f>IF(L167=1,INDEX('Add-on Info'!$B$4:$H$15,MATCH(X$1,'Add-on Info'!$A$4:$A$15,0),MATCH($E167,'Add-on Info'!$B$3:$H$3,0)),0)</f>
        <v>0</v>
      </c>
      <c r="Y167" s="40">
        <f>IF(M167=1,INDEX('Add-on Info'!$B$4:$H$15,MATCH(Y$1,'Add-on Info'!$A$4:$A$15,0),MATCH($E167,'Add-on Info'!$B$3:$H$3,0)),0)</f>
        <v>0</v>
      </c>
      <c r="Z167" s="40">
        <f>IF(N167=1,INDEX('Add-on Info'!$B$4:$H$15,MATCH(Z$1,'Add-on Info'!$A$4:$A$15,0),MATCH($E167,'Add-on Info'!$B$3:$H$3,0)),0)</f>
        <v>0</v>
      </c>
      <c r="AA167" s="40">
        <f>IF(O167=1,INDEX('Add-on Info'!$B$4:$H$15,MATCH(AA$1,'Add-on Info'!$A$4:$A$15,0),MATCH($E167,'Add-on Info'!$B$3:$H$3,0)),0)</f>
        <v>1350</v>
      </c>
      <c r="AB167" s="40">
        <f>IF(P167=1,INDEX('Add-on Info'!$B$4:$H$15,MATCH(AB$1,'Add-on Info'!$A$4:$A$15,0),MATCH($E167,'Add-on Info'!$B$3:$H$3,0)),0)</f>
        <v>2700</v>
      </c>
      <c r="AC167" s="40">
        <f>IF(Q167=1,INDEX('Add-on Info'!$B$4:$H$15,MATCH(AC$1,'Add-on Info'!$A$4:$A$15,0),MATCH($E167,'Add-on Info'!$B$3:$H$3,0)),0)</f>
        <v>0</v>
      </c>
      <c r="AD167" s="40">
        <f>IF(R167=1,INDEX('Add-on Info'!$B$4:$H$15,MATCH(AD$1,'Add-on Info'!$A$4:$A$15,0),MATCH($E167,'Add-on Info'!$B$3:$H$3,0)),0)</f>
        <v>0</v>
      </c>
      <c r="AE167" s="40">
        <f>IF(S167=1,INDEX('Add-on Info'!$B$4:$H$15,MATCH(AE$1,'Add-on Info'!$A$4:$A$15,0),MATCH($E167,'Add-on Info'!$B$3:$H$3,0)),0)</f>
        <v>160</v>
      </c>
      <c r="AF167" s="40">
        <f>IF(T167=1,INDEX('Add-on Info'!$B$4:$H$15,MATCH(AF$1,'Add-on Info'!$A$4:$A$15,0),MATCH($E167,'Add-on Info'!$B$3:$H$3,0)),0)</f>
        <v>200</v>
      </c>
      <c r="AG167" s="40">
        <f>IF(U167=1,INDEX('Add-on Info'!$B$4:$H$15,MATCH(AG$1,'Add-on Info'!$A$4:$A$15,0),MATCH($E167,'Add-on Info'!$B$3:$H$3,0)),0)</f>
        <v>0</v>
      </c>
      <c r="AH167" s="40">
        <f>IF(V167=1,INDEX('Add-on Info'!$B$4:$H$15,MATCH(AH$1,'Add-on Info'!$A$4:$A$15,0),MATCH($E167,'Add-on Info'!$B$3:$H$3,0)),0)</f>
        <v>0</v>
      </c>
      <c r="AI167" s="41">
        <f t="shared" si="12"/>
        <v>0.15</v>
      </c>
      <c r="AJ167" s="40">
        <f t="shared" si="13"/>
        <v>4386</v>
      </c>
      <c r="AK167" s="40">
        <f>IF(K167=1,INDEX('Add-on Info'!$B$21:$H$32,MATCH(AK$1,'Add-on Info'!$A$4:$A$15,0),MATCH($E167,'Add-on Info'!$B$3:$H$3,0)),0)</f>
        <v>187.5</v>
      </c>
      <c r="AL167" s="40">
        <f>IF(L167=1,INDEX('Add-on Info'!$B$21:$H$32,MATCH(AL$1,'Add-on Info'!$A$4:$A$15,0),MATCH($E167,'Add-on Info'!$B$3:$H$3,0)),0)</f>
        <v>0</v>
      </c>
      <c r="AM167" s="40">
        <f>IF(M167=1,INDEX('Add-on Info'!$B$21:$H$32,MATCH(AM$1,'Add-on Info'!$A$4:$A$15,0),MATCH($E167,'Add-on Info'!$B$3:$H$3,0)),0)</f>
        <v>0</v>
      </c>
      <c r="AN167" s="40">
        <f>IF(N167=1,INDEX('Add-on Info'!$B$21:$H$32,MATCH(AN$1,'Add-on Info'!$A$4:$A$15,0),MATCH($E167,'Add-on Info'!$B$3:$H$3,0)),0)</f>
        <v>0</v>
      </c>
      <c r="AO167" s="40">
        <f>IF(O167=1,INDEX('Add-on Info'!$B$21:$H$32,MATCH(AO$1,'Add-on Info'!$A$4:$A$15,0),MATCH($E167,'Add-on Info'!$B$3:$H$3,0)),0)</f>
        <v>877.5</v>
      </c>
      <c r="AP167" s="40">
        <f>IF(P167=1,INDEX('Add-on Info'!$B$21:$H$32,MATCH(AP$1,'Add-on Info'!$A$4:$A$15,0),MATCH($E167,'Add-on Info'!$B$3:$H$3,0)),0)</f>
        <v>1836.0000000000002</v>
      </c>
      <c r="AQ167" s="40">
        <f>IF(Q167=1,INDEX('Add-on Info'!$B$21:$H$32,MATCH(AQ$1,'Add-on Info'!$A$4:$A$15,0),MATCH($E167,'Add-on Info'!$B$3:$H$3,0)),0)</f>
        <v>0</v>
      </c>
      <c r="AR167" s="40">
        <f>IF(R167=1,INDEX('Add-on Info'!$B$21:$H$32,MATCH(AR$1,'Add-on Info'!$A$4:$A$15,0),MATCH($E167,'Add-on Info'!$B$3:$H$3,0)),0)</f>
        <v>0</v>
      </c>
      <c r="AS167" s="40">
        <f>IF(S167=1,INDEX('Add-on Info'!$B$21:$H$32,MATCH(AS$1,'Add-on Info'!$A$4:$A$15,0),MATCH($E167,'Add-on Info'!$B$3:$H$3,0)),0)</f>
        <v>27.200000000000003</v>
      </c>
      <c r="AT167" s="40">
        <f>IF(T167=1,INDEX('Add-on Info'!$B$21:$H$32,MATCH(AT$1,'Add-on Info'!$A$4:$A$15,0),MATCH($E167,'Add-on Info'!$B$3:$H$3,0)),0)</f>
        <v>36</v>
      </c>
      <c r="AU167" s="40">
        <f>IF(U167=1,INDEX('Add-on Info'!$B$21:$H$32,MATCH(AU$1,'Add-on Info'!$A$4:$A$15,0),MATCH($E167,'Add-on Info'!$B$3:$H$3,0)),0)</f>
        <v>0</v>
      </c>
      <c r="AV167" s="40">
        <f>IF(V167=1,INDEX('Add-on Info'!$B$21:$H$32,MATCH(AV$1,'Add-on Info'!$A$4:$A$15,0),MATCH($E167,'Add-on Info'!$B$3:$H$3,0)),0)</f>
        <v>0</v>
      </c>
      <c r="AW167" s="40">
        <f t="shared" si="14"/>
        <v>2964.2</v>
      </c>
      <c r="AX167" s="40">
        <f t="shared" si="15"/>
        <v>29909</v>
      </c>
      <c r="AY167" s="40">
        <f t="shared" si="16"/>
        <v>27722.2</v>
      </c>
      <c r="AZ167" s="40">
        <f t="shared" si="17"/>
        <v>2186.7999999999993</v>
      </c>
      <c r="BA167" s="25"/>
    </row>
    <row r="168" spans="1:53" x14ac:dyDescent="0.25">
      <c r="A168" s="25" t="s">
        <v>55</v>
      </c>
      <c r="B168" s="25" t="s">
        <v>23</v>
      </c>
      <c r="C168" s="25" t="s">
        <v>24</v>
      </c>
      <c r="D168" s="25" t="s">
        <v>37</v>
      </c>
      <c r="E168" s="25" t="s">
        <v>40</v>
      </c>
      <c r="F168" s="25" t="s">
        <v>39</v>
      </c>
      <c r="G168" s="25" t="s">
        <v>30</v>
      </c>
      <c r="H168" s="25">
        <v>28</v>
      </c>
      <c r="I168" s="42">
        <v>24462</v>
      </c>
      <c r="J168" s="28">
        <f>IF($D168=Calculations!$E$3,SUBSTITUTE(Calculations!$I169,RIGHT(Calculations!$I169,3),Calculations!$C$3)+0,Calculations!$I169)</f>
        <v>23729</v>
      </c>
      <c r="K168" s="39">
        <v>0</v>
      </c>
      <c r="L168" s="39">
        <v>0</v>
      </c>
      <c r="M168" s="39">
        <v>1</v>
      </c>
      <c r="N168" s="39">
        <v>0</v>
      </c>
      <c r="O168" s="39">
        <v>1</v>
      </c>
      <c r="P168" s="39">
        <v>0</v>
      </c>
      <c r="Q168" s="39">
        <v>0</v>
      </c>
      <c r="R168" s="39">
        <v>0</v>
      </c>
      <c r="S168" s="39">
        <v>0</v>
      </c>
      <c r="T168" s="39">
        <v>0</v>
      </c>
      <c r="U168" s="39">
        <v>0</v>
      </c>
      <c r="V168" s="39">
        <v>0</v>
      </c>
      <c r="W168" s="40">
        <f>IF(K168=1,INDEX('Add-on Info'!$B$4:$H$15,MATCH(W$1,'Add-on Info'!$A$4:$A$15,0),MATCH($E168,'Add-on Info'!$B$3:$H$3,0)),0)</f>
        <v>0</v>
      </c>
      <c r="X168" s="40">
        <f>IF(L168=1,INDEX('Add-on Info'!$B$4:$H$15,MATCH(X$1,'Add-on Info'!$A$4:$A$15,0),MATCH($E168,'Add-on Info'!$B$3:$H$3,0)),0)</f>
        <v>0</v>
      </c>
      <c r="Y168" s="40">
        <f>IF(M168=1,INDEX('Add-on Info'!$B$4:$H$15,MATCH(Y$1,'Add-on Info'!$A$4:$A$15,0),MATCH($E168,'Add-on Info'!$B$3:$H$3,0)),0)</f>
        <v>320</v>
      </c>
      <c r="Z168" s="40">
        <f>IF(N168=1,INDEX('Add-on Info'!$B$4:$H$15,MATCH(Z$1,'Add-on Info'!$A$4:$A$15,0),MATCH($E168,'Add-on Info'!$B$3:$H$3,0)),0)</f>
        <v>0</v>
      </c>
      <c r="AA168" s="40">
        <f>IF(O168=1,INDEX('Add-on Info'!$B$4:$H$15,MATCH(AA$1,'Add-on Info'!$A$4:$A$15,0),MATCH($E168,'Add-on Info'!$B$3:$H$3,0)),0)</f>
        <v>1350</v>
      </c>
      <c r="AB168" s="40">
        <f>IF(P168=1,INDEX('Add-on Info'!$B$4:$H$15,MATCH(AB$1,'Add-on Info'!$A$4:$A$15,0),MATCH($E168,'Add-on Info'!$B$3:$H$3,0)),0)</f>
        <v>0</v>
      </c>
      <c r="AC168" s="40">
        <f>IF(Q168=1,INDEX('Add-on Info'!$B$4:$H$15,MATCH(AC$1,'Add-on Info'!$A$4:$A$15,0),MATCH($E168,'Add-on Info'!$B$3:$H$3,0)),0)</f>
        <v>0</v>
      </c>
      <c r="AD168" s="40">
        <f>IF(R168=1,INDEX('Add-on Info'!$B$4:$H$15,MATCH(AD$1,'Add-on Info'!$A$4:$A$15,0),MATCH($E168,'Add-on Info'!$B$3:$H$3,0)),0)</f>
        <v>0</v>
      </c>
      <c r="AE168" s="40">
        <f>IF(S168=1,INDEX('Add-on Info'!$B$4:$H$15,MATCH(AE$1,'Add-on Info'!$A$4:$A$15,0),MATCH($E168,'Add-on Info'!$B$3:$H$3,0)),0)</f>
        <v>0</v>
      </c>
      <c r="AF168" s="40">
        <f>IF(T168=1,INDEX('Add-on Info'!$B$4:$H$15,MATCH(AF$1,'Add-on Info'!$A$4:$A$15,0),MATCH($E168,'Add-on Info'!$B$3:$H$3,0)),0)</f>
        <v>0</v>
      </c>
      <c r="AG168" s="40">
        <f>IF(U168=1,INDEX('Add-on Info'!$B$4:$H$15,MATCH(AG$1,'Add-on Info'!$A$4:$A$15,0),MATCH($E168,'Add-on Info'!$B$3:$H$3,0)),0)</f>
        <v>0</v>
      </c>
      <c r="AH168" s="40">
        <f>IF(V168=1,INDEX('Add-on Info'!$B$4:$H$15,MATCH(AH$1,'Add-on Info'!$A$4:$A$15,0),MATCH($E168,'Add-on Info'!$B$3:$H$3,0)),0)</f>
        <v>0</v>
      </c>
      <c r="AI168" s="41">
        <f t="shared" si="12"/>
        <v>0</v>
      </c>
      <c r="AJ168" s="40">
        <f t="shared" si="13"/>
        <v>1670</v>
      </c>
      <c r="AK168" s="40">
        <f>IF(K168=1,INDEX('Add-on Info'!$B$21:$H$32,MATCH(AK$1,'Add-on Info'!$A$4:$A$15,0),MATCH($E168,'Add-on Info'!$B$3:$H$3,0)),0)</f>
        <v>0</v>
      </c>
      <c r="AL168" s="40">
        <f>IF(L168=1,INDEX('Add-on Info'!$B$21:$H$32,MATCH(AL$1,'Add-on Info'!$A$4:$A$15,0),MATCH($E168,'Add-on Info'!$B$3:$H$3,0)),0)</f>
        <v>0</v>
      </c>
      <c r="AM168" s="40">
        <f>IF(M168=1,INDEX('Add-on Info'!$B$21:$H$32,MATCH(AM$1,'Add-on Info'!$A$4:$A$15,0),MATCH($E168,'Add-on Info'!$B$3:$H$3,0)),0)</f>
        <v>48</v>
      </c>
      <c r="AN168" s="40">
        <f>IF(N168=1,INDEX('Add-on Info'!$B$21:$H$32,MATCH(AN$1,'Add-on Info'!$A$4:$A$15,0),MATCH($E168,'Add-on Info'!$B$3:$H$3,0)),0)</f>
        <v>0</v>
      </c>
      <c r="AO168" s="40">
        <f>IF(O168=1,INDEX('Add-on Info'!$B$21:$H$32,MATCH(AO$1,'Add-on Info'!$A$4:$A$15,0),MATCH($E168,'Add-on Info'!$B$3:$H$3,0)),0)</f>
        <v>877.5</v>
      </c>
      <c r="AP168" s="40">
        <f>IF(P168=1,INDEX('Add-on Info'!$B$21:$H$32,MATCH(AP$1,'Add-on Info'!$A$4:$A$15,0),MATCH($E168,'Add-on Info'!$B$3:$H$3,0)),0)</f>
        <v>0</v>
      </c>
      <c r="AQ168" s="40">
        <f>IF(Q168=1,INDEX('Add-on Info'!$B$21:$H$32,MATCH(AQ$1,'Add-on Info'!$A$4:$A$15,0),MATCH($E168,'Add-on Info'!$B$3:$H$3,0)),0)</f>
        <v>0</v>
      </c>
      <c r="AR168" s="40">
        <f>IF(R168=1,INDEX('Add-on Info'!$B$21:$H$32,MATCH(AR$1,'Add-on Info'!$A$4:$A$15,0),MATCH($E168,'Add-on Info'!$B$3:$H$3,0)),0)</f>
        <v>0</v>
      </c>
      <c r="AS168" s="40">
        <f>IF(S168=1,INDEX('Add-on Info'!$B$21:$H$32,MATCH(AS$1,'Add-on Info'!$A$4:$A$15,0),MATCH($E168,'Add-on Info'!$B$3:$H$3,0)),0)</f>
        <v>0</v>
      </c>
      <c r="AT168" s="40">
        <f>IF(T168=1,INDEX('Add-on Info'!$B$21:$H$32,MATCH(AT$1,'Add-on Info'!$A$4:$A$15,0),MATCH($E168,'Add-on Info'!$B$3:$H$3,0)),0)</f>
        <v>0</v>
      </c>
      <c r="AU168" s="40">
        <f>IF(U168=1,INDEX('Add-on Info'!$B$21:$H$32,MATCH(AU$1,'Add-on Info'!$A$4:$A$15,0),MATCH($E168,'Add-on Info'!$B$3:$H$3,0)),0)</f>
        <v>0</v>
      </c>
      <c r="AV168" s="40">
        <f>IF(V168=1,INDEX('Add-on Info'!$B$21:$H$32,MATCH(AV$1,'Add-on Info'!$A$4:$A$15,0),MATCH($E168,'Add-on Info'!$B$3:$H$3,0)),0)</f>
        <v>0</v>
      </c>
      <c r="AW168" s="40">
        <f t="shared" si="14"/>
        <v>925.5</v>
      </c>
      <c r="AX168" s="40">
        <f t="shared" si="15"/>
        <v>26132</v>
      </c>
      <c r="AY168" s="40">
        <f t="shared" si="16"/>
        <v>24654.5</v>
      </c>
      <c r="AZ168" s="40">
        <f t="shared" si="17"/>
        <v>1477.5</v>
      </c>
      <c r="BA168" s="25"/>
    </row>
    <row r="169" spans="1:53" x14ac:dyDescent="0.25">
      <c r="A169" s="25" t="s">
        <v>55</v>
      </c>
      <c r="B169" s="25" t="s">
        <v>23</v>
      </c>
      <c r="C169" s="25" t="s">
        <v>24</v>
      </c>
      <c r="D169" s="25" t="s">
        <v>37</v>
      </c>
      <c r="E169" s="25" t="s">
        <v>40</v>
      </c>
      <c r="F169" s="25" t="s">
        <v>67</v>
      </c>
      <c r="G169" s="25" t="s">
        <v>28</v>
      </c>
      <c r="H169" s="25">
        <v>62</v>
      </c>
      <c r="I169" s="42">
        <v>29845</v>
      </c>
      <c r="J169" s="28">
        <f>IF($D169=Calculations!$E$3,SUBSTITUTE(Calculations!$I170,RIGHT(Calculations!$I170,3),Calculations!$C$3)+0,Calculations!$I170)</f>
        <v>28950</v>
      </c>
      <c r="K169" s="39">
        <v>0</v>
      </c>
      <c r="L169" s="39">
        <v>1</v>
      </c>
      <c r="M169" s="39">
        <v>0</v>
      </c>
      <c r="N169" s="39">
        <v>0</v>
      </c>
      <c r="O169" s="39">
        <v>0</v>
      </c>
      <c r="P169" s="39">
        <v>0</v>
      </c>
      <c r="Q169" s="39">
        <v>0</v>
      </c>
      <c r="R169" s="39">
        <v>1</v>
      </c>
      <c r="S169" s="39">
        <v>0</v>
      </c>
      <c r="T169" s="39">
        <v>1</v>
      </c>
      <c r="U169" s="39">
        <v>0</v>
      </c>
      <c r="V169" s="39">
        <v>0</v>
      </c>
      <c r="W169" s="40">
        <f>IF(K169=1,INDEX('Add-on Info'!$B$4:$H$15,MATCH(W$1,'Add-on Info'!$A$4:$A$15,0),MATCH($E169,'Add-on Info'!$B$3:$H$3,0)),0)</f>
        <v>0</v>
      </c>
      <c r="X169" s="40">
        <f>IF(L169=1,INDEX('Add-on Info'!$B$4:$H$15,MATCH(X$1,'Add-on Info'!$A$4:$A$15,0),MATCH($E169,'Add-on Info'!$B$3:$H$3,0)),0)</f>
        <v>210</v>
      </c>
      <c r="Y169" s="40">
        <f>IF(M169=1,INDEX('Add-on Info'!$B$4:$H$15,MATCH(Y$1,'Add-on Info'!$A$4:$A$15,0),MATCH($E169,'Add-on Info'!$B$3:$H$3,0)),0)</f>
        <v>0</v>
      </c>
      <c r="Z169" s="40">
        <f>IF(N169=1,INDEX('Add-on Info'!$B$4:$H$15,MATCH(Z$1,'Add-on Info'!$A$4:$A$15,0),MATCH($E169,'Add-on Info'!$B$3:$H$3,0)),0)</f>
        <v>0</v>
      </c>
      <c r="AA169" s="40">
        <f>IF(O169=1,INDEX('Add-on Info'!$B$4:$H$15,MATCH(AA$1,'Add-on Info'!$A$4:$A$15,0),MATCH($E169,'Add-on Info'!$B$3:$H$3,0)),0)</f>
        <v>0</v>
      </c>
      <c r="AB169" s="40">
        <f>IF(P169=1,INDEX('Add-on Info'!$B$4:$H$15,MATCH(AB$1,'Add-on Info'!$A$4:$A$15,0),MATCH($E169,'Add-on Info'!$B$3:$H$3,0)),0)</f>
        <v>0</v>
      </c>
      <c r="AC169" s="40">
        <f>IF(Q169=1,INDEX('Add-on Info'!$B$4:$H$15,MATCH(AC$1,'Add-on Info'!$A$4:$A$15,0),MATCH($E169,'Add-on Info'!$B$3:$H$3,0)),0)</f>
        <v>0</v>
      </c>
      <c r="AD169" s="40">
        <f>IF(R169=1,INDEX('Add-on Info'!$B$4:$H$15,MATCH(AD$1,'Add-on Info'!$A$4:$A$15,0),MATCH($E169,'Add-on Info'!$B$3:$H$3,0)),0)</f>
        <v>180</v>
      </c>
      <c r="AE169" s="40">
        <f>IF(S169=1,INDEX('Add-on Info'!$B$4:$H$15,MATCH(AE$1,'Add-on Info'!$A$4:$A$15,0),MATCH($E169,'Add-on Info'!$B$3:$H$3,0)),0)</f>
        <v>0</v>
      </c>
      <c r="AF169" s="40">
        <f>IF(T169=1,INDEX('Add-on Info'!$B$4:$H$15,MATCH(AF$1,'Add-on Info'!$A$4:$A$15,0),MATCH($E169,'Add-on Info'!$B$3:$H$3,0)),0)</f>
        <v>200</v>
      </c>
      <c r="AG169" s="40">
        <f>IF(U169=1,INDEX('Add-on Info'!$B$4:$H$15,MATCH(AG$1,'Add-on Info'!$A$4:$A$15,0),MATCH($E169,'Add-on Info'!$B$3:$H$3,0)),0)</f>
        <v>0</v>
      </c>
      <c r="AH169" s="40">
        <f>IF(V169=1,INDEX('Add-on Info'!$B$4:$H$15,MATCH(AH$1,'Add-on Info'!$A$4:$A$15,0),MATCH($E169,'Add-on Info'!$B$3:$H$3,0)),0)</f>
        <v>0</v>
      </c>
      <c r="AI169" s="41">
        <f t="shared" si="12"/>
        <v>0.15</v>
      </c>
      <c r="AJ169" s="40">
        <f t="shared" si="13"/>
        <v>501.5</v>
      </c>
      <c r="AK169" s="40">
        <f>IF(K169=1,INDEX('Add-on Info'!$B$21:$H$32,MATCH(AK$1,'Add-on Info'!$A$4:$A$15,0),MATCH($E169,'Add-on Info'!$B$3:$H$3,0)),0)</f>
        <v>0</v>
      </c>
      <c r="AL169" s="40">
        <f>IF(L169=1,INDEX('Add-on Info'!$B$21:$H$32,MATCH(AL$1,'Add-on Info'!$A$4:$A$15,0),MATCH($E169,'Add-on Info'!$B$3:$H$3,0)),0)</f>
        <v>23.1</v>
      </c>
      <c r="AM169" s="40">
        <f>IF(M169=1,INDEX('Add-on Info'!$B$21:$H$32,MATCH(AM$1,'Add-on Info'!$A$4:$A$15,0),MATCH($E169,'Add-on Info'!$B$3:$H$3,0)),0)</f>
        <v>0</v>
      </c>
      <c r="AN169" s="40">
        <f>IF(N169=1,INDEX('Add-on Info'!$B$21:$H$32,MATCH(AN$1,'Add-on Info'!$A$4:$A$15,0),MATCH($E169,'Add-on Info'!$B$3:$H$3,0)),0)</f>
        <v>0</v>
      </c>
      <c r="AO169" s="40">
        <f>IF(O169=1,INDEX('Add-on Info'!$B$21:$H$32,MATCH(AO$1,'Add-on Info'!$A$4:$A$15,0),MATCH($E169,'Add-on Info'!$B$3:$H$3,0)),0)</f>
        <v>0</v>
      </c>
      <c r="AP169" s="40">
        <f>IF(P169=1,INDEX('Add-on Info'!$B$21:$H$32,MATCH(AP$1,'Add-on Info'!$A$4:$A$15,0),MATCH($E169,'Add-on Info'!$B$3:$H$3,0)),0)</f>
        <v>0</v>
      </c>
      <c r="AQ169" s="40">
        <f>IF(Q169=1,INDEX('Add-on Info'!$B$21:$H$32,MATCH(AQ$1,'Add-on Info'!$A$4:$A$15,0),MATCH($E169,'Add-on Info'!$B$3:$H$3,0)),0)</f>
        <v>0</v>
      </c>
      <c r="AR169" s="40">
        <f>IF(R169=1,INDEX('Add-on Info'!$B$21:$H$32,MATCH(AR$1,'Add-on Info'!$A$4:$A$15,0),MATCH($E169,'Add-on Info'!$B$3:$H$3,0)),0)</f>
        <v>30.6</v>
      </c>
      <c r="AS169" s="40">
        <f>IF(S169=1,INDEX('Add-on Info'!$B$21:$H$32,MATCH(AS$1,'Add-on Info'!$A$4:$A$15,0),MATCH($E169,'Add-on Info'!$B$3:$H$3,0)),0)</f>
        <v>0</v>
      </c>
      <c r="AT169" s="40">
        <f>IF(T169=1,INDEX('Add-on Info'!$B$21:$H$32,MATCH(AT$1,'Add-on Info'!$A$4:$A$15,0),MATCH($E169,'Add-on Info'!$B$3:$H$3,0)),0)</f>
        <v>36</v>
      </c>
      <c r="AU169" s="40">
        <f>IF(U169=1,INDEX('Add-on Info'!$B$21:$H$32,MATCH(AU$1,'Add-on Info'!$A$4:$A$15,0),MATCH($E169,'Add-on Info'!$B$3:$H$3,0)),0)</f>
        <v>0</v>
      </c>
      <c r="AV169" s="40">
        <f>IF(V169=1,INDEX('Add-on Info'!$B$21:$H$32,MATCH(AV$1,'Add-on Info'!$A$4:$A$15,0),MATCH($E169,'Add-on Info'!$B$3:$H$3,0)),0)</f>
        <v>0</v>
      </c>
      <c r="AW169" s="40">
        <f t="shared" si="14"/>
        <v>89.7</v>
      </c>
      <c r="AX169" s="40">
        <f t="shared" si="15"/>
        <v>30346.5</v>
      </c>
      <c r="AY169" s="40">
        <f t="shared" si="16"/>
        <v>29039.7</v>
      </c>
      <c r="AZ169" s="40">
        <f t="shared" si="17"/>
        <v>1306.7999999999993</v>
      </c>
      <c r="BA169" s="25"/>
    </row>
    <row r="170" spans="1:53" x14ac:dyDescent="0.25">
      <c r="A170" s="25" t="s">
        <v>55</v>
      </c>
      <c r="B170" s="25" t="s">
        <v>23</v>
      </c>
      <c r="C170" s="25" t="s">
        <v>24</v>
      </c>
      <c r="D170" s="25" t="s">
        <v>37</v>
      </c>
      <c r="E170" s="25" t="s">
        <v>40</v>
      </c>
      <c r="F170" s="25" t="s">
        <v>67</v>
      </c>
      <c r="G170" s="25" t="s">
        <v>28</v>
      </c>
      <c r="H170" s="25">
        <v>55</v>
      </c>
      <c r="I170" s="42">
        <v>25796</v>
      </c>
      <c r="J170" s="28">
        <f>IF($D170=Calculations!$E$3,SUBSTITUTE(Calculations!$I171,RIGHT(Calculations!$I171,3),Calculations!$C$3)+0,Calculations!$I171)</f>
        <v>25023</v>
      </c>
      <c r="K170" s="39">
        <v>0</v>
      </c>
      <c r="L170" s="39">
        <v>1</v>
      </c>
      <c r="M170" s="39">
        <v>0</v>
      </c>
      <c r="N170" s="39">
        <v>0</v>
      </c>
      <c r="O170" s="39">
        <v>0</v>
      </c>
      <c r="P170" s="39">
        <v>1</v>
      </c>
      <c r="Q170" s="39">
        <v>0</v>
      </c>
      <c r="R170" s="39">
        <v>0</v>
      </c>
      <c r="S170" s="39">
        <v>0</v>
      </c>
      <c r="T170" s="39">
        <v>0</v>
      </c>
      <c r="U170" s="39">
        <v>0</v>
      </c>
      <c r="V170" s="39">
        <v>0</v>
      </c>
      <c r="W170" s="40">
        <f>IF(K170=1,INDEX('Add-on Info'!$B$4:$H$15,MATCH(W$1,'Add-on Info'!$A$4:$A$15,0),MATCH($E170,'Add-on Info'!$B$3:$H$3,0)),0)</f>
        <v>0</v>
      </c>
      <c r="X170" s="40">
        <f>IF(L170=1,INDEX('Add-on Info'!$B$4:$H$15,MATCH(X$1,'Add-on Info'!$A$4:$A$15,0),MATCH($E170,'Add-on Info'!$B$3:$H$3,0)),0)</f>
        <v>210</v>
      </c>
      <c r="Y170" s="40">
        <f>IF(M170=1,INDEX('Add-on Info'!$B$4:$H$15,MATCH(Y$1,'Add-on Info'!$A$4:$A$15,0),MATCH($E170,'Add-on Info'!$B$3:$H$3,0)),0)</f>
        <v>0</v>
      </c>
      <c r="Z170" s="40">
        <f>IF(N170=1,INDEX('Add-on Info'!$B$4:$H$15,MATCH(Z$1,'Add-on Info'!$A$4:$A$15,0),MATCH($E170,'Add-on Info'!$B$3:$H$3,0)),0)</f>
        <v>0</v>
      </c>
      <c r="AA170" s="40">
        <f>IF(O170=1,INDEX('Add-on Info'!$B$4:$H$15,MATCH(AA$1,'Add-on Info'!$A$4:$A$15,0),MATCH($E170,'Add-on Info'!$B$3:$H$3,0)),0)</f>
        <v>0</v>
      </c>
      <c r="AB170" s="40">
        <f>IF(P170=1,INDEX('Add-on Info'!$B$4:$H$15,MATCH(AB$1,'Add-on Info'!$A$4:$A$15,0),MATCH($E170,'Add-on Info'!$B$3:$H$3,0)),0)</f>
        <v>2700</v>
      </c>
      <c r="AC170" s="40">
        <f>IF(Q170=1,INDEX('Add-on Info'!$B$4:$H$15,MATCH(AC$1,'Add-on Info'!$A$4:$A$15,0),MATCH($E170,'Add-on Info'!$B$3:$H$3,0)),0)</f>
        <v>0</v>
      </c>
      <c r="AD170" s="40">
        <f>IF(R170=1,INDEX('Add-on Info'!$B$4:$H$15,MATCH(AD$1,'Add-on Info'!$A$4:$A$15,0),MATCH($E170,'Add-on Info'!$B$3:$H$3,0)),0)</f>
        <v>0</v>
      </c>
      <c r="AE170" s="40">
        <f>IF(S170=1,INDEX('Add-on Info'!$B$4:$H$15,MATCH(AE$1,'Add-on Info'!$A$4:$A$15,0),MATCH($E170,'Add-on Info'!$B$3:$H$3,0)),0)</f>
        <v>0</v>
      </c>
      <c r="AF170" s="40">
        <f>IF(T170=1,INDEX('Add-on Info'!$B$4:$H$15,MATCH(AF$1,'Add-on Info'!$A$4:$A$15,0),MATCH($E170,'Add-on Info'!$B$3:$H$3,0)),0)</f>
        <v>0</v>
      </c>
      <c r="AG170" s="40">
        <f>IF(U170=1,INDEX('Add-on Info'!$B$4:$H$15,MATCH(AG$1,'Add-on Info'!$A$4:$A$15,0),MATCH($E170,'Add-on Info'!$B$3:$H$3,0)),0)</f>
        <v>0</v>
      </c>
      <c r="AH170" s="40">
        <f>IF(V170=1,INDEX('Add-on Info'!$B$4:$H$15,MATCH(AH$1,'Add-on Info'!$A$4:$A$15,0),MATCH($E170,'Add-on Info'!$B$3:$H$3,0)),0)</f>
        <v>0</v>
      </c>
      <c r="AI170" s="41">
        <f t="shared" si="12"/>
        <v>0</v>
      </c>
      <c r="AJ170" s="40">
        <f t="shared" si="13"/>
        <v>2910</v>
      </c>
      <c r="AK170" s="40">
        <f>IF(K170=1,INDEX('Add-on Info'!$B$21:$H$32,MATCH(AK$1,'Add-on Info'!$A$4:$A$15,0),MATCH($E170,'Add-on Info'!$B$3:$H$3,0)),0)</f>
        <v>0</v>
      </c>
      <c r="AL170" s="40">
        <f>IF(L170=1,INDEX('Add-on Info'!$B$21:$H$32,MATCH(AL$1,'Add-on Info'!$A$4:$A$15,0),MATCH($E170,'Add-on Info'!$B$3:$H$3,0)),0)</f>
        <v>23.1</v>
      </c>
      <c r="AM170" s="40">
        <f>IF(M170=1,INDEX('Add-on Info'!$B$21:$H$32,MATCH(AM$1,'Add-on Info'!$A$4:$A$15,0),MATCH($E170,'Add-on Info'!$B$3:$H$3,0)),0)</f>
        <v>0</v>
      </c>
      <c r="AN170" s="40">
        <f>IF(N170=1,INDEX('Add-on Info'!$B$21:$H$32,MATCH(AN$1,'Add-on Info'!$A$4:$A$15,0),MATCH($E170,'Add-on Info'!$B$3:$H$3,0)),0)</f>
        <v>0</v>
      </c>
      <c r="AO170" s="40">
        <f>IF(O170=1,INDEX('Add-on Info'!$B$21:$H$32,MATCH(AO$1,'Add-on Info'!$A$4:$A$15,0),MATCH($E170,'Add-on Info'!$B$3:$H$3,0)),0)</f>
        <v>0</v>
      </c>
      <c r="AP170" s="40">
        <f>IF(P170=1,INDEX('Add-on Info'!$B$21:$H$32,MATCH(AP$1,'Add-on Info'!$A$4:$A$15,0),MATCH($E170,'Add-on Info'!$B$3:$H$3,0)),0)</f>
        <v>1836.0000000000002</v>
      </c>
      <c r="AQ170" s="40">
        <f>IF(Q170=1,INDEX('Add-on Info'!$B$21:$H$32,MATCH(AQ$1,'Add-on Info'!$A$4:$A$15,0),MATCH($E170,'Add-on Info'!$B$3:$H$3,0)),0)</f>
        <v>0</v>
      </c>
      <c r="AR170" s="40">
        <f>IF(R170=1,INDEX('Add-on Info'!$B$21:$H$32,MATCH(AR$1,'Add-on Info'!$A$4:$A$15,0),MATCH($E170,'Add-on Info'!$B$3:$H$3,0)),0)</f>
        <v>0</v>
      </c>
      <c r="AS170" s="40">
        <f>IF(S170=1,INDEX('Add-on Info'!$B$21:$H$32,MATCH(AS$1,'Add-on Info'!$A$4:$A$15,0),MATCH($E170,'Add-on Info'!$B$3:$H$3,0)),0)</f>
        <v>0</v>
      </c>
      <c r="AT170" s="40">
        <f>IF(T170=1,INDEX('Add-on Info'!$B$21:$H$32,MATCH(AT$1,'Add-on Info'!$A$4:$A$15,0),MATCH($E170,'Add-on Info'!$B$3:$H$3,0)),0)</f>
        <v>0</v>
      </c>
      <c r="AU170" s="40">
        <f>IF(U170=1,INDEX('Add-on Info'!$B$21:$H$32,MATCH(AU$1,'Add-on Info'!$A$4:$A$15,0),MATCH($E170,'Add-on Info'!$B$3:$H$3,0)),0)</f>
        <v>0</v>
      </c>
      <c r="AV170" s="40">
        <f>IF(V170=1,INDEX('Add-on Info'!$B$21:$H$32,MATCH(AV$1,'Add-on Info'!$A$4:$A$15,0),MATCH($E170,'Add-on Info'!$B$3:$H$3,0)),0)</f>
        <v>0</v>
      </c>
      <c r="AW170" s="40">
        <f t="shared" si="14"/>
        <v>1859.1000000000001</v>
      </c>
      <c r="AX170" s="40">
        <f t="shared" si="15"/>
        <v>28706</v>
      </c>
      <c r="AY170" s="40">
        <f t="shared" si="16"/>
        <v>26882.1</v>
      </c>
      <c r="AZ170" s="40">
        <f t="shared" si="17"/>
        <v>1823.9000000000015</v>
      </c>
      <c r="BA170" s="25"/>
    </row>
    <row r="171" spans="1:53" x14ac:dyDescent="0.25">
      <c r="A171" s="25" t="s">
        <v>55</v>
      </c>
      <c r="B171" s="25" t="s">
        <v>23</v>
      </c>
      <c r="C171" s="25" t="s">
        <v>24</v>
      </c>
      <c r="D171" s="25" t="s">
        <v>37</v>
      </c>
      <c r="E171" s="25" t="s">
        <v>40</v>
      </c>
      <c r="F171" s="25" t="s">
        <v>34</v>
      </c>
      <c r="G171" s="25" t="s">
        <v>30</v>
      </c>
      <c r="H171" s="25">
        <v>67</v>
      </c>
      <c r="I171" s="42">
        <v>26472</v>
      </c>
      <c r="J171" s="28">
        <f>IF($D171=Calculations!$E$3,SUBSTITUTE(Calculations!$I172,RIGHT(Calculations!$I172,3),Calculations!$C$3)+0,Calculations!$I172)</f>
        <v>25678</v>
      </c>
      <c r="K171" s="39">
        <v>0</v>
      </c>
      <c r="L171" s="39">
        <v>0</v>
      </c>
      <c r="M171" s="39">
        <v>0</v>
      </c>
      <c r="N171" s="39">
        <v>0</v>
      </c>
      <c r="O171" s="39">
        <v>0</v>
      </c>
      <c r="P171" s="39">
        <v>0</v>
      </c>
      <c r="Q171" s="39">
        <v>0</v>
      </c>
      <c r="R171" s="39">
        <v>0</v>
      </c>
      <c r="S171" s="39">
        <v>0</v>
      </c>
      <c r="T171" s="39">
        <v>0</v>
      </c>
      <c r="U171" s="39">
        <v>0</v>
      </c>
      <c r="V171" s="39">
        <v>0</v>
      </c>
      <c r="W171" s="40">
        <f>IF(K171=1,INDEX('Add-on Info'!$B$4:$H$15,MATCH(W$1,'Add-on Info'!$A$4:$A$15,0),MATCH($E171,'Add-on Info'!$B$3:$H$3,0)),0)</f>
        <v>0</v>
      </c>
      <c r="X171" s="40">
        <f>IF(L171=1,INDEX('Add-on Info'!$B$4:$H$15,MATCH(X$1,'Add-on Info'!$A$4:$A$15,0),MATCH($E171,'Add-on Info'!$B$3:$H$3,0)),0)</f>
        <v>0</v>
      </c>
      <c r="Y171" s="40">
        <f>IF(M171=1,INDEX('Add-on Info'!$B$4:$H$15,MATCH(Y$1,'Add-on Info'!$A$4:$A$15,0),MATCH($E171,'Add-on Info'!$B$3:$H$3,0)),0)</f>
        <v>0</v>
      </c>
      <c r="Z171" s="40">
        <f>IF(N171=1,INDEX('Add-on Info'!$B$4:$H$15,MATCH(Z$1,'Add-on Info'!$A$4:$A$15,0),MATCH($E171,'Add-on Info'!$B$3:$H$3,0)),0)</f>
        <v>0</v>
      </c>
      <c r="AA171" s="40">
        <f>IF(O171=1,INDEX('Add-on Info'!$B$4:$H$15,MATCH(AA$1,'Add-on Info'!$A$4:$A$15,0),MATCH($E171,'Add-on Info'!$B$3:$H$3,0)),0)</f>
        <v>0</v>
      </c>
      <c r="AB171" s="40">
        <f>IF(P171=1,INDEX('Add-on Info'!$B$4:$H$15,MATCH(AB$1,'Add-on Info'!$A$4:$A$15,0),MATCH($E171,'Add-on Info'!$B$3:$H$3,0)),0)</f>
        <v>0</v>
      </c>
      <c r="AC171" s="40">
        <f>IF(Q171=1,INDEX('Add-on Info'!$B$4:$H$15,MATCH(AC$1,'Add-on Info'!$A$4:$A$15,0),MATCH($E171,'Add-on Info'!$B$3:$H$3,0)),0)</f>
        <v>0</v>
      </c>
      <c r="AD171" s="40">
        <f>IF(R171=1,INDEX('Add-on Info'!$B$4:$H$15,MATCH(AD$1,'Add-on Info'!$A$4:$A$15,0),MATCH($E171,'Add-on Info'!$B$3:$H$3,0)),0)</f>
        <v>0</v>
      </c>
      <c r="AE171" s="40">
        <f>IF(S171=1,INDEX('Add-on Info'!$B$4:$H$15,MATCH(AE$1,'Add-on Info'!$A$4:$A$15,0),MATCH($E171,'Add-on Info'!$B$3:$H$3,0)),0)</f>
        <v>0</v>
      </c>
      <c r="AF171" s="40">
        <f>IF(T171=1,INDEX('Add-on Info'!$B$4:$H$15,MATCH(AF$1,'Add-on Info'!$A$4:$A$15,0),MATCH($E171,'Add-on Info'!$B$3:$H$3,0)),0)</f>
        <v>0</v>
      </c>
      <c r="AG171" s="40">
        <f>IF(U171=1,INDEX('Add-on Info'!$B$4:$H$15,MATCH(AG$1,'Add-on Info'!$A$4:$A$15,0),MATCH($E171,'Add-on Info'!$B$3:$H$3,0)),0)</f>
        <v>0</v>
      </c>
      <c r="AH171" s="40">
        <f>IF(V171=1,INDEX('Add-on Info'!$B$4:$H$15,MATCH(AH$1,'Add-on Info'!$A$4:$A$15,0),MATCH($E171,'Add-on Info'!$B$3:$H$3,0)),0)</f>
        <v>0</v>
      </c>
      <c r="AI171" s="41">
        <f t="shared" si="12"/>
        <v>0</v>
      </c>
      <c r="AJ171" s="40">
        <f t="shared" si="13"/>
        <v>0</v>
      </c>
      <c r="AK171" s="40">
        <f>IF(K171=1,INDEX('Add-on Info'!$B$21:$H$32,MATCH(AK$1,'Add-on Info'!$A$4:$A$15,0),MATCH($E171,'Add-on Info'!$B$3:$H$3,0)),0)</f>
        <v>0</v>
      </c>
      <c r="AL171" s="40">
        <f>IF(L171=1,INDEX('Add-on Info'!$B$21:$H$32,MATCH(AL$1,'Add-on Info'!$A$4:$A$15,0),MATCH($E171,'Add-on Info'!$B$3:$H$3,0)),0)</f>
        <v>0</v>
      </c>
      <c r="AM171" s="40">
        <f>IF(M171=1,INDEX('Add-on Info'!$B$21:$H$32,MATCH(AM$1,'Add-on Info'!$A$4:$A$15,0),MATCH($E171,'Add-on Info'!$B$3:$H$3,0)),0)</f>
        <v>0</v>
      </c>
      <c r="AN171" s="40">
        <f>IF(N171=1,INDEX('Add-on Info'!$B$21:$H$32,MATCH(AN$1,'Add-on Info'!$A$4:$A$15,0),MATCH($E171,'Add-on Info'!$B$3:$H$3,0)),0)</f>
        <v>0</v>
      </c>
      <c r="AO171" s="40">
        <f>IF(O171=1,INDEX('Add-on Info'!$B$21:$H$32,MATCH(AO$1,'Add-on Info'!$A$4:$A$15,0),MATCH($E171,'Add-on Info'!$B$3:$H$3,0)),0)</f>
        <v>0</v>
      </c>
      <c r="AP171" s="40">
        <f>IF(P171=1,INDEX('Add-on Info'!$B$21:$H$32,MATCH(AP$1,'Add-on Info'!$A$4:$A$15,0),MATCH($E171,'Add-on Info'!$B$3:$H$3,0)),0)</f>
        <v>0</v>
      </c>
      <c r="AQ171" s="40">
        <f>IF(Q171=1,INDEX('Add-on Info'!$B$21:$H$32,MATCH(AQ$1,'Add-on Info'!$A$4:$A$15,0),MATCH($E171,'Add-on Info'!$B$3:$H$3,0)),0)</f>
        <v>0</v>
      </c>
      <c r="AR171" s="40">
        <f>IF(R171=1,INDEX('Add-on Info'!$B$21:$H$32,MATCH(AR$1,'Add-on Info'!$A$4:$A$15,0),MATCH($E171,'Add-on Info'!$B$3:$H$3,0)),0)</f>
        <v>0</v>
      </c>
      <c r="AS171" s="40">
        <f>IF(S171=1,INDEX('Add-on Info'!$B$21:$H$32,MATCH(AS$1,'Add-on Info'!$A$4:$A$15,0),MATCH($E171,'Add-on Info'!$B$3:$H$3,0)),0)</f>
        <v>0</v>
      </c>
      <c r="AT171" s="40">
        <f>IF(T171=1,INDEX('Add-on Info'!$B$21:$H$32,MATCH(AT$1,'Add-on Info'!$A$4:$A$15,0),MATCH($E171,'Add-on Info'!$B$3:$H$3,0)),0)</f>
        <v>0</v>
      </c>
      <c r="AU171" s="40">
        <f>IF(U171=1,INDEX('Add-on Info'!$B$21:$H$32,MATCH(AU$1,'Add-on Info'!$A$4:$A$15,0),MATCH($E171,'Add-on Info'!$B$3:$H$3,0)),0)</f>
        <v>0</v>
      </c>
      <c r="AV171" s="40">
        <f>IF(V171=1,INDEX('Add-on Info'!$B$21:$H$32,MATCH(AV$1,'Add-on Info'!$A$4:$A$15,0),MATCH($E171,'Add-on Info'!$B$3:$H$3,0)),0)</f>
        <v>0</v>
      </c>
      <c r="AW171" s="40">
        <f t="shared" si="14"/>
        <v>0</v>
      </c>
      <c r="AX171" s="40">
        <f t="shared" si="15"/>
        <v>26472</v>
      </c>
      <c r="AY171" s="40">
        <f t="shared" si="16"/>
        <v>25678</v>
      </c>
      <c r="AZ171" s="40">
        <f t="shared" si="17"/>
        <v>794</v>
      </c>
      <c r="BA171" s="25"/>
    </row>
    <row r="172" spans="1:53" x14ac:dyDescent="0.25">
      <c r="A172" s="25" t="s">
        <v>55</v>
      </c>
      <c r="B172" s="25" t="s">
        <v>23</v>
      </c>
      <c r="C172" s="25" t="s">
        <v>24</v>
      </c>
      <c r="D172" s="25" t="s">
        <v>37</v>
      </c>
      <c r="E172" s="25" t="s">
        <v>40</v>
      </c>
      <c r="F172" s="25" t="s">
        <v>67</v>
      </c>
      <c r="G172" s="25" t="s">
        <v>30</v>
      </c>
      <c r="H172" s="25">
        <v>39</v>
      </c>
      <c r="I172" s="42">
        <v>29103</v>
      </c>
      <c r="J172" s="28">
        <f>IF($D172=Calculations!$E$3,SUBSTITUTE(Calculations!$I173,RIGHT(Calculations!$I173,3),Calculations!$C$3)+0,Calculations!$I173)</f>
        <v>28230</v>
      </c>
      <c r="K172" s="39">
        <v>0</v>
      </c>
      <c r="L172" s="39">
        <v>0</v>
      </c>
      <c r="M172" s="39">
        <v>0</v>
      </c>
      <c r="N172" s="39">
        <v>1</v>
      </c>
      <c r="O172" s="39">
        <v>1</v>
      </c>
      <c r="P172" s="39">
        <v>0</v>
      </c>
      <c r="Q172" s="39">
        <v>0</v>
      </c>
      <c r="R172" s="39">
        <v>1</v>
      </c>
      <c r="S172" s="39">
        <v>0</v>
      </c>
      <c r="T172" s="39">
        <v>0</v>
      </c>
      <c r="U172" s="39">
        <v>0</v>
      </c>
      <c r="V172" s="39">
        <v>0</v>
      </c>
      <c r="W172" s="40">
        <f>IF(K172=1,INDEX('Add-on Info'!$B$4:$H$15,MATCH(W$1,'Add-on Info'!$A$4:$A$15,0),MATCH($E172,'Add-on Info'!$B$3:$H$3,0)),0)</f>
        <v>0</v>
      </c>
      <c r="X172" s="40">
        <f>IF(L172=1,INDEX('Add-on Info'!$B$4:$H$15,MATCH(X$1,'Add-on Info'!$A$4:$A$15,0),MATCH($E172,'Add-on Info'!$B$3:$H$3,0)),0)</f>
        <v>0</v>
      </c>
      <c r="Y172" s="40">
        <f>IF(M172=1,INDEX('Add-on Info'!$B$4:$H$15,MATCH(Y$1,'Add-on Info'!$A$4:$A$15,0),MATCH($E172,'Add-on Info'!$B$3:$H$3,0)),0)</f>
        <v>0</v>
      </c>
      <c r="Z172" s="40">
        <f>IF(N172=1,INDEX('Add-on Info'!$B$4:$H$15,MATCH(Z$1,'Add-on Info'!$A$4:$A$15,0),MATCH($E172,'Add-on Info'!$B$3:$H$3,0)),0)</f>
        <v>240</v>
      </c>
      <c r="AA172" s="40">
        <f>IF(O172=1,INDEX('Add-on Info'!$B$4:$H$15,MATCH(AA$1,'Add-on Info'!$A$4:$A$15,0),MATCH($E172,'Add-on Info'!$B$3:$H$3,0)),0)</f>
        <v>1350</v>
      </c>
      <c r="AB172" s="40">
        <f>IF(P172=1,INDEX('Add-on Info'!$B$4:$H$15,MATCH(AB$1,'Add-on Info'!$A$4:$A$15,0),MATCH($E172,'Add-on Info'!$B$3:$H$3,0)),0)</f>
        <v>0</v>
      </c>
      <c r="AC172" s="40">
        <f>IF(Q172=1,INDEX('Add-on Info'!$B$4:$H$15,MATCH(AC$1,'Add-on Info'!$A$4:$A$15,0),MATCH($E172,'Add-on Info'!$B$3:$H$3,0)),0)</f>
        <v>0</v>
      </c>
      <c r="AD172" s="40">
        <f>IF(R172=1,INDEX('Add-on Info'!$B$4:$H$15,MATCH(AD$1,'Add-on Info'!$A$4:$A$15,0),MATCH($E172,'Add-on Info'!$B$3:$H$3,0)),0)</f>
        <v>180</v>
      </c>
      <c r="AE172" s="40">
        <f>IF(S172=1,INDEX('Add-on Info'!$B$4:$H$15,MATCH(AE$1,'Add-on Info'!$A$4:$A$15,0),MATCH($E172,'Add-on Info'!$B$3:$H$3,0)),0)</f>
        <v>0</v>
      </c>
      <c r="AF172" s="40">
        <f>IF(T172=1,INDEX('Add-on Info'!$B$4:$H$15,MATCH(AF$1,'Add-on Info'!$A$4:$A$15,0),MATCH($E172,'Add-on Info'!$B$3:$H$3,0)),0)</f>
        <v>0</v>
      </c>
      <c r="AG172" s="40">
        <f>IF(U172=1,INDEX('Add-on Info'!$B$4:$H$15,MATCH(AG$1,'Add-on Info'!$A$4:$A$15,0),MATCH($E172,'Add-on Info'!$B$3:$H$3,0)),0)</f>
        <v>0</v>
      </c>
      <c r="AH172" s="40">
        <f>IF(V172=1,INDEX('Add-on Info'!$B$4:$H$15,MATCH(AH$1,'Add-on Info'!$A$4:$A$15,0),MATCH($E172,'Add-on Info'!$B$3:$H$3,0)),0)</f>
        <v>0</v>
      </c>
      <c r="AI172" s="41">
        <f t="shared" si="12"/>
        <v>0.15</v>
      </c>
      <c r="AJ172" s="40">
        <f t="shared" si="13"/>
        <v>1504.5</v>
      </c>
      <c r="AK172" s="40">
        <f>IF(K172=1,INDEX('Add-on Info'!$B$21:$H$32,MATCH(AK$1,'Add-on Info'!$A$4:$A$15,0),MATCH($E172,'Add-on Info'!$B$3:$H$3,0)),0)</f>
        <v>0</v>
      </c>
      <c r="AL172" s="40">
        <f>IF(L172=1,INDEX('Add-on Info'!$B$21:$H$32,MATCH(AL$1,'Add-on Info'!$A$4:$A$15,0),MATCH($E172,'Add-on Info'!$B$3:$H$3,0)),0)</f>
        <v>0</v>
      </c>
      <c r="AM172" s="40">
        <f>IF(M172=1,INDEX('Add-on Info'!$B$21:$H$32,MATCH(AM$1,'Add-on Info'!$A$4:$A$15,0),MATCH($E172,'Add-on Info'!$B$3:$H$3,0)),0)</f>
        <v>0</v>
      </c>
      <c r="AN172" s="40">
        <f>IF(N172=1,INDEX('Add-on Info'!$B$21:$H$32,MATCH(AN$1,'Add-on Info'!$A$4:$A$15,0),MATCH($E172,'Add-on Info'!$B$3:$H$3,0)),0)</f>
        <v>28.799999999999997</v>
      </c>
      <c r="AO172" s="40">
        <f>IF(O172=1,INDEX('Add-on Info'!$B$21:$H$32,MATCH(AO$1,'Add-on Info'!$A$4:$A$15,0),MATCH($E172,'Add-on Info'!$B$3:$H$3,0)),0)</f>
        <v>877.5</v>
      </c>
      <c r="AP172" s="40">
        <f>IF(P172=1,INDEX('Add-on Info'!$B$21:$H$32,MATCH(AP$1,'Add-on Info'!$A$4:$A$15,0),MATCH($E172,'Add-on Info'!$B$3:$H$3,0)),0)</f>
        <v>0</v>
      </c>
      <c r="AQ172" s="40">
        <f>IF(Q172=1,INDEX('Add-on Info'!$B$21:$H$32,MATCH(AQ$1,'Add-on Info'!$A$4:$A$15,0),MATCH($E172,'Add-on Info'!$B$3:$H$3,0)),0)</f>
        <v>0</v>
      </c>
      <c r="AR172" s="40">
        <f>IF(R172=1,INDEX('Add-on Info'!$B$21:$H$32,MATCH(AR$1,'Add-on Info'!$A$4:$A$15,0),MATCH($E172,'Add-on Info'!$B$3:$H$3,0)),0)</f>
        <v>30.6</v>
      </c>
      <c r="AS172" s="40">
        <f>IF(S172=1,INDEX('Add-on Info'!$B$21:$H$32,MATCH(AS$1,'Add-on Info'!$A$4:$A$15,0),MATCH($E172,'Add-on Info'!$B$3:$H$3,0)),0)</f>
        <v>0</v>
      </c>
      <c r="AT172" s="40">
        <f>IF(T172=1,INDEX('Add-on Info'!$B$21:$H$32,MATCH(AT$1,'Add-on Info'!$A$4:$A$15,0),MATCH($E172,'Add-on Info'!$B$3:$H$3,0)),0)</f>
        <v>0</v>
      </c>
      <c r="AU172" s="40">
        <f>IF(U172=1,INDEX('Add-on Info'!$B$21:$H$32,MATCH(AU$1,'Add-on Info'!$A$4:$A$15,0),MATCH($E172,'Add-on Info'!$B$3:$H$3,0)),0)</f>
        <v>0</v>
      </c>
      <c r="AV172" s="40">
        <f>IF(V172=1,INDEX('Add-on Info'!$B$21:$H$32,MATCH(AV$1,'Add-on Info'!$A$4:$A$15,0),MATCH($E172,'Add-on Info'!$B$3:$H$3,0)),0)</f>
        <v>0</v>
      </c>
      <c r="AW172" s="40">
        <f t="shared" si="14"/>
        <v>936.9</v>
      </c>
      <c r="AX172" s="40">
        <f t="shared" si="15"/>
        <v>30607.5</v>
      </c>
      <c r="AY172" s="40">
        <f t="shared" si="16"/>
        <v>29166.9</v>
      </c>
      <c r="AZ172" s="40">
        <f t="shared" si="17"/>
        <v>1440.5999999999985</v>
      </c>
      <c r="BA172" s="25"/>
    </row>
    <row r="173" spans="1:53" x14ac:dyDescent="0.25">
      <c r="A173" s="25" t="s">
        <v>55</v>
      </c>
      <c r="B173" s="25" t="s">
        <v>23</v>
      </c>
      <c r="C173" s="25" t="s">
        <v>41</v>
      </c>
      <c r="D173" s="25" t="s">
        <v>31</v>
      </c>
      <c r="E173" s="25" t="s">
        <v>36</v>
      </c>
      <c r="F173" s="25" t="s">
        <v>33</v>
      </c>
      <c r="G173" s="25" t="s">
        <v>30</v>
      </c>
      <c r="H173" s="25">
        <v>55</v>
      </c>
      <c r="I173" s="42">
        <v>17321</v>
      </c>
      <c r="J173" s="28">
        <f>IF($D173=Calculations!$E$3,SUBSTITUTE(Calculations!$I174,RIGHT(Calculations!$I174,3),Calculations!$C$3)+0,Calculations!$I174)</f>
        <v>10514</v>
      </c>
      <c r="K173" s="39">
        <v>0</v>
      </c>
      <c r="L173" s="39">
        <v>0</v>
      </c>
      <c r="M173" s="39">
        <v>1</v>
      </c>
      <c r="N173" s="39">
        <v>1</v>
      </c>
      <c r="O173" s="39">
        <v>0</v>
      </c>
      <c r="P173" s="39">
        <v>0</v>
      </c>
      <c r="Q173" s="39">
        <v>0</v>
      </c>
      <c r="R173" s="39">
        <v>0</v>
      </c>
      <c r="S173" s="39">
        <v>1</v>
      </c>
      <c r="T173" s="39">
        <v>1</v>
      </c>
      <c r="U173" s="39">
        <v>0</v>
      </c>
      <c r="V173" s="39">
        <v>1</v>
      </c>
      <c r="W173" s="40">
        <f>IF(K173=1,INDEX('Add-on Info'!$B$4:$H$15,MATCH(W$1,'Add-on Info'!$A$4:$A$15,0),MATCH($E173,'Add-on Info'!$B$3:$H$3,0)),0)</f>
        <v>0</v>
      </c>
      <c r="X173" s="40">
        <f>IF(L173=1,INDEX('Add-on Info'!$B$4:$H$15,MATCH(X$1,'Add-on Info'!$A$4:$A$15,0),MATCH($E173,'Add-on Info'!$B$3:$H$3,0)),0)</f>
        <v>0</v>
      </c>
      <c r="Y173" s="40">
        <f>IF(M173=1,INDEX('Add-on Info'!$B$4:$H$15,MATCH(Y$1,'Add-on Info'!$A$4:$A$15,0),MATCH($E173,'Add-on Info'!$B$3:$H$3,0)),0)</f>
        <v>360</v>
      </c>
      <c r="Z173" s="40">
        <f>IF(N173=1,INDEX('Add-on Info'!$B$4:$H$15,MATCH(Z$1,'Add-on Info'!$A$4:$A$15,0),MATCH($E173,'Add-on Info'!$B$3:$H$3,0)),0)</f>
        <v>270</v>
      </c>
      <c r="AA173" s="40">
        <f>IF(O173=1,INDEX('Add-on Info'!$B$4:$H$15,MATCH(AA$1,'Add-on Info'!$A$4:$A$15,0),MATCH($E173,'Add-on Info'!$B$3:$H$3,0)),0)</f>
        <v>0</v>
      </c>
      <c r="AB173" s="40">
        <f>IF(P173=1,INDEX('Add-on Info'!$B$4:$H$15,MATCH(AB$1,'Add-on Info'!$A$4:$A$15,0),MATCH($E173,'Add-on Info'!$B$3:$H$3,0)),0)</f>
        <v>0</v>
      </c>
      <c r="AC173" s="40">
        <f>IF(Q173=1,INDEX('Add-on Info'!$B$4:$H$15,MATCH(AC$1,'Add-on Info'!$A$4:$A$15,0),MATCH($E173,'Add-on Info'!$B$3:$H$3,0)),0)</f>
        <v>0</v>
      </c>
      <c r="AD173" s="40">
        <f>IF(R173=1,INDEX('Add-on Info'!$B$4:$H$15,MATCH(AD$1,'Add-on Info'!$A$4:$A$15,0),MATCH($E173,'Add-on Info'!$B$3:$H$3,0)),0)</f>
        <v>0</v>
      </c>
      <c r="AE173" s="40">
        <f>IF(S173=1,INDEX('Add-on Info'!$B$4:$H$15,MATCH(AE$1,'Add-on Info'!$A$4:$A$15,0),MATCH($E173,'Add-on Info'!$B$3:$H$3,0)),0)</f>
        <v>180</v>
      </c>
      <c r="AF173" s="40">
        <f>IF(T173=1,INDEX('Add-on Info'!$B$4:$H$15,MATCH(AF$1,'Add-on Info'!$A$4:$A$15,0),MATCH($E173,'Add-on Info'!$B$3:$H$3,0)),0)</f>
        <v>230</v>
      </c>
      <c r="AG173" s="40">
        <f>IF(U173=1,INDEX('Add-on Info'!$B$4:$H$15,MATCH(AG$1,'Add-on Info'!$A$4:$A$15,0),MATCH($E173,'Add-on Info'!$B$3:$H$3,0)),0)</f>
        <v>0</v>
      </c>
      <c r="AH173" s="40">
        <f>IF(V173=1,INDEX('Add-on Info'!$B$4:$H$15,MATCH(AH$1,'Add-on Info'!$A$4:$A$15,0),MATCH($E173,'Add-on Info'!$B$3:$H$3,0)),0)</f>
        <v>520</v>
      </c>
      <c r="AI173" s="41">
        <f t="shared" si="12"/>
        <v>0.15</v>
      </c>
      <c r="AJ173" s="40">
        <f t="shared" si="13"/>
        <v>1326</v>
      </c>
      <c r="AK173" s="40">
        <f>IF(K173=1,INDEX('Add-on Info'!$B$21:$H$32,MATCH(AK$1,'Add-on Info'!$A$4:$A$15,0),MATCH($E173,'Add-on Info'!$B$3:$H$3,0)),0)</f>
        <v>0</v>
      </c>
      <c r="AL173" s="40">
        <f>IF(L173=1,INDEX('Add-on Info'!$B$21:$H$32,MATCH(AL$1,'Add-on Info'!$A$4:$A$15,0),MATCH($E173,'Add-on Info'!$B$3:$H$3,0)),0)</f>
        <v>0</v>
      </c>
      <c r="AM173" s="40">
        <f>IF(M173=1,INDEX('Add-on Info'!$B$21:$H$32,MATCH(AM$1,'Add-on Info'!$A$4:$A$15,0),MATCH($E173,'Add-on Info'!$B$3:$H$3,0)),0)</f>
        <v>54</v>
      </c>
      <c r="AN173" s="40">
        <f>IF(N173=1,INDEX('Add-on Info'!$B$21:$H$32,MATCH(AN$1,'Add-on Info'!$A$4:$A$15,0),MATCH($E173,'Add-on Info'!$B$3:$H$3,0)),0)</f>
        <v>32.4</v>
      </c>
      <c r="AO173" s="40">
        <f>IF(O173=1,INDEX('Add-on Info'!$B$21:$H$32,MATCH(AO$1,'Add-on Info'!$A$4:$A$15,0),MATCH($E173,'Add-on Info'!$B$3:$H$3,0)),0)</f>
        <v>0</v>
      </c>
      <c r="AP173" s="40">
        <f>IF(P173=1,INDEX('Add-on Info'!$B$21:$H$32,MATCH(AP$1,'Add-on Info'!$A$4:$A$15,0),MATCH($E173,'Add-on Info'!$B$3:$H$3,0)),0)</f>
        <v>0</v>
      </c>
      <c r="AQ173" s="40">
        <f>IF(Q173=1,INDEX('Add-on Info'!$B$21:$H$32,MATCH(AQ$1,'Add-on Info'!$A$4:$A$15,0),MATCH($E173,'Add-on Info'!$B$3:$H$3,0)),0)</f>
        <v>0</v>
      </c>
      <c r="AR173" s="40">
        <f>IF(R173=1,INDEX('Add-on Info'!$B$21:$H$32,MATCH(AR$1,'Add-on Info'!$A$4:$A$15,0),MATCH($E173,'Add-on Info'!$B$3:$H$3,0)),0)</f>
        <v>0</v>
      </c>
      <c r="AS173" s="40">
        <f>IF(S173=1,INDEX('Add-on Info'!$B$21:$H$32,MATCH(AS$1,'Add-on Info'!$A$4:$A$15,0),MATCH($E173,'Add-on Info'!$B$3:$H$3,0)),0)</f>
        <v>30.6</v>
      </c>
      <c r="AT173" s="40">
        <f>IF(T173=1,INDEX('Add-on Info'!$B$21:$H$32,MATCH(AT$1,'Add-on Info'!$A$4:$A$15,0),MATCH($E173,'Add-on Info'!$B$3:$H$3,0)),0)</f>
        <v>41.4</v>
      </c>
      <c r="AU173" s="40">
        <f>IF(U173=1,INDEX('Add-on Info'!$B$21:$H$32,MATCH(AU$1,'Add-on Info'!$A$4:$A$15,0),MATCH($E173,'Add-on Info'!$B$3:$H$3,0)),0)</f>
        <v>0</v>
      </c>
      <c r="AV173" s="40">
        <f>IF(V173=1,INDEX('Add-on Info'!$B$21:$H$32,MATCH(AV$1,'Add-on Info'!$A$4:$A$15,0),MATCH($E173,'Add-on Info'!$B$3:$H$3,0)),0)</f>
        <v>109.2</v>
      </c>
      <c r="AW173" s="40">
        <f t="shared" si="14"/>
        <v>267.60000000000002</v>
      </c>
      <c r="AX173" s="40">
        <f t="shared" si="15"/>
        <v>18647</v>
      </c>
      <c r="AY173" s="40">
        <f t="shared" si="16"/>
        <v>10781.6</v>
      </c>
      <c r="AZ173" s="40">
        <f t="shared" si="17"/>
        <v>7865.4</v>
      </c>
      <c r="BA173" s="25"/>
    </row>
    <row r="174" spans="1:53" x14ac:dyDescent="0.25">
      <c r="A174" s="25" t="s">
        <v>55</v>
      </c>
      <c r="B174" s="25" t="s">
        <v>42</v>
      </c>
      <c r="C174" s="25" t="s">
        <v>24</v>
      </c>
      <c r="D174" s="25" t="s">
        <v>25</v>
      </c>
      <c r="E174" s="25" t="s">
        <v>26</v>
      </c>
      <c r="F174" s="25" t="s">
        <v>48</v>
      </c>
      <c r="G174" s="25" t="s">
        <v>28</v>
      </c>
      <c r="H174" s="25">
        <v>42</v>
      </c>
      <c r="I174" s="28">
        <v>28030</v>
      </c>
      <c r="J174" s="28">
        <f>IF($D174=Calculations!$E$3,SUBSTITUTE(Calculations!$I175,RIGHT(Calculations!$I175,3),Calculations!$C$3)+0,Calculations!$I175)</f>
        <v>27190</v>
      </c>
      <c r="K174" s="39">
        <v>1</v>
      </c>
      <c r="L174" s="39">
        <v>0</v>
      </c>
      <c r="M174" s="39">
        <v>0</v>
      </c>
      <c r="N174" s="39">
        <v>1</v>
      </c>
      <c r="O174" s="39">
        <v>0</v>
      </c>
      <c r="P174" s="39">
        <v>0</v>
      </c>
      <c r="Q174" s="39">
        <v>0</v>
      </c>
      <c r="R174" s="39">
        <v>0</v>
      </c>
      <c r="S174" s="39">
        <v>0</v>
      </c>
      <c r="T174" s="39">
        <v>0</v>
      </c>
      <c r="U174" s="39">
        <v>1</v>
      </c>
      <c r="V174" s="39">
        <v>0</v>
      </c>
      <c r="W174" s="40">
        <f>IF(K174=1,INDEX('Add-on Info'!$B$4:$H$15,MATCH(W$1,'Add-on Info'!$A$4:$A$15,0),MATCH($E174,'Add-on Info'!$B$3:$H$3,0)),0)</f>
        <v>600</v>
      </c>
      <c r="X174" s="40">
        <f>IF(L174=1,INDEX('Add-on Info'!$B$4:$H$15,MATCH(X$1,'Add-on Info'!$A$4:$A$15,0),MATCH($E174,'Add-on Info'!$B$3:$H$3,0)),0)</f>
        <v>0</v>
      </c>
      <c r="Y174" s="40">
        <f>IF(M174=1,INDEX('Add-on Info'!$B$4:$H$15,MATCH(Y$1,'Add-on Info'!$A$4:$A$15,0),MATCH($E174,'Add-on Info'!$B$3:$H$3,0)),0)</f>
        <v>0</v>
      </c>
      <c r="Z174" s="40">
        <f>IF(N174=1,INDEX('Add-on Info'!$B$4:$H$15,MATCH(Z$1,'Add-on Info'!$A$4:$A$15,0),MATCH($E174,'Add-on Info'!$B$3:$H$3,0)),0)</f>
        <v>190</v>
      </c>
      <c r="AA174" s="40">
        <f>IF(O174=1,INDEX('Add-on Info'!$B$4:$H$15,MATCH(AA$1,'Add-on Info'!$A$4:$A$15,0),MATCH($E174,'Add-on Info'!$B$3:$H$3,0)),0)</f>
        <v>0</v>
      </c>
      <c r="AB174" s="40">
        <f>IF(P174=1,INDEX('Add-on Info'!$B$4:$H$15,MATCH(AB$1,'Add-on Info'!$A$4:$A$15,0),MATCH($E174,'Add-on Info'!$B$3:$H$3,0)),0)</f>
        <v>0</v>
      </c>
      <c r="AC174" s="40">
        <f>IF(Q174=1,INDEX('Add-on Info'!$B$4:$H$15,MATCH(AC$1,'Add-on Info'!$A$4:$A$15,0),MATCH($E174,'Add-on Info'!$B$3:$H$3,0)),0)</f>
        <v>0</v>
      </c>
      <c r="AD174" s="40">
        <f>IF(R174=1,INDEX('Add-on Info'!$B$4:$H$15,MATCH(AD$1,'Add-on Info'!$A$4:$A$15,0),MATCH($E174,'Add-on Info'!$B$3:$H$3,0)),0)</f>
        <v>0</v>
      </c>
      <c r="AE174" s="40">
        <f>IF(S174=1,INDEX('Add-on Info'!$B$4:$H$15,MATCH(AE$1,'Add-on Info'!$A$4:$A$15,0),MATCH($E174,'Add-on Info'!$B$3:$H$3,0)),0)</f>
        <v>0</v>
      </c>
      <c r="AF174" s="40">
        <f>IF(T174=1,INDEX('Add-on Info'!$B$4:$H$15,MATCH(AF$1,'Add-on Info'!$A$4:$A$15,0),MATCH($E174,'Add-on Info'!$B$3:$H$3,0)),0)</f>
        <v>0</v>
      </c>
      <c r="AG174" s="40">
        <f>IF(U174=1,INDEX('Add-on Info'!$B$4:$H$15,MATCH(AG$1,'Add-on Info'!$A$4:$A$15,0),MATCH($E174,'Add-on Info'!$B$3:$H$3,0)),0)</f>
        <v>510</v>
      </c>
      <c r="AH174" s="40">
        <f>IF(V174=1,INDEX('Add-on Info'!$B$4:$H$15,MATCH(AH$1,'Add-on Info'!$A$4:$A$15,0),MATCH($E174,'Add-on Info'!$B$3:$H$3,0)),0)</f>
        <v>0</v>
      </c>
      <c r="AI174" s="41">
        <f t="shared" si="12"/>
        <v>0.15</v>
      </c>
      <c r="AJ174" s="40">
        <f t="shared" si="13"/>
        <v>1105</v>
      </c>
      <c r="AK174" s="40">
        <f>IF(K174=1,INDEX('Add-on Info'!$B$21:$H$32,MATCH(AK$1,'Add-on Info'!$A$4:$A$15,0),MATCH($E174,'Add-on Info'!$B$3:$H$3,0)),0)</f>
        <v>150</v>
      </c>
      <c r="AL174" s="40">
        <f>IF(L174=1,INDEX('Add-on Info'!$B$21:$H$32,MATCH(AL$1,'Add-on Info'!$A$4:$A$15,0),MATCH($E174,'Add-on Info'!$B$3:$H$3,0)),0)</f>
        <v>0</v>
      </c>
      <c r="AM174" s="40">
        <f>IF(M174=1,INDEX('Add-on Info'!$B$21:$H$32,MATCH(AM$1,'Add-on Info'!$A$4:$A$15,0),MATCH($E174,'Add-on Info'!$B$3:$H$3,0)),0)</f>
        <v>0</v>
      </c>
      <c r="AN174" s="40">
        <f>IF(N174=1,INDEX('Add-on Info'!$B$21:$H$32,MATCH(AN$1,'Add-on Info'!$A$4:$A$15,0),MATCH($E174,'Add-on Info'!$B$3:$H$3,0)),0)</f>
        <v>22.8</v>
      </c>
      <c r="AO174" s="40">
        <f>IF(O174=1,INDEX('Add-on Info'!$B$21:$H$32,MATCH(AO$1,'Add-on Info'!$A$4:$A$15,0),MATCH($E174,'Add-on Info'!$B$3:$H$3,0)),0)</f>
        <v>0</v>
      </c>
      <c r="AP174" s="40">
        <f>IF(P174=1,INDEX('Add-on Info'!$B$21:$H$32,MATCH(AP$1,'Add-on Info'!$A$4:$A$15,0),MATCH($E174,'Add-on Info'!$B$3:$H$3,0)),0)</f>
        <v>0</v>
      </c>
      <c r="AQ174" s="40">
        <f>IF(Q174=1,INDEX('Add-on Info'!$B$21:$H$32,MATCH(AQ$1,'Add-on Info'!$A$4:$A$15,0),MATCH($E174,'Add-on Info'!$B$3:$H$3,0)),0)</f>
        <v>0</v>
      </c>
      <c r="AR174" s="40">
        <f>IF(R174=1,INDEX('Add-on Info'!$B$21:$H$32,MATCH(AR$1,'Add-on Info'!$A$4:$A$15,0),MATCH($E174,'Add-on Info'!$B$3:$H$3,0)),0)</f>
        <v>0</v>
      </c>
      <c r="AS174" s="40">
        <f>IF(S174=1,INDEX('Add-on Info'!$B$21:$H$32,MATCH(AS$1,'Add-on Info'!$A$4:$A$15,0),MATCH($E174,'Add-on Info'!$B$3:$H$3,0)),0)</f>
        <v>0</v>
      </c>
      <c r="AT174" s="40">
        <f>IF(T174=1,INDEX('Add-on Info'!$B$21:$H$32,MATCH(AT$1,'Add-on Info'!$A$4:$A$15,0),MATCH($E174,'Add-on Info'!$B$3:$H$3,0)),0)</f>
        <v>0</v>
      </c>
      <c r="AU174" s="40">
        <f>IF(U174=1,INDEX('Add-on Info'!$B$21:$H$32,MATCH(AU$1,'Add-on Info'!$A$4:$A$15,0),MATCH($E174,'Add-on Info'!$B$3:$H$3,0)),0)</f>
        <v>142.80000000000001</v>
      </c>
      <c r="AV174" s="40">
        <f>IF(V174=1,INDEX('Add-on Info'!$B$21:$H$32,MATCH(AV$1,'Add-on Info'!$A$4:$A$15,0),MATCH($E174,'Add-on Info'!$B$3:$H$3,0)),0)</f>
        <v>0</v>
      </c>
      <c r="AW174" s="40">
        <f t="shared" si="14"/>
        <v>315.60000000000002</v>
      </c>
      <c r="AX174" s="40">
        <f t="shared" si="15"/>
        <v>29135</v>
      </c>
      <c r="AY174" s="40">
        <f t="shared" si="16"/>
        <v>27505.599999999999</v>
      </c>
      <c r="AZ174" s="40">
        <f t="shared" si="17"/>
        <v>1629.4000000000015</v>
      </c>
      <c r="BA174" s="25"/>
    </row>
    <row r="175" spans="1:53" x14ac:dyDescent="0.25">
      <c r="A175" s="25" t="s">
        <v>55</v>
      </c>
      <c r="B175" s="25" t="s">
        <v>42</v>
      </c>
      <c r="C175" s="25" t="s">
        <v>24</v>
      </c>
      <c r="D175" s="25" t="s">
        <v>25</v>
      </c>
      <c r="E175" s="25" t="s">
        <v>29</v>
      </c>
      <c r="F175" s="25" t="s">
        <v>44</v>
      </c>
      <c r="G175" s="25" t="s">
        <v>28</v>
      </c>
      <c r="H175" s="25">
        <v>35</v>
      </c>
      <c r="I175" s="28">
        <v>28225</v>
      </c>
      <c r="J175" s="28">
        <f>IF($D175=Calculations!$E$3,SUBSTITUTE(Calculations!$I176,RIGHT(Calculations!$I176,3),Calculations!$C$3)+0,Calculations!$I176)</f>
        <v>27379</v>
      </c>
      <c r="K175" s="39">
        <v>0</v>
      </c>
      <c r="L175" s="39">
        <v>0</v>
      </c>
      <c r="M175" s="39">
        <v>1</v>
      </c>
      <c r="N175" s="39">
        <v>1</v>
      </c>
      <c r="O175" s="39">
        <v>0</v>
      </c>
      <c r="P175" s="39">
        <v>0</v>
      </c>
      <c r="Q175" s="39">
        <v>0</v>
      </c>
      <c r="R175" s="39">
        <v>0</v>
      </c>
      <c r="S175" s="39">
        <v>1</v>
      </c>
      <c r="T175" s="39">
        <v>0</v>
      </c>
      <c r="U175" s="39">
        <v>0</v>
      </c>
      <c r="V175" s="39">
        <v>1</v>
      </c>
      <c r="W175" s="40">
        <f>IF(K175=1,INDEX('Add-on Info'!$B$4:$H$15,MATCH(W$1,'Add-on Info'!$A$4:$A$15,0),MATCH($E175,'Add-on Info'!$B$3:$H$3,0)),0)</f>
        <v>0</v>
      </c>
      <c r="X175" s="40">
        <f>IF(L175=1,INDEX('Add-on Info'!$B$4:$H$15,MATCH(X$1,'Add-on Info'!$A$4:$A$15,0),MATCH($E175,'Add-on Info'!$B$3:$H$3,0)),0)</f>
        <v>0</v>
      </c>
      <c r="Y175" s="40">
        <f>IF(M175=1,INDEX('Add-on Info'!$B$4:$H$15,MATCH(Y$1,'Add-on Info'!$A$4:$A$15,0),MATCH($E175,'Add-on Info'!$B$3:$H$3,0)),0)</f>
        <v>430</v>
      </c>
      <c r="Z175" s="40">
        <f>IF(N175=1,INDEX('Add-on Info'!$B$4:$H$15,MATCH(Z$1,'Add-on Info'!$A$4:$A$15,0),MATCH($E175,'Add-on Info'!$B$3:$H$3,0)),0)</f>
        <v>320</v>
      </c>
      <c r="AA175" s="40">
        <f>IF(O175=1,INDEX('Add-on Info'!$B$4:$H$15,MATCH(AA$1,'Add-on Info'!$A$4:$A$15,0),MATCH($E175,'Add-on Info'!$B$3:$H$3,0)),0)</f>
        <v>0</v>
      </c>
      <c r="AB175" s="40">
        <f>IF(P175=1,INDEX('Add-on Info'!$B$4:$H$15,MATCH(AB$1,'Add-on Info'!$A$4:$A$15,0),MATCH($E175,'Add-on Info'!$B$3:$H$3,0)),0)</f>
        <v>0</v>
      </c>
      <c r="AC175" s="40">
        <f>IF(Q175=1,INDEX('Add-on Info'!$B$4:$H$15,MATCH(AC$1,'Add-on Info'!$A$4:$A$15,0),MATCH($E175,'Add-on Info'!$B$3:$H$3,0)),0)</f>
        <v>0</v>
      </c>
      <c r="AD175" s="40">
        <f>IF(R175=1,INDEX('Add-on Info'!$B$4:$H$15,MATCH(AD$1,'Add-on Info'!$A$4:$A$15,0),MATCH($E175,'Add-on Info'!$B$3:$H$3,0)),0)</f>
        <v>0</v>
      </c>
      <c r="AE175" s="40">
        <f>IF(S175=1,INDEX('Add-on Info'!$B$4:$H$15,MATCH(AE$1,'Add-on Info'!$A$4:$A$15,0),MATCH($E175,'Add-on Info'!$B$3:$H$3,0)),0)</f>
        <v>210</v>
      </c>
      <c r="AF175" s="40">
        <f>IF(T175=1,INDEX('Add-on Info'!$B$4:$H$15,MATCH(AF$1,'Add-on Info'!$A$4:$A$15,0),MATCH($E175,'Add-on Info'!$B$3:$H$3,0)),0)</f>
        <v>0</v>
      </c>
      <c r="AG175" s="40">
        <f>IF(U175=1,INDEX('Add-on Info'!$B$4:$H$15,MATCH(AG$1,'Add-on Info'!$A$4:$A$15,0),MATCH($E175,'Add-on Info'!$B$3:$H$3,0)),0)</f>
        <v>0</v>
      </c>
      <c r="AH175" s="40">
        <f>IF(V175=1,INDEX('Add-on Info'!$B$4:$H$15,MATCH(AH$1,'Add-on Info'!$A$4:$A$15,0),MATCH($E175,'Add-on Info'!$B$3:$H$3,0)),0)</f>
        <v>610</v>
      </c>
      <c r="AI175" s="41">
        <f t="shared" si="12"/>
        <v>0.15</v>
      </c>
      <c r="AJ175" s="40">
        <f t="shared" si="13"/>
        <v>1334.5</v>
      </c>
      <c r="AK175" s="40">
        <f>IF(K175=1,INDEX('Add-on Info'!$B$21:$H$32,MATCH(AK$1,'Add-on Info'!$A$4:$A$15,0),MATCH($E175,'Add-on Info'!$B$3:$H$3,0)),0)</f>
        <v>0</v>
      </c>
      <c r="AL175" s="40">
        <f>IF(L175=1,INDEX('Add-on Info'!$B$21:$H$32,MATCH(AL$1,'Add-on Info'!$A$4:$A$15,0),MATCH($E175,'Add-on Info'!$B$3:$H$3,0)),0)</f>
        <v>0</v>
      </c>
      <c r="AM175" s="40">
        <f>IF(M175=1,INDEX('Add-on Info'!$B$21:$H$32,MATCH(AM$1,'Add-on Info'!$A$4:$A$15,0),MATCH($E175,'Add-on Info'!$B$3:$H$3,0)),0)</f>
        <v>64.5</v>
      </c>
      <c r="AN175" s="40">
        <f>IF(N175=1,INDEX('Add-on Info'!$B$21:$H$32,MATCH(AN$1,'Add-on Info'!$A$4:$A$15,0),MATCH($E175,'Add-on Info'!$B$3:$H$3,0)),0)</f>
        <v>38.4</v>
      </c>
      <c r="AO175" s="40">
        <f>IF(O175=1,INDEX('Add-on Info'!$B$21:$H$32,MATCH(AO$1,'Add-on Info'!$A$4:$A$15,0),MATCH($E175,'Add-on Info'!$B$3:$H$3,0)),0)</f>
        <v>0</v>
      </c>
      <c r="AP175" s="40">
        <f>IF(P175=1,INDEX('Add-on Info'!$B$21:$H$32,MATCH(AP$1,'Add-on Info'!$A$4:$A$15,0),MATCH($E175,'Add-on Info'!$B$3:$H$3,0)),0)</f>
        <v>0</v>
      </c>
      <c r="AQ175" s="40">
        <f>IF(Q175=1,INDEX('Add-on Info'!$B$21:$H$32,MATCH(AQ$1,'Add-on Info'!$A$4:$A$15,0),MATCH($E175,'Add-on Info'!$B$3:$H$3,0)),0)</f>
        <v>0</v>
      </c>
      <c r="AR175" s="40">
        <f>IF(R175=1,INDEX('Add-on Info'!$B$21:$H$32,MATCH(AR$1,'Add-on Info'!$A$4:$A$15,0),MATCH($E175,'Add-on Info'!$B$3:$H$3,0)),0)</f>
        <v>0</v>
      </c>
      <c r="AS175" s="40">
        <f>IF(S175=1,INDEX('Add-on Info'!$B$21:$H$32,MATCH(AS$1,'Add-on Info'!$A$4:$A$15,0),MATCH($E175,'Add-on Info'!$B$3:$H$3,0)),0)</f>
        <v>35.700000000000003</v>
      </c>
      <c r="AT175" s="40">
        <f>IF(T175=1,INDEX('Add-on Info'!$B$21:$H$32,MATCH(AT$1,'Add-on Info'!$A$4:$A$15,0),MATCH($E175,'Add-on Info'!$B$3:$H$3,0)),0)</f>
        <v>0</v>
      </c>
      <c r="AU175" s="40">
        <f>IF(U175=1,INDEX('Add-on Info'!$B$21:$H$32,MATCH(AU$1,'Add-on Info'!$A$4:$A$15,0),MATCH($E175,'Add-on Info'!$B$3:$H$3,0)),0)</f>
        <v>0</v>
      </c>
      <c r="AV175" s="40">
        <f>IF(V175=1,INDEX('Add-on Info'!$B$21:$H$32,MATCH(AV$1,'Add-on Info'!$A$4:$A$15,0),MATCH($E175,'Add-on Info'!$B$3:$H$3,0)),0)</f>
        <v>128.1</v>
      </c>
      <c r="AW175" s="40">
        <f t="shared" si="14"/>
        <v>266.70000000000005</v>
      </c>
      <c r="AX175" s="40">
        <f t="shared" si="15"/>
        <v>29559.5</v>
      </c>
      <c r="AY175" s="40">
        <f t="shared" si="16"/>
        <v>27645.7</v>
      </c>
      <c r="AZ175" s="40">
        <f t="shared" si="17"/>
        <v>1913.7999999999993</v>
      </c>
      <c r="BA175" s="25"/>
    </row>
    <row r="176" spans="1:53" x14ac:dyDescent="0.25">
      <c r="A176" s="25" t="s">
        <v>55</v>
      </c>
      <c r="B176" s="25" t="s">
        <v>42</v>
      </c>
      <c r="C176" s="25" t="s">
        <v>24</v>
      </c>
      <c r="D176" s="25" t="s">
        <v>25</v>
      </c>
      <c r="E176" s="25" t="s">
        <v>29</v>
      </c>
      <c r="F176" s="25" t="s">
        <v>46</v>
      </c>
      <c r="G176" s="25" t="s">
        <v>28</v>
      </c>
      <c r="H176" s="25">
        <v>73</v>
      </c>
      <c r="I176" s="28">
        <v>31862</v>
      </c>
      <c r="J176" s="28">
        <f>IF($D176=Calculations!$E$3,SUBSTITUTE(Calculations!$I177,RIGHT(Calculations!$I177,3),Calculations!$C$3)+0,Calculations!$I177)</f>
        <v>30907</v>
      </c>
      <c r="K176" s="39">
        <v>0</v>
      </c>
      <c r="L176" s="39">
        <v>0</v>
      </c>
      <c r="M176" s="39">
        <v>0</v>
      </c>
      <c r="N176" s="39">
        <v>0</v>
      </c>
      <c r="O176" s="39">
        <v>0</v>
      </c>
      <c r="P176" s="39">
        <v>0</v>
      </c>
      <c r="Q176" s="39">
        <v>0</v>
      </c>
      <c r="R176" s="39">
        <v>1</v>
      </c>
      <c r="S176" s="39">
        <v>0</v>
      </c>
      <c r="T176" s="39">
        <v>0</v>
      </c>
      <c r="U176" s="39">
        <v>0</v>
      </c>
      <c r="V176" s="39">
        <v>0</v>
      </c>
      <c r="W176" s="40">
        <f>IF(K176=1,INDEX('Add-on Info'!$B$4:$H$15,MATCH(W$1,'Add-on Info'!$A$4:$A$15,0),MATCH($E176,'Add-on Info'!$B$3:$H$3,0)),0)</f>
        <v>0</v>
      </c>
      <c r="X176" s="40">
        <f>IF(L176=1,INDEX('Add-on Info'!$B$4:$H$15,MATCH(X$1,'Add-on Info'!$A$4:$A$15,0),MATCH($E176,'Add-on Info'!$B$3:$H$3,0)),0)</f>
        <v>0</v>
      </c>
      <c r="Y176" s="40">
        <f>IF(M176=1,INDEX('Add-on Info'!$B$4:$H$15,MATCH(Y$1,'Add-on Info'!$A$4:$A$15,0),MATCH($E176,'Add-on Info'!$B$3:$H$3,0)),0)</f>
        <v>0</v>
      </c>
      <c r="Z176" s="40">
        <f>IF(N176=1,INDEX('Add-on Info'!$B$4:$H$15,MATCH(Z$1,'Add-on Info'!$A$4:$A$15,0),MATCH($E176,'Add-on Info'!$B$3:$H$3,0)),0)</f>
        <v>0</v>
      </c>
      <c r="AA176" s="40">
        <f>IF(O176=1,INDEX('Add-on Info'!$B$4:$H$15,MATCH(AA$1,'Add-on Info'!$A$4:$A$15,0),MATCH($E176,'Add-on Info'!$B$3:$H$3,0)),0)</f>
        <v>0</v>
      </c>
      <c r="AB176" s="40">
        <f>IF(P176=1,INDEX('Add-on Info'!$B$4:$H$15,MATCH(AB$1,'Add-on Info'!$A$4:$A$15,0),MATCH($E176,'Add-on Info'!$B$3:$H$3,0)),0)</f>
        <v>0</v>
      </c>
      <c r="AC176" s="40">
        <f>IF(Q176=1,INDEX('Add-on Info'!$B$4:$H$15,MATCH(AC$1,'Add-on Info'!$A$4:$A$15,0),MATCH($E176,'Add-on Info'!$B$3:$H$3,0)),0)</f>
        <v>0</v>
      </c>
      <c r="AD176" s="40">
        <f>IF(R176=1,INDEX('Add-on Info'!$B$4:$H$15,MATCH(AD$1,'Add-on Info'!$A$4:$A$15,0),MATCH($E176,'Add-on Info'!$B$3:$H$3,0)),0)</f>
        <v>240</v>
      </c>
      <c r="AE176" s="40">
        <f>IF(S176=1,INDEX('Add-on Info'!$B$4:$H$15,MATCH(AE$1,'Add-on Info'!$A$4:$A$15,0),MATCH($E176,'Add-on Info'!$B$3:$H$3,0)),0)</f>
        <v>0</v>
      </c>
      <c r="AF176" s="40">
        <f>IF(T176=1,INDEX('Add-on Info'!$B$4:$H$15,MATCH(AF$1,'Add-on Info'!$A$4:$A$15,0),MATCH($E176,'Add-on Info'!$B$3:$H$3,0)),0)</f>
        <v>0</v>
      </c>
      <c r="AG176" s="40">
        <f>IF(U176=1,INDEX('Add-on Info'!$B$4:$H$15,MATCH(AG$1,'Add-on Info'!$A$4:$A$15,0),MATCH($E176,'Add-on Info'!$B$3:$H$3,0)),0)</f>
        <v>0</v>
      </c>
      <c r="AH176" s="40">
        <f>IF(V176=1,INDEX('Add-on Info'!$B$4:$H$15,MATCH(AH$1,'Add-on Info'!$A$4:$A$15,0),MATCH($E176,'Add-on Info'!$B$3:$H$3,0)),0)</f>
        <v>0</v>
      </c>
      <c r="AI176" s="41">
        <f t="shared" si="12"/>
        <v>0</v>
      </c>
      <c r="AJ176" s="40">
        <f t="shared" si="13"/>
        <v>240</v>
      </c>
      <c r="AK176" s="40">
        <f>IF(K176=1,INDEX('Add-on Info'!$B$21:$H$32,MATCH(AK$1,'Add-on Info'!$A$4:$A$15,0),MATCH($E176,'Add-on Info'!$B$3:$H$3,0)),0)</f>
        <v>0</v>
      </c>
      <c r="AL176" s="40">
        <f>IF(L176=1,INDEX('Add-on Info'!$B$21:$H$32,MATCH(AL$1,'Add-on Info'!$A$4:$A$15,0),MATCH($E176,'Add-on Info'!$B$3:$H$3,0)),0)</f>
        <v>0</v>
      </c>
      <c r="AM176" s="40">
        <f>IF(M176=1,INDEX('Add-on Info'!$B$21:$H$32,MATCH(AM$1,'Add-on Info'!$A$4:$A$15,0),MATCH($E176,'Add-on Info'!$B$3:$H$3,0)),0)</f>
        <v>0</v>
      </c>
      <c r="AN176" s="40">
        <f>IF(N176=1,INDEX('Add-on Info'!$B$21:$H$32,MATCH(AN$1,'Add-on Info'!$A$4:$A$15,0),MATCH($E176,'Add-on Info'!$B$3:$H$3,0)),0)</f>
        <v>0</v>
      </c>
      <c r="AO176" s="40">
        <f>IF(O176=1,INDEX('Add-on Info'!$B$21:$H$32,MATCH(AO$1,'Add-on Info'!$A$4:$A$15,0),MATCH($E176,'Add-on Info'!$B$3:$H$3,0)),0)</f>
        <v>0</v>
      </c>
      <c r="AP176" s="40">
        <f>IF(P176=1,INDEX('Add-on Info'!$B$21:$H$32,MATCH(AP$1,'Add-on Info'!$A$4:$A$15,0),MATCH($E176,'Add-on Info'!$B$3:$H$3,0)),0)</f>
        <v>0</v>
      </c>
      <c r="AQ176" s="40">
        <f>IF(Q176=1,INDEX('Add-on Info'!$B$21:$H$32,MATCH(AQ$1,'Add-on Info'!$A$4:$A$15,0),MATCH($E176,'Add-on Info'!$B$3:$H$3,0)),0)</f>
        <v>0</v>
      </c>
      <c r="AR176" s="40">
        <f>IF(R176=1,INDEX('Add-on Info'!$B$21:$H$32,MATCH(AR$1,'Add-on Info'!$A$4:$A$15,0),MATCH($E176,'Add-on Info'!$B$3:$H$3,0)),0)</f>
        <v>40.800000000000004</v>
      </c>
      <c r="AS176" s="40">
        <f>IF(S176=1,INDEX('Add-on Info'!$B$21:$H$32,MATCH(AS$1,'Add-on Info'!$A$4:$A$15,0),MATCH($E176,'Add-on Info'!$B$3:$H$3,0)),0)</f>
        <v>0</v>
      </c>
      <c r="AT176" s="40">
        <f>IF(T176=1,INDEX('Add-on Info'!$B$21:$H$32,MATCH(AT$1,'Add-on Info'!$A$4:$A$15,0),MATCH($E176,'Add-on Info'!$B$3:$H$3,0)),0)</f>
        <v>0</v>
      </c>
      <c r="AU176" s="40">
        <f>IF(U176=1,INDEX('Add-on Info'!$B$21:$H$32,MATCH(AU$1,'Add-on Info'!$A$4:$A$15,0),MATCH($E176,'Add-on Info'!$B$3:$H$3,0)),0)</f>
        <v>0</v>
      </c>
      <c r="AV176" s="40">
        <f>IF(V176=1,INDEX('Add-on Info'!$B$21:$H$32,MATCH(AV$1,'Add-on Info'!$A$4:$A$15,0),MATCH($E176,'Add-on Info'!$B$3:$H$3,0)),0)</f>
        <v>0</v>
      </c>
      <c r="AW176" s="40">
        <f t="shared" si="14"/>
        <v>40.800000000000004</v>
      </c>
      <c r="AX176" s="40">
        <f t="shared" si="15"/>
        <v>32102</v>
      </c>
      <c r="AY176" s="40">
        <f t="shared" si="16"/>
        <v>30947.8</v>
      </c>
      <c r="AZ176" s="40">
        <f t="shared" si="17"/>
        <v>1154.2000000000007</v>
      </c>
      <c r="BA176" s="25"/>
    </row>
    <row r="177" spans="1:53" x14ac:dyDescent="0.25">
      <c r="A177" s="25" t="s">
        <v>55</v>
      </c>
      <c r="B177" s="25" t="s">
        <v>42</v>
      </c>
      <c r="C177" s="25" t="s">
        <v>24</v>
      </c>
      <c r="D177" s="25" t="s">
        <v>25</v>
      </c>
      <c r="E177" s="25" t="s">
        <v>29</v>
      </c>
      <c r="F177" s="25" t="s">
        <v>45</v>
      </c>
      <c r="G177" s="25" t="s">
        <v>30</v>
      </c>
      <c r="H177" s="25">
        <v>44</v>
      </c>
      <c r="I177" s="28">
        <v>28081</v>
      </c>
      <c r="J177" s="28">
        <f>IF($D177=Calculations!$E$3,SUBSTITUTE(Calculations!$I178,RIGHT(Calculations!$I178,3),Calculations!$C$3)+0,Calculations!$I178)</f>
        <v>27239</v>
      </c>
      <c r="K177" s="39">
        <v>0</v>
      </c>
      <c r="L177" s="39">
        <v>0</v>
      </c>
      <c r="M177" s="39">
        <v>0</v>
      </c>
      <c r="N177" s="39">
        <v>1</v>
      </c>
      <c r="O177" s="39">
        <v>0</v>
      </c>
      <c r="P177" s="39">
        <v>1</v>
      </c>
      <c r="Q177" s="39">
        <v>0</v>
      </c>
      <c r="R177" s="39">
        <v>0</v>
      </c>
      <c r="S177" s="39">
        <v>0</v>
      </c>
      <c r="T177" s="39">
        <v>0</v>
      </c>
      <c r="U177" s="39">
        <v>0</v>
      </c>
      <c r="V177" s="39">
        <v>0</v>
      </c>
      <c r="W177" s="40">
        <f>IF(K177=1,INDEX('Add-on Info'!$B$4:$H$15,MATCH(W$1,'Add-on Info'!$A$4:$A$15,0),MATCH($E177,'Add-on Info'!$B$3:$H$3,0)),0)</f>
        <v>0</v>
      </c>
      <c r="X177" s="40">
        <f>IF(L177=1,INDEX('Add-on Info'!$B$4:$H$15,MATCH(X$1,'Add-on Info'!$A$4:$A$15,0),MATCH($E177,'Add-on Info'!$B$3:$H$3,0)),0)</f>
        <v>0</v>
      </c>
      <c r="Y177" s="40">
        <f>IF(M177=1,INDEX('Add-on Info'!$B$4:$H$15,MATCH(Y$1,'Add-on Info'!$A$4:$A$15,0),MATCH($E177,'Add-on Info'!$B$3:$H$3,0)),0)</f>
        <v>0</v>
      </c>
      <c r="Z177" s="40">
        <f>IF(N177=1,INDEX('Add-on Info'!$B$4:$H$15,MATCH(Z$1,'Add-on Info'!$A$4:$A$15,0),MATCH($E177,'Add-on Info'!$B$3:$H$3,0)),0)</f>
        <v>320</v>
      </c>
      <c r="AA177" s="40">
        <f>IF(O177=1,INDEX('Add-on Info'!$B$4:$H$15,MATCH(AA$1,'Add-on Info'!$A$4:$A$15,0),MATCH($E177,'Add-on Info'!$B$3:$H$3,0)),0)</f>
        <v>0</v>
      </c>
      <c r="AB177" s="40">
        <f>IF(P177=1,INDEX('Add-on Info'!$B$4:$H$15,MATCH(AB$1,'Add-on Info'!$A$4:$A$15,0),MATCH($E177,'Add-on Info'!$B$3:$H$3,0)),0)</f>
        <v>3000</v>
      </c>
      <c r="AC177" s="40">
        <f>IF(Q177=1,INDEX('Add-on Info'!$B$4:$H$15,MATCH(AC$1,'Add-on Info'!$A$4:$A$15,0),MATCH($E177,'Add-on Info'!$B$3:$H$3,0)),0)</f>
        <v>0</v>
      </c>
      <c r="AD177" s="40">
        <f>IF(R177=1,INDEX('Add-on Info'!$B$4:$H$15,MATCH(AD$1,'Add-on Info'!$A$4:$A$15,0),MATCH($E177,'Add-on Info'!$B$3:$H$3,0)),0)</f>
        <v>0</v>
      </c>
      <c r="AE177" s="40">
        <f>IF(S177=1,INDEX('Add-on Info'!$B$4:$H$15,MATCH(AE$1,'Add-on Info'!$A$4:$A$15,0),MATCH($E177,'Add-on Info'!$B$3:$H$3,0)),0)</f>
        <v>0</v>
      </c>
      <c r="AF177" s="40">
        <f>IF(T177=1,INDEX('Add-on Info'!$B$4:$H$15,MATCH(AF$1,'Add-on Info'!$A$4:$A$15,0),MATCH($E177,'Add-on Info'!$B$3:$H$3,0)),0)</f>
        <v>0</v>
      </c>
      <c r="AG177" s="40">
        <f>IF(U177=1,INDEX('Add-on Info'!$B$4:$H$15,MATCH(AG$1,'Add-on Info'!$A$4:$A$15,0),MATCH($E177,'Add-on Info'!$B$3:$H$3,0)),0)</f>
        <v>0</v>
      </c>
      <c r="AH177" s="40">
        <f>IF(V177=1,INDEX('Add-on Info'!$B$4:$H$15,MATCH(AH$1,'Add-on Info'!$A$4:$A$15,0),MATCH($E177,'Add-on Info'!$B$3:$H$3,0)),0)</f>
        <v>0</v>
      </c>
      <c r="AI177" s="41">
        <f t="shared" si="12"/>
        <v>0</v>
      </c>
      <c r="AJ177" s="40">
        <f t="shared" si="13"/>
        <v>3320</v>
      </c>
      <c r="AK177" s="40">
        <f>IF(K177=1,INDEX('Add-on Info'!$B$21:$H$32,MATCH(AK$1,'Add-on Info'!$A$4:$A$15,0),MATCH($E177,'Add-on Info'!$B$3:$H$3,0)),0)</f>
        <v>0</v>
      </c>
      <c r="AL177" s="40">
        <f>IF(L177=1,INDEX('Add-on Info'!$B$21:$H$32,MATCH(AL$1,'Add-on Info'!$A$4:$A$15,0),MATCH($E177,'Add-on Info'!$B$3:$H$3,0)),0)</f>
        <v>0</v>
      </c>
      <c r="AM177" s="40">
        <f>IF(M177=1,INDEX('Add-on Info'!$B$21:$H$32,MATCH(AM$1,'Add-on Info'!$A$4:$A$15,0),MATCH($E177,'Add-on Info'!$B$3:$H$3,0)),0)</f>
        <v>0</v>
      </c>
      <c r="AN177" s="40">
        <f>IF(N177=1,INDEX('Add-on Info'!$B$21:$H$32,MATCH(AN$1,'Add-on Info'!$A$4:$A$15,0),MATCH($E177,'Add-on Info'!$B$3:$H$3,0)),0)</f>
        <v>38.4</v>
      </c>
      <c r="AO177" s="40">
        <f>IF(O177=1,INDEX('Add-on Info'!$B$21:$H$32,MATCH(AO$1,'Add-on Info'!$A$4:$A$15,0),MATCH($E177,'Add-on Info'!$B$3:$H$3,0)),0)</f>
        <v>0</v>
      </c>
      <c r="AP177" s="40">
        <f>IF(P177=1,INDEX('Add-on Info'!$B$21:$H$32,MATCH(AP$1,'Add-on Info'!$A$4:$A$15,0),MATCH($E177,'Add-on Info'!$B$3:$H$3,0)),0)</f>
        <v>2040.0000000000002</v>
      </c>
      <c r="AQ177" s="40">
        <f>IF(Q177=1,INDEX('Add-on Info'!$B$21:$H$32,MATCH(AQ$1,'Add-on Info'!$A$4:$A$15,0),MATCH($E177,'Add-on Info'!$B$3:$H$3,0)),0)</f>
        <v>0</v>
      </c>
      <c r="AR177" s="40">
        <f>IF(R177=1,INDEX('Add-on Info'!$B$21:$H$32,MATCH(AR$1,'Add-on Info'!$A$4:$A$15,0),MATCH($E177,'Add-on Info'!$B$3:$H$3,0)),0)</f>
        <v>0</v>
      </c>
      <c r="AS177" s="40">
        <f>IF(S177=1,INDEX('Add-on Info'!$B$21:$H$32,MATCH(AS$1,'Add-on Info'!$A$4:$A$15,0),MATCH($E177,'Add-on Info'!$B$3:$H$3,0)),0)</f>
        <v>0</v>
      </c>
      <c r="AT177" s="40">
        <f>IF(T177=1,INDEX('Add-on Info'!$B$21:$H$32,MATCH(AT$1,'Add-on Info'!$A$4:$A$15,0),MATCH($E177,'Add-on Info'!$B$3:$H$3,0)),0)</f>
        <v>0</v>
      </c>
      <c r="AU177" s="40">
        <f>IF(U177=1,INDEX('Add-on Info'!$B$21:$H$32,MATCH(AU$1,'Add-on Info'!$A$4:$A$15,0),MATCH($E177,'Add-on Info'!$B$3:$H$3,0)),0)</f>
        <v>0</v>
      </c>
      <c r="AV177" s="40">
        <f>IF(V177=1,INDEX('Add-on Info'!$B$21:$H$32,MATCH(AV$1,'Add-on Info'!$A$4:$A$15,0),MATCH($E177,'Add-on Info'!$B$3:$H$3,0)),0)</f>
        <v>0</v>
      </c>
      <c r="AW177" s="40">
        <f t="shared" si="14"/>
        <v>2078.4</v>
      </c>
      <c r="AX177" s="40">
        <f t="shared" si="15"/>
        <v>31401</v>
      </c>
      <c r="AY177" s="40">
        <f t="shared" si="16"/>
        <v>29317.4</v>
      </c>
      <c r="AZ177" s="40">
        <f t="shared" si="17"/>
        <v>2083.5999999999985</v>
      </c>
      <c r="BA177" s="25"/>
    </row>
    <row r="178" spans="1:53" x14ac:dyDescent="0.25">
      <c r="A178" s="25" t="s">
        <v>55</v>
      </c>
      <c r="B178" s="25" t="s">
        <v>42</v>
      </c>
      <c r="C178" s="25" t="s">
        <v>24</v>
      </c>
      <c r="D178" s="25" t="s">
        <v>31</v>
      </c>
      <c r="E178" s="25" t="s">
        <v>32</v>
      </c>
      <c r="F178" s="25" t="s">
        <v>45</v>
      </c>
      <c r="G178" s="25" t="s">
        <v>28</v>
      </c>
      <c r="H178" s="25">
        <v>35</v>
      </c>
      <c r="I178" s="42">
        <v>20303</v>
      </c>
      <c r="J178" s="28">
        <f>IF($D178=Calculations!$E$3,SUBSTITUTE(Calculations!$I179,RIGHT(Calculations!$I179,3),Calculations!$C$3)+0,Calculations!$I179)</f>
        <v>19514</v>
      </c>
      <c r="K178" s="39">
        <v>0</v>
      </c>
      <c r="L178" s="39">
        <v>1</v>
      </c>
      <c r="M178" s="39">
        <v>0</v>
      </c>
      <c r="N178" s="39">
        <v>0</v>
      </c>
      <c r="O178" s="39">
        <v>0</v>
      </c>
      <c r="P178" s="39">
        <v>0</v>
      </c>
      <c r="Q178" s="39">
        <v>1</v>
      </c>
      <c r="R178" s="39">
        <v>0</v>
      </c>
      <c r="S178" s="39">
        <v>0</v>
      </c>
      <c r="T178" s="39">
        <v>0</v>
      </c>
      <c r="U178" s="39">
        <v>0</v>
      </c>
      <c r="V178" s="39">
        <v>0</v>
      </c>
      <c r="W178" s="40">
        <f>IF(K178=1,INDEX('Add-on Info'!$B$4:$H$15,MATCH(W$1,'Add-on Info'!$A$4:$A$15,0),MATCH($E178,'Add-on Info'!$B$3:$H$3,0)),0)</f>
        <v>0</v>
      </c>
      <c r="X178" s="40">
        <f>IF(L178=1,INDEX('Add-on Info'!$B$4:$H$15,MATCH(X$1,'Add-on Info'!$A$4:$A$15,0),MATCH($E178,'Add-on Info'!$B$3:$H$3,0)),0)</f>
        <v>190</v>
      </c>
      <c r="Y178" s="40">
        <f>IF(M178=1,INDEX('Add-on Info'!$B$4:$H$15,MATCH(Y$1,'Add-on Info'!$A$4:$A$15,0),MATCH($E178,'Add-on Info'!$B$3:$H$3,0)),0)</f>
        <v>0</v>
      </c>
      <c r="Z178" s="40">
        <f>IF(N178=1,INDEX('Add-on Info'!$B$4:$H$15,MATCH(Z$1,'Add-on Info'!$A$4:$A$15,0),MATCH($E178,'Add-on Info'!$B$3:$H$3,0)),0)</f>
        <v>0</v>
      </c>
      <c r="AA178" s="40">
        <f>IF(O178=1,INDEX('Add-on Info'!$B$4:$H$15,MATCH(AA$1,'Add-on Info'!$A$4:$A$15,0),MATCH($E178,'Add-on Info'!$B$3:$H$3,0)),0)</f>
        <v>0</v>
      </c>
      <c r="AB178" s="40">
        <f>IF(P178=1,INDEX('Add-on Info'!$B$4:$H$15,MATCH(AB$1,'Add-on Info'!$A$4:$A$15,0),MATCH($E178,'Add-on Info'!$B$3:$H$3,0)),0)</f>
        <v>0</v>
      </c>
      <c r="AC178" s="40">
        <f>IF(Q178=1,INDEX('Add-on Info'!$B$4:$H$15,MATCH(AC$1,'Add-on Info'!$A$4:$A$15,0),MATCH($E178,'Add-on Info'!$B$3:$H$3,0)),0)</f>
        <v>90</v>
      </c>
      <c r="AD178" s="40">
        <f>IF(R178=1,INDEX('Add-on Info'!$B$4:$H$15,MATCH(AD$1,'Add-on Info'!$A$4:$A$15,0),MATCH($E178,'Add-on Info'!$B$3:$H$3,0)),0)</f>
        <v>0</v>
      </c>
      <c r="AE178" s="40">
        <f>IF(S178=1,INDEX('Add-on Info'!$B$4:$H$15,MATCH(AE$1,'Add-on Info'!$A$4:$A$15,0),MATCH($E178,'Add-on Info'!$B$3:$H$3,0)),0)</f>
        <v>0</v>
      </c>
      <c r="AF178" s="40">
        <f>IF(T178=1,INDEX('Add-on Info'!$B$4:$H$15,MATCH(AF$1,'Add-on Info'!$A$4:$A$15,0),MATCH($E178,'Add-on Info'!$B$3:$H$3,0)),0)</f>
        <v>0</v>
      </c>
      <c r="AG178" s="40">
        <f>IF(U178=1,INDEX('Add-on Info'!$B$4:$H$15,MATCH(AG$1,'Add-on Info'!$A$4:$A$15,0),MATCH($E178,'Add-on Info'!$B$3:$H$3,0)),0)</f>
        <v>0</v>
      </c>
      <c r="AH178" s="40">
        <f>IF(V178=1,INDEX('Add-on Info'!$B$4:$H$15,MATCH(AH$1,'Add-on Info'!$A$4:$A$15,0),MATCH($E178,'Add-on Info'!$B$3:$H$3,0)),0)</f>
        <v>0</v>
      </c>
      <c r="AI178" s="41">
        <f t="shared" si="12"/>
        <v>0</v>
      </c>
      <c r="AJ178" s="40">
        <f t="shared" si="13"/>
        <v>280</v>
      </c>
      <c r="AK178" s="40">
        <f>IF(K178=1,INDEX('Add-on Info'!$B$21:$H$32,MATCH(AK$1,'Add-on Info'!$A$4:$A$15,0),MATCH($E178,'Add-on Info'!$B$3:$H$3,0)),0)</f>
        <v>0</v>
      </c>
      <c r="AL178" s="40">
        <f>IF(L178=1,INDEX('Add-on Info'!$B$21:$H$32,MATCH(AL$1,'Add-on Info'!$A$4:$A$15,0),MATCH($E178,'Add-on Info'!$B$3:$H$3,0)),0)</f>
        <v>20.9</v>
      </c>
      <c r="AM178" s="40">
        <f>IF(M178=1,INDEX('Add-on Info'!$B$21:$H$32,MATCH(AM$1,'Add-on Info'!$A$4:$A$15,0),MATCH($E178,'Add-on Info'!$B$3:$H$3,0)),0)</f>
        <v>0</v>
      </c>
      <c r="AN178" s="40">
        <f>IF(N178=1,INDEX('Add-on Info'!$B$21:$H$32,MATCH(AN$1,'Add-on Info'!$A$4:$A$15,0),MATCH($E178,'Add-on Info'!$B$3:$H$3,0)),0)</f>
        <v>0</v>
      </c>
      <c r="AO178" s="40">
        <f>IF(O178=1,INDEX('Add-on Info'!$B$21:$H$32,MATCH(AO$1,'Add-on Info'!$A$4:$A$15,0),MATCH($E178,'Add-on Info'!$B$3:$H$3,0)),0)</f>
        <v>0</v>
      </c>
      <c r="AP178" s="40">
        <f>IF(P178=1,INDEX('Add-on Info'!$B$21:$H$32,MATCH(AP$1,'Add-on Info'!$A$4:$A$15,0),MATCH($E178,'Add-on Info'!$B$3:$H$3,0)),0)</f>
        <v>0</v>
      </c>
      <c r="AQ178" s="40">
        <f>IF(Q178=1,INDEX('Add-on Info'!$B$21:$H$32,MATCH(AQ$1,'Add-on Info'!$A$4:$A$15,0),MATCH($E178,'Add-on Info'!$B$3:$H$3,0)),0)</f>
        <v>13.5</v>
      </c>
      <c r="AR178" s="40">
        <f>IF(R178=1,INDEX('Add-on Info'!$B$21:$H$32,MATCH(AR$1,'Add-on Info'!$A$4:$A$15,0),MATCH($E178,'Add-on Info'!$B$3:$H$3,0)),0)</f>
        <v>0</v>
      </c>
      <c r="AS178" s="40">
        <f>IF(S178=1,INDEX('Add-on Info'!$B$21:$H$32,MATCH(AS$1,'Add-on Info'!$A$4:$A$15,0),MATCH($E178,'Add-on Info'!$B$3:$H$3,0)),0)</f>
        <v>0</v>
      </c>
      <c r="AT178" s="40">
        <f>IF(T178=1,INDEX('Add-on Info'!$B$21:$H$32,MATCH(AT$1,'Add-on Info'!$A$4:$A$15,0),MATCH($E178,'Add-on Info'!$B$3:$H$3,0)),0)</f>
        <v>0</v>
      </c>
      <c r="AU178" s="40">
        <f>IF(U178=1,INDEX('Add-on Info'!$B$21:$H$32,MATCH(AU$1,'Add-on Info'!$A$4:$A$15,0),MATCH($E178,'Add-on Info'!$B$3:$H$3,0)),0)</f>
        <v>0</v>
      </c>
      <c r="AV178" s="40">
        <f>IF(V178=1,INDEX('Add-on Info'!$B$21:$H$32,MATCH(AV$1,'Add-on Info'!$A$4:$A$15,0),MATCH($E178,'Add-on Info'!$B$3:$H$3,0)),0)</f>
        <v>0</v>
      </c>
      <c r="AW178" s="40">
        <f t="shared" si="14"/>
        <v>34.4</v>
      </c>
      <c r="AX178" s="40">
        <f t="shared" si="15"/>
        <v>20583</v>
      </c>
      <c r="AY178" s="40">
        <f t="shared" si="16"/>
        <v>19548.400000000001</v>
      </c>
      <c r="AZ178" s="40">
        <f t="shared" si="17"/>
        <v>1034.5999999999985</v>
      </c>
      <c r="BA178" s="25"/>
    </row>
    <row r="179" spans="1:53" x14ac:dyDescent="0.25">
      <c r="A179" s="25" t="s">
        <v>55</v>
      </c>
      <c r="B179" s="25" t="s">
        <v>42</v>
      </c>
      <c r="C179" s="25" t="s">
        <v>24</v>
      </c>
      <c r="D179" s="25" t="s">
        <v>31</v>
      </c>
      <c r="E179" s="25" t="s">
        <v>35</v>
      </c>
      <c r="F179" s="25" t="s">
        <v>43</v>
      </c>
      <c r="G179" s="25" t="s">
        <v>28</v>
      </c>
      <c r="H179" s="25">
        <v>71</v>
      </c>
      <c r="I179" s="42">
        <v>29343</v>
      </c>
      <c r="J179" s="28">
        <f>IF($D179=Calculations!$E$3,SUBSTITUTE(Calculations!$I180,RIGHT(Calculations!$I180,3),Calculations!$C$3)+0,Calculations!$I180)</f>
        <v>28514</v>
      </c>
      <c r="K179" s="39">
        <v>1</v>
      </c>
      <c r="L179" s="39">
        <v>0</v>
      </c>
      <c r="M179" s="39">
        <v>0</v>
      </c>
      <c r="N179" s="39">
        <v>1</v>
      </c>
      <c r="O179" s="39">
        <v>0</v>
      </c>
      <c r="P179" s="39">
        <v>1</v>
      </c>
      <c r="Q179" s="39">
        <v>0</v>
      </c>
      <c r="R179" s="39">
        <v>1</v>
      </c>
      <c r="S179" s="39">
        <v>0</v>
      </c>
      <c r="T179" s="39">
        <v>0</v>
      </c>
      <c r="U179" s="39">
        <v>1</v>
      </c>
      <c r="V179" s="39">
        <v>1</v>
      </c>
      <c r="W179" s="40">
        <f>IF(K179=1,INDEX('Add-on Info'!$B$4:$H$15,MATCH(W$1,'Add-on Info'!$A$4:$A$15,0),MATCH($E179,'Add-on Info'!$B$3:$H$3,0)),0)</f>
        <v>750</v>
      </c>
      <c r="X179" s="40">
        <f>IF(L179=1,INDEX('Add-on Info'!$B$4:$H$15,MATCH(X$1,'Add-on Info'!$A$4:$A$15,0),MATCH($E179,'Add-on Info'!$B$3:$H$3,0)),0)</f>
        <v>0</v>
      </c>
      <c r="Y179" s="40">
        <f>IF(M179=1,INDEX('Add-on Info'!$B$4:$H$15,MATCH(Y$1,'Add-on Info'!$A$4:$A$15,0),MATCH($E179,'Add-on Info'!$B$3:$H$3,0)),0)</f>
        <v>0</v>
      </c>
      <c r="Z179" s="40">
        <f>IF(N179=1,INDEX('Add-on Info'!$B$4:$H$15,MATCH(Z$1,'Add-on Info'!$A$4:$A$15,0),MATCH($E179,'Add-on Info'!$B$3:$H$3,0)),0)</f>
        <v>240</v>
      </c>
      <c r="AA179" s="40">
        <f>IF(O179=1,INDEX('Add-on Info'!$B$4:$H$15,MATCH(AA$1,'Add-on Info'!$A$4:$A$15,0),MATCH($E179,'Add-on Info'!$B$3:$H$3,0)),0)</f>
        <v>0</v>
      </c>
      <c r="AB179" s="40">
        <f>IF(P179=1,INDEX('Add-on Info'!$B$4:$H$15,MATCH(AB$1,'Add-on Info'!$A$4:$A$15,0),MATCH($E179,'Add-on Info'!$B$3:$H$3,0)),0)</f>
        <v>2800</v>
      </c>
      <c r="AC179" s="40">
        <f>IF(Q179=1,INDEX('Add-on Info'!$B$4:$H$15,MATCH(AC$1,'Add-on Info'!$A$4:$A$15,0),MATCH($E179,'Add-on Info'!$B$3:$H$3,0)),0)</f>
        <v>0</v>
      </c>
      <c r="AD179" s="40">
        <f>IF(R179=1,INDEX('Add-on Info'!$B$4:$H$15,MATCH(AD$1,'Add-on Info'!$A$4:$A$15,0),MATCH($E179,'Add-on Info'!$B$3:$H$3,0)),0)</f>
        <v>180</v>
      </c>
      <c r="AE179" s="40">
        <f>IF(S179=1,INDEX('Add-on Info'!$B$4:$H$15,MATCH(AE$1,'Add-on Info'!$A$4:$A$15,0),MATCH($E179,'Add-on Info'!$B$3:$H$3,0)),0)</f>
        <v>0</v>
      </c>
      <c r="AF179" s="40">
        <f>IF(T179=1,INDEX('Add-on Info'!$B$4:$H$15,MATCH(AF$1,'Add-on Info'!$A$4:$A$15,0),MATCH($E179,'Add-on Info'!$B$3:$H$3,0)),0)</f>
        <v>0</v>
      </c>
      <c r="AG179" s="40">
        <f>IF(U179=1,INDEX('Add-on Info'!$B$4:$H$15,MATCH(AG$1,'Add-on Info'!$A$4:$A$15,0),MATCH($E179,'Add-on Info'!$B$3:$H$3,0)),0)</f>
        <v>640</v>
      </c>
      <c r="AH179" s="40">
        <f>IF(V179=1,INDEX('Add-on Info'!$B$4:$H$15,MATCH(AH$1,'Add-on Info'!$A$4:$A$15,0),MATCH($E179,'Add-on Info'!$B$3:$H$3,0)),0)</f>
        <v>460</v>
      </c>
      <c r="AI179" s="41">
        <f t="shared" si="12"/>
        <v>0.15</v>
      </c>
      <c r="AJ179" s="40">
        <f t="shared" si="13"/>
        <v>4309.5</v>
      </c>
      <c r="AK179" s="40">
        <f>IF(K179=1,INDEX('Add-on Info'!$B$21:$H$32,MATCH(AK$1,'Add-on Info'!$A$4:$A$15,0),MATCH($E179,'Add-on Info'!$B$3:$H$3,0)),0)</f>
        <v>187.5</v>
      </c>
      <c r="AL179" s="40">
        <f>IF(L179=1,INDEX('Add-on Info'!$B$21:$H$32,MATCH(AL$1,'Add-on Info'!$A$4:$A$15,0),MATCH($E179,'Add-on Info'!$B$3:$H$3,0)),0)</f>
        <v>0</v>
      </c>
      <c r="AM179" s="40">
        <f>IF(M179=1,INDEX('Add-on Info'!$B$21:$H$32,MATCH(AM$1,'Add-on Info'!$A$4:$A$15,0),MATCH($E179,'Add-on Info'!$B$3:$H$3,0)),0)</f>
        <v>0</v>
      </c>
      <c r="AN179" s="40">
        <f>IF(N179=1,INDEX('Add-on Info'!$B$21:$H$32,MATCH(AN$1,'Add-on Info'!$A$4:$A$15,0),MATCH($E179,'Add-on Info'!$B$3:$H$3,0)),0)</f>
        <v>28.799999999999997</v>
      </c>
      <c r="AO179" s="40">
        <f>IF(O179=1,INDEX('Add-on Info'!$B$21:$H$32,MATCH(AO$1,'Add-on Info'!$A$4:$A$15,0),MATCH($E179,'Add-on Info'!$B$3:$H$3,0)),0)</f>
        <v>0</v>
      </c>
      <c r="AP179" s="40">
        <f>IF(P179=1,INDEX('Add-on Info'!$B$21:$H$32,MATCH(AP$1,'Add-on Info'!$A$4:$A$15,0),MATCH($E179,'Add-on Info'!$B$3:$H$3,0)),0)</f>
        <v>1904.0000000000002</v>
      </c>
      <c r="AQ179" s="40">
        <f>IF(Q179=1,INDEX('Add-on Info'!$B$21:$H$32,MATCH(AQ$1,'Add-on Info'!$A$4:$A$15,0),MATCH($E179,'Add-on Info'!$B$3:$H$3,0)),0)</f>
        <v>0</v>
      </c>
      <c r="AR179" s="40">
        <f>IF(R179=1,INDEX('Add-on Info'!$B$21:$H$32,MATCH(AR$1,'Add-on Info'!$A$4:$A$15,0),MATCH($E179,'Add-on Info'!$B$3:$H$3,0)),0)</f>
        <v>30.6</v>
      </c>
      <c r="AS179" s="40">
        <f>IF(S179=1,INDEX('Add-on Info'!$B$21:$H$32,MATCH(AS$1,'Add-on Info'!$A$4:$A$15,0),MATCH($E179,'Add-on Info'!$B$3:$H$3,0)),0)</f>
        <v>0</v>
      </c>
      <c r="AT179" s="40">
        <f>IF(T179=1,INDEX('Add-on Info'!$B$21:$H$32,MATCH(AT$1,'Add-on Info'!$A$4:$A$15,0),MATCH($E179,'Add-on Info'!$B$3:$H$3,0)),0)</f>
        <v>0</v>
      </c>
      <c r="AU179" s="40">
        <f>IF(U179=1,INDEX('Add-on Info'!$B$21:$H$32,MATCH(AU$1,'Add-on Info'!$A$4:$A$15,0),MATCH($E179,'Add-on Info'!$B$3:$H$3,0)),0)</f>
        <v>179.20000000000002</v>
      </c>
      <c r="AV179" s="40">
        <f>IF(V179=1,INDEX('Add-on Info'!$B$21:$H$32,MATCH(AV$1,'Add-on Info'!$A$4:$A$15,0),MATCH($E179,'Add-on Info'!$B$3:$H$3,0)),0)</f>
        <v>96.6</v>
      </c>
      <c r="AW179" s="40">
        <f t="shared" si="14"/>
        <v>2426.6999999999998</v>
      </c>
      <c r="AX179" s="40">
        <f t="shared" si="15"/>
        <v>33652.5</v>
      </c>
      <c r="AY179" s="40">
        <f t="shared" si="16"/>
        <v>30940.7</v>
      </c>
      <c r="AZ179" s="40">
        <f t="shared" si="17"/>
        <v>2711.7999999999993</v>
      </c>
      <c r="BA179" s="25"/>
    </row>
    <row r="180" spans="1:53" x14ac:dyDescent="0.25">
      <c r="A180" s="25" t="s">
        <v>55</v>
      </c>
      <c r="B180" s="25" t="s">
        <v>42</v>
      </c>
      <c r="C180" s="25" t="s">
        <v>24</v>
      </c>
      <c r="D180" s="25" t="s">
        <v>31</v>
      </c>
      <c r="E180" s="25" t="s">
        <v>35</v>
      </c>
      <c r="F180" s="25" t="s">
        <v>43</v>
      </c>
      <c r="G180" s="25" t="s">
        <v>30</v>
      </c>
      <c r="H180" s="25">
        <v>56</v>
      </c>
      <c r="I180" s="42">
        <v>28326</v>
      </c>
      <c r="J180" s="28">
        <f>IF($D180=Calculations!$E$3,SUBSTITUTE(Calculations!$I181,RIGHT(Calculations!$I181,3),Calculations!$C$3)+0,Calculations!$I181)</f>
        <v>27514</v>
      </c>
      <c r="K180" s="39">
        <v>0</v>
      </c>
      <c r="L180" s="39">
        <v>0</v>
      </c>
      <c r="M180" s="39">
        <v>1</v>
      </c>
      <c r="N180" s="39">
        <v>0</v>
      </c>
      <c r="O180" s="39">
        <v>0</v>
      </c>
      <c r="P180" s="39">
        <v>1</v>
      </c>
      <c r="Q180" s="39">
        <v>0</v>
      </c>
      <c r="R180" s="39">
        <v>0</v>
      </c>
      <c r="S180" s="39">
        <v>1</v>
      </c>
      <c r="T180" s="39">
        <v>0</v>
      </c>
      <c r="U180" s="39">
        <v>0</v>
      </c>
      <c r="V180" s="39">
        <v>1</v>
      </c>
      <c r="W180" s="40">
        <f>IF(K180=1,INDEX('Add-on Info'!$B$4:$H$15,MATCH(W$1,'Add-on Info'!$A$4:$A$15,0),MATCH($E180,'Add-on Info'!$B$3:$H$3,0)),0)</f>
        <v>0</v>
      </c>
      <c r="X180" s="40">
        <f>IF(L180=1,INDEX('Add-on Info'!$B$4:$H$15,MATCH(X$1,'Add-on Info'!$A$4:$A$15,0),MATCH($E180,'Add-on Info'!$B$3:$H$3,0)),0)</f>
        <v>0</v>
      </c>
      <c r="Y180" s="40">
        <f>IF(M180=1,INDEX('Add-on Info'!$B$4:$H$15,MATCH(Y$1,'Add-on Info'!$A$4:$A$15,0),MATCH($E180,'Add-on Info'!$B$3:$H$3,0)),0)</f>
        <v>320</v>
      </c>
      <c r="Z180" s="40">
        <f>IF(N180=1,INDEX('Add-on Info'!$B$4:$H$15,MATCH(Z$1,'Add-on Info'!$A$4:$A$15,0),MATCH($E180,'Add-on Info'!$B$3:$H$3,0)),0)</f>
        <v>0</v>
      </c>
      <c r="AA180" s="40">
        <f>IF(O180=1,INDEX('Add-on Info'!$B$4:$H$15,MATCH(AA$1,'Add-on Info'!$A$4:$A$15,0),MATCH($E180,'Add-on Info'!$B$3:$H$3,0)),0)</f>
        <v>0</v>
      </c>
      <c r="AB180" s="40">
        <f>IF(P180=1,INDEX('Add-on Info'!$B$4:$H$15,MATCH(AB$1,'Add-on Info'!$A$4:$A$15,0),MATCH($E180,'Add-on Info'!$B$3:$H$3,0)),0)</f>
        <v>2800</v>
      </c>
      <c r="AC180" s="40">
        <f>IF(Q180=1,INDEX('Add-on Info'!$B$4:$H$15,MATCH(AC$1,'Add-on Info'!$A$4:$A$15,0),MATCH($E180,'Add-on Info'!$B$3:$H$3,0)),0)</f>
        <v>0</v>
      </c>
      <c r="AD180" s="40">
        <f>IF(R180=1,INDEX('Add-on Info'!$B$4:$H$15,MATCH(AD$1,'Add-on Info'!$A$4:$A$15,0),MATCH($E180,'Add-on Info'!$B$3:$H$3,0)),0)</f>
        <v>0</v>
      </c>
      <c r="AE180" s="40">
        <f>IF(S180=1,INDEX('Add-on Info'!$B$4:$H$15,MATCH(AE$1,'Add-on Info'!$A$4:$A$15,0),MATCH($E180,'Add-on Info'!$B$3:$H$3,0)),0)</f>
        <v>160</v>
      </c>
      <c r="AF180" s="40">
        <f>IF(T180=1,INDEX('Add-on Info'!$B$4:$H$15,MATCH(AF$1,'Add-on Info'!$A$4:$A$15,0),MATCH($E180,'Add-on Info'!$B$3:$H$3,0)),0)</f>
        <v>0</v>
      </c>
      <c r="AG180" s="40">
        <f>IF(U180=1,INDEX('Add-on Info'!$B$4:$H$15,MATCH(AG$1,'Add-on Info'!$A$4:$A$15,0),MATCH($E180,'Add-on Info'!$B$3:$H$3,0)),0)</f>
        <v>0</v>
      </c>
      <c r="AH180" s="40">
        <f>IF(V180=1,INDEX('Add-on Info'!$B$4:$H$15,MATCH(AH$1,'Add-on Info'!$A$4:$A$15,0),MATCH($E180,'Add-on Info'!$B$3:$H$3,0)),0)</f>
        <v>460</v>
      </c>
      <c r="AI180" s="41">
        <f t="shared" si="12"/>
        <v>0.15</v>
      </c>
      <c r="AJ180" s="40">
        <f t="shared" si="13"/>
        <v>3179</v>
      </c>
      <c r="AK180" s="40">
        <f>IF(K180=1,INDEX('Add-on Info'!$B$21:$H$32,MATCH(AK$1,'Add-on Info'!$A$4:$A$15,0),MATCH($E180,'Add-on Info'!$B$3:$H$3,0)),0)</f>
        <v>0</v>
      </c>
      <c r="AL180" s="40">
        <f>IF(L180=1,INDEX('Add-on Info'!$B$21:$H$32,MATCH(AL$1,'Add-on Info'!$A$4:$A$15,0),MATCH($E180,'Add-on Info'!$B$3:$H$3,0)),0)</f>
        <v>0</v>
      </c>
      <c r="AM180" s="40">
        <f>IF(M180=1,INDEX('Add-on Info'!$B$21:$H$32,MATCH(AM$1,'Add-on Info'!$A$4:$A$15,0),MATCH($E180,'Add-on Info'!$B$3:$H$3,0)),0)</f>
        <v>48</v>
      </c>
      <c r="AN180" s="40">
        <f>IF(N180=1,INDEX('Add-on Info'!$B$21:$H$32,MATCH(AN$1,'Add-on Info'!$A$4:$A$15,0),MATCH($E180,'Add-on Info'!$B$3:$H$3,0)),0)</f>
        <v>0</v>
      </c>
      <c r="AO180" s="40">
        <f>IF(O180=1,INDEX('Add-on Info'!$B$21:$H$32,MATCH(AO$1,'Add-on Info'!$A$4:$A$15,0),MATCH($E180,'Add-on Info'!$B$3:$H$3,0)),0)</f>
        <v>0</v>
      </c>
      <c r="AP180" s="40">
        <f>IF(P180=1,INDEX('Add-on Info'!$B$21:$H$32,MATCH(AP$1,'Add-on Info'!$A$4:$A$15,0),MATCH($E180,'Add-on Info'!$B$3:$H$3,0)),0)</f>
        <v>1904.0000000000002</v>
      </c>
      <c r="AQ180" s="40">
        <f>IF(Q180=1,INDEX('Add-on Info'!$B$21:$H$32,MATCH(AQ$1,'Add-on Info'!$A$4:$A$15,0),MATCH($E180,'Add-on Info'!$B$3:$H$3,0)),0)</f>
        <v>0</v>
      </c>
      <c r="AR180" s="40">
        <f>IF(R180=1,INDEX('Add-on Info'!$B$21:$H$32,MATCH(AR$1,'Add-on Info'!$A$4:$A$15,0),MATCH($E180,'Add-on Info'!$B$3:$H$3,0)),0)</f>
        <v>0</v>
      </c>
      <c r="AS180" s="40">
        <f>IF(S180=1,INDEX('Add-on Info'!$B$21:$H$32,MATCH(AS$1,'Add-on Info'!$A$4:$A$15,0),MATCH($E180,'Add-on Info'!$B$3:$H$3,0)),0)</f>
        <v>27.200000000000003</v>
      </c>
      <c r="AT180" s="40">
        <f>IF(T180=1,INDEX('Add-on Info'!$B$21:$H$32,MATCH(AT$1,'Add-on Info'!$A$4:$A$15,0),MATCH($E180,'Add-on Info'!$B$3:$H$3,0)),0)</f>
        <v>0</v>
      </c>
      <c r="AU180" s="40">
        <f>IF(U180=1,INDEX('Add-on Info'!$B$21:$H$32,MATCH(AU$1,'Add-on Info'!$A$4:$A$15,0),MATCH($E180,'Add-on Info'!$B$3:$H$3,0)),0)</f>
        <v>0</v>
      </c>
      <c r="AV180" s="40">
        <f>IF(V180=1,INDEX('Add-on Info'!$B$21:$H$32,MATCH(AV$1,'Add-on Info'!$A$4:$A$15,0),MATCH($E180,'Add-on Info'!$B$3:$H$3,0)),0)</f>
        <v>96.6</v>
      </c>
      <c r="AW180" s="40">
        <f t="shared" si="14"/>
        <v>2075.8000000000002</v>
      </c>
      <c r="AX180" s="40">
        <f t="shared" si="15"/>
        <v>31505</v>
      </c>
      <c r="AY180" s="40">
        <f t="shared" si="16"/>
        <v>29589.8</v>
      </c>
      <c r="AZ180" s="40">
        <f t="shared" si="17"/>
        <v>1915.2000000000007</v>
      </c>
      <c r="BA180" s="25"/>
    </row>
    <row r="181" spans="1:53" x14ac:dyDescent="0.25">
      <c r="A181" s="25" t="s">
        <v>55</v>
      </c>
      <c r="B181" s="25" t="s">
        <v>42</v>
      </c>
      <c r="C181" s="25" t="s">
        <v>24</v>
      </c>
      <c r="D181" s="25" t="s">
        <v>31</v>
      </c>
      <c r="E181" s="25" t="s">
        <v>36</v>
      </c>
      <c r="F181" s="25" t="s">
        <v>44</v>
      </c>
      <c r="G181" s="25" t="s">
        <v>28</v>
      </c>
      <c r="H181" s="25">
        <v>57</v>
      </c>
      <c r="I181" s="42">
        <v>34699</v>
      </c>
      <c r="J181" s="28">
        <f>IF($D181=Calculations!$E$3,SUBSTITUTE(Calculations!$I182,RIGHT(Calculations!$I182,3),Calculations!$C$3)+0,Calculations!$I182)</f>
        <v>33514</v>
      </c>
      <c r="K181" s="39">
        <v>1</v>
      </c>
      <c r="L181" s="39">
        <v>0</v>
      </c>
      <c r="M181" s="39">
        <v>0</v>
      </c>
      <c r="N181" s="39">
        <v>0</v>
      </c>
      <c r="O181" s="39">
        <v>0</v>
      </c>
      <c r="P181" s="39">
        <v>0</v>
      </c>
      <c r="Q181" s="39">
        <v>0</v>
      </c>
      <c r="R181" s="39">
        <v>1</v>
      </c>
      <c r="S181" s="39">
        <v>0</v>
      </c>
      <c r="T181" s="39">
        <v>0</v>
      </c>
      <c r="U181" s="39">
        <v>1</v>
      </c>
      <c r="V181" s="39">
        <v>0</v>
      </c>
      <c r="W181" s="40">
        <f>IF(K181=1,INDEX('Add-on Info'!$B$4:$H$15,MATCH(W$1,'Add-on Info'!$A$4:$A$15,0),MATCH($E181,'Add-on Info'!$B$3:$H$3,0)),0)</f>
        <v>850</v>
      </c>
      <c r="X181" s="40">
        <f>IF(L181=1,INDEX('Add-on Info'!$B$4:$H$15,MATCH(X$1,'Add-on Info'!$A$4:$A$15,0),MATCH($E181,'Add-on Info'!$B$3:$H$3,0)),0)</f>
        <v>0</v>
      </c>
      <c r="Y181" s="40">
        <f>IF(M181=1,INDEX('Add-on Info'!$B$4:$H$15,MATCH(Y$1,'Add-on Info'!$A$4:$A$15,0),MATCH($E181,'Add-on Info'!$B$3:$H$3,0)),0)</f>
        <v>0</v>
      </c>
      <c r="Z181" s="40">
        <f>IF(N181=1,INDEX('Add-on Info'!$B$4:$H$15,MATCH(Z$1,'Add-on Info'!$A$4:$A$15,0),MATCH($E181,'Add-on Info'!$B$3:$H$3,0)),0)</f>
        <v>0</v>
      </c>
      <c r="AA181" s="40">
        <f>IF(O181=1,INDEX('Add-on Info'!$B$4:$H$15,MATCH(AA$1,'Add-on Info'!$A$4:$A$15,0),MATCH($E181,'Add-on Info'!$B$3:$H$3,0)),0)</f>
        <v>0</v>
      </c>
      <c r="AB181" s="40">
        <f>IF(P181=1,INDEX('Add-on Info'!$B$4:$H$15,MATCH(AB$1,'Add-on Info'!$A$4:$A$15,0),MATCH($E181,'Add-on Info'!$B$3:$H$3,0)),0)</f>
        <v>0</v>
      </c>
      <c r="AC181" s="40">
        <f>IF(Q181=1,INDEX('Add-on Info'!$B$4:$H$15,MATCH(AC$1,'Add-on Info'!$A$4:$A$15,0),MATCH($E181,'Add-on Info'!$B$3:$H$3,0)),0)</f>
        <v>0</v>
      </c>
      <c r="AD181" s="40">
        <f>IF(R181=1,INDEX('Add-on Info'!$B$4:$H$15,MATCH(AD$1,'Add-on Info'!$A$4:$A$15,0),MATCH($E181,'Add-on Info'!$B$3:$H$3,0)),0)</f>
        <v>210</v>
      </c>
      <c r="AE181" s="40">
        <f>IF(S181=1,INDEX('Add-on Info'!$B$4:$H$15,MATCH(AE$1,'Add-on Info'!$A$4:$A$15,0),MATCH($E181,'Add-on Info'!$B$3:$H$3,0)),0)</f>
        <v>0</v>
      </c>
      <c r="AF181" s="40">
        <f>IF(T181=1,INDEX('Add-on Info'!$B$4:$H$15,MATCH(AF$1,'Add-on Info'!$A$4:$A$15,0),MATCH($E181,'Add-on Info'!$B$3:$H$3,0)),0)</f>
        <v>0</v>
      </c>
      <c r="AG181" s="40">
        <f>IF(U181=1,INDEX('Add-on Info'!$B$4:$H$15,MATCH(AG$1,'Add-on Info'!$A$4:$A$15,0),MATCH($E181,'Add-on Info'!$B$3:$H$3,0)),0)</f>
        <v>730</v>
      </c>
      <c r="AH181" s="40">
        <f>IF(V181=1,INDEX('Add-on Info'!$B$4:$H$15,MATCH(AH$1,'Add-on Info'!$A$4:$A$15,0),MATCH($E181,'Add-on Info'!$B$3:$H$3,0)),0)</f>
        <v>0</v>
      </c>
      <c r="AI181" s="41">
        <f t="shared" si="12"/>
        <v>0.15</v>
      </c>
      <c r="AJ181" s="40">
        <f t="shared" si="13"/>
        <v>1521.5</v>
      </c>
      <c r="AK181" s="40">
        <f>IF(K181=1,INDEX('Add-on Info'!$B$21:$H$32,MATCH(AK$1,'Add-on Info'!$A$4:$A$15,0),MATCH($E181,'Add-on Info'!$B$3:$H$3,0)),0)</f>
        <v>212.5</v>
      </c>
      <c r="AL181" s="40">
        <f>IF(L181=1,INDEX('Add-on Info'!$B$21:$H$32,MATCH(AL$1,'Add-on Info'!$A$4:$A$15,0),MATCH($E181,'Add-on Info'!$B$3:$H$3,0)),0)</f>
        <v>0</v>
      </c>
      <c r="AM181" s="40">
        <f>IF(M181=1,INDEX('Add-on Info'!$B$21:$H$32,MATCH(AM$1,'Add-on Info'!$A$4:$A$15,0),MATCH($E181,'Add-on Info'!$B$3:$H$3,0)),0)</f>
        <v>0</v>
      </c>
      <c r="AN181" s="40">
        <f>IF(N181=1,INDEX('Add-on Info'!$B$21:$H$32,MATCH(AN$1,'Add-on Info'!$A$4:$A$15,0),MATCH($E181,'Add-on Info'!$B$3:$H$3,0)),0)</f>
        <v>0</v>
      </c>
      <c r="AO181" s="40">
        <f>IF(O181=1,INDEX('Add-on Info'!$B$21:$H$32,MATCH(AO$1,'Add-on Info'!$A$4:$A$15,0),MATCH($E181,'Add-on Info'!$B$3:$H$3,0)),0)</f>
        <v>0</v>
      </c>
      <c r="AP181" s="40">
        <f>IF(P181=1,INDEX('Add-on Info'!$B$21:$H$32,MATCH(AP$1,'Add-on Info'!$A$4:$A$15,0),MATCH($E181,'Add-on Info'!$B$3:$H$3,0)),0)</f>
        <v>0</v>
      </c>
      <c r="AQ181" s="40">
        <f>IF(Q181=1,INDEX('Add-on Info'!$B$21:$H$32,MATCH(AQ$1,'Add-on Info'!$A$4:$A$15,0),MATCH($E181,'Add-on Info'!$B$3:$H$3,0)),0)</f>
        <v>0</v>
      </c>
      <c r="AR181" s="40">
        <f>IF(R181=1,INDEX('Add-on Info'!$B$21:$H$32,MATCH(AR$1,'Add-on Info'!$A$4:$A$15,0),MATCH($E181,'Add-on Info'!$B$3:$H$3,0)),0)</f>
        <v>35.700000000000003</v>
      </c>
      <c r="AS181" s="40">
        <f>IF(S181=1,INDEX('Add-on Info'!$B$21:$H$32,MATCH(AS$1,'Add-on Info'!$A$4:$A$15,0),MATCH($E181,'Add-on Info'!$B$3:$H$3,0)),0)</f>
        <v>0</v>
      </c>
      <c r="AT181" s="40">
        <f>IF(T181=1,INDEX('Add-on Info'!$B$21:$H$32,MATCH(AT$1,'Add-on Info'!$A$4:$A$15,0),MATCH($E181,'Add-on Info'!$B$3:$H$3,0)),0)</f>
        <v>0</v>
      </c>
      <c r="AU181" s="40">
        <f>IF(U181=1,INDEX('Add-on Info'!$B$21:$H$32,MATCH(AU$1,'Add-on Info'!$A$4:$A$15,0),MATCH($E181,'Add-on Info'!$B$3:$H$3,0)),0)</f>
        <v>204.4</v>
      </c>
      <c r="AV181" s="40">
        <f>IF(V181=1,INDEX('Add-on Info'!$B$21:$H$32,MATCH(AV$1,'Add-on Info'!$A$4:$A$15,0),MATCH($E181,'Add-on Info'!$B$3:$H$3,0)),0)</f>
        <v>0</v>
      </c>
      <c r="AW181" s="40">
        <f t="shared" si="14"/>
        <v>452.6</v>
      </c>
      <c r="AX181" s="40">
        <f t="shared" si="15"/>
        <v>36220.5</v>
      </c>
      <c r="AY181" s="40">
        <f t="shared" si="16"/>
        <v>33966.6</v>
      </c>
      <c r="AZ181" s="40">
        <f t="shared" si="17"/>
        <v>2253.9000000000015</v>
      </c>
      <c r="BA181" s="25"/>
    </row>
    <row r="182" spans="1:53" x14ac:dyDescent="0.25">
      <c r="A182" s="25" t="s">
        <v>55</v>
      </c>
      <c r="B182" s="25" t="s">
        <v>42</v>
      </c>
      <c r="C182" s="25" t="s">
        <v>24</v>
      </c>
      <c r="D182" s="25" t="s">
        <v>37</v>
      </c>
      <c r="E182" s="25" t="s">
        <v>38</v>
      </c>
      <c r="F182" s="25" t="s">
        <v>46</v>
      </c>
      <c r="G182" s="25" t="s">
        <v>30</v>
      </c>
      <c r="H182" s="25">
        <v>39</v>
      </c>
      <c r="I182" s="42">
        <v>26823</v>
      </c>
      <c r="J182" s="28">
        <f>IF($D182=Calculations!$E$3,SUBSTITUTE(Calculations!$I183,RIGHT(Calculations!$I183,3),Calculations!$C$3)+0,Calculations!$I183)</f>
        <v>26019</v>
      </c>
      <c r="K182" s="39">
        <v>1</v>
      </c>
      <c r="L182" s="39">
        <v>0</v>
      </c>
      <c r="M182" s="39">
        <v>0</v>
      </c>
      <c r="N182" s="39">
        <v>0</v>
      </c>
      <c r="O182" s="39">
        <v>0</v>
      </c>
      <c r="P182" s="39">
        <v>1</v>
      </c>
      <c r="Q182" s="39">
        <v>0</v>
      </c>
      <c r="R182" s="39">
        <v>0</v>
      </c>
      <c r="S182" s="39">
        <v>1</v>
      </c>
      <c r="T182" s="39">
        <v>1</v>
      </c>
      <c r="U182" s="39">
        <v>0</v>
      </c>
      <c r="V182" s="39">
        <v>0</v>
      </c>
      <c r="W182" s="40">
        <f>IF(K182=1,INDEX('Add-on Info'!$B$4:$H$15,MATCH(W$1,'Add-on Info'!$A$4:$A$15,0),MATCH($E182,'Add-on Info'!$B$3:$H$3,0)),0)</f>
        <v>725</v>
      </c>
      <c r="X182" s="40">
        <f>IF(L182=1,INDEX('Add-on Info'!$B$4:$H$15,MATCH(X$1,'Add-on Info'!$A$4:$A$15,0),MATCH($E182,'Add-on Info'!$B$3:$H$3,0)),0)</f>
        <v>0</v>
      </c>
      <c r="Y182" s="40">
        <f>IF(M182=1,INDEX('Add-on Info'!$B$4:$H$15,MATCH(Y$1,'Add-on Info'!$A$4:$A$15,0),MATCH($E182,'Add-on Info'!$B$3:$H$3,0)),0)</f>
        <v>0</v>
      </c>
      <c r="Z182" s="40">
        <f>IF(N182=1,INDEX('Add-on Info'!$B$4:$H$15,MATCH(Z$1,'Add-on Info'!$A$4:$A$15,0),MATCH($E182,'Add-on Info'!$B$3:$H$3,0)),0)</f>
        <v>0</v>
      </c>
      <c r="AA182" s="40">
        <f>IF(O182=1,INDEX('Add-on Info'!$B$4:$H$15,MATCH(AA$1,'Add-on Info'!$A$4:$A$15,0),MATCH($E182,'Add-on Info'!$B$3:$H$3,0)),0)</f>
        <v>0</v>
      </c>
      <c r="AB182" s="40">
        <f>IF(P182=1,INDEX('Add-on Info'!$B$4:$H$15,MATCH(AB$1,'Add-on Info'!$A$4:$A$15,0),MATCH($E182,'Add-on Info'!$B$3:$H$3,0)),0)</f>
        <v>2700</v>
      </c>
      <c r="AC182" s="40">
        <f>IF(Q182=1,INDEX('Add-on Info'!$B$4:$H$15,MATCH(AC$1,'Add-on Info'!$A$4:$A$15,0),MATCH($E182,'Add-on Info'!$B$3:$H$3,0)),0)</f>
        <v>0</v>
      </c>
      <c r="AD182" s="40">
        <f>IF(R182=1,INDEX('Add-on Info'!$B$4:$H$15,MATCH(AD$1,'Add-on Info'!$A$4:$A$15,0),MATCH($E182,'Add-on Info'!$B$3:$H$3,0)),0)</f>
        <v>0</v>
      </c>
      <c r="AE182" s="40">
        <f>IF(S182=1,INDEX('Add-on Info'!$B$4:$H$15,MATCH(AE$1,'Add-on Info'!$A$4:$A$15,0),MATCH($E182,'Add-on Info'!$B$3:$H$3,0)),0)</f>
        <v>160</v>
      </c>
      <c r="AF182" s="40">
        <f>IF(T182=1,INDEX('Add-on Info'!$B$4:$H$15,MATCH(AF$1,'Add-on Info'!$A$4:$A$15,0),MATCH($E182,'Add-on Info'!$B$3:$H$3,0)),0)</f>
        <v>200</v>
      </c>
      <c r="AG182" s="40">
        <f>IF(U182=1,INDEX('Add-on Info'!$B$4:$H$15,MATCH(AG$1,'Add-on Info'!$A$4:$A$15,0),MATCH($E182,'Add-on Info'!$B$3:$H$3,0)),0)</f>
        <v>0</v>
      </c>
      <c r="AH182" s="40">
        <f>IF(V182=1,INDEX('Add-on Info'!$B$4:$H$15,MATCH(AH$1,'Add-on Info'!$A$4:$A$15,0),MATCH($E182,'Add-on Info'!$B$3:$H$3,0)),0)</f>
        <v>0</v>
      </c>
      <c r="AI182" s="41">
        <f t="shared" si="12"/>
        <v>0.15</v>
      </c>
      <c r="AJ182" s="40">
        <f t="shared" si="13"/>
        <v>3217.25</v>
      </c>
      <c r="AK182" s="40">
        <f>IF(K182=1,INDEX('Add-on Info'!$B$21:$H$32,MATCH(AK$1,'Add-on Info'!$A$4:$A$15,0),MATCH($E182,'Add-on Info'!$B$3:$H$3,0)),0)</f>
        <v>181.25</v>
      </c>
      <c r="AL182" s="40">
        <f>IF(L182=1,INDEX('Add-on Info'!$B$21:$H$32,MATCH(AL$1,'Add-on Info'!$A$4:$A$15,0),MATCH($E182,'Add-on Info'!$B$3:$H$3,0)),0)</f>
        <v>0</v>
      </c>
      <c r="AM182" s="40">
        <f>IF(M182=1,INDEX('Add-on Info'!$B$21:$H$32,MATCH(AM$1,'Add-on Info'!$A$4:$A$15,0),MATCH($E182,'Add-on Info'!$B$3:$H$3,0)),0)</f>
        <v>0</v>
      </c>
      <c r="AN182" s="40">
        <f>IF(N182=1,INDEX('Add-on Info'!$B$21:$H$32,MATCH(AN$1,'Add-on Info'!$A$4:$A$15,0),MATCH($E182,'Add-on Info'!$B$3:$H$3,0)),0)</f>
        <v>0</v>
      </c>
      <c r="AO182" s="40">
        <f>IF(O182=1,INDEX('Add-on Info'!$B$21:$H$32,MATCH(AO$1,'Add-on Info'!$A$4:$A$15,0),MATCH($E182,'Add-on Info'!$B$3:$H$3,0)),0)</f>
        <v>0</v>
      </c>
      <c r="AP182" s="40">
        <f>IF(P182=1,INDEX('Add-on Info'!$B$21:$H$32,MATCH(AP$1,'Add-on Info'!$A$4:$A$15,0),MATCH($E182,'Add-on Info'!$B$3:$H$3,0)),0)</f>
        <v>1836.0000000000002</v>
      </c>
      <c r="AQ182" s="40">
        <f>IF(Q182=1,INDEX('Add-on Info'!$B$21:$H$32,MATCH(AQ$1,'Add-on Info'!$A$4:$A$15,0),MATCH($E182,'Add-on Info'!$B$3:$H$3,0)),0)</f>
        <v>0</v>
      </c>
      <c r="AR182" s="40">
        <f>IF(R182=1,INDEX('Add-on Info'!$B$21:$H$32,MATCH(AR$1,'Add-on Info'!$A$4:$A$15,0),MATCH($E182,'Add-on Info'!$B$3:$H$3,0)),0)</f>
        <v>0</v>
      </c>
      <c r="AS182" s="40">
        <f>IF(S182=1,INDEX('Add-on Info'!$B$21:$H$32,MATCH(AS$1,'Add-on Info'!$A$4:$A$15,0),MATCH($E182,'Add-on Info'!$B$3:$H$3,0)),0)</f>
        <v>27.200000000000003</v>
      </c>
      <c r="AT182" s="40">
        <f>IF(T182=1,INDEX('Add-on Info'!$B$21:$H$32,MATCH(AT$1,'Add-on Info'!$A$4:$A$15,0),MATCH($E182,'Add-on Info'!$B$3:$H$3,0)),0)</f>
        <v>36</v>
      </c>
      <c r="AU182" s="40">
        <f>IF(U182=1,INDEX('Add-on Info'!$B$21:$H$32,MATCH(AU$1,'Add-on Info'!$A$4:$A$15,0),MATCH($E182,'Add-on Info'!$B$3:$H$3,0)),0)</f>
        <v>0</v>
      </c>
      <c r="AV182" s="40">
        <f>IF(V182=1,INDEX('Add-on Info'!$B$21:$H$32,MATCH(AV$1,'Add-on Info'!$A$4:$A$15,0),MATCH($E182,'Add-on Info'!$B$3:$H$3,0)),0)</f>
        <v>0</v>
      </c>
      <c r="AW182" s="40">
        <f t="shared" si="14"/>
        <v>2080.4500000000003</v>
      </c>
      <c r="AX182" s="40">
        <f t="shared" si="15"/>
        <v>30040.25</v>
      </c>
      <c r="AY182" s="40">
        <f t="shared" si="16"/>
        <v>28099.45</v>
      </c>
      <c r="AZ182" s="40">
        <f t="shared" si="17"/>
        <v>1940.7999999999993</v>
      </c>
      <c r="BA182" s="25"/>
    </row>
    <row r="183" spans="1:53" x14ac:dyDescent="0.25">
      <c r="A183" s="25" t="s">
        <v>55</v>
      </c>
      <c r="B183" s="25" t="s">
        <v>42</v>
      </c>
      <c r="C183" s="25" t="s">
        <v>24</v>
      </c>
      <c r="D183" s="25" t="s">
        <v>37</v>
      </c>
      <c r="E183" s="25" t="s">
        <v>38</v>
      </c>
      <c r="F183" s="25" t="s">
        <v>43</v>
      </c>
      <c r="G183" s="25" t="s">
        <v>30</v>
      </c>
      <c r="H183" s="25">
        <v>29</v>
      </c>
      <c r="I183" s="42">
        <v>28574</v>
      </c>
      <c r="J183" s="28">
        <f>IF($D183=Calculations!$E$3,SUBSTITUTE(Calculations!$I184,RIGHT(Calculations!$I184,3),Calculations!$C$3)+0,Calculations!$I184)</f>
        <v>27717</v>
      </c>
      <c r="K183" s="39">
        <v>0</v>
      </c>
      <c r="L183" s="39">
        <v>0</v>
      </c>
      <c r="M183" s="39">
        <v>0</v>
      </c>
      <c r="N183" s="39">
        <v>0</v>
      </c>
      <c r="O183" s="39">
        <v>0</v>
      </c>
      <c r="P183" s="39">
        <v>0</v>
      </c>
      <c r="Q183" s="39">
        <v>0</v>
      </c>
      <c r="R183" s="39">
        <v>0</v>
      </c>
      <c r="S183" s="39">
        <v>0</v>
      </c>
      <c r="T183" s="39">
        <v>0</v>
      </c>
      <c r="U183" s="39">
        <v>0</v>
      </c>
      <c r="V183" s="39">
        <v>1</v>
      </c>
      <c r="W183" s="40">
        <f>IF(K183=1,INDEX('Add-on Info'!$B$4:$H$15,MATCH(W$1,'Add-on Info'!$A$4:$A$15,0),MATCH($E183,'Add-on Info'!$B$3:$H$3,0)),0)</f>
        <v>0</v>
      </c>
      <c r="X183" s="40">
        <f>IF(L183=1,INDEX('Add-on Info'!$B$4:$H$15,MATCH(X$1,'Add-on Info'!$A$4:$A$15,0),MATCH($E183,'Add-on Info'!$B$3:$H$3,0)),0)</f>
        <v>0</v>
      </c>
      <c r="Y183" s="40">
        <f>IF(M183=1,INDEX('Add-on Info'!$B$4:$H$15,MATCH(Y$1,'Add-on Info'!$A$4:$A$15,0),MATCH($E183,'Add-on Info'!$B$3:$H$3,0)),0)</f>
        <v>0</v>
      </c>
      <c r="Z183" s="40">
        <f>IF(N183=1,INDEX('Add-on Info'!$B$4:$H$15,MATCH(Z$1,'Add-on Info'!$A$4:$A$15,0),MATCH($E183,'Add-on Info'!$B$3:$H$3,0)),0)</f>
        <v>0</v>
      </c>
      <c r="AA183" s="40">
        <f>IF(O183=1,INDEX('Add-on Info'!$B$4:$H$15,MATCH(AA$1,'Add-on Info'!$A$4:$A$15,0),MATCH($E183,'Add-on Info'!$B$3:$H$3,0)),0)</f>
        <v>0</v>
      </c>
      <c r="AB183" s="40">
        <f>IF(P183=1,INDEX('Add-on Info'!$B$4:$H$15,MATCH(AB$1,'Add-on Info'!$A$4:$A$15,0),MATCH($E183,'Add-on Info'!$B$3:$H$3,0)),0)</f>
        <v>0</v>
      </c>
      <c r="AC183" s="40">
        <f>IF(Q183=1,INDEX('Add-on Info'!$B$4:$H$15,MATCH(AC$1,'Add-on Info'!$A$4:$A$15,0),MATCH($E183,'Add-on Info'!$B$3:$H$3,0)),0)</f>
        <v>0</v>
      </c>
      <c r="AD183" s="40">
        <f>IF(R183=1,INDEX('Add-on Info'!$B$4:$H$15,MATCH(AD$1,'Add-on Info'!$A$4:$A$15,0),MATCH($E183,'Add-on Info'!$B$3:$H$3,0)),0)</f>
        <v>0</v>
      </c>
      <c r="AE183" s="40">
        <f>IF(S183=1,INDEX('Add-on Info'!$B$4:$H$15,MATCH(AE$1,'Add-on Info'!$A$4:$A$15,0),MATCH($E183,'Add-on Info'!$B$3:$H$3,0)),0)</f>
        <v>0</v>
      </c>
      <c r="AF183" s="40">
        <f>IF(T183=1,INDEX('Add-on Info'!$B$4:$H$15,MATCH(AF$1,'Add-on Info'!$A$4:$A$15,0),MATCH($E183,'Add-on Info'!$B$3:$H$3,0)),0)</f>
        <v>0</v>
      </c>
      <c r="AG183" s="40">
        <f>IF(U183=1,INDEX('Add-on Info'!$B$4:$H$15,MATCH(AG$1,'Add-on Info'!$A$4:$A$15,0),MATCH($E183,'Add-on Info'!$B$3:$H$3,0)),0)</f>
        <v>0</v>
      </c>
      <c r="AH183" s="40">
        <f>IF(V183=1,INDEX('Add-on Info'!$B$4:$H$15,MATCH(AH$1,'Add-on Info'!$A$4:$A$15,0),MATCH($E183,'Add-on Info'!$B$3:$H$3,0)),0)</f>
        <v>440</v>
      </c>
      <c r="AI183" s="41">
        <f t="shared" si="12"/>
        <v>0</v>
      </c>
      <c r="AJ183" s="40">
        <f t="shared" si="13"/>
        <v>440</v>
      </c>
      <c r="AK183" s="40">
        <f>IF(K183=1,INDEX('Add-on Info'!$B$21:$H$32,MATCH(AK$1,'Add-on Info'!$A$4:$A$15,0),MATCH($E183,'Add-on Info'!$B$3:$H$3,0)),0)</f>
        <v>0</v>
      </c>
      <c r="AL183" s="40">
        <f>IF(L183=1,INDEX('Add-on Info'!$B$21:$H$32,MATCH(AL$1,'Add-on Info'!$A$4:$A$15,0),MATCH($E183,'Add-on Info'!$B$3:$H$3,0)),0)</f>
        <v>0</v>
      </c>
      <c r="AM183" s="40">
        <f>IF(M183=1,INDEX('Add-on Info'!$B$21:$H$32,MATCH(AM$1,'Add-on Info'!$A$4:$A$15,0),MATCH($E183,'Add-on Info'!$B$3:$H$3,0)),0)</f>
        <v>0</v>
      </c>
      <c r="AN183" s="40">
        <f>IF(N183=1,INDEX('Add-on Info'!$B$21:$H$32,MATCH(AN$1,'Add-on Info'!$A$4:$A$15,0),MATCH($E183,'Add-on Info'!$B$3:$H$3,0)),0)</f>
        <v>0</v>
      </c>
      <c r="AO183" s="40">
        <f>IF(O183=1,INDEX('Add-on Info'!$B$21:$H$32,MATCH(AO$1,'Add-on Info'!$A$4:$A$15,0),MATCH($E183,'Add-on Info'!$B$3:$H$3,0)),0)</f>
        <v>0</v>
      </c>
      <c r="AP183" s="40">
        <f>IF(P183=1,INDEX('Add-on Info'!$B$21:$H$32,MATCH(AP$1,'Add-on Info'!$A$4:$A$15,0),MATCH($E183,'Add-on Info'!$B$3:$H$3,0)),0)</f>
        <v>0</v>
      </c>
      <c r="AQ183" s="40">
        <f>IF(Q183=1,INDEX('Add-on Info'!$B$21:$H$32,MATCH(AQ$1,'Add-on Info'!$A$4:$A$15,0),MATCH($E183,'Add-on Info'!$B$3:$H$3,0)),0)</f>
        <v>0</v>
      </c>
      <c r="AR183" s="40">
        <f>IF(R183=1,INDEX('Add-on Info'!$B$21:$H$32,MATCH(AR$1,'Add-on Info'!$A$4:$A$15,0),MATCH($E183,'Add-on Info'!$B$3:$H$3,0)),0)</f>
        <v>0</v>
      </c>
      <c r="AS183" s="40">
        <f>IF(S183=1,INDEX('Add-on Info'!$B$21:$H$32,MATCH(AS$1,'Add-on Info'!$A$4:$A$15,0),MATCH($E183,'Add-on Info'!$B$3:$H$3,0)),0)</f>
        <v>0</v>
      </c>
      <c r="AT183" s="40">
        <f>IF(T183=1,INDEX('Add-on Info'!$B$21:$H$32,MATCH(AT$1,'Add-on Info'!$A$4:$A$15,0),MATCH($E183,'Add-on Info'!$B$3:$H$3,0)),0)</f>
        <v>0</v>
      </c>
      <c r="AU183" s="40">
        <f>IF(U183=1,INDEX('Add-on Info'!$B$21:$H$32,MATCH(AU$1,'Add-on Info'!$A$4:$A$15,0),MATCH($E183,'Add-on Info'!$B$3:$H$3,0)),0)</f>
        <v>0</v>
      </c>
      <c r="AV183" s="40">
        <f>IF(V183=1,INDEX('Add-on Info'!$B$21:$H$32,MATCH(AV$1,'Add-on Info'!$A$4:$A$15,0),MATCH($E183,'Add-on Info'!$B$3:$H$3,0)),0)</f>
        <v>92.399999999999991</v>
      </c>
      <c r="AW183" s="40">
        <f t="shared" si="14"/>
        <v>92.399999999999991</v>
      </c>
      <c r="AX183" s="40">
        <f t="shared" si="15"/>
        <v>29014</v>
      </c>
      <c r="AY183" s="40">
        <f t="shared" si="16"/>
        <v>27809.4</v>
      </c>
      <c r="AZ183" s="40">
        <f t="shared" si="17"/>
        <v>1204.5999999999985</v>
      </c>
      <c r="BA183" s="25"/>
    </row>
    <row r="184" spans="1:53" x14ac:dyDescent="0.25">
      <c r="A184" s="25" t="s">
        <v>55</v>
      </c>
      <c r="B184" s="25" t="s">
        <v>42</v>
      </c>
      <c r="C184" s="25" t="s">
        <v>24</v>
      </c>
      <c r="D184" s="25" t="s">
        <v>37</v>
      </c>
      <c r="E184" s="25" t="s">
        <v>38</v>
      </c>
      <c r="F184" s="25" t="s">
        <v>46</v>
      </c>
      <c r="G184" s="25" t="s">
        <v>30</v>
      </c>
      <c r="H184" s="25">
        <v>33</v>
      </c>
      <c r="I184" s="42">
        <v>24051</v>
      </c>
      <c r="J184" s="28">
        <f>IF($D184=Calculations!$E$3,SUBSTITUTE(Calculations!$I185,RIGHT(Calculations!$I185,3),Calculations!$C$3)+0,Calculations!$I185)</f>
        <v>23330</v>
      </c>
      <c r="K184" s="39">
        <v>0</v>
      </c>
      <c r="L184" s="39">
        <v>0</v>
      </c>
      <c r="M184" s="39">
        <v>1</v>
      </c>
      <c r="N184" s="39">
        <v>0</v>
      </c>
      <c r="O184" s="39">
        <v>0</v>
      </c>
      <c r="P184" s="39">
        <v>0</v>
      </c>
      <c r="Q184" s="39">
        <v>0</v>
      </c>
      <c r="R184" s="39">
        <v>0</v>
      </c>
      <c r="S184" s="39">
        <v>1</v>
      </c>
      <c r="T184" s="39">
        <v>0</v>
      </c>
      <c r="U184" s="39">
        <v>0</v>
      </c>
      <c r="V184" s="39">
        <v>0</v>
      </c>
      <c r="W184" s="40">
        <f>IF(K184=1,INDEX('Add-on Info'!$B$4:$H$15,MATCH(W$1,'Add-on Info'!$A$4:$A$15,0),MATCH($E184,'Add-on Info'!$B$3:$H$3,0)),0)</f>
        <v>0</v>
      </c>
      <c r="X184" s="40">
        <f>IF(L184=1,INDEX('Add-on Info'!$B$4:$H$15,MATCH(X$1,'Add-on Info'!$A$4:$A$15,0),MATCH($E184,'Add-on Info'!$B$3:$H$3,0)),0)</f>
        <v>0</v>
      </c>
      <c r="Y184" s="40">
        <f>IF(M184=1,INDEX('Add-on Info'!$B$4:$H$15,MATCH(Y$1,'Add-on Info'!$A$4:$A$15,0),MATCH($E184,'Add-on Info'!$B$3:$H$3,0)),0)</f>
        <v>310</v>
      </c>
      <c r="Z184" s="40">
        <f>IF(N184=1,INDEX('Add-on Info'!$B$4:$H$15,MATCH(Z$1,'Add-on Info'!$A$4:$A$15,0),MATCH($E184,'Add-on Info'!$B$3:$H$3,0)),0)</f>
        <v>0</v>
      </c>
      <c r="AA184" s="40">
        <f>IF(O184=1,INDEX('Add-on Info'!$B$4:$H$15,MATCH(AA$1,'Add-on Info'!$A$4:$A$15,0),MATCH($E184,'Add-on Info'!$B$3:$H$3,0)),0)</f>
        <v>0</v>
      </c>
      <c r="AB184" s="40">
        <f>IF(P184=1,INDEX('Add-on Info'!$B$4:$H$15,MATCH(AB$1,'Add-on Info'!$A$4:$A$15,0),MATCH($E184,'Add-on Info'!$B$3:$H$3,0)),0)</f>
        <v>0</v>
      </c>
      <c r="AC184" s="40">
        <f>IF(Q184=1,INDEX('Add-on Info'!$B$4:$H$15,MATCH(AC$1,'Add-on Info'!$A$4:$A$15,0),MATCH($E184,'Add-on Info'!$B$3:$H$3,0)),0)</f>
        <v>0</v>
      </c>
      <c r="AD184" s="40">
        <f>IF(R184=1,INDEX('Add-on Info'!$B$4:$H$15,MATCH(AD$1,'Add-on Info'!$A$4:$A$15,0),MATCH($E184,'Add-on Info'!$B$3:$H$3,0)),0)</f>
        <v>0</v>
      </c>
      <c r="AE184" s="40">
        <f>IF(S184=1,INDEX('Add-on Info'!$B$4:$H$15,MATCH(AE$1,'Add-on Info'!$A$4:$A$15,0),MATCH($E184,'Add-on Info'!$B$3:$H$3,0)),0)</f>
        <v>160</v>
      </c>
      <c r="AF184" s="40">
        <f>IF(T184=1,INDEX('Add-on Info'!$B$4:$H$15,MATCH(AF$1,'Add-on Info'!$A$4:$A$15,0),MATCH($E184,'Add-on Info'!$B$3:$H$3,0)),0)</f>
        <v>0</v>
      </c>
      <c r="AG184" s="40">
        <f>IF(U184=1,INDEX('Add-on Info'!$B$4:$H$15,MATCH(AG$1,'Add-on Info'!$A$4:$A$15,0),MATCH($E184,'Add-on Info'!$B$3:$H$3,0)),0)</f>
        <v>0</v>
      </c>
      <c r="AH184" s="40">
        <f>IF(V184=1,INDEX('Add-on Info'!$B$4:$H$15,MATCH(AH$1,'Add-on Info'!$A$4:$A$15,0),MATCH($E184,'Add-on Info'!$B$3:$H$3,0)),0)</f>
        <v>0</v>
      </c>
      <c r="AI184" s="41">
        <f t="shared" si="12"/>
        <v>0</v>
      </c>
      <c r="AJ184" s="40">
        <f t="shared" si="13"/>
        <v>470</v>
      </c>
      <c r="AK184" s="40">
        <f>IF(K184=1,INDEX('Add-on Info'!$B$21:$H$32,MATCH(AK$1,'Add-on Info'!$A$4:$A$15,0),MATCH($E184,'Add-on Info'!$B$3:$H$3,0)),0)</f>
        <v>0</v>
      </c>
      <c r="AL184" s="40">
        <f>IF(L184=1,INDEX('Add-on Info'!$B$21:$H$32,MATCH(AL$1,'Add-on Info'!$A$4:$A$15,0),MATCH($E184,'Add-on Info'!$B$3:$H$3,0)),0)</f>
        <v>0</v>
      </c>
      <c r="AM184" s="40">
        <f>IF(M184=1,INDEX('Add-on Info'!$B$21:$H$32,MATCH(AM$1,'Add-on Info'!$A$4:$A$15,0),MATCH($E184,'Add-on Info'!$B$3:$H$3,0)),0)</f>
        <v>46.5</v>
      </c>
      <c r="AN184" s="40">
        <f>IF(N184=1,INDEX('Add-on Info'!$B$21:$H$32,MATCH(AN$1,'Add-on Info'!$A$4:$A$15,0),MATCH($E184,'Add-on Info'!$B$3:$H$3,0)),0)</f>
        <v>0</v>
      </c>
      <c r="AO184" s="40">
        <f>IF(O184=1,INDEX('Add-on Info'!$B$21:$H$32,MATCH(AO$1,'Add-on Info'!$A$4:$A$15,0),MATCH($E184,'Add-on Info'!$B$3:$H$3,0)),0)</f>
        <v>0</v>
      </c>
      <c r="AP184" s="40">
        <f>IF(P184=1,INDEX('Add-on Info'!$B$21:$H$32,MATCH(AP$1,'Add-on Info'!$A$4:$A$15,0),MATCH($E184,'Add-on Info'!$B$3:$H$3,0)),0)</f>
        <v>0</v>
      </c>
      <c r="AQ184" s="40">
        <f>IF(Q184=1,INDEX('Add-on Info'!$B$21:$H$32,MATCH(AQ$1,'Add-on Info'!$A$4:$A$15,0),MATCH($E184,'Add-on Info'!$B$3:$H$3,0)),0)</f>
        <v>0</v>
      </c>
      <c r="AR184" s="40">
        <f>IF(R184=1,INDEX('Add-on Info'!$B$21:$H$32,MATCH(AR$1,'Add-on Info'!$A$4:$A$15,0),MATCH($E184,'Add-on Info'!$B$3:$H$3,0)),0)</f>
        <v>0</v>
      </c>
      <c r="AS184" s="40">
        <f>IF(S184=1,INDEX('Add-on Info'!$B$21:$H$32,MATCH(AS$1,'Add-on Info'!$A$4:$A$15,0),MATCH($E184,'Add-on Info'!$B$3:$H$3,0)),0)</f>
        <v>27.200000000000003</v>
      </c>
      <c r="AT184" s="40">
        <f>IF(T184=1,INDEX('Add-on Info'!$B$21:$H$32,MATCH(AT$1,'Add-on Info'!$A$4:$A$15,0),MATCH($E184,'Add-on Info'!$B$3:$H$3,0)),0)</f>
        <v>0</v>
      </c>
      <c r="AU184" s="40">
        <f>IF(U184=1,INDEX('Add-on Info'!$B$21:$H$32,MATCH(AU$1,'Add-on Info'!$A$4:$A$15,0),MATCH($E184,'Add-on Info'!$B$3:$H$3,0)),0)</f>
        <v>0</v>
      </c>
      <c r="AV184" s="40">
        <f>IF(V184=1,INDEX('Add-on Info'!$B$21:$H$32,MATCH(AV$1,'Add-on Info'!$A$4:$A$15,0),MATCH($E184,'Add-on Info'!$B$3:$H$3,0)),0)</f>
        <v>0</v>
      </c>
      <c r="AW184" s="40">
        <f t="shared" si="14"/>
        <v>73.7</v>
      </c>
      <c r="AX184" s="40">
        <f t="shared" si="15"/>
        <v>24521</v>
      </c>
      <c r="AY184" s="40">
        <f t="shared" si="16"/>
        <v>23403.7</v>
      </c>
      <c r="AZ184" s="40">
        <f t="shared" si="17"/>
        <v>1117.2999999999993</v>
      </c>
      <c r="BA184" s="25"/>
    </row>
    <row r="185" spans="1:53" x14ac:dyDescent="0.25">
      <c r="A185" s="25" t="s">
        <v>55</v>
      </c>
      <c r="B185" s="25" t="s">
        <v>42</v>
      </c>
      <c r="C185" s="25" t="s">
        <v>24</v>
      </c>
      <c r="D185" s="25" t="s">
        <v>37</v>
      </c>
      <c r="E185" s="25" t="s">
        <v>38</v>
      </c>
      <c r="F185" s="25" t="s">
        <v>46</v>
      </c>
      <c r="G185" s="25" t="s">
        <v>30</v>
      </c>
      <c r="H185" s="25">
        <v>43</v>
      </c>
      <c r="I185" s="42">
        <v>26713</v>
      </c>
      <c r="J185" s="28">
        <f>IF($D185=Calculations!$E$3,SUBSTITUTE(Calculations!$I186,RIGHT(Calculations!$I186,3),Calculations!$C$3)+0,Calculations!$I186)</f>
        <v>25912</v>
      </c>
      <c r="K185" s="39">
        <v>0</v>
      </c>
      <c r="L185" s="39">
        <v>0</v>
      </c>
      <c r="M185" s="39">
        <v>0</v>
      </c>
      <c r="N185" s="39">
        <v>0</v>
      </c>
      <c r="O185" s="39">
        <v>0</v>
      </c>
      <c r="P185" s="39">
        <v>0</v>
      </c>
      <c r="Q185" s="39">
        <v>0</v>
      </c>
      <c r="R185" s="39">
        <v>0</v>
      </c>
      <c r="S185" s="39">
        <v>0</v>
      </c>
      <c r="T185" s="39">
        <v>0</v>
      </c>
      <c r="U185" s="39">
        <v>0</v>
      </c>
      <c r="V185" s="39">
        <v>0</v>
      </c>
      <c r="W185" s="40">
        <f>IF(K185=1,INDEX('Add-on Info'!$B$4:$H$15,MATCH(W$1,'Add-on Info'!$A$4:$A$15,0),MATCH($E185,'Add-on Info'!$B$3:$H$3,0)),0)</f>
        <v>0</v>
      </c>
      <c r="X185" s="40">
        <f>IF(L185=1,INDEX('Add-on Info'!$B$4:$H$15,MATCH(X$1,'Add-on Info'!$A$4:$A$15,0),MATCH($E185,'Add-on Info'!$B$3:$H$3,0)),0)</f>
        <v>0</v>
      </c>
      <c r="Y185" s="40">
        <f>IF(M185=1,INDEX('Add-on Info'!$B$4:$H$15,MATCH(Y$1,'Add-on Info'!$A$4:$A$15,0),MATCH($E185,'Add-on Info'!$B$3:$H$3,0)),0)</f>
        <v>0</v>
      </c>
      <c r="Z185" s="40">
        <f>IF(N185=1,INDEX('Add-on Info'!$B$4:$H$15,MATCH(Z$1,'Add-on Info'!$A$4:$A$15,0),MATCH($E185,'Add-on Info'!$B$3:$H$3,0)),0)</f>
        <v>0</v>
      </c>
      <c r="AA185" s="40">
        <f>IF(O185=1,INDEX('Add-on Info'!$B$4:$H$15,MATCH(AA$1,'Add-on Info'!$A$4:$A$15,0),MATCH($E185,'Add-on Info'!$B$3:$H$3,0)),0)</f>
        <v>0</v>
      </c>
      <c r="AB185" s="40">
        <f>IF(P185=1,INDEX('Add-on Info'!$B$4:$H$15,MATCH(AB$1,'Add-on Info'!$A$4:$A$15,0),MATCH($E185,'Add-on Info'!$B$3:$H$3,0)),0)</f>
        <v>0</v>
      </c>
      <c r="AC185" s="40">
        <f>IF(Q185=1,INDEX('Add-on Info'!$B$4:$H$15,MATCH(AC$1,'Add-on Info'!$A$4:$A$15,0),MATCH($E185,'Add-on Info'!$B$3:$H$3,0)),0)</f>
        <v>0</v>
      </c>
      <c r="AD185" s="40">
        <f>IF(R185=1,INDEX('Add-on Info'!$B$4:$H$15,MATCH(AD$1,'Add-on Info'!$A$4:$A$15,0),MATCH($E185,'Add-on Info'!$B$3:$H$3,0)),0)</f>
        <v>0</v>
      </c>
      <c r="AE185" s="40">
        <f>IF(S185=1,INDEX('Add-on Info'!$B$4:$H$15,MATCH(AE$1,'Add-on Info'!$A$4:$A$15,0),MATCH($E185,'Add-on Info'!$B$3:$H$3,0)),0)</f>
        <v>0</v>
      </c>
      <c r="AF185" s="40">
        <f>IF(T185=1,INDEX('Add-on Info'!$B$4:$H$15,MATCH(AF$1,'Add-on Info'!$A$4:$A$15,0),MATCH($E185,'Add-on Info'!$B$3:$H$3,0)),0)</f>
        <v>0</v>
      </c>
      <c r="AG185" s="40">
        <f>IF(U185=1,INDEX('Add-on Info'!$B$4:$H$15,MATCH(AG$1,'Add-on Info'!$A$4:$A$15,0),MATCH($E185,'Add-on Info'!$B$3:$H$3,0)),0)</f>
        <v>0</v>
      </c>
      <c r="AH185" s="40">
        <f>IF(V185=1,INDEX('Add-on Info'!$B$4:$H$15,MATCH(AH$1,'Add-on Info'!$A$4:$A$15,0),MATCH($E185,'Add-on Info'!$B$3:$H$3,0)),0)</f>
        <v>0</v>
      </c>
      <c r="AI185" s="41">
        <f t="shared" si="12"/>
        <v>0</v>
      </c>
      <c r="AJ185" s="40">
        <f t="shared" si="13"/>
        <v>0</v>
      </c>
      <c r="AK185" s="40">
        <f>IF(K185=1,INDEX('Add-on Info'!$B$21:$H$32,MATCH(AK$1,'Add-on Info'!$A$4:$A$15,0),MATCH($E185,'Add-on Info'!$B$3:$H$3,0)),0)</f>
        <v>0</v>
      </c>
      <c r="AL185" s="40">
        <f>IF(L185=1,INDEX('Add-on Info'!$B$21:$H$32,MATCH(AL$1,'Add-on Info'!$A$4:$A$15,0),MATCH($E185,'Add-on Info'!$B$3:$H$3,0)),0)</f>
        <v>0</v>
      </c>
      <c r="AM185" s="40">
        <f>IF(M185=1,INDEX('Add-on Info'!$B$21:$H$32,MATCH(AM$1,'Add-on Info'!$A$4:$A$15,0),MATCH($E185,'Add-on Info'!$B$3:$H$3,0)),0)</f>
        <v>0</v>
      </c>
      <c r="AN185" s="40">
        <f>IF(N185=1,INDEX('Add-on Info'!$B$21:$H$32,MATCH(AN$1,'Add-on Info'!$A$4:$A$15,0),MATCH($E185,'Add-on Info'!$B$3:$H$3,0)),0)</f>
        <v>0</v>
      </c>
      <c r="AO185" s="40">
        <f>IF(O185=1,INDEX('Add-on Info'!$B$21:$H$32,MATCH(AO$1,'Add-on Info'!$A$4:$A$15,0),MATCH($E185,'Add-on Info'!$B$3:$H$3,0)),0)</f>
        <v>0</v>
      </c>
      <c r="AP185" s="40">
        <f>IF(P185=1,INDEX('Add-on Info'!$B$21:$H$32,MATCH(AP$1,'Add-on Info'!$A$4:$A$15,0),MATCH($E185,'Add-on Info'!$B$3:$H$3,0)),0)</f>
        <v>0</v>
      </c>
      <c r="AQ185" s="40">
        <f>IF(Q185=1,INDEX('Add-on Info'!$B$21:$H$32,MATCH(AQ$1,'Add-on Info'!$A$4:$A$15,0),MATCH($E185,'Add-on Info'!$B$3:$H$3,0)),0)</f>
        <v>0</v>
      </c>
      <c r="AR185" s="40">
        <f>IF(R185=1,INDEX('Add-on Info'!$B$21:$H$32,MATCH(AR$1,'Add-on Info'!$A$4:$A$15,0),MATCH($E185,'Add-on Info'!$B$3:$H$3,0)),0)</f>
        <v>0</v>
      </c>
      <c r="AS185" s="40">
        <f>IF(S185=1,INDEX('Add-on Info'!$B$21:$H$32,MATCH(AS$1,'Add-on Info'!$A$4:$A$15,0),MATCH($E185,'Add-on Info'!$B$3:$H$3,0)),0)</f>
        <v>0</v>
      </c>
      <c r="AT185" s="40">
        <f>IF(T185=1,INDEX('Add-on Info'!$B$21:$H$32,MATCH(AT$1,'Add-on Info'!$A$4:$A$15,0),MATCH($E185,'Add-on Info'!$B$3:$H$3,0)),0)</f>
        <v>0</v>
      </c>
      <c r="AU185" s="40">
        <f>IF(U185=1,INDEX('Add-on Info'!$B$21:$H$32,MATCH(AU$1,'Add-on Info'!$A$4:$A$15,0),MATCH($E185,'Add-on Info'!$B$3:$H$3,0)),0)</f>
        <v>0</v>
      </c>
      <c r="AV185" s="40">
        <f>IF(V185=1,INDEX('Add-on Info'!$B$21:$H$32,MATCH(AV$1,'Add-on Info'!$A$4:$A$15,0),MATCH($E185,'Add-on Info'!$B$3:$H$3,0)),0)</f>
        <v>0</v>
      </c>
      <c r="AW185" s="40">
        <f t="shared" si="14"/>
        <v>0</v>
      </c>
      <c r="AX185" s="40">
        <f t="shared" si="15"/>
        <v>26713</v>
      </c>
      <c r="AY185" s="40">
        <f t="shared" si="16"/>
        <v>25912</v>
      </c>
      <c r="AZ185" s="40">
        <f t="shared" si="17"/>
        <v>801</v>
      </c>
      <c r="BA185" s="25"/>
    </row>
    <row r="186" spans="1:53" x14ac:dyDescent="0.25">
      <c r="A186" s="25" t="s">
        <v>55</v>
      </c>
      <c r="B186" s="25" t="s">
        <v>49</v>
      </c>
      <c r="C186" s="25" t="s">
        <v>24</v>
      </c>
      <c r="D186" s="25" t="s">
        <v>25</v>
      </c>
      <c r="E186" s="25" t="s">
        <v>29</v>
      </c>
      <c r="F186" s="25" t="s">
        <v>51</v>
      </c>
      <c r="G186" s="25" t="s">
        <v>28</v>
      </c>
      <c r="H186" s="25">
        <v>30</v>
      </c>
      <c r="I186" s="28">
        <v>31578</v>
      </c>
      <c r="J186" s="28">
        <f>IF($D186=Calculations!$E$3,SUBSTITUTE(Calculations!$I187,RIGHT(Calculations!$I187,3),Calculations!$C$3)+0,Calculations!$I187)</f>
        <v>30631</v>
      </c>
      <c r="K186" s="39">
        <v>1</v>
      </c>
      <c r="L186" s="39">
        <v>0</v>
      </c>
      <c r="M186" s="39">
        <v>1</v>
      </c>
      <c r="N186" s="39">
        <v>0</v>
      </c>
      <c r="O186" s="39">
        <v>0</v>
      </c>
      <c r="P186" s="39">
        <v>0</v>
      </c>
      <c r="Q186" s="39">
        <v>0</v>
      </c>
      <c r="R186" s="39">
        <v>1</v>
      </c>
      <c r="S186" s="39">
        <v>1</v>
      </c>
      <c r="T186" s="39">
        <v>0</v>
      </c>
      <c r="U186" s="39">
        <v>0</v>
      </c>
      <c r="V186" s="39">
        <v>1</v>
      </c>
      <c r="W186" s="40">
        <f>IF(K186=1,INDEX('Add-on Info'!$B$4:$H$15,MATCH(W$1,'Add-on Info'!$A$4:$A$15,0),MATCH($E186,'Add-on Info'!$B$3:$H$3,0)),0)</f>
        <v>1000</v>
      </c>
      <c r="X186" s="40">
        <f>IF(L186=1,INDEX('Add-on Info'!$B$4:$H$15,MATCH(X$1,'Add-on Info'!$A$4:$A$15,0),MATCH($E186,'Add-on Info'!$B$3:$H$3,0)),0)</f>
        <v>0</v>
      </c>
      <c r="Y186" s="40">
        <f>IF(M186=1,INDEX('Add-on Info'!$B$4:$H$15,MATCH(Y$1,'Add-on Info'!$A$4:$A$15,0),MATCH($E186,'Add-on Info'!$B$3:$H$3,0)),0)</f>
        <v>430</v>
      </c>
      <c r="Z186" s="40">
        <f>IF(N186=1,INDEX('Add-on Info'!$B$4:$H$15,MATCH(Z$1,'Add-on Info'!$A$4:$A$15,0),MATCH($E186,'Add-on Info'!$B$3:$H$3,0)),0)</f>
        <v>0</v>
      </c>
      <c r="AA186" s="40">
        <f>IF(O186=1,INDEX('Add-on Info'!$B$4:$H$15,MATCH(AA$1,'Add-on Info'!$A$4:$A$15,0),MATCH($E186,'Add-on Info'!$B$3:$H$3,0)),0)</f>
        <v>0</v>
      </c>
      <c r="AB186" s="40">
        <f>IF(P186=1,INDEX('Add-on Info'!$B$4:$H$15,MATCH(AB$1,'Add-on Info'!$A$4:$A$15,0),MATCH($E186,'Add-on Info'!$B$3:$H$3,0)),0)</f>
        <v>0</v>
      </c>
      <c r="AC186" s="40">
        <f>IF(Q186=1,INDEX('Add-on Info'!$B$4:$H$15,MATCH(AC$1,'Add-on Info'!$A$4:$A$15,0),MATCH($E186,'Add-on Info'!$B$3:$H$3,0)),0)</f>
        <v>0</v>
      </c>
      <c r="AD186" s="40">
        <f>IF(R186=1,INDEX('Add-on Info'!$B$4:$H$15,MATCH(AD$1,'Add-on Info'!$A$4:$A$15,0),MATCH($E186,'Add-on Info'!$B$3:$H$3,0)),0)</f>
        <v>240</v>
      </c>
      <c r="AE186" s="40">
        <f>IF(S186=1,INDEX('Add-on Info'!$B$4:$H$15,MATCH(AE$1,'Add-on Info'!$A$4:$A$15,0),MATCH($E186,'Add-on Info'!$B$3:$H$3,0)),0)</f>
        <v>210</v>
      </c>
      <c r="AF186" s="40">
        <f>IF(T186=1,INDEX('Add-on Info'!$B$4:$H$15,MATCH(AF$1,'Add-on Info'!$A$4:$A$15,0),MATCH($E186,'Add-on Info'!$B$3:$H$3,0)),0)</f>
        <v>0</v>
      </c>
      <c r="AG186" s="40">
        <f>IF(U186=1,INDEX('Add-on Info'!$B$4:$H$15,MATCH(AG$1,'Add-on Info'!$A$4:$A$15,0),MATCH($E186,'Add-on Info'!$B$3:$H$3,0)),0)</f>
        <v>0</v>
      </c>
      <c r="AH186" s="40">
        <f>IF(V186=1,INDEX('Add-on Info'!$B$4:$H$15,MATCH(AH$1,'Add-on Info'!$A$4:$A$15,0),MATCH($E186,'Add-on Info'!$B$3:$H$3,0)),0)</f>
        <v>610</v>
      </c>
      <c r="AI186" s="41">
        <f t="shared" si="12"/>
        <v>0.15</v>
      </c>
      <c r="AJ186" s="40">
        <f t="shared" si="13"/>
        <v>2116.5</v>
      </c>
      <c r="AK186" s="40">
        <f>IF(K186=1,INDEX('Add-on Info'!$B$21:$H$32,MATCH(AK$1,'Add-on Info'!$A$4:$A$15,0),MATCH($E186,'Add-on Info'!$B$3:$H$3,0)),0)</f>
        <v>250</v>
      </c>
      <c r="AL186" s="40">
        <f>IF(L186=1,INDEX('Add-on Info'!$B$21:$H$32,MATCH(AL$1,'Add-on Info'!$A$4:$A$15,0),MATCH($E186,'Add-on Info'!$B$3:$H$3,0)),0)</f>
        <v>0</v>
      </c>
      <c r="AM186" s="40">
        <f>IF(M186=1,INDEX('Add-on Info'!$B$21:$H$32,MATCH(AM$1,'Add-on Info'!$A$4:$A$15,0),MATCH($E186,'Add-on Info'!$B$3:$H$3,0)),0)</f>
        <v>64.5</v>
      </c>
      <c r="AN186" s="40">
        <f>IF(N186=1,INDEX('Add-on Info'!$B$21:$H$32,MATCH(AN$1,'Add-on Info'!$A$4:$A$15,0),MATCH($E186,'Add-on Info'!$B$3:$H$3,0)),0)</f>
        <v>0</v>
      </c>
      <c r="AO186" s="40">
        <f>IF(O186=1,INDEX('Add-on Info'!$B$21:$H$32,MATCH(AO$1,'Add-on Info'!$A$4:$A$15,0),MATCH($E186,'Add-on Info'!$B$3:$H$3,0)),0)</f>
        <v>0</v>
      </c>
      <c r="AP186" s="40">
        <f>IF(P186=1,INDEX('Add-on Info'!$B$21:$H$32,MATCH(AP$1,'Add-on Info'!$A$4:$A$15,0),MATCH($E186,'Add-on Info'!$B$3:$H$3,0)),0)</f>
        <v>0</v>
      </c>
      <c r="AQ186" s="40">
        <f>IF(Q186=1,INDEX('Add-on Info'!$B$21:$H$32,MATCH(AQ$1,'Add-on Info'!$A$4:$A$15,0),MATCH($E186,'Add-on Info'!$B$3:$H$3,0)),0)</f>
        <v>0</v>
      </c>
      <c r="AR186" s="40">
        <f>IF(R186=1,INDEX('Add-on Info'!$B$21:$H$32,MATCH(AR$1,'Add-on Info'!$A$4:$A$15,0),MATCH($E186,'Add-on Info'!$B$3:$H$3,0)),0)</f>
        <v>40.800000000000004</v>
      </c>
      <c r="AS186" s="40">
        <f>IF(S186=1,INDEX('Add-on Info'!$B$21:$H$32,MATCH(AS$1,'Add-on Info'!$A$4:$A$15,0),MATCH($E186,'Add-on Info'!$B$3:$H$3,0)),0)</f>
        <v>35.700000000000003</v>
      </c>
      <c r="AT186" s="40">
        <f>IF(T186=1,INDEX('Add-on Info'!$B$21:$H$32,MATCH(AT$1,'Add-on Info'!$A$4:$A$15,0),MATCH($E186,'Add-on Info'!$B$3:$H$3,0)),0)</f>
        <v>0</v>
      </c>
      <c r="AU186" s="40">
        <f>IF(U186=1,INDEX('Add-on Info'!$B$21:$H$32,MATCH(AU$1,'Add-on Info'!$A$4:$A$15,0),MATCH($E186,'Add-on Info'!$B$3:$H$3,0)),0)</f>
        <v>0</v>
      </c>
      <c r="AV186" s="40">
        <f>IF(V186=1,INDEX('Add-on Info'!$B$21:$H$32,MATCH(AV$1,'Add-on Info'!$A$4:$A$15,0),MATCH($E186,'Add-on Info'!$B$3:$H$3,0)),0)</f>
        <v>128.1</v>
      </c>
      <c r="AW186" s="40">
        <f t="shared" si="14"/>
        <v>519.1</v>
      </c>
      <c r="AX186" s="40">
        <f t="shared" si="15"/>
        <v>33694.5</v>
      </c>
      <c r="AY186" s="40">
        <f t="shared" si="16"/>
        <v>31150.1</v>
      </c>
      <c r="AZ186" s="40">
        <f t="shared" si="17"/>
        <v>2544.4000000000015</v>
      </c>
      <c r="BA186" s="25"/>
    </row>
    <row r="187" spans="1:53" x14ac:dyDescent="0.25">
      <c r="A187" s="25" t="s">
        <v>55</v>
      </c>
      <c r="B187" s="25" t="s">
        <v>49</v>
      </c>
      <c r="C187" s="25" t="s">
        <v>24</v>
      </c>
      <c r="D187" s="25" t="s">
        <v>37</v>
      </c>
      <c r="E187" s="25" t="s">
        <v>38</v>
      </c>
      <c r="F187" s="25" t="s">
        <v>51</v>
      </c>
      <c r="G187" s="25" t="s">
        <v>30</v>
      </c>
      <c r="H187" s="25">
        <v>44</v>
      </c>
      <c r="I187" s="42">
        <v>28537</v>
      </c>
      <c r="J187" s="28">
        <f>IF($D187=Calculations!$E$3,SUBSTITUTE(Calculations!$I188,RIGHT(Calculations!$I188,3),Calculations!$C$3)+0,Calculations!$I188)</f>
        <v>27681</v>
      </c>
      <c r="K187" s="39">
        <v>0</v>
      </c>
      <c r="L187" s="39">
        <v>0</v>
      </c>
      <c r="M187" s="39">
        <v>0</v>
      </c>
      <c r="N187" s="39">
        <v>0</v>
      </c>
      <c r="O187" s="39">
        <v>0</v>
      </c>
      <c r="P187" s="39">
        <v>1</v>
      </c>
      <c r="Q187" s="39">
        <v>1</v>
      </c>
      <c r="R187" s="39">
        <v>0</v>
      </c>
      <c r="S187" s="39">
        <v>0</v>
      </c>
      <c r="T187" s="39">
        <v>0</v>
      </c>
      <c r="U187" s="39">
        <v>1</v>
      </c>
      <c r="V187" s="39">
        <v>0</v>
      </c>
      <c r="W187" s="40">
        <f>IF(K187=1,INDEX('Add-on Info'!$B$4:$H$15,MATCH(W$1,'Add-on Info'!$A$4:$A$15,0),MATCH($E187,'Add-on Info'!$B$3:$H$3,0)),0)</f>
        <v>0</v>
      </c>
      <c r="X187" s="40">
        <f>IF(L187=1,INDEX('Add-on Info'!$B$4:$H$15,MATCH(X$1,'Add-on Info'!$A$4:$A$15,0),MATCH($E187,'Add-on Info'!$B$3:$H$3,0)),0)</f>
        <v>0</v>
      </c>
      <c r="Y187" s="40">
        <f>IF(M187=1,INDEX('Add-on Info'!$B$4:$H$15,MATCH(Y$1,'Add-on Info'!$A$4:$A$15,0),MATCH($E187,'Add-on Info'!$B$3:$H$3,0)),0)</f>
        <v>0</v>
      </c>
      <c r="Z187" s="40">
        <f>IF(N187=1,INDEX('Add-on Info'!$B$4:$H$15,MATCH(Z$1,'Add-on Info'!$A$4:$A$15,0),MATCH($E187,'Add-on Info'!$B$3:$H$3,0)),0)</f>
        <v>0</v>
      </c>
      <c r="AA187" s="40">
        <f>IF(O187=1,INDEX('Add-on Info'!$B$4:$H$15,MATCH(AA$1,'Add-on Info'!$A$4:$A$15,0),MATCH($E187,'Add-on Info'!$B$3:$H$3,0)),0)</f>
        <v>0</v>
      </c>
      <c r="AB187" s="40">
        <f>IF(P187=1,INDEX('Add-on Info'!$B$4:$H$15,MATCH(AB$1,'Add-on Info'!$A$4:$A$15,0),MATCH($E187,'Add-on Info'!$B$3:$H$3,0)),0)</f>
        <v>2700</v>
      </c>
      <c r="AC187" s="40">
        <f>IF(Q187=1,INDEX('Add-on Info'!$B$4:$H$15,MATCH(AC$1,'Add-on Info'!$A$4:$A$15,0),MATCH($E187,'Add-on Info'!$B$3:$H$3,0)),0)</f>
        <v>100</v>
      </c>
      <c r="AD187" s="40">
        <f>IF(R187=1,INDEX('Add-on Info'!$B$4:$H$15,MATCH(AD$1,'Add-on Info'!$A$4:$A$15,0),MATCH($E187,'Add-on Info'!$B$3:$H$3,0)),0)</f>
        <v>0</v>
      </c>
      <c r="AE187" s="40">
        <f>IF(S187=1,INDEX('Add-on Info'!$B$4:$H$15,MATCH(AE$1,'Add-on Info'!$A$4:$A$15,0),MATCH($E187,'Add-on Info'!$B$3:$H$3,0)),0)</f>
        <v>0</v>
      </c>
      <c r="AF187" s="40">
        <f>IF(T187=1,INDEX('Add-on Info'!$B$4:$H$15,MATCH(AF$1,'Add-on Info'!$A$4:$A$15,0),MATCH($E187,'Add-on Info'!$B$3:$H$3,0)),0)</f>
        <v>0</v>
      </c>
      <c r="AG187" s="40">
        <f>IF(U187=1,INDEX('Add-on Info'!$B$4:$H$15,MATCH(AG$1,'Add-on Info'!$A$4:$A$15,0),MATCH($E187,'Add-on Info'!$B$3:$H$3,0)),0)</f>
        <v>620</v>
      </c>
      <c r="AH187" s="40">
        <f>IF(V187=1,INDEX('Add-on Info'!$B$4:$H$15,MATCH(AH$1,'Add-on Info'!$A$4:$A$15,0),MATCH($E187,'Add-on Info'!$B$3:$H$3,0)),0)</f>
        <v>0</v>
      </c>
      <c r="AI187" s="41">
        <f t="shared" si="12"/>
        <v>0.15</v>
      </c>
      <c r="AJ187" s="40">
        <f t="shared" si="13"/>
        <v>2907</v>
      </c>
      <c r="AK187" s="40">
        <f>IF(K187=1,INDEX('Add-on Info'!$B$21:$H$32,MATCH(AK$1,'Add-on Info'!$A$4:$A$15,0),MATCH($E187,'Add-on Info'!$B$3:$H$3,0)),0)</f>
        <v>0</v>
      </c>
      <c r="AL187" s="40">
        <f>IF(L187=1,INDEX('Add-on Info'!$B$21:$H$32,MATCH(AL$1,'Add-on Info'!$A$4:$A$15,0),MATCH($E187,'Add-on Info'!$B$3:$H$3,0)),0)</f>
        <v>0</v>
      </c>
      <c r="AM187" s="40">
        <f>IF(M187=1,INDEX('Add-on Info'!$B$21:$H$32,MATCH(AM$1,'Add-on Info'!$A$4:$A$15,0),MATCH($E187,'Add-on Info'!$B$3:$H$3,0)),0)</f>
        <v>0</v>
      </c>
      <c r="AN187" s="40">
        <f>IF(N187=1,INDEX('Add-on Info'!$B$21:$H$32,MATCH(AN$1,'Add-on Info'!$A$4:$A$15,0),MATCH($E187,'Add-on Info'!$B$3:$H$3,0)),0)</f>
        <v>0</v>
      </c>
      <c r="AO187" s="40">
        <f>IF(O187=1,INDEX('Add-on Info'!$B$21:$H$32,MATCH(AO$1,'Add-on Info'!$A$4:$A$15,0),MATCH($E187,'Add-on Info'!$B$3:$H$3,0)),0)</f>
        <v>0</v>
      </c>
      <c r="AP187" s="40">
        <f>IF(P187=1,INDEX('Add-on Info'!$B$21:$H$32,MATCH(AP$1,'Add-on Info'!$A$4:$A$15,0),MATCH($E187,'Add-on Info'!$B$3:$H$3,0)),0)</f>
        <v>1836.0000000000002</v>
      </c>
      <c r="AQ187" s="40">
        <f>IF(Q187=1,INDEX('Add-on Info'!$B$21:$H$32,MATCH(AQ$1,'Add-on Info'!$A$4:$A$15,0),MATCH($E187,'Add-on Info'!$B$3:$H$3,0)),0)</f>
        <v>15</v>
      </c>
      <c r="AR187" s="40">
        <f>IF(R187=1,INDEX('Add-on Info'!$B$21:$H$32,MATCH(AR$1,'Add-on Info'!$A$4:$A$15,0),MATCH($E187,'Add-on Info'!$B$3:$H$3,0)),0)</f>
        <v>0</v>
      </c>
      <c r="AS187" s="40">
        <f>IF(S187=1,INDEX('Add-on Info'!$B$21:$H$32,MATCH(AS$1,'Add-on Info'!$A$4:$A$15,0),MATCH($E187,'Add-on Info'!$B$3:$H$3,0)),0)</f>
        <v>0</v>
      </c>
      <c r="AT187" s="40">
        <f>IF(T187=1,INDEX('Add-on Info'!$B$21:$H$32,MATCH(AT$1,'Add-on Info'!$A$4:$A$15,0),MATCH($E187,'Add-on Info'!$B$3:$H$3,0)),0)</f>
        <v>0</v>
      </c>
      <c r="AU187" s="40">
        <f>IF(U187=1,INDEX('Add-on Info'!$B$21:$H$32,MATCH(AU$1,'Add-on Info'!$A$4:$A$15,0),MATCH($E187,'Add-on Info'!$B$3:$H$3,0)),0)</f>
        <v>173.60000000000002</v>
      </c>
      <c r="AV187" s="40">
        <f>IF(V187=1,INDEX('Add-on Info'!$B$21:$H$32,MATCH(AV$1,'Add-on Info'!$A$4:$A$15,0),MATCH($E187,'Add-on Info'!$B$3:$H$3,0)),0)</f>
        <v>0</v>
      </c>
      <c r="AW187" s="40">
        <f t="shared" si="14"/>
        <v>2024.6000000000004</v>
      </c>
      <c r="AX187" s="40">
        <f t="shared" si="15"/>
        <v>31444</v>
      </c>
      <c r="AY187" s="40">
        <f t="shared" si="16"/>
        <v>29705.599999999999</v>
      </c>
      <c r="AZ187" s="40">
        <f t="shared" si="17"/>
        <v>1738.4000000000015</v>
      </c>
      <c r="BA187" s="25"/>
    </row>
    <row r="188" spans="1:53" x14ac:dyDescent="0.25">
      <c r="A188" s="25" t="s">
        <v>55</v>
      </c>
      <c r="B188" s="25" t="s">
        <v>49</v>
      </c>
      <c r="C188" s="25" t="s">
        <v>24</v>
      </c>
      <c r="D188" s="25" t="s">
        <v>37</v>
      </c>
      <c r="E188" s="25" t="s">
        <v>40</v>
      </c>
      <c r="F188" s="25" t="s">
        <v>52</v>
      </c>
      <c r="G188" s="25" t="s">
        <v>28</v>
      </c>
      <c r="H188" s="25">
        <v>32</v>
      </c>
      <c r="I188" s="42">
        <v>24643</v>
      </c>
      <c r="J188" s="28">
        <f>IF($D188=Calculations!$E$3,SUBSTITUTE(Calculations!$I189,RIGHT(Calculations!$I189,3),Calculations!$C$3)+0,Calculations!$I189)</f>
        <v>23904</v>
      </c>
      <c r="K188" s="39">
        <v>0</v>
      </c>
      <c r="L188" s="39">
        <v>0</v>
      </c>
      <c r="M188" s="39">
        <v>0</v>
      </c>
      <c r="N188" s="39">
        <v>0</v>
      </c>
      <c r="O188" s="39">
        <v>0</v>
      </c>
      <c r="P188" s="39">
        <v>0</v>
      </c>
      <c r="Q188" s="39">
        <v>0</v>
      </c>
      <c r="R188" s="39">
        <v>0</v>
      </c>
      <c r="S188" s="39">
        <v>0</v>
      </c>
      <c r="T188" s="39">
        <v>1</v>
      </c>
      <c r="U188" s="39">
        <v>1</v>
      </c>
      <c r="V188" s="39">
        <v>0</v>
      </c>
      <c r="W188" s="40">
        <f>IF(K188=1,INDEX('Add-on Info'!$B$4:$H$15,MATCH(W$1,'Add-on Info'!$A$4:$A$15,0),MATCH($E188,'Add-on Info'!$B$3:$H$3,0)),0)</f>
        <v>0</v>
      </c>
      <c r="X188" s="40">
        <f>IF(L188=1,INDEX('Add-on Info'!$B$4:$H$15,MATCH(X$1,'Add-on Info'!$A$4:$A$15,0),MATCH($E188,'Add-on Info'!$B$3:$H$3,0)),0)</f>
        <v>0</v>
      </c>
      <c r="Y188" s="40">
        <f>IF(M188=1,INDEX('Add-on Info'!$B$4:$H$15,MATCH(Y$1,'Add-on Info'!$A$4:$A$15,0),MATCH($E188,'Add-on Info'!$B$3:$H$3,0)),0)</f>
        <v>0</v>
      </c>
      <c r="Z188" s="40">
        <f>IF(N188=1,INDEX('Add-on Info'!$B$4:$H$15,MATCH(Z$1,'Add-on Info'!$A$4:$A$15,0),MATCH($E188,'Add-on Info'!$B$3:$H$3,0)),0)</f>
        <v>0</v>
      </c>
      <c r="AA188" s="40">
        <f>IF(O188=1,INDEX('Add-on Info'!$B$4:$H$15,MATCH(AA$1,'Add-on Info'!$A$4:$A$15,0),MATCH($E188,'Add-on Info'!$B$3:$H$3,0)),0)</f>
        <v>0</v>
      </c>
      <c r="AB188" s="40">
        <f>IF(P188=1,INDEX('Add-on Info'!$B$4:$H$15,MATCH(AB$1,'Add-on Info'!$A$4:$A$15,0),MATCH($E188,'Add-on Info'!$B$3:$H$3,0)),0)</f>
        <v>0</v>
      </c>
      <c r="AC188" s="40">
        <f>IF(Q188=1,INDEX('Add-on Info'!$B$4:$H$15,MATCH(AC$1,'Add-on Info'!$A$4:$A$15,0),MATCH($E188,'Add-on Info'!$B$3:$H$3,0)),0)</f>
        <v>0</v>
      </c>
      <c r="AD188" s="40">
        <f>IF(R188=1,INDEX('Add-on Info'!$B$4:$H$15,MATCH(AD$1,'Add-on Info'!$A$4:$A$15,0),MATCH($E188,'Add-on Info'!$B$3:$H$3,0)),0)</f>
        <v>0</v>
      </c>
      <c r="AE188" s="40">
        <f>IF(S188=1,INDEX('Add-on Info'!$B$4:$H$15,MATCH(AE$1,'Add-on Info'!$A$4:$A$15,0),MATCH($E188,'Add-on Info'!$B$3:$H$3,0)),0)</f>
        <v>0</v>
      </c>
      <c r="AF188" s="40">
        <f>IF(T188=1,INDEX('Add-on Info'!$B$4:$H$15,MATCH(AF$1,'Add-on Info'!$A$4:$A$15,0),MATCH($E188,'Add-on Info'!$B$3:$H$3,0)),0)</f>
        <v>200</v>
      </c>
      <c r="AG188" s="40">
        <f>IF(U188=1,INDEX('Add-on Info'!$B$4:$H$15,MATCH(AG$1,'Add-on Info'!$A$4:$A$15,0),MATCH($E188,'Add-on Info'!$B$3:$H$3,0)),0)</f>
        <v>640</v>
      </c>
      <c r="AH188" s="40">
        <f>IF(V188=1,INDEX('Add-on Info'!$B$4:$H$15,MATCH(AH$1,'Add-on Info'!$A$4:$A$15,0),MATCH($E188,'Add-on Info'!$B$3:$H$3,0)),0)</f>
        <v>0</v>
      </c>
      <c r="AI188" s="41">
        <f t="shared" si="12"/>
        <v>0</v>
      </c>
      <c r="AJ188" s="40">
        <f t="shared" si="13"/>
        <v>840</v>
      </c>
      <c r="AK188" s="40">
        <f>IF(K188=1,INDEX('Add-on Info'!$B$21:$H$32,MATCH(AK$1,'Add-on Info'!$A$4:$A$15,0),MATCH($E188,'Add-on Info'!$B$3:$H$3,0)),0)</f>
        <v>0</v>
      </c>
      <c r="AL188" s="40">
        <f>IF(L188=1,INDEX('Add-on Info'!$B$21:$H$32,MATCH(AL$1,'Add-on Info'!$A$4:$A$15,0),MATCH($E188,'Add-on Info'!$B$3:$H$3,0)),0)</f>
        <v>0</v>
      </c>
      <c r="AM188" s="40">
        <f>IF(M188=1,INDEX('Add-on Info'!$B$21:$H$32,MATCH(AM$1,'Add-on Info'!$A$4:$A$15,0),MATCH($E188,'Add-on Info'!$B$3:$H$3,0)),0)</f>
        <v>0</v>
      </c>
      <c r="AN188" s="40">
        <f>IF(N188=1,INDEX('Add-on Info'!$B$21:$H$32,MATCH(AN$1,'Add-on Info'!$A$4:$A$15,0),MATCH($E188,'Add-on Info'!$B$3:$H$3,0)),0)</f>
        <v>0</v>
      </c>
      <c r="AO188" s="40">
        <f>IF(O188=1,INDEX('Add-on Info'!$B$21:$H$32,MATCH(AO$1,'Add-on Info'!$A$4:$A$15,0),MATCH($E188,'Add-on Info'!$B$3:$H$3,0)),0)</f>
        <v>0</v>
      </c>
      <c r="AP188" s="40">
        <f>IF(P188=1,INDEX('Add-on Info'!$B$21:$H$32,MATCH(AP$1,'Add-on Info'!$A$4:$A$15,0),MATCH($E188,'Add-on Info'!$B$3:$H$3,0)),0)</f>
        <v>0</v>
      </c>
      <c r="AQ188" s="40">
        <f>IF(Q188=1,INDEX('Add-on Info'!$B$21:$H$32,MATCH(AQ$1,'Add-on Info'!$A$4:$A$15,0),MATCH($E188,'Add-on Info'!$B$3:$H$3,0)),0)</f>
        <v>0</v>
      </c>
      <c r="AR188" s="40">
        <f>IF(R188=1,INDEX('Add-on Info'!$B$21:$H$32,MATCH(AR$1,'Add-on Info'!$A$4:$A$15,0),MATCH($E188,'Add-on Info'!$B$3:$H$3,0)),0)</f>
        <v>0</v>
      </c>
      <c r="AS188" s="40">
        <f>IF(S188=1,INDEX('Add-on Info'!$B$21:$H$32,MATCH(AS$1,'Add-on Info'!$A$4:$A$15,0),MATCH($E188,'Add-on Info'!$B$3:$H$3,0)),0)</f>
        <v>0</v>
      </c>
      <c r="AT188" s="40">
        <f>IF(T188=1,INDEX('Add-on Info'!$B$21:$H$32,MATCH(AT$1,'Add-on Info'!$A$4:$A$15,0),MATCH($E188,'Add-on Info'!$B$3:$H$3,0)),0)</f>
        <v>36</v>
      </c>
      <c r="AU188" s="40">
        <f>IF(U188=1,INDEX('Add-on Info'!$B$21:$H$32,MATCH(AU$1,'Add-on Info'!$A$4:$A$15,0),MATCH($E188,'Add-on Info'!$B$3:$H$3,0)),0)</f>
        <v>179.20000000000002</v>
      </c>
      <c r="AV188" s="40">
        <f>IF(V188=1,INDEX('Add-on Info'!$B$21:$H$32,MATCH(AV$1,'Add-on Info'!$A$4:$A$15,0),MATCH($E188,'Add-on Info'!$B$3:$H$3,0)),0)</f>
        <v>0</v>
      </c>
      <c r="AW188" s="40">
        <f t="shared" si="14"/>
        <v>215.20000000000002</v>
      </c>
      <c r="AX188" s="40">
        <f t="shared" si="15"/>
        <v>25483</v>
      </c>
      <c r="AY188" s="40">
        <f t="shared" si="16"/>
        <v>24119.200000000001</v>
      </c>
      <c r="AZ188" s="40">
        <f t="shared" si="17"/>
        <v>1363.7999999999993</v>
      </c>
      <c r="BA188" s="25"/>
    </row>
    <row r="189" spans="1:53" x14ac:dyDescent="0.25">
      <c r="A189" s="25" t="s">
        <v>55</v>
      </c>
      <c r="B189" s="25" t="s">
        <v>49</v>
      </c>
      <c r="C189" s="25" t="s">
        <v>24</v>
      </c>
      <c r="D189" s="25" t="s">
        <v>37</v>
      </c>
      <c r="E189" s="25" t="s">
        <v>40</v>
      </c>
      <c r="F189" s="25" t="s">
        <v>53</v>
      </c>
      <c r="G189" s="25" t="s">
        <v>30</v>
      </c>
      <c r="H189" s="25">
        <v>74</v>
      </c>
      <c r="I189" s="42">
        <v>28111</v>
      </c>
      <c r="J189" s="28">
        <f>IF($D189=Calculations!$E$3,SUBSTITUTE(Calculations!$I190,RIGHT(Calculations!$I190,3),Calculations!$C$3)+0,Calculations!$I190)</f>
        <v>27268</v>
      </c>
      <c r="K189" s="39">
        <v>0</v>
      </c>
      <c r="L189" s="39">
        <v>0</v>
      </c>
      <c r="M189" s="39">
        <v>0</v>
      </c>
      <c r="N189" s="39">
        <v>0</v>
      </c>
      <c r="O189" s="39">
        <v>0</v>
      </c>
      <c r="P189" s="39">
        <v>0</v>
      </c>
      <c r="Q189" s="39">
        <v>0</v>
      </c>
      <c r="R189" s="39">
        <v>0</v>
      </c>
      <c r="S189" s="39">
        <v>1</v>
      </c>
      <c r="T189" s="39">
        <v>0</v>
      </c>
      <c r="U189" s="39">
        <v>0</v>
      </c>
      <c r="V189" s="39">
        <v>0</v>
      </c>
      <c r="W189" s="40">
        <f>IF(K189=1,INDEX('Add-on Info'!$B$4:$H$15,MATCH(W$1,'Add-on Info'!$A$4:$A$15,0),MATCH($E189,'Add-on Info'!$B$3:$H$3,0)),0)</f>
        <v>0</v>
      </c>
      <c r="X189" s="40">
        <f>IF(L189=1,INDEX('Add-on Info'!$B$4:$H$15,MATCH(X$1,'Add-on Info'!$A$4:$A$15,0),MATCH($E189,'Add-on Info'!$B$3:$H$3,0)),0)</f>
        <v>0</v>
      </c>
      <c r="Y189" s="40">
        <f>IF(M189=1,INDEX('Add-on Info'!$B$4:$H$15,MATCH(Y$1,'Add-on Info'!$A$4:$A$15,0),MATCH($E189,'Add-on Info'!$B$3:$H$3,0)),0)</f>
        <v>0</v>
      </c>
      <c r="Z189" s="40">
        <f>IF(N189=1,INDEX('Add-on Info'!$B$4:$H$15,MATCH(Z$1,'Add-on Info'!$A$4:$A$15,0),MATCH($E189,'Add-on Info'!$B$3:$H$3,0)),0)</f>
        <v>0</v>
      </c>
      <c r="AA189" s="40">
        <f>IF(O189=1,INDEX('Add-on Info'!$B$4:$H$15,MATCH(AA$1,'Add-on Info'!$A$4:$A$15,0),MATCH($E189,'Add-on Info'!$B$3:$H$3,0)),0)</f>
        <v>0</v>
      </c>
      <c r="AB189" s="40">
        <f>IF(P189=1,INDEX('Add-on Info'!$B$4:$H$15,MATCH(AB$1,'Add-on Info'!$A$4:$A$15,0),MATCH($E189,'Add-on Info'!$B$3:$H$3,0)),0)</f>
        <v>0</v>
      </c>
      <c r="AC189" s="40">
        <f>IF(Q189=1,INDEX('Add-on Info'!$B$4:$H$15,MATCH(AC$1,'Add-on Info'!$A$4:$A$15,0),MATCH($E189,'Add-on Info'!$B$3:$H$3,0)),0)</f>
        <v>0</v>
      </c>
      <c r="AD189" s="40">
        <f>IF(R189=1,INDEX('Add-on Info'!$B$4:$H$15,MATCH(AD$1,'Add-on Info'!$A$4:$A$15,0),MATCH($E189,'Add-on Info'!$B$3:$H$3,0)),0)</f>
        <v>0</v>
      </c>
      <c r="AE189" s="40">
        <f>IF(S189=1,INDEX('Add-on Info'!$B$4:$H$15,MATCH(AE$1,'Add-on Info'!$A$4:$A$15,0),MATCH($E189,'Add-on Info'!$B$3:$H$3,0)),0)</f>
        <v>160</v>
      </c>
      <c r="AF189" s="40">
        <f>IF(T189=1,INDEX('Add-on Info'!$B$4:$H$15,MATCH(AF$1,'Add-on Info'!$A$4:$A$15,0),MATCH($E189,'Add-on Info'!$B$3:$H$3,0)),0)</f>
        <v>0</v>
      </c>
      <c r="AG189" s="40">
        <f>IF(U189=1,INDEX('Add-on Info'!$B$4:$H$15,MATCH(AG$1,'Add-on Info'!$A$4:$A$15,0),MATCH($E189,'Add-on Info'!$B$3:$H$3,0)),0)</f>
        <v>0</v>
      </c>
      <c r="AH189" s="40">
        <f>IF(V189=1,INDEX('Add-on Info'!$B$4:$H$15,MATCH(AH$1,'Add-on Info'!$A$4:$A$15,0),MATCH($E189,'Add-on Info'!$B$3:$H$3,0)),0)</f>
        <v>0</v>
      </c>
      <c r="AI189" s="41">
        <f t="shared" si="12"/>
        <v>0</v>
      </c>
      <c r="AJ189" s="40">
        <f t="shared" si="13"/>
        <v>160</v>
      </c>
      <c r="AK189" s="40">
        <f>IF(K189=1,INDEX('Add-on Info'!$B$21:$H$32,MATCH(AK$1,'Add-on Info'!$A$4:$A$15,0),MATCH($E189,'Add-on Info'!$B$3:$H$3,0)),0)</f>
        <v>0</v>
      </c>
      <c r="AL189" s="40">
        <f>IF(L189=1,INDEX('Add-on Info'!$B$21:$H$32,MATCH(AL$1,'Add-on Info'!$A$4:$A$15,0),MATCH($E189,'Add-on Info'!$B$3:$H$3,0)),0)</f>
        <v>0</v>
      </c>
      <c r="AM189" s="40">
        <f>IF(M189=1,INDEX('Add-on Info'!$B$21:$H$32,MATCH(AM$1,'Add-on Info'!$A$4:$A$15,0),MATCH($E189,'Add-on Info'!$B$3:$H$3,0)),0)</f>
        <v>0</v>
      </c>
      <c r="AN189" s="40">
        <f>IF(N189=1,INDEX('Add-on Info'!$B$21:$H$32,MATCH(AN$1,'Add-on Info'!$A$4:$A$15,0),MATCH($E189,'Add-on Info'!$B$3:$H$3,0)),0)</f>
        <v>0</v>
      </c>
      <c r="AO189" s="40">
        <f>IF(O189=1,INDEX('Add-on Info'!$B$21:$H$32,MATCH(AO$1,'Add-on Info'!$A$4:$A$15,0),MATCH($E189,'Add-on Info'!$B$3:$H$3,0)),0)</f>
        <v>0</v>
      </c>
      <c r="AP189" s="40">
        <f>IF(P189=1,INDEX('Add-on Info'!$B$21:$H$32,MATCH(AP$1,'Add-on Info'!$A$4:$A$15,0),MATCH($E189,'Add-on Info'!$B$3:$H$3,0)),0)</f>
        <v>0</v>
      </c>
      <c r="AQ189" s="40">
        <f>IF(Q189=1,INDEX('Add-on Info'!$B$21:$H$32,MATCH(AQ$1,'Add-on Info'!$A$4:$A$15,0),MATCH($E189,'Add-on Info'!$B$3:$H$3,0)),0)</f>
        <v>0</v>
      </c>
      <c r="AR189" s="40">
        <f>IF(R189=1,INDEX('Add-on Info'!$B$21:$H$32,MATCH(AR$1,'Add-on Info'!$A$4:$A$15,0),MATCH($E189,'Add-on Info'!$B$3:$H$3,0)),0)</f>
        <v>0</v>
      </c>
      <c r="AS189" s="40">
        <f>IF(S189=1,INDEX('Add-on Info'!$B$21:$H$32,MATCH(AS$1,'Add-on Info'!$A$4:$A$15,0),MATCH($E189,'Add-on Info'!$B$3:$H$3,0)),0)</f>
        <v>27.200000000000003</v>
      </c>
      <c r="AT189" s="40">
        <f>IF(T189=1,INDEX('Add-on Info'!$B$21:$H$32,MATCH(AT$1,'Add-on Info'!$A$4:$A$15,0),MATCH($E189,'Add-on Info'!$B$3:$H$3,0)),0)</f>
        <v>0</v>
      </c>
      <c r="AU189" s="40">
        <f>IF(U189=1,INDEX('Add-on Info'!$B$21:$H$32,MATCH(AU$1,'Add-on Info'!$A$4:$A$15,0),MATCH($E189,'Add-on Info'!$B$3:$H$3,0)),0)</f>
        <v>0</v>
      </c>
      <c r="AV189" s="40">
        <f>IF(V189=1,INDEX('Add-on Info'!$B$21:$H$32,MATCH(AV$1,'Add-on Info'!$A$4:$A$15,0),MATCH($E189,'Add-on Info'!$B$3:$H$3,0)),0)</f>
        <v>0</v>
      </c>
      <c r="AW189" s="40">
        <f t="shared" si="14"/>
        <v>27.200000000000003</v>
      </c>
      <c r="AX189" s="40">
        <f t="shared" si="15"/>
        <v>28271</v>
      </c>
      <c r="AY189" s="40">
        <f t="shared" si="16"/>
        <v>27295.200000000001</v>
      </c>
      <c r="AZ189" s="40">
        <f t="shared" si="17"/>
        <v>975.79999999999927</v>
      </c>
      <c r="BA189" s="25"/>
    </row>
    <row r="190" spans="1:53" x14ac:dyDescent="0.25">
      <c r="A190" s="25" t="s">
        <v>56</v>
      </c>
      <c r="B190" s="25" t="s">
        <v>23</v>
      </c>
      <c r="C190" s="25" t="s">
        <v>24</v>
      </c>
      <c r="D190" s="25" t="s">
        <v>25</v>
      </c>
      <c r="E190" s="25" t="s">
        <v>26</v>
      </c>
      <c r="F190" s="25" t="s">
        <v>34</v>
      </c>
      <c r="G190" s="25" t="s">
        <v>28</v>
      </c>
      <c r="H190" s="25">
        <v>49</v>
      </c>
      <c r="I190" s="28">
        <v>26343</v>
      </c>
      <c r="J190" s="28">
        <f>IF($D190=Calculations!$E$3,SUBSTITUTE(Calculations!$I191,RIGHT(Calculations!$I191,3),Calculations!$C$3)+0,Calculations!$I191)</f>
        <v>25553</v>
      </c>
      <c r="K190" s="39">
        <v>0</v>
      </c>
      <c r="L190" s="39">
        <v>1</v>
      </c>
      <c r="M190" s="39">
        <v>1</v>
      </c>
      <c r="N190" s="39">
        <v>1</v>
      </c>
      <c r="O190" s="39">
        <v>0</v>
      </c>
      <c r="P190" s="39">
        <v>0</v>
      </c>
      <c r="Q190" s="39">
        <v>0</v>
      </c>
      <c r="R190" s="39">
        <v>0</v>
      </c>
      <c r="S190" s="39">
        <v>1</v>
      </c>
      <c r="T190" s="39">
        <v>0</v>
      </c>
      <c r="U190" s="39">
        <v>0</v>
      </c>
      <c r="V190" s="39">
        <v>0</v>
      </c>
      <c r="W190" s="40">
        <f>IF(K190=1,INDEX('Add-on Info'!$B$4:$H$15,MATCH(W$1,'Add-on Info'!$A$4:$A$15,0),MATCH($E190,'Add-on Info'!$B$3:$H$3,0)),0)</f>
        <v>0</v>
      </c>
      <c r="X190" s="40">
        <f>IF(L190=1,INDEX('Add-on Info'!$B$4:$H$15,MATCH(X$1,'Add-on Info'!$A$4:$A$15,0),MATCH($E190,'Add-on Info'!$B$3:$H$3,0)),0)</f>
        <v>170</v>
      </c>
      <c r="Y190" s="40">
        <f>IF(M190=1,INDEX('Add-on Info'!$B$4:$H$15,MATCH(Y$1,'Add-on Info'!$A$4:$A$15,0),MATCH($E190,'Add-on Info'!$B$3:$H$3,0)),0)</f>
        <v>260</v>
      </c>
      <c r="Z190" s="40">
        <f>IF(N190=1,INDEX('Add-on Info'!$B$4:$H$15,MATCH(Z$1,'Add-on Info'!$A$4:$A$15,0),MATCH($E190,'Add-on Info'!$B$3:$H$3,0)),0)</f>
        <v>190</v>
      </c>
      <c r="AA190" s="40">
        <f>IF(O190=1,INDEX('Add-on Info'!$B$4:$H$15,MATCH(AA$1,'Add-on Info'!$A$4:$A$15,0),MATCH($E190,'Add-on Info'!$B$3:$H$3,0)),0)</f>
        <v>0</v>
      </c>
      <c r="AB190" s="40">
        <f>IF(P190=1,INDEX('Add-on Info'!$B$4:$H$15,MATCH(AB$1,'Add-on Info'!$A$4:$A$15,0),MATCH($E190,'Add-on Info'!$B$3:$H$3,0)),0)</f>
        <v>0</v>
      </c>
      <c r="AC190" s="40">
        <f>IF(Q190=1,INDEX('Add-on Info'!$B$4:$H$15,MATCH(AC$1,'Add-on Info'!$A$4:$A$15,0),MATCH($E190,'Add-on Info'!$B$3:$H$3,0)),0)</f>
        <v>0</v>
      </c>
      <c r="AD190" s="40">
        <f>IF(R190=1,INDEX('Add-on Info'!$B$4:$H$15,MATCH(AD$1,'Add-on Info'!$A$4:$A$15,0),MATCH($E190,'Add-on Info'!$B$3:$H$3,0)),0)</f>
        <v>0</v>
      </c>
      <c r="AE190" s="40">
        <f>IF(S190=1,INDEX('Add-on Info'!$B$4:$H$15,MATCH(AE$1,'Add-on Info'!$A$4:$A$15,0),MATCH($E190,'Add-on Info'!$B$3:$H$3,0)),0)</f>
        <v>130</v>
      </c>
      <c r="AF190" s="40">
        <f>IF(T190=1,INDEX('Add-on Info'!$B$4:$H$15,MATCH(AF$1,'Add-on Info'!$A$4:$A$15,0),MATCH($E190,'Add-on Info'!$B$3:$H$3,0)),0)</f>
        <v>0</v>
      </c>
      <c r="AG190" s="40">
        <f>IF(U190=1,INDEX('Add-on Info'!$B$4:$H$15,MATCH(AG$1,'Add-on Info'!$A$4:$A$15,0),MATCH($E190,'Add-on Info'!$B$3:$H$3,0)),0)</f>
        <v>0</v>
      </c>
      <c r="AH190" s="40">
        <f>IF(V190=1,INDEX('Add-on Info'!$B$4:$H$15,MATCH(AH$1,'Add-on Info'!$A$4:$A$15,0),MATCH($E190,'Add-on Info'!$B$3:$H$3,0)),0)</f>
        <v>0</v>
      </c>
      <c r="AI190" s="41">
        <f t="shared" si="12"/>
        <v>0.15</v>
      </c>
      <c r="AJ190" s="40">
        <f t="shared" si="13"/>
        <v>637.5</v>
      </c>
      <c r="AK190" s="40">
        <f>IF(K190=1,INDEX('Add-on Info'!$B$21:$H$32,MATCH(AK$1,'Add-on Info'!$A$4:$A$15,0),MATCH($E190,'Add-on Info'!$B$3:$H$3,0)),0)</f>
        <v>0</v>
      </c>
      <c r="AL190" s="40">
        <f>IF(L190=1,INDEX('Add-on Info'!$B$21:$H$32,MATCH(AL$1,'Add-on Info'!$A$4:$A$15,0),MATCH($E190,'Add-on Info'!$B$3:$H$3,0)),0)</f>
        <v>18.7</v>
      </c>
      <c r="AM190" s="40">
        <f>IF(M190=1,INDEX('Add-on Info'!$B$21:$H$32,MATCH(AM$1,'Add-on Info'!$A$4:$A$15,0),MATCH($E190,'Add-on Info'!$B$3:$H$3,0)),0)</f>
        <v>39</v>
      </c>
      <c r="AN190" s="40">
        <f>IF(N190=1,INDEX('Add-on Info'!$B$21:$H$32,MATCH(AN$1,'Add-on Info'!$A$4:$A$15,0),MATCH($E190,'Add-on Info'!$B$3:$H$3,0)),0)</f>
        <v>22.8</v>
      </c>
      <c r="AO190" s="40">
        <f>IF(O190=1,INDEX('Add-on Info'!$B$21:$H$32,MATCH(AO$1,'Add-on Info'!$A$4:$A$15,0),MATCH($E190,'Add-on Info'!$B$3:$H$3,0)),0)</f>
        <v>0</v>
      </c>
      <c r="AP190" s="40">
        <f>IF(P190=1,INDEX('Add-on Info'!$B$21:$H$32,MATCH(AP$1,'Add-on Info'!$A$4:$A$15,0),MATCH($E190,'Add-on Info'!$B$3:$H$3,0)),0)</f>
        <v>0</v>
      </c>
      <c r="AQ190" s="40">
        <f>IF(Q190=1,INDEX('Add-on Info'!$B$21:$H$32,MATCH(AQ$1,'Add-on Info'!$A$4:$A$15,0),MATCH($E190,'Add-on Info'!$B$3:$H$3,0)),0)</f>
        <v>0</v>
      </c>
      <c r="AR190" s="40">
        <f>IF(R190=1,INDEX('Add-on Info'!$B$21:$H$32,MATCH(AR$1,'Add-on Info'!$A$4:$A$15,0),MATCH($E190,'Add-on Info'!$B$3:$H$3,0)),0)</f>
        <v>0</v>
      </c>
      <c r="AS190" s="40">
        <f>IF(S190=1,INDEX('Add-on Info'!$B$21:$H$32,MATCH(AS$1,'Add-on Info'!$A$4:$A$15,0),MATCH($E190,'Add-on Info'!$B$3:$H$3,0)),0)</f>
        <v>22.1</v>
      </c>
      <c r="AT190" s="40">
        <f>IF(T190=1,INDEX('Add-on Info'!$B$21:$H$32,MATCH(AT$1,'Add-on Info'!$A$4:$A$15,0),MATCH($E190,'Add-on Info'!$B$3:$H$3,0)),0)</f>
        <v>0</v>
      </c>
      <c r="AU190" s="40">
        <f>IF(U190=1,INDEX('Add-on Info'!$B$21:$H$32,MATCH(AU$1,'Add-on Info'!$A$4:$A$15,0),MATCH($E190,'Add-on Info'!$B$3:$H$3,0)),0)</f>
        <v>0</v>
      </c>
      <c r="AV190" s="40">
        <f>IF(V190=1,INDEX('Add-on Info'!$B$21:$H$32,MATCH(AV$1,'Add-on Info'!$A$4:$A$15,0),MATCH($E190,'Add-on Info'!$B$3:$H$3,0)),0)</f>
        <v>0</v>
      </c>
      <c r="AW190" s="40">
        <f t="shared" si="14"/>
        <v>102.6</v>
      </c>
      <c r="AX190" s="40">
        <f t="shared" si="15"/>
        <v>26980.5</v>
      </c>
      <c r="AY190" s="40">
        <f t="shared" si="16"/>
        <v>25655.599999999999</v>
      </c>
      <c r="AZ190" s="40">
        <f t="shared" si="17"/>
        <v>1324.9000000000015</v>
      </c>
      <c r="BA190" s="25"/>
    </row>
    <row r="191" spans="1:53" x14ac:dyDescent="0.25">
      <c r="A191" s="25" t="s">
        <v>56</v>
      </c>
      <c r="B191" s="25" t="s">
        <v>23</v>
      </c>
      <c r="C191" s="25" t="s">
        <v>24</v>
      </c>
      <c r="D191" s="25" t="s">
        <v>25</v>
      </c>
      <c r="E191" s="25" t="s">
        <v>29</v>
      </c>
      <c r="F191" s="25" t="s">
        <v>67</v>
      </c>
      <c r="G191" s="25" t="s">
        <v>28</v>
      </c>
      <c r="H191" s="25">
        <v>71</v>
      </c>
      <c r="I191" s="28">
        <v>29476</v>
      </c>
      <c r="J191" s="28">
        <f>IF($D191=Calculations!$E$3,SUBSTITUTE(Calculations!$I192,RIGHT(Calculations!$I192,3),Calculations!$C$3)+0,Calculations!$I192)</f>
        <v>28592</v>
      </c>
      <c r="K191" s="39">
        <v>0</v>
      </c>
      <c r="L191" s="39">
        <v>0</v>
      </c>
      <c r="M191" s="39">
        <v>1</v>
      </c>
      <c r="N191" s="39">
        <v>0</v>
      </c>
      <c r="O191" s="39">
        <v>0</v>
      </c>
      <c r="P191" s="39">
        <v>0</v>
      </c>
      <c r="Q191" s="39">
        <v>0</v>
      </c>
      <c r="R191" s="39">
        <v>0</v>
      </c>
      <c r="S191" s="39">
        <v>0</v>
      </c>
      <c r="T191" s="39">
        <v>0</v>
      </c>
      <c r="U191" s="39">
        <v>0</v>
      </c>
      <c r="V191" s="39">
        <v>0</v>
      </c>
      <c r="W191" s="40">
        <f>IF(K191=1,INDEX('Add-on Info'!$B$4:$H$15,MATCH(W$1,'Add-on Info'!$A$4:$A$15,0),MATCH($E191,'Add-on Info'!$B$3:$H$3,0)),0)</f>
        <v>0</v>
      </c>
      <c r="X191" s="40">
        <f>IF(L191=1,INDEX('Add-on Info'!$B$4:$H$15,MATCH(X$1,'Add-on Info'!$A$4:$A$15,0),MATCH($E191,'Add-on Info'!$B$3:$H$3,0)),0)</f>
        <v>0</v>
      </c>
      <c r="Y191" s="40">
        <f>IF(M191=1,INDEX('Add-on Info'!$B$4:$H$15,MATCH(Y$1,'Add-on Info'!$A$4:$A$15,0),MATCH($E191,'Add-on Info'!$B$3:$H$3,0)),0)</f>
        <v>430</v>
      </c>
      <c r="Z191" s="40">
        <f>IF(N191=1,INDEX('Add-on Info'!$B$4:$H$15,MATCH(Z$1,'Add-on Info'!$A$4:$A$15,0),MATCH($E191,'Add-on Info'!$B$3:$H$3,0)),0)</f>
        <v>0</v>
      </c>
      <c r="AA191" s="40">
        <f>IF(O191=1,INDEX('Add-on Info'!$B$4:$H$15,MATCH(AA$1,'Add-on Info'!$A$4:$A$15,0),MATCH($E191,'Add-on Info'!$B$3:$H$3,0)),0)</f>
        <v>0</v>
      </c>
      <c r="AB191" s="40">
        <f>IF(P191=1,INDEX('Add-on Info'!$B$4:$H$15,MATCH(AB$1,'Add-on Info'!$A$4:$A$15,0),MATCH($E191,'Add-on Info'!$B$3:$H$3,0)),0)</f>
        <v>0</v>
      </c>
      <c r="AC191" s="40">
        <f>IF(Q191=1,INDEX('Add-on Info'!$B$4:$H$15,MATCH(AC$1,'Add-on Info'!$A$4:$A$15,0),MATCH($E191,'Add-on Info'!$B$3:$H$3,0)),0)</f>
        <v>0</v>
      </c>
      <c r="AD191" s="40">
        <f>IF(R191=1,INDEX('Add-on Info'!$B$4:$H$15,MATCH(AD$1,'Add-on Info'!$A$4:$A$15,0),MATCH($E191,'Add-on Info'!$B$3:$H$3,0)),0)</f>
        <v>0</v>
      </c>
      <c r="AE191" s="40">
        <f>IF(S191=1,INDEX('Add-on Info'!$B$4:$H$15,MATCH(AE$1,'Add-on Info'!$A$4:$A$15,0),MATCH($E191,'Add-on Info'!$B$3:$H$3,0)),0)</f>
        <v>0</v>
      </c>
      <c r="AF191" s="40">
        <f>IF(T191=1,INDEX('Add-on Info'!$B$4:$H$15,MATCH(AF$1,'Add-on Info'!$A$4:$A$15,0),MATCH($E191,'Add-on Info'!$B$3:$H$3,0)),0)</f>
        <v>0</v>
      </c>
      <c r="AG191" s="40">
        <f>IF(U191=1,INDEX('Add-on Info'!$B$4:$H$15,MATCH(AG$1,'Add-on Info'!$A$4:$A$15,0),MATCH($E191,'Add-on Info'!$B$3:$H$3,0)),0)</f>
        <v>0</v>
      </c>
      <c r="AH191" s="40">
        <f>IF(V191=1,INDEX('Add-on Info'!$B$4:$H$15,MATCH(AH$1,'Add-on Info'!$A$4:$A$15,0),MATCH($E191,'Add-on Info'!$B$3:$H$3,0)),0)</f>
        <v>0</v>
      </c>
      <c r="AI191" s="41">
        <f t="shared" si="12"/>
        <v>0</v>
      </c>
      <c r="AJ191" s="40">
        <f t="shared" si="13"/>
        <v>430</v>
      </c>
      <c r="AK191" s="40">
        <f>IF(K191=1,INDEX('Add-on Info'!$B$21:$H$32,MATCH(AK$1,'Add-on Info'!$A$4:$A$15,0),MATCH($E191,'Add-on Info'!$B$3:$H$3,0)),0)</f>
        <v>0</v>
      </c>
      <c r="AL191" s="40">
        <f>IF(L191=1,INDEX('Add-on Info'!$B$21:$H$32,MATCH(AL$1,'Add-on Info'!$A$4:$A$15,0),MATCH($E191,'Add-on Info'!$B$3:$H$3,0)),0)</f>
        <v>0</v>
      </c>
      <c r="AM191" s="40">
        <f>IF(M191=1,INDEX('Add-on Info'!$B$21:$H$32,MATCH(AM$1,'Add-on Info'!$A$4:$A$15,0),MATCH($E191,'Add-on Info'!$B$3:$H$3,0)),0)</f>
        <v>64.5</v>
      </c>
      <c r="AN191" s="40">
        <f>IF(N191=1,INDEX('Add-on Info'!$B$21:$H$32,MATCH(AN$1,'Add-on Info'!$A$4:$A$15,0),MATCH($E191,'Add-on Info'!$B$3:$H$3,0)),0)</f>
        <v>0</v>
      </c>
      <c r="AO191" s="40">
        <f>IF(O191=1,INDEX('Add-on Info'!$B$21:$H$32,MATCH(AO$1,'Add-on Info'!$A$4:$A$15,0),MATCH($E191,'Add-on Info'!$B$3:$H$3,0)),0)</f>
        <v>0</v>
      </c>
      <c r="AP191" s="40">
        <f>IF(P191=1,INDEX('Add-on Info'!$B$21:$H$32,MATCH(AP$1,'Add-on Info'!$A$4:$A$15,0),MATCH($E191,'Add-on Info'!$B$3:$H$3,0)),0)</f>
        <v>0</v>
      </c>
      <c r="AQ191" s="40">
        <f>IF(Q191=1,INDEX('Add-on Info'!$B$21:$H$32,MATCH(AQ$1,'Add-on Info'!$A$4:$A$15,0),MATCH($E191,'Add-on Info'!$B$3:$H$3,0)),0)</f>
        <v>0</v>
      </c>
      <c r="AR191" s="40">
        <f>IF(R191=1,INDEX('Add-on Info'!$B$21:$H$32,MATCH(AR$1,'Add-on Info'!$A$4:$A$15,0),MATCH($E191,'Add-on Info'!$B$3:$H$3,0)),0)</f>
        <v>0</v>
      </c>
      <c r="AS191" s="40">
        <f>IF(S191=1,INDEX('Add-on Info'!$B$21:$H$32,MATCH(AS$1,'Add-on Info'!$A$4:$A$15,0),MATCH($E191,'Add-on Info'!$B$3:$H$3,0)),0)</f>
        <v>0</v>
      </c>
      <c r="AT191" s="40">
        <f>IF(T191=1,INDEX('Add-on Info'!$B$21:$H$32,MATCH(AT$1,'Add-on Info'!$A$4:$A$15,0),MATCH($E191,'Add-on Info'!$B$3:$H$3,0)),0)</f>
        <v>0</v>
      </c>
      <c r="AU191" s="40">
        <f>IF(U191=1,INDEX('Add-on Info'!$B$21:$H$32,MATCH(AU$1,'Add-on Info'!$A$4:$A$15,0),MATCH($E191,'Add-on Info'!$B$3:$H$3,0)),0)</f>
        <v>0</v>
      </c>
      <c r="AV191" s="40">
        <f>IF(V191=1,INDEX('Add-on Info'!$B$21:$H$32,MATCH(AV$1,'Add-on Info'!$A$4:$A$15,0),MATCH($E191,'Add-on Info'!$B$3:$H$3,0)),0)</f>
        <v>0</v>
      </c>
      <c r="AW191" s="40">
        <f t="shared" si="14"/>
        <v>64.5</v>
      </c>
      <c r="AX191" s="40">
        <f t="shared" si="15"/>
        <v>29906</v>
      </c>
      <c r="AY191" s="40">
        <f t="shared" si="16"/>
        <v>28656.5</v>
      </c>
      <c r="AZ191" s="40">
        <f t="shared" si="17"/>
        <v>1249.5</v>
      </c>
      <c r="BA191" s="25"/>
    </row>
    <row r="192" spans="1:53" x14ac:dyDescent="0.25">
      <c r="A192" s="25" t="s">
        <v>56</v>
      </c>
      <c r="B192" s="25" t="s">
        <v>23</v>
      </c>
      <c r="C192" s="25" t="s">
        <v>24</v>
      </c>
      <c r="D192" s="25" t="s">
        <v>31</v>
      </c>
      <c r="E192" s="25" t="s">
        <v>32</v>
      </c>
      <c r="F192" s="25" t="s">
        <v>34</v>
      </c>
      <c r="G192" s="25" t="s">
        <v>28</v>
      </c>
      <c r="H192" s="25">
        <v>52</v>
      </c>
      <c r="I192" s="42">
        <v>20856</v>
      </c>
      <c r="J192" s="28">
        <f>IF($D192=Calculations!$E$3,SUBSTITUTE(Calculations!$I193,RIGHT(Calculations!$I193,3),Calculations!$C$3)+0,Calculations!$I193)</f>
        <v>20514</v>
      </c>
      <c r="K192" s="39">
        <v>1</v>
      </c>
      <c r="L192" s="39">
        <v>0</v>
      </c>
      <c r="M192" s="39">
        <v>1</v>
      </c>
      <c r="N192" s="39">
        <v>0</v>
      </c>
      <c r="O192" s="39">
        <v>0</v>
      </c>
      <c r="P192" s="39">
        <v>0</v>
      </c>
      <c r="Q192" s="39">
        <v>1</v>
      </c>
      <c r="R192" s="39">
        <v>0</v>
      </c>
      <c r="S192" s="39">
        <v>0</v>
      </c>
      <c r="T192" s="39">
        <v>0</v>
      </c>
      <c r="U192" s="39">
        <v>1</v>
      </c>
      <c r="V192" s="39">
        <v>0</v>
      </c>
      <c r="W192" s="40">
        <f>IF(K192=1,INDEX('Add-on Info'!$B$4:$H$15,MATCH(W$1,'Add-on Info'!$A$4:$A$15,0),MATCH($E192,'Add-on Info'!$B$3:$H$3,0)),0)</f>
        <v>650</v>
      </c>
      <c r="X192" s="40">
        <f>IF(L192=1,INDEX('Add-on Info'!$B$4:$H$15,MATCH(X$1,'Add-on Info'!$A$4:$A$15,0),MATCH($E192,'Add-on Info'!$B$3:$H$3,0)),0)</f>
        <v>0</v>
      </c>
      <c r="Y192" s="40">
        <f>IF(M192=1,INDEX('Add-on Info'!$B$4:$H$15,MATCH(Y$1,'Add-on Info'!$A$4:$A$15,0),MATCH($E192,'Add-on Info'!$B$3:$H$3,0)),0)</f>
        <v>280</v>
      </c>
      <c r="Z192" s="40">
        <f>IF(N192=1,INDEX('Add-on Info'!$B$4:$H$15,MATCH(Z$1,'Add-on Info'!$A$4:$A$15,0),MATCH($E192,'Add-on Info'!$B$3:$H$3,0)),0)</f>
        <v>0</v>
      </c>
      <c r="AA192" s="40">
        <f>IF(O192=1,INDEX('Add-on Info'!$B$4:$H$15,MATCH(AA$1,'Add-on Info'!$A$4:$A$15,0),MATCH($E192,'Add-on Info'!$B$3:$H$3,0)),0)</f>
        <v>0</v>
      </c>
      <c r="AB192" s="40">
        <f>IF(P192=1,INDEX('Add-on Info'!$B$4:$H$15,MATCH(AB$1,'Add-on Info'!$A$4:$A$15,0),MATCH($E192,'Add-on Info'!$B$3:$H$3,0)),0)</f>
        <v>0</v>
      </c>
      <c r="AC192" s="40">
        <f>IF(Q192=1,INDEX('Add-on Info'!$B$4:$H$15,MATCH(AC$1,'Add-on Info'!$A$4:$A$15,0),MATCH($E192,'Add-on Info'!$B$3:$H$3,0)),0)</f>
        <v>90</v>
      </c>
      <c r="AD192" s="40">
        <f>IF(R192=1,INDEX('Add-on Info'!$B$4:$H$15,MATCH(AD$1,'Add-on Info'!$A$4:$A$15,0),MATCH($E192,'Add-on Info'!$B$3:$H$3,0)),0)</f>
        <v>0</v>
      </c>
      <c r="AE192" s="40">
        <f>IF(S192=1,INDEX('Add-on Info'!$B$4:$H$15,MATCH(AE$1,'Add-on Info'!$A$4:$A$15,0),MATCH($E192,'Add-on Info'!$B$3:$H$3,0)),0)</f>
        <v>0</v>
      </c>
      <c r="AF192" s="40">
        <f>IF(T192=1,INDEX('Add-on Info'!$B$4:$H$15,MATCH(AF$1,'Add-on Info'!$A$4:$A$15,0),MATCH($E192,'Add-on Info'!$B$3:$H$3,0)),0)</f>
        <v>0</v>
      </c>
      <c r="AG192" s="40">
        <f>IF(U192=1,INDEX('Add-on Info'!$B$4:$H$15,MATCH(AG$1,'Add-on Info'!$A$4:$A$15,0),MATCH($E192,'Add-on Info'!$B$3:$H$3,0)),0)</f>
        <v>560</v>
      </c>
      <c r="AH192" s="40">
        <f>IF(V192=1,INDEX('Add-on Info'!$B$4:$H$15,MATCH(AH$1,'Add-on Info'!$A$4:$A$15,0),MATCH($E192,'Add-on Info'!$B$3:$H$3,0)),0)</f>
        <v>0</v>
      </c>
      <c r="AI192" s="41">
        <f t="shared" si="12"/>
        <v>0.15</v>
      </c>
      <c r="AJ192" s="40">
        <f t="shared" si="13"/>
        <v>1343</v>
      </c>
      <c r="AK192" s="40">
        <f>IF(K192=1,INDEX('Add-on Info'!$B$21:$H$32,MATCH(AK$1,'Add-on Info'!$A$4:$A$15,0),MATCH($E192,'Add-on Info'!$B$3:$H$3,0)),0)</f>
        <v>162.5</v>
      </c>
      <c r="AL192" s="40">
        <f>IF(L192=1,INDEX('Add-on Info'!$B$21:$H$32,MATCH(AL$1,'Add-on Info'!$A$4:$A$15,0),MATCH($E192,'Add-on Info'!$B$3:$H$3,0)),0)</f>
        <v>0</v>
      </c>
      <c r="AM192" s="40">
        <f>IF(M192=1,INDEX('Add-on Info'!$B$21:$H$32,MATCH(AM$1,'Add-on Info'!$A$4:$A$15,0),MATCH($E192,'Add-on Info'!$B$3:$H$3,0)),0)</f>
        <v>42</v>
      </c>
      <c r="AN192" s="40">
        <f>IF(N192=1,INDEX('Add-on Info'!$B$21:$H$32,MATCH(AN$1,'Add-on Info'!$A$4:$A$15,0),MATCH($E192,'Add-on Info'!$B$3:$H$3,0)),0)</f>
        <v>0</v>
      </c>
      <c r="AO192" s="40">
        <f>IF(O192=1,INDEX('Add-on Info'!$B$21:$H$32,MATCH(AO$1,'Add-on Info'!$A$4:$A$15,0),MATCH($E192,'Add-on Info'!$B$3:$H$3,0)),0)</f>
        <v>0</v>
      </c>
      <c r="AP192" s="40">
        <f>IF(P192=1,INDEX('Add-on Info'!$B$21:$H$32,MATCH(AP$1,'Add-on Info'!$A$4:$A$15,0),MATCH($E192,'Add-on Info'!$B$3:$H$3,0)),0)</f>
        <v>0</v>
      </c>
      <c r="AQ192" s="40">
        <f>IF(Q192=1,INDEX('Add-on Info'!$B$21:$H$32,MATCH(AQ$1,'Add-on Info'!$A$4:$A$15,0),MATCH($E192,'Add-on Info'!$B$3:$H$3,0)),0)</f>
        <v>13.5</v>
      </c>
      <c r="AR192" s="40">
        <f>IF(R192=1,INDEX('Add-on Info'!$B$21:$H$32,MATCH(AR$1,'Add-on Info'!$A$4:$A$15,0),MATCH($E192,'Add-on Info'!$B$3:$H$3,0)),0)</f>
        <v>0</v>
      </c>
      <c r="AS192" s="40">
        <f>IF(S192=1,INDEX('Add-on Info'!$B$21:$H$32,MATCH(AS$1,'Add-on Info'!$A$4:$A$15,0),MATCH($E192,'Add-on Info'!$B$3:$H$3,0)),0)</f>
        <v>0</v>
      </c>
      <c r="AT192" s="40">
        <f>IF(T192=1,INDEX('Add-on Info'!$B$21:$H$32,MATCH(AT$1,'Add-on Info'!$A$4:$A$15,0),MATCH($E192,'Add-on Info'!$B$3:$H$3,0)),0)</f>
        <v>0</v>
      </c>
      <c r="AU192" s="40">
        <f>IF(U192=1,INDEX('Add-on Info'!$B$21:$H$32,MATCH(AU$1,'Add-on Info'!$A$4:$A$15,0),MATCH($E192,'Add-on Info'!$B$3:$H$3,0)),0)</f>
        <v>156.80000000000001</v>
      </c>
      <c r="AV192" s="40">
        <f>IF(V192=1,INDEX('Add-on Info'!$B$21:$H$32,MATCH(AV$1,'Add-on Info'!$A$4:$A$15,0),MATCH($E192,'Add-on Info'!$B$3:$H$3,0)),0)</f>
        <v>0</v>
      </c>
      <c r="AW192" s="40">
        <f t="shared" si="14"/>
        <v>374.8</v>
      </c>
      <c r="AX192" s="40">
        <f t="shared" si="15"/>
        <v>22199</v>
      </c>
      <c r="AY192" s="40">
        <f t="shared" si="16"/>
        <v>20888.8</v>
      </c>
      <c r="AZ192" s="40">
        <f t="shared" si="17"/>
        <v>1310.2000000000007</v>
      </c>
      <c r="BA192" s="25"/>
    </row>
    <row r="193" spans="1:53" x14ac:dyDescent="0.25">
      <c r="A193" s="25" t="s">
        <v>56</v>
      </c>
      <c r="B193" s="25" t="s">
        <v>23</v>
      </c>
      <c r="C193" s="25" t="s">
        <v>24</v>
      </c>
      <c r="D193" s="25" t="s">
        <v>31</v>
      </c>
      <c r="E193" s="25" t="s">
        <v>32</v>
      </c>
      <c r="F193" s="25" t="s">
        <v>34</v>
      </c>
      <c r="G193" s="25" t="s">
        <v>28</v>
      </c>
      <c r="H193" s="25">
        <v>65</v>
      </c>
      <c r="I193" s="42">
        <v>18798</v>
      </c>
      <c r="J193" s="28">
        <f>IF($D193=Calculations!$E$3,SUBSTITUTE(Calculations!$I194,RIGHT(Calculations!$I194,3),Calculations!$C$3)+0,Calculations!$I194)</f>
        <v>18514</v>
      </c>
      <c r="K193" s="39">
        <v>1</v>
      </c>
      <c r="L193" s="39">
        <v>0</v>
      </c>
      <c r="M193" s="39">
        <v>0</v>
      </c>
      <c r="N193" s="39">
        <v>0</v>
      </c>
      <c r="O193" s="39">
        <v>1</v>
      </c>
      <c r="P193" s="39">
        <v>0</v>
      </c>
      <c r="Q193" s="39">
        <v>1</v>
      </c>
      <c r="R193" s="39">
        <v>0</v>
      </c>
      <c r="S193" s="39">
        <v>0</v>
      </c>
      <c r="T193" s="39">
        <v>0</v>
      </c>
      <c r="U193" s="39">
        <v>0</v>
      </c>
      <c r="V193" s="39">
        <v>0</v>
      </c>
      <c r="W193" s="40">
        <f>IF(K193=1,INDEX('Add-on Info'!$B$4:$H$15,MATCH(W$1,'Add-on Info'!$A$4:$A$15,0),MATCH($E193,'Add-on Info'!$B$3:$H$3,0)),0)</f>
        <v>650</v>
      </c>
      <c r="X193" s="40">
        <f>IF(L193=1,INDEX('Add-on Info'!$B$4:$H$15,MATCH(X$1,'Add-on Info'!$A$4:$A$15,0),MATCH($E193,'Add-on Info'!$B$3:$H$3,0)),0)</f>
        <v>0</v>
      </c>
      <c r="Y193" s="40">
        <f>IF(M193=1,INDEX('Add-on Info'!$B$4:$H$15,MATCH(Y$1,'Add-on Info'!$A$4:$A$15,0),MATCH($E193,'Add-on Info'!$B$3:$H$3,0)),0)</f>
        <v>0</v>
      </c>
      <c r="Z193" s="40">
        <f>IF(N193=1,INDEX('Add-on Info'!$B$4:$H$15,MATCH(Z$1,'Add-on Info'!$A$4:$A$15,0),MATCH($E193,'Add-on Info'!$B$3:$H$3,0)),0)</f>
        <v>0</v>
      </c>
      <c r="AA193" s="40">
        <f>IF(O193=1,INDEX('Add-on Info'!$B$4:$H$15,MATCH(AA$1,'Add-on Info'!$A$4:$A$15,0),MATCH($E193,'Add-on Info'!$B$3:$H$3,0)),0)</f>
        <v>1000</v>
      </c>
      <c r="AB193" s="40">
        <f>IF(P193=1,INDEX('Add-on Info'!$B$4:$H$15,MATCH(AB$1,'Add-on Info'!$A$4:$A$15,0),MATCH($E193,'Add-on Info'!$B$3:$H$3,0)),0)</f>
        <v>0</v>
      </c>
      <c r="AC193" s="40">
        <f>IF(Q193=1,INDEX('Add-on Info'!$B$4:$H$15,MATCH(AC$1,'Add-on Info'!$A$4:$A$15,0),MATCH($E193,'Add-on Info'!$B$3:$H$3,0)),0)</f>
        <v>90</v>
      </c>
      <c r="AD193" s="40">
        <f>IF(R193=1,INDEX('Add-on Info'!$B$4:$H$15,MATCH(AD$1,'Add-on Info'!$A$4:$A$15,0),MATCH($E193,'Add-on Info'!$B$3:$H$3,0)),0)</f>
        <v>0</v>
      </c>
      <c r="AE193" s="40">
        <f>IF(S193=1,INDEX('Add-on Info'!$B$4:$H$15,MATCH(AE$1,'Add-on Info'!$A$4:$A$15,0),MATCH($E193,'Add-on Info'!$B$3:$H$3,0)),0)</f>
        <v>0</v>
      </c>
      <c r="AF193" s="40">
        <f>IF(T193=1,INDEX('Add-on Info'!$B$4:$H$15,MATCH(AF$1,'Add-on Info'!$A$4:$A$15,0),MATCH($E193,'Add-on Info'!$B$3:$H$3,0)),0)</f>
        <v>0</v>
      </c>
      <c r="AG193" s="40">
        <f>IF(U193=1,INDEX('Add-on Info'!$B$4:$H$15,MATCH(AG$1,'Add-on Info'!$A$4:$A$15,0),MATCH($E193,'Add-on Info'!$B$3:$H$3,0)),0)</f>
        <v>0</v>
      </c>
      <c r="AH193" s="40">
        <f>IF(V193=1,INDEX('Add-on Info'!$B$4:$H$15,MATCH(AH$1,'Add-on Info'!$A$4:$A$15,0),MATCH($E193,'Add-on Info'!$B$3:$H$3,0)),0)</f>
        <v>0</v>
      </c>
      <c r="AI193" s="41">
        <f t="shared" si="12"/>
        <v>0.15</v>
      </c>
      <c r="AJ193" s="40">
        <f t="shared" si="13"/>
        <v>1479</v>
      </c>
      <c r="AK193" s="40">
        <f>IF(K193=1,INDEX('Add-on Info'!$B$21:$H$32,MATCH(AK$1,'Add-on Info'!$A$4:$A$15,0),MATCH($E193,'Add-on Info'!$B$3:$H$3,0)),0)</f>
        <v>162.5</v>
      </c>
      <c r="AL193" s="40">
        <f>IF(L193=1,INDEX('Add-on Info'!$B$21:$H$32,MATCH(AL$1,'Add-on Info'!$A$4:$A$15,0),MATCH($E193,'Add-on Info'!$B$3:$H$3,0)),0)</f>
        <v>0</v>
      </c>
      <c r="AM193" s="40">
        <f>IF(M193=1,INDEX('Add-on Info'!$B$21:$H$32,MATCH(AM$1,'Add-on Info'!$A$4:$A$15,0),MATCH($E193,'Add-on Info'!$B$3:$H$3,0)),0)</f>
        <v>0</v>
      </c>
      <c r="AN193" s="40">
        <f>IF(N193=1,INDEX('Add-on Info'!$B$21:$H$32,MATCH(AN$1,'Add-on Info'!$A$4:$A$15,0),MATCH($E193,'Add-on Info'!$B$3:$H$3,0)),0)</f>
        <v>0</v>
      </c>
      <c r="AO193" s="40">
        <f>IF(O193=1,INDEX('Add-on Info'!$B$21:$H$32,MATCH(AO$1,'Add-on Info'!$A$4:$A$15,0),MATCH($E193,'Add-on Info'!$B$3:$H$3,0)),0)</f>
        <v>650</v>
      </c>
      <c r="AP193" s="40">
        <f>IF(P193=1,INDEX('Add-on Info'!$B$21:$H$32,MATCH(AP$1,'Add-on Info'!$A$4:$A$15,0),MATCH($E193,'Add-on Info'!$B$3:$H$3,0)),0)</f>
        <v>0</v>
      </c>
      <c r="AQ193" s="40">
        <f>IF(Q193=1,INDEX('Add-on Info'!$B$21:$H$32,MATCH(AQ$1,'Add-on Info'!$A$4:$A$15,0),MATCH($E193,'Add-on Info'!$B$3:$H$3,0)),0)</f>
        <v>13.5</v>
      </c>
      <c r="AR193" s="40">
        <f>IF(R193=1,INDEX('Add-on Info'!$B$21:$H$32,MATCH(AR$1,'Add-on Info'!$A$4:$A$15,0),MATCH($E193,'Add-on Info'!$B$3:$H$3,0)),0)</f>
        <v>0</v>
      </c>
      <c r="AS193" s="40">
        <f>IF(S193=1,INDEX('Add-on Info'!$B$21:$H$32,MATCH(AS$1,'Add-on Info'!$A$4:$A$15,0),MATCH($E193,'Add-on Info'!$B$3:$H$3,0)),0)</f>
        <v>0</v>
      </c>
      <c r="AT193" s="40">
        <f>IF(T193=1,INDEX('Add-on Info'!$B$21:$H$32,MATCH(AT$1,'Add-on Info'!$A$4:$A$15,0),MATCH($E193,'Add-on Info'!$B$3:$H$3,0)),0)</f>
        <v>0</v>
      </c>
      <c r="AU193" s="40">
        <f>IF(U193=1,INDEX('Add-on Info'!$B$21:$H$32,MATCH(AU$1,'Add-on Info'!$A$4:$A$15,0),MATCH($E193,'Add-on Info'!$B$3:$H$3,0)),0)</f>
        <v>0</v>
      </c>
      <c r="AV193" s="40">
        <f>IF(V193=1,INDEX('Add-on Info'!$B$21:$H$32,MATCH(AV$1,'Add-on Info'!$A$4:$A$15,0),MATCH($E193,'Add-on Info'!$B$3:$H$3,0)),0)</f>
        <v>0</v>
      </c>
      <c r="AW193" s="40">
        <f t="shared" si="14"/>
        <v>826</v>
      </c>
      <c r="AX193" s="40">
        <f t="shared" si="15"/>
        <v>20277</v>
      </c>
      <c r="AY193" s="40">
        <f t="shared" si="16"/>
        <v>19340</v>
      </c>
      <c r="AZ193" s="40">
        <f t="shared" si="17"/>
        <v>937</v>
      </c>
      <c r="BA193" s="25"/>
    </row>
    <row r="194" spans="1:53" x14ac:dyDescent="0.25">
      <c r="A194" s="25" t="s">
        <v>56</v>
      </c>
      <c r="B194" s="25" t="s">
        <v>23</v>
      </c>
      <c r="C194" s="25" t="s">
        <v>24</v>
      </c>
      <c r="D194" s="25" t="s">
        <v>37</v>
      </c>
      <c r="E194" s="25" t="s">
        <v>38</v>
      </c>
      <c r="F194" s="25" t="s">
        <v>27</v>
      </c>
      <c r="G194" s="25" t="s">
        <v>28</v>
      </c>
      <c r="H194" s="25">
        <v>67</v>
      </c>
      <c r="I194" s="42">
        <v>26464</v>
      </c>
      <c r="J194" s="28">
        <f>IF($D194=Calculations!$E$3,SUBSTITUTE(Calculations!$I195,RIGHT(Calculations!$I195,3),Calculations!$C$3)+0,Calculations!$I195)</f>
        <v>25671</v>
      </c>
      <c r="K194" s="39">
        <v>1</v>
      </c>
      <c r="L194" s="39">
        <v>0</v>
      </c>
      <c r="M194" s="39">
        <v>1</v>
      </c>
      <c r="N194" s="39">
        <v>0</v>
      </c>
      <c r="O194" s="39">
        <v>0</v>
      </c>
      <c r="P194" s="39">
        <v>0</v>
      </c>
      <c r="Q194" s="39">
        <v>0</v>
      </c>
      <c r="R194" s="39">
        <v>0</v>
      </c>
      <c r="S194" s="39">
        <v>0</v>
      </c>
      <c r="T194" s="39">
        <v>0</v>
      </c>
      <c r="U194" s="39">
        <v>1</v>
      </c>
      <c r="V194" s="39">
        <v>0</v>
      </c>
      <c r="W194" s="40">
        <f>IF(K194=1,INDEX('Add-on Info'!$B$4:$H$15,MATCH(W$1,'Add-on Info'!$A$4:$A$15,0),MATCH($E194,'Add-on Info'!$B$3:$H$3,0)),0)</f>
        <v>725</v>
      </c>
      <c r="X194" s="40">
        <f>IF(L194=1,INDEX('Add-on Info'!$B$4:$H$15,MATCH(X$1,'Add-on Info'!$A$4:$A$15,0),MATCH($E194,'Add-on Info'!$B$3:$H$3,0)),0)</f>
        <v>0</v>
      </c>
      <c r="Y194" s="40">
        <f>IF(M194=1,INDEX('Add-on Info'!$B$4:$H$15,MATCH(Y$1,'Add-on Info'!$A$4:$A$15,0),MATCH($E194,'Add-on Info'!$B$3:$H$3,0)),0)</f>
        <v>310</v>
      </c>
      <c r="Z194" s="40">
        <f>IF(N194=1,INDEX('Add-on Info'!$B$4:$H$15,MATCH(Z$1,'Add-on Info'!$A$4:$A$15,0),MATCH($E194,'Add-on Info'!$B$3:$H$3,0)),0)</f>
        <v>0</v>
      </c>
      <c r="AA194" s="40">
        <f>IF(O194=1,INDEX('Add-on Info'!$B$4:$H$15,MATCH(AA$1,'Add-on Info'!$A$4:$A$15,0),MATCH($E194,'Add-on Info'!$B$3:$H$3,0)),0)</f>
        <v>0</v>
      </c>
      <c r="AB194" s="40">
        <f>IF(P194=1,INDEX('Add-on Info'!$B$4:$H$15,MATCH(AB$1,'Add-on Info'!$A$4:$A$15,0),MATCH($E194,'Add-on Info'!$B$3:$H$3,0)),0)</f>
        <v>0</v>
      </c>
      <c r="AC194" s="40">
        <f>IF(Q194=1,INDEX('Add-on Info'!$B$4:$H$15,MATCH(AC$1,'Add-on Info'!$A$4:$A$15,0),MATCH($E194,'Add-on Info'!$B$3:$H$3,0)),0)</f>
        <v>0</v>
      </c>
      <c r="AD194" s="40">
        <f>IF(R194=1,INDEX('Add-on Info'!$B$4:$H$15,MATCH(AD$1,'Add-on Info'!$A$4:$A$15,0),MATCH($E194,'Add-on Info'!$B$3:$H$3,0)),0)</f>
        <v>0</v>
      </c>
      <c r="AE194" s="40">
        <f>IF(S194=1,INDEX('Add-on Info'!$B$4:$H$15,MATCH(AE$1,'Add-on Info'!$A$4:$A$15,0),MATCH($E194,'Add-on Info'!$B$3:$H$3,0)),0)</f>
        <v>0</v>
      </c>
      <c r="AF194" s="40">
        <f>IF(T194=1,INDEX('Add-on Info'!$B$4:$H$15,MATCH(AF$1,'Add-on Info'!$A$4:$A$15,0),MATCH($E194,'Add-on Info'!$B$3:$H$3,0)),0)</f>
        <v>0</v>
      </c>
      <c r="AG194" s="40">
        <f>IF(U194=1,INDEX('Add-on Info'!$B$4:$H$15,MATCH(AG$1,'Add-on Info'!$A$4:$A$15,0),MATCH($E194,'Add-on Info'!$B$3:$H$3,0)),0)</f>
        <v>620</v>
      </c>
      <c r="AH194" s="40">
        <f>IF(V194=1,INDEX('Add-on Info'!$B$4:$H$15,MATCH(AH$1,'Add-on Info'!$A$4:$A$15,0),MATCH($E194,'Add-on Info'!$B$3:$H$3,0)),0)</f>
        <v>0</v>
      </c>
      <c r="AI194" s="41">
        <f t="shared" si="12"/>
        <v>0.15</v>
      </c>
      <c r="AJ194" s="40">
        <f t="shared" si="13"/>
        <v>1406.75</v>
      </c>
      <c r="AK194" s="40">
        <f>IF(K194=1,INDEX('Add-on Info'!$B$21:$H$32,MATCH(AK$1,'Add-on Info'!$A$4:$A$15,0),MATCH($E194,'Add-on Info'!$B$3:$H$3,0)),0)</f>
        <v>181.25</v>
      </c>
      <c r="AL194" s="40">
        <f>IF(L194=1,INDEX('Add-on Info'!$B$21:$H$32,MATCH(AL$1,'Add-on Info'!$A$4:$A$15,0),MATCH($E194,'Add-on Info'!$B$3:$H$3,0)),0)</f>
        <v>0</v>
      </c>
      <c r="AM194" s="40">
        <f>IF(M194=1,INDEX('Add-on Info'!$B$21:$H$32,MATCH(AM$1,'Add-on Info'!$A$4:$A$15,0),MATCH($E194,'Add-on Info'!$B$3:$H$3,0)),0)</f>
        <v>46.5</v>
      </c>
      <c r="AN194" s="40">
        <f>IF(N194=1,INDEX('Add-on Info'!$B$21:$H$32,MATCH(AN$1,'Add-on Info'!$A$4:$A$15,0),MATCH($E194,'Add-on Info'!$B$3:$H$3,0)),0)</f>
        <v>0</v>
      </c>
      <c r="AO194" s="40">
        <f>IF(O194=1,INDEX('Add-on Info'!$B$21:$H$32,MATCH(AO$1,'Add-on Info'!$A$4:$A$15,0),MATCH($E194,'Add-on Info'!$B$3:$H$3,0)),0)</f>
        <v>0</v>
      </c>
      <c r="AP194" s="40">
        <f>IF(P194=1,INDEX('Add-on Info'!$B$21:$H$32,MATCH(AP$1,'Add-on Info'!$A$4:$A$15,0),MATCH($E194,'Add-on Info'!$B$3:$H$3,0)),0)</f>
        <v>0</v>
      </c>
      <c r="AQ194" s="40">
        <f>IF(Q194=1,INDEX('Add-on Info'!$B$21:$H$32,MATCH(AQ$1,'Add-on Info'!$A$4:$A$15,0),MATCH($E194,'Add-on Info'!$B$3:$H$3,0)),0)</f>
        <v>0</v>
      </c>
      <c r="AR194" s="40">
        <f>IF(R194=1,INDEX('Add-on Info'!$B$21:$H$32,MATCH(AR$1,'Add-on Info'!$A$4:$A$15,0),MATCH($E194,'Add-on Info'!$B$3:$H$3,0)),0)</f>
        <v>0</v>
      </c>
      <c r="AS194" s="40">
        <f>IF(S194=1,INDEX('Add-on Info'!$B$21:$H$32,MATCH(AS$1,'Add-on Info'!$A$4:$A$15,0),MATCH($E194,'Add-on Info'!$B$3:$H$3,0)),0)</f>
        <v>0</v>
      </c>
      <c r="AT194" s="40">
        <f>IF(T194=1,INDEX('Add-on Info'!$B$21:$H$32,MATCH(AT$1,'Add-on Info'!$A$4:$A$15,0),MATCH($E194,'Add-on Info'!$B$3:$H$3,0)),0)</f>
        <v>0</v>
      </c>
      <c r="AU194" s="40">
        <f>IF(U194=1,INDEX('Add-on Info'!$B$21:$H$32,MATCH(AU$1,'Add-on Info'!$A$4:$A$15,0),MATCH($E194,'Add-on Info'!$B$3:$H$3,0)),0)</f>
        <v>173.60000000000002</v>
      </c>
      <c r="AV194" s="40">
        <f>IF(V194=1,INDEX('Add-on Info'!$B$21:$H$32,MATCH(AV$1,'Add-on Info'!$A$4:$A$15,0),MATCH($E194,'Add-on Info'!$B$3:$H$3,0)),0)</f>
        <v>0</v>
      </c>
      <c r="AW194" s="40">
        <f t="shared" si="14"/>
        <v>401.35</v>
      </c>
      <c r="AX194" s="40">
        <f t="shared" si="15"/>
        <v>27870.75</v>
      </c>
      <c r="AY194" s="40">
        <f t="shared" si="16"/>
        <v>26072.35</v>
      </c>
      <c r="AZ194" s="40">
        <f t="shared" si="17"/>
        <v>1798.4000000000015</v>
      </c>
      <c r="BA194" s="25"/>
    </row>
    <row r="195" spans="1:53" x14ac:dyDescent="0.25">
      <c r="A195" s="25" t="s">
        <v>56</v>
      </c>
      <c r="B195" s="25" t="s">
        <v>23</v>
      </c>
      <c r="C195" s="25" t="s">
        <v>24</v>
      </c>
      <c r="D195" s="25" t="s">
        <v>37</v>
      </c>
      <c r="E195" s="25" t="s">
        <v>40</v>
      </c>
      <c r="F195" s="25" t="s">
        <v>34</v>
      </c>
      <c r="G195" s="25" t="s">
        <v>30</v>
      </c>
      <c r="H195" s="25">
        <v>52</v>
      </c>
      <c r="I195" s="42">
        <v>25626</v>
      </c>
      <c r="J195" s="28">
        <f>IF($D195=Calculations!$E$3,SUBSTITUTE(Calculations!$I196,RIGHT(Calculations!$I196,3),Calculations!$C$3)+0,Calculations!$I196)</f>
        <v>24858</v>
      </c>
      <c r="K195" s="39">
        <v>1</v>
      </c>
      <c r="L195" s="39">
        <v>0</v>
      </c>
      <c r="M195" s="39">
        <v>0</v>
      </c>
      <c r="N195" s="39">
        <v>1</v>
      </c>
      <c r="O195" s="39">
        <v>0</v>
      </c>
      <c r="P195" s="39">
        <v>0</v>
      </c>
      <c r="Q195" s="39">
        <v>1</v>
      </c>
      <c r="R195" s="39">
        <v>1</v>
      </c>
      <c r="S195" s="39">
        <v>0</v>
      </c>
      <c r="T195" s="39">
        <v>0</v>
      </c>
      <c r="U195" s="39">
        <v>0</v>
      </c>
      <c r="V195" s="39">
        <v>0</v>
      </c>
      <c r="W195" s="40">
        <f>IF(K195=1,INDEX('Add-on Info'!$B$4:$H$15,MATCH(W$1,'Add-on Info'!$A$4:$A$15,0),MATCH($E195,'Add-on Info'!$B$3:$H$3,0)),0)</f>
        <v>750</v>
      </c>
      <c r="X195" s="40">
        <f>IF(L195=1,INDEX('Add-on Info'!$B$4:$H$15,MATCH(X$1,'Add-on Info'!$A$4:$A$15,0),MATCH($E195,'Add-on Info'!$B$3:$H$3,0)),0)</f>
        <v>0</v>
      </c>
      <c r="Y195" s="40">
        <f>IF(M195=1,INDEX('Add-on Info'!$B$4:$H$15,MATCH(Y$1,'Add-on Info'!$A$4:$A$15,0),MATCH($E195,'Add-on Info'!$B$3:$H$3,0)),0)</f>
        <v>0</v>
      </c>
      <c r="Z195" s="40">
        <f>IF(N195=1,INDEX('Add-on Info'!$B$4:$H$15,MATCH(Z$1,'Add-on Info'!$A$4:$A$15,0),MATCH($E195,'Add-on Info'!$B$3:$H$3,0)),0)</f>
        <v>240</v>
      </c>
      <c r="AA195" s="40">
        <f>IF(O195=1,INDEX('Add-on Info'!$B$4:$H$15,MATCH(AA$1,'Add-on Info'!$A$4:$A$15,0),MATCH($E195,'Add-on Info'!$B$3:$H$3,0)),0)</f>
        <v>0</v>
      </c>
      <c r="AB195" s="40">
        <f>IF(P195=1,INDEX('Add-on Info'!$B$4:$H$15,MATCH(AB$1,'Add-on Info'!$A$4:$A$15,0),MATCH($E195,'Add-on Info'!$B$3:$H$3,0)),0)</f>
        <v>0</v>
      </c>
      <c r="AC195" s="40">
        <f>IF(Q195=1,INDEX('Add-on Info'!$B$4:$H$15,MATCH(AC$1,'Add-on Info'!$A$4:$A$15,0),MATCH($E195,'Add-on Info'!$B$3:$H$3,0)),0)</f>
        <v>110</v>
      </c>
      <c r="AD195" s="40">
        <f>IF(R195=1,INDEX('Add-on Info'!$B$4:$H$15,MATCH(AD$1,'Add-on Info'!$A$4:$A$15,0),MATCH($E195,'Add-on Info'!$B$3:$H$3,0)),0)</f>
        <v>180</v>
      </c>
      <c r="AE195" s="40">
        <f>IF(S195=1,INDEX('Add-on Info'!$B$4:$H$15,MATCH(AE$1,'Add-on Info'!$A$4:$A$15,0),MATCH($E195,'Add-on Info'!$B$3:$H$3,0)),0)</f>
        <v>0</v>
      </c>
      <c r="AF195" s="40">
        <f>IF(T195=1,INDEX('Add-on Info'!$B$4:$H$15,MATCH(AF$1,'Add-on Info'!$A$4:$A$15,0),MATCH($E195,'Add-on Info'!$B$3:$H$3,0)),0)</f>
        <v>0</v>
      </c>
      <c r="AG195" s="40">
        <f>IF(U195=1,INDEX('Add-on Info'!$B$4:$H$15,MATCH(AG$1,'Add-on Info'!$A$4:$A$15,0),MATCH($E195,'Add-on Info'!$B$3:$H$3,0)),0)</f>
        <v>0</v>
      </c>
      <c r="AH195" s="40">
        <f>IF(V195=1,INDEX('Add-on Info'!$B$4:$H$15,MATCH(AH$1,'Add-on Info'!$A$4:$A$15,0),MATCH($E195,'Add-on Info'!$B$3:$H$3,0)),0)</f>
        <v>0</v>
      </c>
      <c r="AI195" s="41">
        <f t="shared" ref="AI195:AI258" si="18">IF(SUM(K195:V195)&gt;=3,15%,0)</f>
        <v>0.15</v>
      </c>
      <c r="AJ195" s="40">
        <f t="shared" ref="AJ195:AJ258" si="19">SUM(W195:AH195)*(1-AI195)</f>
        <v>1088</v>
      </c>
      <c r="AK195" s="40">
        <f>IF(K195=1,INDEX('Add-on Info'!$B$21:$H$32,MATCH(AK$1,'Add-on Info'!$A$4:$A$15,0),MATCH($E195,'Add-on Info'!$B$3:$H$3,0)),0)</f>
        <v>187.5</v>
      </c>
      <c r="AL195" s="40">
        <f>IF(L195=1,INDEX('Add-on Info'!$B$21:$H$32,MATCH(AL$1,'Add-on Info'!$A$4:$A$15,0),MATCH($E195,'Add-on Info'!$B$3:$H$3,0)),0)</f>
        <v>0</v>
      </c>
      <c r="AM195" s="40">
        <f>IF(M195=1,INDEX('Add-on Info'!$B$21:$H$32,MATCH(AM$1,'Add-on Info'!$A$4:$A$15,0),MATCH($E195,'Add-on Info'!$B$3:$H$3,0)),0)</f>
        <v>0</v>
      </c>
      <c r="AN195" s="40">
        <f>IF(N195=1,INDEX('Add-on Info'!$B$21:$H$32,MATCH(AN$1,'Add-on Info'!$A$4:$A$15,0),MATCH($E195,'Add-on Info'!$B$3:$H$3,0)),0)</f>
        <v>28.799999999999997</v>
      </c>
      <c r="AO195" s="40">
        <f>IF(O195=1,INDEX('Add-on Info'!$B$21:$H$32,MATCH(AO$1,'Add-on Info'!$A$4:$A$15,0),MATCH($E195,'Add-on Info'!$B$3:$H$3,0)),0)</f>
        <v>0</v>
      </c>
      <c r="AP195" s="40">
        <f>IF(P195=1,INDEX('Add-on Info'!$B$21:$H$32,MATCH(AP$1,'Add-on Info'!$A$4:$A$15,0),MATCH($E195,'Add-on Info'!$B$3:$H$3,0)),0)</f>
        <v>0</v>
      </c>
      <c r="AQ195" s="40">
        <f>IF(Q195=1,INDEX('Add-on Info'!$B$21:$H$32,MATCH(AQ$1,'Add-on Info'!$A$4:$A$15,0),MATCH($E195,'Add-on Info'!$B$3:$H$3,0)),0)</f>
        <v>16.5</v>
      </c>
      <c r="AR195" s="40">
        <f>IF(R195=1,INDEX('Add-on Info'!$B$21:$H$32,MATCH(AR$1,'Add-on Info'!$A$4:$A$15,0),MATCH($E195,'Add-on Info'!$B$3:$H$3,0)),0)</f>
        <v>30.6</v>
      </c>
      <c r="AS195" s="40">
        <f>IF(S195=1,INDEX('Add-on Info'!$B$21:$H$32,MATCH(AS$1,'Add-on Info'!$A$4:$A$15,0),MATCH($E195,'Add-on Info'!$B$3:$H$3,0)),0)</f>
        <v>0</v>
      </c>
      <c r="AT195" s="40">
        <f>IF(T195=1,INDEX('Add-on Info'!$B$21:$H$32,MATCH(AT$1,'Add-on Info'!$A$4:$A$15,0),MATCH($E195,'Add-on Info'!$B$3:$H$3,0)),0)</f>
        <v>0</v>
      </c>
      <c r="AU195" s="40">
        <f>IF(U195=1,INDEX('Add-on Info'!$B$21:$H$32,MATCH(AU$1,'Add-on Info'!$A$4:$A$15,0),MATCH($E195,'Add-on Info'!$B$3:$H$3,0)),0)</f>
        <v>0</v>
      </c>
      <c r="AV195" s="40">
        <f>IF(V195=1,INDEX('Add-on Info'!$B$21:$H$32,MATCH(AV$1,'Add-on Info'!$A$4:$A$15,0),MATCH($E195,'Add-on Info'!$B$3:$H$3,0)),0)</f>
        <v>0</v>
      </c>
      <c r="AW195" s="40">
        <f t="shared" ref="AW195:AW258" si="20">SUM(AK195:AV195)</f>
        <v>263.40000000000003</v>
      </c>
      <c r="AX195" s="40">
        <f t="shared" ref="AX195:AX258" si="21">I195+AJ195</f>
        <v>26714</v>
      </c>
      <c r="AY195" s="40">
        <f t="shared" ref="AY195:AY258" si="22">J195+AW195</f>
        <v>25121.4</v>
      </c>
      <c r="AZ195" s="40">
        <f t="shared" ref="AZ195:AZ258" si="23">AX195-AY195</f>
        <v>1592.5999999999985</v>
      </c>
      <c r="BA195" s="25"/>
    </row>
    <row r="196" spans="1:53" x14ac:dyDescent="0.25">
      <c r="A196" s="25" t="s">
        <v>56</v>
      </c>
      <c r="B196" s="25" t="s">
        <v>23</v>
      </c>
      <c r="C196" s="25" t="s">
        <v>24</v>
      </c>
      <c r="D196" s="25" t="s">
        <v>37</v>
      </c>
      <c r="E196" s="25" t="s">
        <v>40</v>
      </c>
      <c r="F196" s="25" t="s">
        <v>27</v>
      </c>
      <c r="G196" s="25" t="s">
        <v>28</v>
      </c>
      <c r="H196" s="25">
        <v>57</v>
      </c>
      <c r="I196" s="42">
        <v>29539</v>
      </c>
      <c r="J196" s="28">
        <f>IF($D196=Calculations!$E$3,SUBSTITUTE(Calculations!$I197,RIGHT(Calculations!$I197,3),Calculations!$C$3)+0,Calculations!$I197)</f>
        <v>28653</v>
      </c>
      <c r="K196" s="39">
        <v>0</v>
      </c>
      <c r="L196" s="39">
        <v>0</v>
      </c>
      <c r="M196" s="39">
        <v>0</v>
      </c>
      <c r="N196" s="39">
        <v>0</v>
      </c>
      <c r="O196" s="39">
        <v>0</v>
      </c>
      <c r="P196" s="39">
        <v>0</v>
      </c>
      <c r="Q196" s="39">
        <v>0</v>
      </c>
      <c r="R196" s="39">
        <v>0</v>
      </c>
      <c r="S196" s="39">
        <v>0</v>
      </c>
      <c r="T196" s="39">
        <v>0</v>
      </c>
      <c r="U196" s="39">
        <v>0</v>
      </c>
      <c r="V196" s="39">
        <v>0</v>
      </c>
      <c r="W196" s="40">
        <f>IF(K196=1,INDEX('Add-on Info'!$B$4:$H$15,MATCH(W$1,'Add-on Info'!$A$4:$A$15,0),MATCH($E196,'Add-on Info'!$B$3:$H$3,0)),0)</f>
        <v>0</v>
      </c>
      <c r="X196" s="40">
        <f>IF(L196=1,INDEX('Add-on Info'!$B$4:$H$15,MATCH(X$1,'Add-on Info'!$A$4:$A$15,0),MATCH($E196,'Add-on Info'!$B$3:$H$3,0)),0)</f>
        <v>0</v>
      </c>
      <c r="Y196" s="40">
        <f>IF(M196=1,INDEX('Add-on Info'!$B$4:$H$15,MATCH(Y$1,'Add-on Info'!$A$4:$A$15,0),MATCH($E196,'Add-on Info'!$B$3:$H$3,0)),0)</f>
        <v>0</v>
      </c>
      <c r="Z196" s="40">
        <f>IF(N196=1,INDEX('Add-on Info'!$B$4:$H$15,MATCH(Z$1,'Add-on Info'!$A$4:$A$15,0),MATCH($E196,'Add-on Info'!$B$3:$H$3,0)),0)</f>
        <v>0</v>
      </c>
      <c r="AA196" s="40">
        <f>IF(O196=1,INDEX('Add-on Info'!$B$4:$H$15,MATCH(AA$1,'Add-on Info'!$A$4:$A$15,0),MATCH($E196,'Add-on Info'!$B$3:$H$3,0)),0)</f>
        <v>0</v>
      </c>
      <c r="AB196" s="40">
        <f>IF(P196=1,INDEX('Add-on Info'!$B$4:$H$15,MATCH(AB$1,'Add-on Info'!$A$4:$A$15,0),MATCH($E196,'Add-on Info'!$B$3:$H$3,0)),0)</f>
        <v>0</v>
      </c>
      <c r="AC196" s="40">
        <f>IF(Q196=1,INDEX('Add-on Info'!$B$4:$H$15,MATCH(AC$1,'Add-on Info'!$A$4:$A$15,0),MATCH($E196,'Add-on Info'!$B$3:$H$3,0)),0)</f>
        <v>0</v>
      </c>
      <c r="AD196" s="40">
        <f>IF(R196=1,INDEX('Add-on Info'!$B$4:$H$15,MATCH(AD$1,'Add-on Info'!$A$4:$A$15,0),MATCH($E196,'Add-on Info'!$B$3:$H$3,0)),0)</f>
        <v>0</v>
      </c>
      <c r="AE196" s="40">
        <f>IF(S196=1,INDEX('Add-on Info'!$B$4:$H$15,MATCH(AE$1,'Add-on Info'!$A$4:$A$15,0),MATCH($E196,'Add-on Info'!$B$3:$H$3,0)),0)</f>
        <v>0</v>
      </c>
      <c r="AF196" s="40">
        <f>IF(T196=1,INDEX('Add-on Info'!$B$4:$H$15,MATCH(AF$1,'Add-on Info'!$A$4:$A$15,0),MATCH($E196,'Add-on Info'!$B$3:$H$3,0)),0)</f>
        <v>0</v>
      </c>
      <c r="AG196" s="40">
        <f>IF(U196=1,INDEX('Add-on Info'!$B$4:$H$15,MATCH(AG$1,'Add-on Info'!$A$4:$A$15,0),MATCH($E196,'Add-on Info'!$B$3:$H$3,0)),0)</f>
        <v>0</v>
      </c>
      <c r="AH196" s="40">
        <f>IF(V196=1,INDEX('Add-on Info'!$B$4:$H$15,MATCH(AH$1,'Add-on Info'!$A$4:$A$15,0),MATCH($E196,'Add-on Info'!$B$3:$H$3,0)),0)</f>
        <v>0</v>
      </c>
      <c r="AI196" s="41">
        <f t="shared" si="18"/>
        <v>0</v>
      </c>
      <c r="AJ196" s="40">
        <f t="shared" si="19"/>
        <v>0</v>
      </c>
      <c r="AK196" s="40">
        <f>IF(K196=1,INDEX('Add-on Info'!$B$21:$H$32,MATCH(AK$1,'Add-on Info'!$A$4:$A$15,0),MATCH($E196,'Add-on Info'!$B$3:$H$3,0)),0)</f>
        <v>0</v>
      </c>
      <c r="AL196" s="40">
        <f>IF(L196=1,INDEX('Add-on Info'!$B$21:$H$32,MATCH(AL$1,'Add-on Info'!$A$4:$A$15,0),MATCH($E196,'Add-on Info'!$B$3:$H$3,0)),0)</f>
        <v>0</v>
      </c>
      <c r="AM196" s="40">
        <f>IF(M196=1,INDEX('Add-on Info'!$B$21:$H$32,MATCH(AM$1,'Add-on Info'!$A$4:$A$15,0),MATCH($E196,'Add-on Info'!$B$3:$H$3,0)),0)</f>
        <v>0</v>
      </c>
      <c r="AN196" s="40">
        <f>IF(N196=1,INDEX('Add-on Info'!$B$21:$H$32,MATCH(AN$1,'Add-on Info'!$A$4:$A$15,0),MATCH($E196,'Add-on Info'!$B$3:$H$3,0)),0)</f>
        <v>0</v>
      </c>
      <c r="AO196" s="40">
        <f>IF(O196=1,INDEX('Add-on Info'!$B$21:$H$32,MATCH(AO$1,'Add-on Info'!$A$4:$A$15,0),MATCH($E196,'Add-on Info'!$B$3:$H$3,0)),0)</f>
        <v>0</v>
      </c>
      <c r="AP196" s="40">
        <f>IF(P196=1,INDEX('Add-on Info'!$B$21:$H$32,MATCH(AP$1,'Add-on Info'!$A$4:$A$15,0),MATCH($E196,'Add-on Info'!$B$3:$H$3,0)),0)</f>
        <v>0</v>
      </c>
      <c r="AQ196" s="40">
        <f>IF(Q196=1,INDEX('Add-on Info'!$B$21:$H$32,MATCH(AQ$1,'Add-on Info'!$A$4:$A$15,0),MATCH($E196,'Add-on Info'!$B$3:$H$3,0)),0)</f>
        <v>0</v>
      </c>
      <c r="AR196" s="40">
        <f>IF(R196=1,INDEX('Add-on Info'!$B$21:$H$32,MATCH(AR$1,'Add-on Info'!$A$4:$A$15,0),MATCH($E196,'Add-on Info'!$B$3:$H$3,0)),0)</f>
        <v>0</v>
      </c>
      <c r="AS196" s="40">
        <f>IF(S196=1,INDEX('Add-on Info'!$B$21:$H$32,MATCH(AS$1,'Add-on Info'!$A$4:$A$15,0),MATCH($E196,'Add-on Info'!$B$3:$H$3,0)),0)</f>
        <v>0</v>
      </c>
      <c r="AT196" s="40">
        <f>IF(T196=1,INDEX('Add-on Info'!$B$21:$H$32,MATCH(AT$1,'Add-on Info'!$A$4:$A$15,0),MATCH($E196,'Add-on Info'!$B$3:$H$3,0)),0)</f>
        <v>0</v>
      </c>
      <c r="AU196" s="40">
        <f>IF(U196=1,INDEX('Add-on Info'!$B$21:$H$32,MATCH(AU$1,'Add-on Info'!$A$4:$A$15,0),MATCH($E196,'Add-on Info'!$B$3:$H$3,0)),0)</f>
        <v>0</v>
      </c>
      <c r="AV196" s="40">
        <f>IF(V196=1,INDEX('Add-on Info'!$B$21:$H$32,MATCH(AV$1,'Add-on Info'!$A$4:$A$15,0),MATCH($E196,'Add-on Info'!$B$3:$H$3,0)),0)</f>
        <v>0</v>
      </c>
      <c r="AW196" s="40">
        <f t="shared" si="20"/>
        <v>0</v>
      </c>
      <c r="AX196" s="40">
        <f t="shared" si="21"/>
        <v>29539</v>
      </c>
      <c r="AY196" s="40">
        <f t="shared" si="22"/>
        <v>28653</v>
      </c>
      <c r="AZ196" s="40">
        <f t="shared" si="23"/>
        <v>886</v>
      </c>
      <c r="BA196" s="25"/>
    </row>
    <row r="197" spans="1:53" x14ac:dyDescent="0.25">
      <c r="A197" s="25" t="s">
        <v>56</v>
      </c>
      <c r="B197" s="25" t="s">
        <v>23</v>
      </c>
      <c r="C197" s="25" t="s">
        <v>24</v>
      </c>
      <c r="D197" s="25" t="s">
        <v>37</v>
      </c>
      <c r="E197" s="25" t="s">
        <v>40</v>
      </c>
      <c r="F197" s="25" t="s">
        <v>33</v>
      </c>
      <c r="G197" s="25" t="s">
        <v>28</v>
      </c>
      <c r="H197" s="25">
        <v>44</v>
      </c>
      <c r="I197" s="42">
        <v>26960</v>
      </c>
      <c r="J197" s="28">
        <f>IF($D197=Calculations!$E$3,SUBSTITUTE(Calculations!$I198,RIGHT(Calculations!$I198,3),Calculations!$C$3)+0,Calculations!$I198)</f>
        <v>26152</v>
      </c>
      <c r="K197" s="39">
        <v>1</v>
      </c>
      <c r="L197" s="39">
        <v>0</v>
      </c>
      <c r="M197" s="39">
        <v>0</v>
      </c>
      <c r="N197" s="39">
        <v>0</v>
      </c>
      <c r="O197" s="39">
        <v>0</v>
      </c>
      <c r="P197" s="39">
        <v>0</v>
      </c>
      <c r="Q197" s="39">
        <v>1</v>
      </c>
      <c r="R197" s="39">
        <v>0</v>
      </c>
      <c r="S197" s="39">
        <v>0</v>
      </c>
      <c r="T197" s="39">
        <v>0</v>
      </c>
      <c r="U197" s="39">
        <v>1</v>
      </c>
      <c r="V197" s="39">
        <v>1</v>
      </c>
      <c r="W197" s="40">
        <f>IF(K197=1,INDEX('Add-on Info'!$B$4:$H$15,MATCH(W$1,'Add-on Info'!$A$4:$A$15,0),MATCH($E197,'Add-on Info'!$B$3:$H$3,0)),0)</f>
        <v>750</v>
      </c>
      <c r="X197" s="40">
        <f>IF(L197=1,INDEX('Add-on Info'!$B$4:$H$15,MATCH(X$1,'Add-on Info'!$A$4:$A$15,0),MATCH($E197,'Add-on Info'!$B$3:$H$3,0)),0)</f>
        <v>0</v>
      </c>
      <c r="Y197" s="40">
        <f>IF(M197=1,INDEX('Add-on Info'!$B$4:$H$15,MATCH(Y$1,'Add-on Info'!$A$4:$A$15,0),MATCH($E197,'Add-on Info'!$B$3:$H$3,0)),0)</f>
        <v>0</v>
      </c>
      <c r="Z197" s="40">
        <f>IF(N197=1,INDEX('Add-on Info'!$B$4:$H$15,MATCH(Z$1,'Add-on Info'!$A$4:$A$15,0),MATCH($E197,'Add-on Info'!$B$3:$H$3,0)),0)</f>
        <v>0</v>
      </c>
      <c r="AA197" s="40">
        <f>IF(O197=1,INDEX('Add-on Info'!$B$4:$H$15,MATCH(AA$1,'Add-on Info'!$A$4:$A$15,0),MATCH($E197,'Add-on Info'!$B$3:$H$3,0)),0)</f>
        <v>0</v>
      </c>
      <c r="AB197" s="40">
        <f>IF(P197=1,INDEX('Add-on Info'!$B$4:$H$15,MATCH(AB$1,'Add-on Info'!$A$4:$A$15,0),MATCH($E197,'Add-on Info'!$B$3:$H$3,0)),0)</f>
        <v>0</v>
      </c>
      <c r="AC197" s="40">
        <f>IF(Q197=1,INDEX('Add-on Info'!$B$4:$H$15,MATCH(AC$1,'Add-on Info'!$A$4:$A$15,0),MATCH($E197,'Add-on Info'!$B$3:$H$3,0)),0)</f>
        <v>110</v>
      </c>
      <c r="AD197" s="40">
        <f>IF(R197=1,INDEX('Add-on Info'!$B$4:$H$15,MATCH(AD$1,'Add-on Info'!$A$4:$A$15,0),MATCH($E197,'Add-on Info'!$B$3:$H$3,0)),0)</f>
        <v>0</v>
      </c>
      <c r="AE197" s="40">
        <f>IF(S197=1,INDEX('Add-on Info'!$B$4:$H$15,MATCH(AE$1,'Add-on Info'!$A$4:$A$15,0),MATCH($E197,'Add-on Info'!$B$3:$H$3,0)),0)</f>
        <v>0</v>
      </c>
      <c r="AF197" s="40">
        <f>IF(T197=1,INDEX('Add-on Info'!$B$4:$H$15,MATCH(AF$1,'Add-on Info'!$A$4:$A$15,0),MATCH($E197,'Add-on Info'!$B$3:$H$3,0)),0)</f>
        <v>0</v>
      </c>
      <c r="AG197" s="40">
        <f>IF(U197=1,INDEX('Add-on Info'!$B$4:$H$15,MATCH(AG$1,'Add-on Info'!$A$4:$A$15,0),MATCH($E197,'Add-on Info'!$B$3:$H$3,0)),0)</f>
        <v>640</v>
      </c>
      <c r="AH197" s="40">
        <f>IF(V197=1,INDEX('Add-on Info'!$B$4:$H$15,MATCH(AH$1,'Add-on Info'!$A$4:$A$15,0),MATCH($E197,'Add-on Info'!$B$3:$H$3,0)),0)</f>
        <v>460</v>
      </c>
      <c r="AI197" s="41">
        <f t="shared" si="18"/>
        <v>0.15</v>
      </c>
      <c r="AJ197" s="40">
        <f t="shared" si="19"/>
        <v>1666</v>
      </c>
      <c r="AK197" s="40">
        <f>IF(K197=1,INDEX('Add-on Info'!$B$21:$H$32,MATCH(AK$1,'Add-on Info'!$A$4:$A$15,0),MATCH($E197,'Add-on Info'!$B$3:$H$3,0)),0)</f>
        <v>187.5</v>
      </c>
      <c r="AL197" s="40">
        <f>IF(L197=1,INDEX('Add-on Info'!$B$21:$H$32,MATCH(AL$1,'Add-on Info'!$A$4:$A$15,0),MATCH($E197,'Add-on Info'!$B$3:$H$3,0)),0)</f>
        <v>0</v>
      </c>
      <c r="AM197" s="40">
        <f>IF(M197=1,INDEX('Add-on Info'!$B$21:$H$32,MATCH(AM$1,'Add-on Info'!$A$4:$A$15,0),MATCH($E197,'Add-on Info'!$B$3:$H$3,0)),0)</f>
        <v>0</v>
      </c>
      <c r="AN197" s="40">
        <f>IF(N197=1,INDEX('Add-on Info'!$B$21:$H$32,MATCH(AN$1,'Add-on Info'!$A$4:$A$15,0),MATCH($E197,'Add-on Info'!$B$3:$H$3,0)),0)</f>
        <v>0</v>
      </c>
      <c r="AO197" s="40">
        <f>IF(O197=1,INDEX('Add-on Info'!$B$21:$H$32,MATCH(AO$1,'Add-on Info'!$A$4:$A$15,0),MATCH($E197,'Add-on Info'!$B$3:$H$3,0)),0)</f>
        <v>0</v>
      </c>
      <c r="AP197" s="40">
        <f>IF(P197=1,INDEX('Add-on Info'!$B$21:$H$32,MATCH(AP$1,'Add-on Info'!$A$4:$A$15,0),MATCH($E197,'Add-on Info'!$B$3:$H$3,0)),0)</f>
        <v>0</v>
      </c>
      <c r="AQ197" s="40">
        <f>IF(Q197=1,INDEX('Add-on Info'!$B$21:$H$32,MATCH(AQ$1,'Add-on Info'!$A$4:$A$15,0),MATCH($E197,'Add-on Info'!$B$3:$H$3,0)),0)</f>
        <v>16.5</v>
      </c>
      <c r="AR197" s="40">
        <f>IF(R197=1,INDEX('Add-on Info'!$B$21:$H$32,MATCH(AR$1,'Add-on Info'!$A$4:$A$15,0),MATCH($E197,'Add-on Info'!$B$3:$H$3,0)),0)</f>
        <v>0</v>
      </c>
      <c r="AS197" s="40">
        <f>IF(S197=1,INDEX('Add-on Info'!$B$21:$H$32,MATCH(AS$1,'Add-on Info'!$A$4:$A$15,0),MATCH($E197,'Add-on Info'!$B$3:$H$3,0)),0)</f>
        <v>0</v>
      </c>
      <c r="AT197" s="40">
        <f>IF(T197=1,INDEX('Add-on Info'!$B$21:$H$32,MATCH(AT$1,'Add-on Info'!$A$4:$A$15,0),MATCH($E197,'Add-on Info'!$B$3:$H$3,0)),0)</f>
        <v>0</v>
      </c>
      <c r="AU197" s="40">
        <f>IF(U197=1,INDEX('Add-on Info'!$B$21:$H$32,MATCH(AU$1,'Add-on Info'!$A$4:$A$15,0),MATCH($E197,'Add-on Info'!$B$3:$H$3,0)),0)</f>
        <v>179.20000000000002</v>
      </c>
      <c r="AV197" s="40">
        <f>IF(V197=1,INDEX('Add-on Info'!$B$21:$H$32,MATCH(AV$1,'Add-on Info'!$A$4:$A$15,0),MATCH($E197,'Add-on Info'!$B$3:$H$3,0)),0)</f>
        <v>96.6</v>
      </c>
      <c r="AW197" s="40">
        <f t="shared" si="20"/>
        <v>479.80000000000007</v>
      </c>
      <c r="AX197" s="40">
        <f t="shared" si="21"/>
        <v>28626</v>
      </c>
      <c r="AY197" s="40">
        <f t="shared" si="22"/>
        <v>26631.8</v>
      </c>
      <c r="AZ197" s="40">
        <f t="shared" si="23"/>
        <v>1994.2000000000007</v>
      </c>
      <c r="BA197" s="25"/>
    </row>
    <row r="198" spans="1:53" x14ac:dyDescent="0.25">
      <c r="A198" s="25" t="s">
        <v>56</v>
      </c>
      <c r="B198" s="25" t="s">
        <v>23</v>
      </c>
      <c r="C198" s="25" t="s">
        <v>41</v>
      </c>
      <c r="D198" s="25" t="s">
        <v>31</v>
      </c>
      <c r="E198" s="25" t="s">
        <v>32</v>
      </c>
      <c r="F198" s="25" t="s">
        <v>67</v>
      </c>
      <c r="G198" s="25" t="s">
        <v>30</v>
      </c>
      <c r="H198" s="25">
        <v>47</v>
      </c>
      <c r="I198" s="28">
        <v>16267</v>
      </c>
      <c r="J198" s="28">
        <f>IF($D198=Calculations!$E$3,SUBSTITUTE(Calculations!$I199,RIGHT(Calculations!$I199,3),Calculations!$C$3)+0,Calculations!$I199)</f>
        <v>9514</v>
      </c>
      <c r="K198" s="39">
        <v>0</v>
      </c>
      <c r="L198" s="39">
        <v>0</v>
      </c>
      <c r="M198" s="39">
        <v>1</v>
      </c>
      <c r="N198" s="39">
        <v>0</v>
      </c>
      <c r="O198" s="39">
        <v>0</v>
      </c>
      <c r="P198" s="39">
        <v>1</v>
      </c>
      <c r="Q198" s="39">
        <v>0</v>
      </c>
      <c r="R198" s="39">
        <v>0</v>
      </c>
      <c r="S198" s="39">
        <v>0</v>
      </c>
      <c r="T198" s="39">
        <v>0</v>
      </c>
      <c r="U198" s="39">
        <v>1</v>
      </c>
      <c r="V198" s="39">
        <v>1</v>
      </c>
      <c r="W198" s="40">
        <f>IF(K198=1,INDEX('Add-on Info'!$B$4:$H$15,MATCH(W$1,'Add-on Info'!$A$4:$A$15,0),MATCH($E198,'Add-on Info'!$B$3:$H$3,0)),0)</f>
        <v>0</v>
      </c>
      <c r="X198" s="40">
        <f>IF(L198=1,INDEX('Add-on Info'!$B$4:$H$15,MATCH(X$1,'Add-on Info'!$A$4:$A$15,0),MATCH($E198,'Add-on Info'!$B$3:$H$3,0)),0)</f>
        <v>0</v>
      </c>
      <c r="Y198" s="40">
        <f>IF(M198=1,INDEX('Add-on Info'!$B$4:$H$15,MATCH(Y$1,'Add-on Info'!$A$4:$A$15,0),MATCH($E198,'Add-on Info'!$B$3:$H$3,0)),0)</f>
        <v>280</v>
      </c>
      <c r="Z198" s="40">
        <f>IF(N198=1,INDEX('Add-on Info'!$B$4:$H$15,MATCH(Z$1,'Add-on Info'!$A$4:$A$15,0),MATCH($E198,'Add-on Info'!$B$3:$H$3,0)),0)</f>
        <v>0</v>
      </c>
      <c r="AA198" s="40">
        <f>IF(O198=1,INDEX('Add-on Info'!$B$4:$H$15,MATCH(AA$1,'Add-on Info'!$A$4:$A$15,0),MATCH($E198,'Add-on Info'!$B$3:$H$3,0)),0)</f>
        <v>0</v>
      </c>
      <c r="AB198" s="40">
        <f>IF(P198=1,INDEX('Add-on Info'!$B$4:$H$15,MATCH(AB$1,'Add-on Info'!$A$4:$A$15,0),MATCH($E198,'Add-on Info'!$B$3:$H$3,0)),0)</f>
        <v>2000</v>
      </c>
      <c r="AC198" s="40">
        <f>IF(Q198=1,INDEX('Add-on Info'!$B$4:$H$15,MATCH(AC$1,'Add-on Info'!$A$4:$A$15,0),MATCH($E198,'Add-on Info'!$B$3:$H$3,0)),0)</f>
        <v>0</v>
      </c>
      <c r="AD198" s="40">
        <f>IF(R198=1,INDEX('Add-on Info'!$B$4:$H$15,MATCH(AD$1,'Add-on Info'!$A$4:$A$15,0),MATCH($E198,'Add-on Info'!$B$3:$H$3,0)),0)</f>
        <v>0</v>
      </c>
      <c r="AE198" s="40">
        <f>IF(S198=1,INDEX('Add-on Info'!$B$4:$H$15,MATCH(AE$1,'Add-on Info'!$A$4:$A$15,0),MATCH($E198,'Add-on Info'!$B$3:$H$3,0)),0)</f>
        <v>0</v>
      </c>
      <c r="AF198" s="40">
        <f>IF(T198=1,INDEX('Add-on Info'!$B$4:$H$15,MATCH(AF$1,'Add-on Info'!$A$4:$A$15,0),MATCH($E198,'Add-on Info'!$B$3:$H$3,0)),0)</f>
        <v>0</v>
      </c>
      <c r="AG198" s="40">
        <f>IF(U198=1,INDEX('Add-on Info'!$B$4:$H$15,MATCH(AG$1,'Add-on Info'!$A$4:$A$15,0),MATCH($E198,'Add-on Info'!$B$3:$H$3,0)),0)</f>
        <v>560</v>
      </c>
      <c r="AH198" s="40">
        <f>IF(V198=1,INDEX('Add-on Info'!$B$4:$H$15,MATCH(AH$1,'Add-on Info'!$A$4:$A$15,0),MATCH($E198,'Add-on Info'!$B$3:$H$3,0)),0)</f>
        <v>390</v>
      </c>
      <c r="AI198" s="41">
        <f t="shared" si="18"/>
        <v>0.15</v>
      </c>
      <c r="AJ198" s="40">
        <f t="shared" si="19"/>
        <v>2745.5</v>
      </c>
      <c r="AK198" s="40">
        <f>IF(K198=1,INDEX('Add-on Info'!$B$21:$H$32,MATCH(AK$1,'Add-on Info'!$A$4:$A$15,0),MATCH($E198,'Add-on Info'!$B$3:$H$3,0)),0)</f>
        <v>0</v>
      </c>
      <c r="AL198" s="40">
        <f>IF(L198=1,INDEX('Add-on Info'!$B$21:$H$32,MATCH(AL$1,'Add-on Info'!$A$4:$A$15,0),MATCH($E198,'Add-on Info'!$B$3:$H$3,0)),0)</f>
        <v>0</v>
      </c>
      <c r="AM198" s="40">
        <f>IF(M198=1,INDEX('Add-on Info'!$B$21:$H$32,MATCH(AM$1,'Add-on Info'!$A$4:$A$15,0),MATCH($E198,'Add-on Info'!$B$3:$H$3,0)),0)</f>
        <v>42</v>
      </c>
      <c r="AN198" s="40">
        <f>IF(N198=1,INDEX('Add-on Info'!$B$21:$H$32,MATCH(AN$1,'Add-on Info'!$A$4:$A$15,0),MATCH($E198,'Add-on Info'!$B$3:$H$3,0)),0)</f>
        <v>0</v>
      </c>
      <c r="AO198" s="40">
        <f>IF(O198=1,INDEX('Add-on Info'!$B$21:$H$32,MATCH(AO$1,'Add-on Info'!$A$4:$A$15,0),MATCH($E198,'Add-on Info'!$B$3:$H$3,0)),0)</f>
        <v>0</v>
      </c>
      <c r="AP198" s="40">
        <f>IF(P198=1,INDEX('Add-on Info'!$B$21:$H$32,MATCH(AP$1,'Add-on Info'!$A$4:$A$15,0),MATCH($E198,'Add-on Info'!$B$3:$H$3,0)),0)</f>
        <v>1360</v>
      </c>
      <c r="AQ198" s="40">
        <f>IF(Q198=1,INDEX('Add-on Info'!$B$21:$H$32,MATCH(AQ$1,'Add-on Info'!$A$4:$A$15,0),MATCH($E198,'Add-on Info'!$B$3:$H$3,0)),0)</f>
        <v>0</v>
      </c>
      <c r="AR198" s="40">
        <f>IF(R198=1,INDEX('Add-on Info'!$B$21:$H$32,MATCH(AR$1,'Add-on Info'!$A$4:$A$15,0),MATCH($E198,'Add-on Info'!$B$3:$H$3,0)),0)</f>
        <v>0</v>
      </c>
      <c r="AS198" s="40">
        <f>IF(S198=1,INDEX('Add-on Info'!$B$21:$H$32,MATCH(AS$1,'Add-on Info'!$A$4:$A$15,0),MATCH($E198,'Add-on Info'!$B$3:$H$3,0)),0)</f>
        <v>0</v>
      </c>
      <c r="AT198" s="40">
        <f>IF(T198=1,INDEX('Add-on Info'!$B$21:$H$32,MATCH(AT$1,'Add-on Info'!$A$4:$A$15,0),MATCH($E198,'Add-on Info'!$B$3:$H$3,0)),0)</f>
        <v>0</v>
      </c>
      <c r="AU198" s="40">
        <f>IF(U198=1,INDEX('Add-on Info'!$B$21:$H$32,MATCH(AU$1,'Add-on Info'!$A$4:$A$15,0),MATCH($E198,'Add-on Info'!$B$3:$H$3,0)),0)</f>
        <v>156.80000000000001</v>
      </c>
      <c r="AV198" s="40">
        <f>IF(V198=1,INDEX('Add-on Info'!$B$21:$H$32,MATCH(AV$1,'Add-on Info'!$A$4:$A$15,0),MATCH($E198,'Add-on Info'!$B$3:$H$3,0)),0)</f>
        <v>81.899999999999991</v>
      </c>
      <c r="AW198" s="40">
        <f t="shared" si="20"/>
        <v>1640.7</v>
      </c>
      <c r="AX198" s="40">
        <f t="shared" si="21"/>
        <v>19012.5</v>
      </c>
      <c r="AY198" s="40">
        <f t="shared" si="22"/>
        <v>11154.7</v>
      </c>
      <c r="AZ198" s="40">
        <f t="shared" si="23"/>
        <v>7857.7999999999993</v>
      </c>
      <c r="BA198" s="25"/>
    </row>
    <row r="199" spans="1:53" x14ac:dyDescent="0.25">
      <c r="A199" s="25" t="s">
        <v>56</v>
      </c>
      <c r="B199" s="25" t="s">
        <v>42</v>
      </c>
      <c r="C199" s="25" t="s">
        <v>24</v>
      </c>
      <c r="D199" s="25" t="s">
        <v>25</v>
      </c>
      <c r="E199" s="25" t="s">
        <v>29</v>
      </c>
      <c r="F199" s="25" t="s">
        <v>45</v>
      </c>
      <c r="G199" s="25" t="s">
        <v>30</v>
      </c>
      <c r="H199" s="25">
        <v>22</v>
      </c>
      <c r="I199" s="28">
        <v>30634</v>
      </c>
      <c r="J199" s="28">
        <f>IF($D199=Calculations!$E$3,SUBSTITUTE(Calculations!$I200,RIGHT(Calculations!$I200,3),Calculations!$C$3)+0,Calculations!$I200)</f>
        <v>29715</v>
      </c>
      <c r="K199" s="39">
        <v>0</v>
      </c>
      <c r="L199" s="39">
        <v>0</v>
      </c>
      <c r="M199" s="39">
        <v>0</v>
      </c>
      <c r="N199" s="39">
        <v>1</v>
      </c>
      <c r="O199" s="39">
        <v>0</v>
      </c>
      <c r="P199" s="39">
        <v>0</v>
      </c>
      <c r="Q199" s="39">
        <v>0</v>
      </c>
      <c r="R199" s="39">
        <v>0</v>
      </c>
      <c r="S199" s="39">
        <v>0</v>
      </c>
      <c r="T199" s="39">
        <v>0</v>
      </c>
      <c r="U199" s="39">
        <v>1</v>
      </c>
      <c r="V199" s="39">
        <v>0</v>
      </c>
      <c r="W199" s="40">
        <f>IF(K199=1,INDEX('Add-on Info'!$B$4:$H$15,MATCH(W$1,'Add-on Info'!$A$4:$A$15,0),MATCH($E199,'Add-on Info'!$B$3:$H$3,0)),0)</f>
        <v>0</v>
      </c>
      <c r="X199" s="40">
        <f>IF(L199=1,INDEX('Add-on Info'!$B$4:$H$15,MATCH(X$1,'Add-on Info'!$A$4:$A$15,0),MATCH($E199,'Add-on Info'!$B$3:$H$3,0)),0)</f>
        <v>0</v>
      </c>
      <c r="Y199" s="40">
        <f>IF(M199=1,INDEX('Add-on Info'!$B$4:$H$15,MATCH(Y$1,'Add-on Info'!$A$4:$A$15,0),MATCH($E199,'Add-on Info'!$B$3:$H$3,0)),0)</f>
        <v>0</v>
      </c>
      <c r="Z199" s="40">
        <f>IF(N199=1,INDEX('Add-on Info'!$B$4:$H$15,MATCH(Z$1,'Add-on Info'!$A$4:$A$15,0),MATCH($E199,'Add-on Info'!$B$3:$H$3,0)),0)</f>
        <v>320</v>
      </c>
      <c r="AA199" s="40">
        <f>IF(O199=1,INDEX('Add-on Info'!$B$4:$H$15,MATCH(AA$1,'Add-on Info'!$A$4:$A$15,0),MATCH($E199,'Add-on Info'!$B$3:$H$3,0)),0)</f>
        <v>0</v>
      </c>
      <c r="AB199" s="40">
        <f>IF(P199=1,INDEX('Add-on Info'!$B$4:$H$15,MATCH(AB$1,'Add-on Info'!$A$4:$A$15,0),MATCH($E199,'Add-on Info'!$B$3:$H$3,0)),0)</f>
        <v>0</v>
      </c>
      <c r="AC199" s="40">
        <f>IF(Q199=1,INDEX('Add-on Info'!$B$4:$H$15,MATCH(AC$1,'Add-on Info'!$A$4:$A$15,0),MATCH($E199,'Add-on Info'!$B$3:$H$3,0)),0)</f>
        <v>0</v>
      </c>
      <c r="AD199" s="40">
        <f>IF(R199=1,INDEX('Add-on Info'!$B$4:$H$15,MATCH(AD$1,'Add-on Info'!$A$4:$A$15,0),MATCH($E199,'Add-on Info'!$B$3:$H$3,0)),0)</f>
        <v>0</v>
      </c>
      <c r="AE199" s="40">
        <f>IF(S199=1,INDEX('Add-on Info'!$B$4:$H$15,MATCH(AE$1,'Add-on Info'!$A$4:$A$15,0),MATCH($E199,'Add-on Info'!$B$3:$H$3,0)),0)</f>
        <v>0</v>
      </c>
      <c r="AF199" s="40">
        <f>IF(T199=1,INDEX('Add-on Info'!$B$4:$H$15,MATCH(AF$1,'Add-on Info'!$A$4:$A$15,0),MATCH($E199,'Add-on Info'!$B$3:$H$3,0)),0)</f>
        <v>0</v>
      </c>
      <c r="AG199" s="40">
        <f>IF(U199=1,INDEX('Add-on Info'!$B$4:$H$15,MATCH(AG$1,'Add-on Info'!$A$4:$A$15,0),MATCH($E199,'Add-on Info'!$B$3:$H$3,0)),0)</f>
        <v>860</v>
      </c>
      <c r="AH199" s="40">
        <f>IF(V199=1,INDEX('Add-on Info'!$B$4:$H$15,MATCH(AH$1,'Add-on Info'!$A$4:$A$15,0),MATCH($E199,'Add-on Info'!$B$3:$H$3,0)),0)</f>
        <v>0</v>
      </c>
      <c r="AI199" s="41">
        <f t="shared" si="18"/>
        <v>0</v>
      </c>
      <c r="AJ199" s="40">
        <f t="shared" si="19"/>
        <v>1180</v>
      </c>
      <c r="AK199" s="40">
        <f>IF(K199=1,INDEX('Add-on Info'!$B$21:$H$32,MATCH(AK$1,'Add-on Info'!$A$4:$A$15,0),MATCH($E199,'Add-on Info'!$B$3:$H$3,0)),0)</f>
        <v>0</v>
      </c>
      <c r="AL199" s="40">
        <f>IF(L199=1,INDEX('Add-on Info'!$B$21:$H$32,MATCH(AL$1,'Add-on Info'!$A$4:$A$15,0),MATCH($E199,'Add-on Info'!$B$3:$H$3,0)),0)</f>
        <v>0</v>
      </c>
      <c r="AM199" s="40">
        <f>IF(M199=1,INDEX('Add-on Info'!$B$21:$H$32,MATCH(AM$1,'Add-on Info'!$A$4:$A$15,0),MATCH($E199,'Add-on Info'!$B$3:$H$3,0)),0)</f>
        <v>0</v>
      </c>
      <c r="AN199" s="40">
        <f>IF(N199=1,INDEX('Add-on Info'!$B$21:$H$32,MATCH(AN$1,'Add-on Info'!$A$4:$A$15,0),MATCH($E199,'Add-on Info'!$B$3:$H$3,0)),0)</f>
        <v>38.4</v>
      </c>
      <c r="AO199" s="40">
        <f>IF(O199=1,INDEX('Add-on Info'!$B$21:$H$32,MATCH(AO$1,'Add-on Info'!$A$4:$A$15,0),MATCH($E199,'Add-on Info'!$B$3:$H$3,0)),0)</f>
        <v>0</v>
      </c>
      <c r="AP199" s="40">
        <f>IF(P199=1,INDEX('Add-on Info'!$B$21:$H$32,MATCH(AP$1,'Add-on Info'!$A$4:$A$15,0),MATCH($E199,'Add-on Info'!$B$3:$H$3,0)),0)</f>
        <v>0</v>
      </c>
      <c r="AQ199" s="40">
        <f>IF(Q199=1,INDEX('Add-on Info'!$B$21:$H$32,MATCH(AQ$1,'Add-on Info'!$A$4:$A$15,0),MATCH($E199,'Add-on Info'!$B$3:$H$3,0)),0)</f>
        <v>0</v>
      </c>
      <c r="AR199" s="40">
        <f>IF(R199=1,INDEX('Add-on Info'!$B$21:$H$32,MATCH(AR$1,'Add-on Info'!$A$4:$A$15,0),MATCH($E199,'Add-on Info'!$B$3:$H$3,0)),0)</f>
        <v>0</v>
      </c>
      <c r="AS199" s="40">
        <f>IF(S199=1,INDEX('Add-on Info'!$B$21:$H$32,MATCH(AS$1,'Add-on Info'!$A$4:$A$15,0),MATCH($E199,'Add-on Info'!$B$3:$H$3,0)),0)</f>
        <v>0</v>
      </c>
      <c r="AT199" s="40">
        <f>IF(T199=1,INDEX('Add-on Info'!$B$21:$H$32,MATCH(AT$1,'Add-on Info'!$A$4:$A$15,0),MATCH($E199,'Add-on Info'!$B$3:$H$3,0)),0)</f>
        <v>0</v>
      </c>
      <c r="AU199" s="40">
        <f>IF(U199=1,INDEX('Add-on Info'!$B$21:$H$32,MATCH(AU$1,'Add-on Info'!$A$4:$A$15,0),MATCH($E199,'Add-on Info'!$B$3:$H$3,0)),0)</f>
        <v>240.8</v>
      </c>
      <c r="AV199" s="40">
        <f>IF(V199=1,INDEX('Add-on Info'!$B$21:$H$32,MATCH(AV$1,'Add-on Info'!$A$4:$A$15,0),MATCH($E199,'Add-on Info'!$B$3:$H$3,0)),0)</f>
        <v>0</v>
      </c>
      <c r="AW199" s="40">
        <f t="shared" si="20"/>
        <v>279.2</v>
      </c>
      <c r="AX199" s="40">
        <f t="shared" si="21"/>
        <v>31814</v>
      </c>
      <c r="AY199" s="40">
        <f t="shared" si="22"/>
        <v>29994.2</v>
      </c>
      <c r="AZ199" s="40">
        <f t="shared" si="23"/>
        <v>1819.7999999999993</v>
      </c>
      <c r="BA199" s="25"/>
    </row>
    <row r="200" spans="1:53" x14ac:dyDescent="0.25">
      <c r="A200" s="25" t="s">
        <v>56</v>
      </c>
      <c r="B200" s="25" t="s">
        <v>42</v>
      </c>
      <c r="C200" s="25" t="s">
        <v>24</v>
      </c>
      <c r="D200" s="25" t="s">
        <v>31</v>
      </c>
      <c r="E200" s="25" t="s">
        <v>32</v>
      </c>
      <c r="F200" s="25" t="s">
        <v>43</v>
      </c>
      <c r="G200" s="25" t="s">
        <v>30</v>
      </c>
      <c r="H200" s="25">
        <v>53</v>
      </c>
      <c r="I200" s="42">
        <v>20533</v>
      </c>
      <c r="J200" s="28">
        <f>IF($D200=Calculations!$E$3,SUBSTITUTE(Calculations!$I201,RIGHT(Calculations!$I201,3),Calculations!$C$3)+0,Calculations!$I201)</f>
        <v>19514</v>
      </c>
      <c r="K200" s="39">
        <v>0</v>
      </c>
      <c r="L200" s="39">
        <v>0</v>
      </c>
      <c r="M200" s="39">
        <v>0</v>
      </c>
      <c r="N200" s="39">
        <v>0</v>
      </c>
      <c r="O200" s="39">
        <v>1</v>
      </c>
      <c r="P200" s="39">
        <v>0</v>
      </c>
      <c r="Q200" s="39">
        <v>0</v>
      </c>
      <c r="R200" s="39">
        <v>0</v>
      </c>
      <c r="S200" s="39">
        <v>0</v>
      </c>
      <c r="T200" s="39">
        <v>1</v>
      </c>
      <c r="U200" s="39">
        <v>0</v>
      </c>
      <c r="V200" s="39">
        <v>0</v>
      </c>
      <c r="W200" s="40">
        <f>IF(K200=1,INDEX('Add-on Info'!$B$4:$H$15,MATCH(W$1,'Add-on Info'!$A$4:$A$15,0),MATCH($E200,'Add-on Info'!$B$3:$H$3,0)),0)</f>
        <v>0</v>
      </c>
      <c r="X200" s="40">
        <f>IF(L200=1,INDEX('Add-on Info'!$B$4:$H$15,MATCH(X$1,'Add-on Info'!$A$4:$A$15,0),MATCH($E200,'Add-on Info'!$B$3:$H$3,0)),0)</f>
        <v>0</v>
      </c>
      <c r="Y200" s="40">
        <f>IF(M200=1,INDEX('Add-on Info'!$B$4:$H$15,MATCH(Y$1,'Add-on Info'!$A$4:$A$15,0),MATCH($E200,'Add-on Info'!$B$3:$H$3,0)),0)</f>
        <v>0</v>
      </c>
      <c r="Z200" s="40">
        <f>IF(N200=1,INDEX('Add-on Info'!$B$4:$H$15,MATCH(Z$1,'Add-on Info'!$A$4:$A$15,0),MATCH($E200,'Add-on Info'!$B$3:$H$3,0)),0)</f>
        <v>0</v>
      </c>
      <c r="AA200" s="40">
        <f>IF(O200=1,INDEX('Add-on Info'!$B$4:$H$15,MATCH(AA$1,'Add-on Info'!$A$4:$A$15,0),MATCH($E200,'Add-on Info'!$B$3:$H$3,0)),0)</f>
        <v>1000</v>
      </c>
      <c r="AB200" s="40">
        <f>IF(P200=1,INDEX('Add-on Info'!$B$4:$H$15,MATCH(AB$1,'Add-on Info'!$A$4:$A$15,0),MATCH($E200,'Add-on Info'!$B$3:$H$3,0)),0)</f>
        <v>0</v>
      </c>
      <c r="AC200" s="40">
        <f>IF(Q200=1,INDEX('Add-on Info'!$B$4:$H$15,MATCH(AC$1,'Add-on Info'!$A$4:$A$15,0),MATCH($E200,'Add-on Info'!$B$3:$H$3,0)),0)</f>
        <v>0</v>
      </c>
      <c r="AD200" s="40">
        <f>IF(R200=1,INDEX('Add-on Info'!$B$4:$H$15,MATCH(AD$1,'Add-on Info'!$A$4:$A$15,0),MATCH($E200,'Add-on Info'!$B$3:$H$3,0)),0)</f>
        <v>0</v>
      </c>
      <c r="AE200" s="40">
        <f>IF(S200=1,INDEX('Add-on Info'!$B$4:$H$15,MATCH(AE$1,'Add-on Info'!$A$4:$A$15,0),MATCH($E200,'Add-on Info'!$B$3:$H$3,0)),0)</f>
        <v>0</v>
      </c>
      <c r="AF200" s="40">
        <f>IF(T200=1,INDEX('Add-on Info'!$B$4:$H$15,MATCH(AF$1,'Add-on Info'!$A$4:$A$15,0),MATCH($E200,'Add-on Info'!$B$3:$H$3,0)),0)</f>
        <v>180</v>
      </c>
      <c r="AG200" s="40">
        <f>IF(U200=1,INDEX('Add-on Info'!$B$4:$H$15,MATCH(AG$1,'Add-on Info'!$A$4:$A$15,0),MATCH($E200,'Add-on Info'!$B$3:$H$3,0)),0)</f>
        <v>0</v>
      </c>
      <c r="AH200" s="40">
        <f>IF(V200=1,INDEX('Add-on Info'!$B$4:$H$15,MATCH(AH$1,'Add-on Info'!$A$4:$A$15,0),MATCH($E200,'Add-on Info'!$B$3:$H$3,0)),0)</f>
        <v>0</v>
      </c>
      <c r="AI200" s="41">
        <f t="shared" si="18"/>
        <v>0</v>
      </c>
      <c r="AJ200" s="40">
        <f t="shared" si="19"/>
        <v>1180</v>
      </c>
      <c r="AK200" s="40">
        <f>IF(K200=1,INDEX('Add-on Info'!$B$21:$H$32,MATCH(AK$1,'Add-on Info'!$A$4:$A$15,0),MATCH($E200,'Add-on Info'!$B$3:$H$3,0)),0)</f>
        <v>0</v>
      </c>
      <c r="AL200" s="40">
        <f>IF(L200=1,INDEX('Add-on Info'!$B$21:$H$32,MATCH(AL$1,'Add-on Info'!$A$4:$A$15,0),MATCH($E200,'Add-on Info'!$B$3:$H$3,0)),0)</f>
        <v>0</v>
      </c>
      <c r="AM200" s="40">
        <f>IF(M200=1,INDEX('Add-on Info'!$B$21:$H$32,MATCH(AM$1,'Add-on Info'!$A$4:$A$15,0),MATCH($E200,'Add-on Info'!$B$3:$H$3,0)),0)</f>
        <v>0</v>
      </c>
      <c r="AN200" s="40">
        <f>IF(N200=1,INDEX('Add-on Info'!$B$21:$H$32,MATCH(AN$1,'Add-on Info'!$A$4:$A$15,0),MATCH($E200,'Add-on Info'!$B$3:$H$3,0)),0)</f>
        <v>0</v>
      </c>
      <c r="AO200" s="40">
        <f>IF(O200=1,INDEX('Add-on Info'!$B$21:$H$32,MATCH(AO$1,'Add-on Info'!$A$4:$A$15,0),MATCH($E200,'Add-on Info'!$B$3:$H$3,0)),0)</f>
        <v>650</v>
      </c>
      <c r="AP200" s="40">
        <f>IF(P200=1,INDEX('Add-on Info'!$B$21:$H$32,MATCH(AP$1,'Add-on Info'!$A$4:$A$15,0),MATCH($E200,'Add-on Info'!$B$3:$H$3,0)),0)</f>
        <v>0</v>
      </c>
      <c r="AQ200" s="40">
        <f>IF(Q200=1,INDEX('Add-on Info'!$B$21:$H$32,MATCH(AQ$1,'Add-on Info'!$A$4:$A$15,0),MATCH($E200,'Add-on Info'!$B$3:$H$3,0)),0)</f>
        <v>0</v>
      </c>
      <c r="AR200" s="40">
        <f>IF(R200=1,INDEX('Add-on Info'!$B$21:$H$32,MATCH(AR$1,'Add-on Info'!$A$4:$A$15,0),MATCH($E200,'Add-on Info'!$B$3:$H$3,0)),0)</f>
        <v>0</v>
      </c>
      <c r="AS200" s="40">
        <f>IF(S200=1,INDEX('Add-on Info'!$B$21:$H$32,MATCH(AS$1,'Add-on Info'!$A$4:$A$15,0),MATCH($E200,'Add-on Info'!$B$3:$H$3,0)),0)</f>
        <v>0</v>
      </c>
      <c r="AT200" s="40">
        <f>IF(T200=1,INDEX('Add-on Info'!$B$21:$H$32,MATCH(AT$1,'Add-on Info'!$A$4:$A$15,0),MATCH($E200,'Add-on Info'!$B$3:$H$3,0)),0)</f>
        <v>32.4</v>
      </c>
      <c r="AU200" s="40">
        <f>IF(U200=1,INDEX('Add-on Info'!$B$21:$H$32,MATCH(AU$1,'Add-on Info'!$A$4:$A$15,0),MATCH($E200,'Add-on Info'!$B$3:$H$3,0)),0)</f>
        <v>0</v>
      </c>
      <c r="AV200" s="40">
        <f>IF(V200=1,INDEX('Add-on Info'!$B$21:$H$32,MATCH(AV$1,'Add-on Info'!$A$4:$A$15,0),MATCH($E200,'Add-on Info'!$B$3:$H$3,0)),0)</f>
        <v>0</v>
      </c>
      <c r="AW200" s="40">
        <f t="shared" si="20"/>
        <v>682.4</v>
      </c>
      <c r="AX200" s="40">
        <f t="shared" si="21"/>
        <v>21713</v>
      </c>
      <c r="AY200" s="40">
        <f t="shared" si="22"/>
        <v>20196.400000000001</v>
      </c>
      <c r="AZ200" s="40">
        <f t="shared" si="23"/>
        <v>1516.5999999999985</v>
      </c>
      <c r="BA200" s="25"/>
    </row>
    <row r="201" spans="1:53" x14ac:dyDescent="0.25">
      <c r="A201" s="25" t="s">
        <v>56</v>
      </c>
      <c r="B201" s="25" t="s">
        <v>42</v>
      </c>
      <c r="C201" s="25" t="s">
        <v>24</v>
      </c>
      <c r="D201" s="25" t="s">
        <v>31</v>
      </c>
      <c r="E201" s="25" t="s">
        <v>35</v>
      </c>
      <c r="F201" s="25" t="s">
        <v>46</v>
      </c>
      <c r="G201" s="25" t="s">
        <v>30</v>
      </c>
      <c r="H201" s="25">
        <v>31</v>
      </c>
      <c r="I201" s="42">
        <v>29523</v>
      </c>
      <c r="J201" s="28">
        <f>IF($D201=Calculations!$E$3,SUBSTITUTE(Calculations!$I202,RIGHT(Calculations!$I202,3),Calculations!$C$3)+0,Calculations!$I202)</f>
        <v>28514</v>
      </c>
      <c r="K201" s="39">
        <v>0</v>
      </c>
      <c r="L201" s="39">
        <v>0</v>
      </c>
      <c r="M201" s="39">
        <v>0</v>
      </c>
      <c r="N201" s="39">
        <v>1</v>
      </c>
      <c r="O201" s="39">
        <v>0</v>
      </c>
      <c r="P201" s="39">
        <v>0</v>
      </c>
      <c r="Q201" s="39">
        <v>0</v>
      </c>
      <c r="R201" s="39">
        <v>0</v>
      </c>
      <c r="S201" s="39">
        <v>1</v>
      </c>
      <c r="T201" s="39">
        <v>1</v>
      </c>
      <c r="U201" s="39">
        <v>0</v>
      </c>
      <c r="V201" s="39">
        <v>0</v>
      </c>
      <c r="W201" s="40">
        <f>IF(K201=1,INDEX('Add-on Info'!$B$4:$H$15,MATCH(W$1,'Add-on Info'!$A$4:$A$15,0),MATCH($E201,'Add-on Info'!$B$3:$H$3,0)),0)</f>
        <v>0</v>
      </c>
      <c r="X201" s="40">
        <f>IF(L201=1,INDEX('Add-on Info'!$B$4:$H$15,MATCH(X$1,'Add-on Info'!$A$4:$A$15,0),MATCH($E201,'Add-on Info'!$B$3:$H$3,0)),0)</f>
        <v>0</v>
      </c>
      <c r="Y201" s="40">
        <f>IF(M201=1,INDEX('Add-on Info'!$B$4:$H$15,MATCH(Y$1,'Add-on Info'!$A$4:$A$15,0),MATCH($E201,'Add-on Info'!$B$3:$H$3,0)),0)</f>
        <v>0</v>
      </c>
      <c r="Z201" s="40">
        <f>IF(N201=1,INDEX('Add-on Info'!$B$4:$H$15,MATCH(Z$1,'Add-on Info'!$A$4:$A$15,0),MATCH($E201,'Add-on Info'!$B$3:$H$3,0)),0)</f>
        <v>240</v>
      </c>
      <c r="AA201" s="40">
        <f>IF(O201=1,INDEX('Add-on Info'!$B$4:$H$15,MATCH(AA$1,'Add-on Info'!$A$4:$A$15,0),MATCH($E201,'Add-on Info'!$B$3:$H$3,0)),0)</f>
        <v>0</v>
      </c>
      <c r="AB201" s="40">
        <f>IF(P201=1,INDEX('Add-on Info'!$B$4:$H$15,MATCH(AB$1,'Add-on Info'!$A$4:$A$15,0),MATCH($E201,'Add-on Info'!$B$3:$H$3,0)),0)</f>
        <v>0</v>
      </c>
      <c r="AC201" s="40">
        <f>IF(Q201=1,INDEX('Add-on Info'!$B$4:$H$15,MATCH(AC$1,'Add-on Info'!$A$4:$A$15,0),MATCH($E201,'Add-on Info'!$B$3:$H$3,0)),0)</f>
        <v>0</v>
      </c>
      <c r="AD201" s="40">
        <f>IF(R201=1,INDEX('Add-on Info'!$B$4:$H$15,MATCH(AD$1,'Add-on Info'!$A$4:$A$15,0),MATCH($E201,'Add-on Info'!$B$3:$H$3,0)),0)</f>
        <v>0</v>
      </c>
      <c r="AE201" s="40">
        <f>IF(S201=1,INDEX('Add-on Info'!$B$4:$H$15,MATCH(AE$1,'Add-on Info'!$A$4:$A$15,0),MATCH($E201,'Add-on Info'!$B$3:$H$3,0)),0)</f>
        <v>160</v>
      </c>
      <c r="AF201" s="40">
        <f>IF(T201=1,INDEX('Add-on Info'!$B$4:$H$15,MATCH(AF$1,'Add-on Info'!$A$4:$A$15,0),MATCH($E201,'Add-on Info'!$B$3:$H$3,0)),0)</f>
        <v>200</v>
      </c>
      <c r="AG201" s="40">
        <f>IF(U201=1,INDEX('Add-on Info'!$B$4:$H$15,MATCH(AG$1,'Add-on Info'!$A$4:$A$15,0),MATCH($E201,'Add-on Info'!$B$3:$H$3,0)),0)</f>
        <v>0</v>
      </c>
      <c r="AH201" s="40">
        <f>IF(V201=1,INDEX('Add-on Info'!$B$4:$H$15,MATCH(AH$1,'Add-on Info'!$A$4:$A$15,0),MATCH($E201,'Add-on Info'!$B$3:$H$3,0)),0)</f>
        <v>0</v>
      </c>
      <c r="AI201" s="41">
        <f t="shared" si="18"/>
        <v>0.15</v>
      </c>
      <c r="AJ201" s="40">
        <f t="shared" si="19"/>
        <v>510</v>
      </c>
      <c r="AK201" s="40">
        <f>IF(K201=1,INDEX('Add-on Info'!$B$21:$H$32,MATCH(AK$1,'Add-on Info'!$A$4:$A$15,0),MATCH($E201,'Add-on Info'!$B$3:$H$3,0)),0)</f>
        <v>0</v>
      </c>
      <c r="AL201" s="40">
        <f>IF(L201=1,INDEX('Add-on Info'!$B$21:$H$32,MATCH(AL$1,'Add-on Info'!$A$4:$A$15,0),MATCH($E201,'Add-on Info'!$B$3:$H$3,0)),0)</f>
        <v>0</v>
      </c>
      <c r="AM201" s="40">
        <f>IF(M201=1,INDEX('Add-on Info'!$B$21:$H$32,MATCH(AM$1,'Add-on Info'!$A$4:$A$15,0),MATCH($E201,'Add-on Info'!$B$3:$H$3,0)),0)</f>
        <v>0</v>
      </c>
      <c r="AN201" s="40">
        <f>IF(N201=1,INDEX('Add-on Info'!$B$21:$H$32,MATCH(AN$1,'Add-on Info'!$A$4:$A$15,0),MATCH($E201,'Add-on Info'!$B$3:$H$3,0)),0)</f>
        <v>28.799999999999997</v>
      </c>
      <c r="AO201" s="40">
        <f>IF(O201=1,INDEX('Add-on Info'!$B$21:$H$32,MATCH(AO$1,'Add-on Info'!$A$4:$A$15,0),MATCH($E201,'Add-on Info'!$B$3:$H$3,0)),0)</f>
        <v>0</v>
      </c>
      <c r="AP201" s="40">
        <f>IF(P201=1,INDEX('Add-on Info'!$B$21:$H$32,MATCH(AP$1,'Add-on Info'!$A$4:$A$15,0),MATCH($E201,'Add-on Info'!$B$3:$H$3,0)),0)</f>
        <v>0</v>
      </c>
      <c r="AQ201" s="40">
        <f>IF(Q201=1,INDEX('Add-on Info'!$B$21:$H$32,MATCH(AQ$1,'Add-on Info'!$A$4:$A$15,0),MATCH($E201,'Add-on Info'!$B$3:$H$3,0)),0)</f>
        <v>0</v>
      </c>
      <c r="AR201" s="40">
        <f>IF(R201=1,INDEX('Add-on Info'!$B$21:$H$32,MATCH(AR$1,'Add-on Info'!$A$4:$A$15,0),MATCH($E201,'Add-on Info'!$B$3:$H$3,0)),0)</f>
        <v>0</v>
      </c>
      <c r="AS201" s="40">
        <f>IF(S201=1,INDEX('Add-on Info'!$B$21:$H$32,MATCH(AS$1,'Add-on Info'!$A$4:$A$15,0),MATCH($E201,'Add-on Info'!$B$3:$H$3,0)),0)</f>
        <v>27.200000000000003</v>
      </c>
      <c r="AT201" s="40">
        <f>IF(T201=1,INDEX('Add-on Info'!$B$21:$H$32,MATCH(AT$1,'Add-on Info'!$A$4:$A$15,0),MATCH($E201,'Add-on Info'!$B$3:$H$3,0)),0)</f>
        <v>36</v>
      </c>
      <c r="AU201" s="40">
        <f>IF(U201=1,INDEX('Add-on Info'!$B$21:$H$32,MATCH(AU$1,'Add-on Info'!$A$4:$A$15,0),MATCH($E201,'Add-on Info'!$B$3:$H$3,0)),0)</f>
        <v>0</v>
      </c>
      <c r="AV201" s="40">
        <f>IF(V201=1,INDEX('Add-on Info'!$B$21:$H$32,MATCH(AV$1,'Add-on Info'!$A$4:$A$15,0),MATCH($E201,'Add-on Info'!$B$3:$H$3,0)),0)</f>
        <v>0</v>
      </c>
      <c r="AW201" s="40">
        <f t="shared" si="20"/>
        <v>92</v>
      </c>
      <c r="AX201" s="40">
        <f t="shared" si="21"/>
        <v>30033</v>
      </c>
      <c r="AY201" s="40">
        <f t="shared" si="22"/>
        <v>28606</v>
      </c>
      <c r="AZ201" s="40">
        <f t="shared" si="23"/>
        <v>1427</v>
      </c>
      <c r="BA201" s="25"/>
    </row>
    <row r="202" spans="1:53" x14ac:dyDescent="0.25">
      <c r="A202" s="25" t="s">
        <v>56</v>
      </c>
      <c r="B202" s="25" t="s">
        <v>42</v>
      </c>
      <c r="C202" s="25" t="s">
        <v>24</v>
      </c>
      <c r="D202" s="25" t="s">
        <v>31</v>
      </c>
      <c r="E202" s="25" t="s">
        <v>36</v>
      </c>
      <c r="F202" s="25" t="s">
        <v>44</v>
      </c>
      <c r="G202" s="25" t="s">
        <v>28</v>
      </c>
      <c r="H202" s="25">
        <v>62</v>
      </c>
      <c r="I202" s="42">
        <v>32241</v>
      </c>
      <c r="J202" s="28">
        <f>IF($D202=Calculations!$E$3,SUBSTITUTE(Calculations!$I203,RIGHT(Calculations!$I203,3),Calculations!$C$3)+0,Calculations!$I203)</f>
        <v>31514</v>
      </c>
      <c r="K202" s="39">
        <v>0</v>
      </c>
      <c r="L202" s="39">
        <v>0</v>
      </c>
      <c r="M202" s="39">
        <v>0</v>
      </c>
      <c r="N202" s="39">
        <v>0</v>
      </c>
      <c r="O202" s="39">
        <v>0</v>
      </c>
      <c r="P202" s="39">
        <v>0</v>
      </c>
      <c r="Q202" s="39">
        <v>0</v>
      </c>
      <c r="R202" s="39">
        <v>0</v>
      </c>
      <c r="S202" s="39">
        <v>0</v>
      </c>
      <c r="T202" s="39">
        <v>0</v>
      </c>
      <c r="U202" s="39">
        <v>0</v>
      </c>
      <c r="V202" s="39">
        <v>0</v>
      </c>
      <c r="W202" s="40">
        <f>IF(K202=1,INDEX('Add-on Info'!$B$4:$H$15,MATCH(W$1,'Add-on Info'!$A$4:$A$15,0),MATCH($E202,'Add-on Info'!$B$3:$H$3,0)),0)</f>
        <v>0</v>
      </c>
      <c r="X202" s="40">
        <f>IF(L202=1,INDEX('Add-on Info'!$B$4:$H$15,MATCH(X$1,'Add-on Info'!$A$4:$A$15,0),MATCH($E202,'Add-on Info'!$B$3:$H$3,0)),0)</f>
        <v>0</v>
      </c>
      <c r="Y202" s="40">
        <f>IF(M202=1,INDEX('Add-on Info'!$B$4:$H$15,MATCH(Y$1,'Add-on Info'!$A$4:$A$15,0),MATCH($E202,'Add-on Info'!$B$3:$H$3,0)),0)</f>
        <v>0</v>
      </c>
      <c r="Z202" s="40">
        <f>IF(N202=1,INDEX('Add-on Info'!$B$4:$H$15,MATCH(Z$1,'Add-on Info'!$A$4:$A$15,0),MATCH($E202,'Add-on Info'!$B$3:$H$3,0)),0)</f>
        <v>0</v>
      </c>
      <c r="AA202" s="40">
        <f>IF(O202=1,INDEX('Add-on Info'!$B$4:$H$15,MATCH(AA$1,'Add-on Info'!$A$4:$A$15,0),MATCH($E202,'Add-on Info'!$B$3:$H$3,0)),0)</f>
        <v>0</v>
      </c>
      <c r="AB202" s="40">
        <f>IF(P202=1,INDEX('Add-on Info'!$B$4:$H$15,MATCH(AB$1,'Add-on Info'!$A$4:$A$15,0),MATCH($E202,'Add-on Info'!$B$3:$H$3,0)),0)</f>
        <v>0</v>
      </c>
      <c r="AC202" s="40">
        <f>IF(Q202=1,INDEX('Add-on Info'!$B$4:$H$15,MATCH(AC$1,'Add-on Info'!$A$4:$A$15,0),MATCH($E202,'Add-on Info'!$B$3:$H$3,0)),0)</f>
        <v>0</v>
      </c>
      <c r="AD202" s="40">
        <f>IF(R202=1,INDEX('Add-on Info'!$B$4:$H$15,MATCH(AD$1,'Add-on Info'!$A$4:$A$15,0),MATCH($E202,'Add-on Info'!$B$3:$H$3,0)),0)</f>
        <v>0</v>
      </c>
      <c r="AE202" s="40">
        <f>IF(S202=1,INDEX('Add-on Info'!$B$4:$H$15,MATCH(AE$1,'Add-on Info'!$A$4:$A$15,0),MATCH($E202,'Add-on Info'!$B$3:$H$3,0)),0)</f>
        <v>0</v>
      </c>
      <c r="AF202" s="40">
        <f>IF(T202=1,INDEX('Add-on Info'!$B$4:$H$15,MATCH(AF$1,'Add-on Info'!$A$4:$A$15,0),MATCH($E202,'Add-on Info'!$B$3:$H$3,0)),0)</f>
        <v>0</v>
      </c>
      <c r="AG202" s="40">
        <f>IF(U202=1,INDEX('Add-on Info'!$B$4:$H$15,MATCH(AG$1,'Add-on Info'!$A$4:$A$15,0),MATCH($E202,'Add-on Info'!$B$3:$H$3,0)),0)</f>
        <v>0</v>
      </c>
      <c r="AH202" s="40">
        <f>IF(V202=1,INDEX('Add-on Info'!$B$4:$H$15,MATCH(AH$1,'Add-on Info'!$A$4:$A$15,0),MATCH($E202,'Add-on Info'!$B$3:$H$3,0)),0)</f>
        <v>0</v>
      </c>
      <c r="AI202" s="41">
        <f t="shared" si="18"/>
        <v>0</v>
      </c>
      <c r="AJ202" s="40">
        <f t="shared" si="19"/>
        <v>0</v>
      </c>
      <c r="AK202" s="40">
        <f>IF(K202=1,INDEX('Add-on Info'!$B$21:$H$32,MATCH(AK$1,'Add-on Info'!$A$4:$A$15,0),MATCH($E202,'Add-on Info'!$B$3:$H$3,0)),0)</f>
        <v>0</v>
      </c>
      <c r="AL202" s="40">
        <f>IF(L202=1,INDEX('Add-on Info'!$B$21:$H$32,MATCH(AL$1,'Add-on Info'!$A$4:$A$15,0),MATCH($E202,'Add-on Info'!$B$3:$H$3,0)),0)</f>
        <v>0</v>
      </c>
      <c r="AM202" s="40">
        <f>IF(M202=1,INDEX('Add-on Info'!$B$21:$H$32,MATCH(AM$1,'Add-on Info'!$A$4:$A$15,0),MATCH($E202,'Add-on Info'!$B$3:$H$3,0)),0)</f>
        <v>0</v>
      </c>
      <c r="AN202" s="40">
        <f>IF(N202=1,INDEX('Add-on Info'!$B$21:$H$32,MATCH(AN$1,'Add-on Info'!$A$4:$A$15,0),MATCH($E202,'Add-on Info'!$B$3:$H$3,0)),0)</f>
        <v>0</v>
      </c>
      <c r="AO202" s="40">
        <f>IF(O202=1,INDEX('Add-on Info'!$B$21:$H$32,MATCH(AO$1,'Add-on Info'!$A$4:$A$15,0),MATCH($E202,'Add-on Info'!$B$3:$H$3,0)),0)</f>
        <v>0</v>
      </c>
      <c r="AP202" s="40">
        <f>IF(P202=1,INDEX('Add-on Info'!$B$21:$H$32,MATCH(AP$1,'Add-on Info'!$A$4:$A$15,0),MATCH($E202,'Add-on Info'!$B$3:$H$3,0)),0)</f>
        <v>0</v>
      </c>
      <c r="AQ202" s="40">
        <f>IF(Q202=1,INDEX('Add-on Info'!$B$21:$H$32,MATCH(AQ$1,'Add-on Info'!$A$4:$A$15,0),MATCH($E202,'Add-on Info'!$B$3:$H$3,0)),0)</f>
        <v>0</v>
      </c>
      <c r="AR202" s="40">
        <f>IF(R202=1,INDEX('Add-on Info'!$B$21:$H$32,MATCH(AR$1,'Add-on Info'!$A$4:$A$15,0),MATCH($E202,'Add-on Info'!$B$3:$H$3,0)),0)</f>
        <v>0</v>
      </c>
      <c r="AS202" s="40">
        <f>IF(S202=1,INDEX('Add-on Info'!$B$21:$H$32,MATCH(AS$1,'Add-on Info'!$A$4:$A$15,0),MATCH($E202,'Add-on Info'!$B$3:$H$3,0)),0)</f>
        <v>0</v>
      </c>
      <c r="AT202" s="40">
        <f>IF(T202=1,INDEX('Add-on Info'!$B$21:$H$32,MATCH(AT$1,'Add-on Info'!$A$4:$A$15,0),MATCH($E202,'Add-on Info'!$B$3:$H$3,0)),0)</f>
        <v>0</v>
      </c>
      <c r="AU202" s="40">
        <f>IF(U202=1,INDEX('Add-on Info'!$B$21:$H$32,MATCH(AU$1,'Add-on Info'!$A$4:$A$15,0),MATCH($E202,'Add-on Info'!$B$3:$H$3,0)),0)</f>
        <v>0</v>
      </c>
      <c r="AV202" s="40">
        <f>IF(V202=1,INDEX('Add-on Info'!$B$21:$H$32,MATCH(AV$1,'Add-on Info'!$A$4:$A$15,0),MATCH($E202,'Add-on Info'!$B$3:$H$3,0)),0)</f>
        <v>0</v>
      </c>
      <c r="AW202" s="40">
        <f t="shared" si="20"/>
        <v>0</v>
      </c>
      <c r="AX202" s="40">
        <f t="shared" si="21"/>
        <v>32241</v>
      </c>
      <c r="AY202" s="40">
        <f t="shared" si="22"/>
        <v>31514</v>
      </c>
      <c r="AZ202" s="40">
        <f t="shared" si="23"/>
        <v>727</v>
      </c>
      <c r="BA202" s="25"/>
    </row>
    <row r="203" spans="1:53" x14ac:dyDescent="0.25">
      <c r="A203" s="25" t="s">
        <v>56</v>
      </c>
      <c r="B203" s="25" t="s">
        <v>42</v>
      </c>
      <c r="C203" s="25" t="s">
        <v>24</v>
      </c>
      <c r="D203" s="25" t="s">
        <v>31</v>
      </c>
      <c r="E203" s="25" t="s">
        <v>36</v>
      </c>
      <c r="F203" s="25" t="s">
        <v>43</v>
      </c>
      <c r="G203" s="25" t="s">
        <v>30</v>
      </c>
      <c r="H203" s="25">
        <v>72</v>
      </c>
      <c r="I203" s="42">
        <v>30269</v>
      </c>
      <c r="J203" s="28">
        <f>IF($D203=Calculations!$E$3,SUBSTITUTE(Calculations!$I204,RIGHT(Calculations!$I204,3),Calculations!$C$3)+0,Calculations!$I204)</f>
        <v>29514</v>
      </c>
      <c r="K203" s="39">
        <v>0</v>
      </c>
      <c r="L203" s="39">
        <v>0</v>
      </c>
      <c r="M203" s="39">
        <v>0</v>
      </c>
      <c r="N203" s="39">
        <v>0</v>
      </c>
      <c r="O203" s="39">
        <v>0</v>
      </c>
      <c r="P203" s="39">
        <v>0</v>
      </c>
      <c r="Q203" s="39">
        <v>0</v>
      </c>
      <c r="R203" s="39">
        <v>0</v>
      </c>
      <c r="S203" s="39">
        <v>0</v>
      </c>
      <c r="T203" s="39">
        <v>0</v>
      </c>
      <c r="U203" s="39">
        <v>0</v>
      </c>
      <c r="V203" s="39">
        <v>1</v>
      </c>
      <c r="W203" s="40">
        <f>IF(K203=1,INDEX('Add-on Info'!$B$4:$H$15,MATCH(W$1,'Add-on Info'!$A$4:$A$15,0),MATCH($E203,'Add-on Info'!$B$3:$H$3,0)),0)</f>
        <v>0</v>
      </c>
      <c r="X203" s="40">
        <f>IF(L203=1,INDEX('Add-on Info'!$B$4:$H$15,MATCH(X$1,'Add-on Info'!$A$4:$A$15,0),MATCH($E203,'Add-on Info'!$B$3:$H$3,0)),0)</f>
        <v>0</v>
      </c>
      <c r="Y203" s="40">
        <f>IF(M203=1,INDEX('Add-on Info'!$B$4:$H$15,MATCH(Y$1,'Add-on Info'!$A$4:$A$15,0),MATCH($E203,'Add-on Info'!$B$3:$H$3,0)),0)</f>
        <v>0</v>
      </c>
      <c r="Z203" s="40">
        <f>IF(N203=1,INDEX('Add-on Info'!$B$4:$H$15,MATCH(Z$1,'Add-on Info'!$A$4:$A$15,0),MATCH($E203,'Add-on Info'!$B$3:$H$3,0)),0)</f>
        <v>0</v>
      </c>
      <c r="AA203" s="40">
        <f>IF(O203=1,INDEX('Add-on Info'!$B$4:$H$15,MATCH(AA$1,'Add-on Info'!$A$4:$A$15,0),MATCH($E203,'Add-on Info'!$B$3:$H$3,0)),0)</f>
        <v>0</v>
      </c>
      <c r="AB203" s="40">
        <f>IF(P203=1,INDEX('Add-on Info'!$B$4:$H$15,MATCH(AB$1,'Add-on Info'!$A$4:$A$15,0),MATCH($E203,'Add-on Info'!$B$3:$H$3,0)),0)</f>
        <v>0</v>
      </c>
      <c r="AC203" s="40">
        <f>IF(Q203=1,INDEX('Add-on Info'!$B$4:$H$15,MATCH(AC$1,'Add-on Info'!$A$4:$A$15,0),MATCH($E203,'Add-on Info'!$B$3:$H$3,0)),0)</f>
        <v>0</v>
      </c>
      <c r="AD203" s="40">
        <f>IF(R203=1,INDEX('Add-on Info'!$B$4:$H$15,MATCH(AD$1,'Add-on Info'!$A$4:$A$15,0),MATCH($E203,'Add-on Info'!$B$3:$H$3,0)),0)</f>
        <v>0</v>
      </c>
      <c r="AE203" s="40">
        <f>IF(S203=1,INDEX('Add-on Info'!$B$4:$H$15,MATCH(AE$1,'Add-on Info'!$A$4:$A$15,0),MATCH($E203,'Add-on Info'!$B$3:$H$3,0)),0)</f>
        <v>0</v>
      </c>
      <c r="AF203" s="40">
        <f>IF(T203=1,INDEX('Add-on Info'!$B$4:$H$15,MATCH(AF$1,'Add-on Info'!$A$4:$A$15,0),MATCH($E203,'Add-on Info'!$B$3:$H$3,0)),0)</f>
        <v>0</v>
      </c>
      <c r="AG203" s="40">
        <f>IF(U203=1,INDEX('Add-on Info'!$B$4:$H$15,MATCH(AG$1,'Add-on Info'!$A$4:$A$15,0),MATCH($E203,'Add-on Info'!$B$3:$H$3,0)),0)</f>
        <v>0</v>
      </c>
      <c r="AH203" s="40">
        <f>IF(V203=1,INDEX('Add-on Info'!$B$4:$H$15,MATCH(AH$1,'Add-on Info'!$A$4:$A$15,0),MATCH($E203,'Add-on Info'!$B$3:$H$3,0)),0)</f>
        <v>520</v>
      </c>
      <c r="AI203" s="41">
        <f t="shared" si="18"/>
        <v>0</v>
      </c>
      <c r="AJ203" s="40">
        <f t="shared" si="19"/>
        <v>520</v>
      </c>
      <c r="AK203" s="40">
        <f>IF(K203=1,INDEX('Add-on Info'!$B$21:$H$32,MATCH(AK$1,'Add-on Info'!$A$4:$A$15,0),MATCH($E203,'Add-on Info'!$B$3:$H$3,0)),0)</f>
        <v>0</v>
      </c>
      <c r="AL203" s="40">
        <f>IF(L203=1,INDEX('Add-on Info'!$B$21:$H$32,MATCH(AL$1,'Add-on Info'!$A$4:$A$15,0),MATCH($E203,'Add-on Info'!$B$3:$H$3,0)),0)</f>
        <v>0</v>
      </c>
      <c r="AM203" s="40">
        <f>IF(M203=1,INDEX('Add-on Info'!$B$21:$H$32,MATCH(AM$1,'Add-on Info'!$A$4:$A$15,0),MATCH($E203,'Add-on Info'!$B$3:$H$3,0)),0)</f>
        <v>0</v>
      </c>
      <c r="AN203" s="40">
        <f>IF(N203=1,INDEX('Add-on Info'!$B$21:$H$32,MATCH(AN$1,'Add-on Info'!$A$4:$A$15,0),MATCH($E203,'Add-on Info'!$B$3:$H$3,0)),0)</f>
        <v>0</v>
      </c>
      <c r="AO203" s="40">
        <f>IF(O203=1,INDEX('Add-on Info'!$B$21:$H$32,MATCH(AO$1,'Add-on Info'!$A$4:$A$15,0),MATCH($E203,'Add-on Info'!$B$3:$H$3,0)),0)</f>
        <v>0</v>
      </c>
      <c r="AP203" s="40">
        <f>IF(P203=1,INDEX('Add-on Info'!$B$21:$H$32,MATCH(AP$1,'Add-on Info'!$A$4:$A$15,0),MATCH($E203,'Add-on Info'!$B$3:$H$3,0)),0)</f>
        <v>0</v>
      </c>
      <c r="AQ203" s="40">
        <f>IF(Q203=1,INDEX('Add-on Info'!$B$21:$H$32,MATCH(AQ$1,'Add-on Info'!$A$4:$A$15,0),MATCH($E203,'Add-on Info'!$B$3:$H$3,0)),0)</f>
        <v>0</v>
      </c>
      <c r="AR203" s="40">
        <f>IF(R203=1,INDEX('Add-on Info'!$B$21:$H$32,MATCH(AR$1,'Add-on Info'!$A$4:$A$15,0),MATCH($E203,'Add-on Info'!$B$3:$H$3,0)),0)</f>
        <v>0</v>
      </c>
      <c r="AS203" s="40">
        <f>IF(S203=1,INDEX('Add-on Info'!$B$21:$H$32,MATCH(AS$1,'Add-on Info'!$A$4:$A$15,0),MATCH($E203,'Add-on Info'!$B$3:$H$3,0)),0)</f>
        <v>0</v>
      </c>
      <c r="AT203" s="40">
        <f>IF(T203=1,INDEX('Add-on Info'!$B$21:$H$32,MATCH(AT$1,'Add-on Info'!$A$4:$A$15,0),MATCH($E203,'Add-on Info'!$B$3:$H$3,0)),0)</f>
        <v>0</v>
      </c>
      <c r="AU203" s="40">
        <f>IF(U203=1,INDEX('Add-on Info'!$B$21:$H$32,MATCH(AU$1,'Add-on Info'!$A$4:$A$15,0),MATCH($E203,'Add-on Info'!$B$3:$H$3,0)),0)</f>
        <v>0</v>
      </c>
      <c r="AV203" s="40">
        <f>IF(V203=1,INDEX('Add-on Info'!$B$21:$H$32,MATCH(AV$1,'Add-on Info'!$A$4:$A$15,0),MATCH($E203,'Add-on Info'!$B$3:$H$3,0)),0)</f>
        <v>109.2</v>
      </c>
      <c r="AW203" s="40">
        <f t="shared" si="20"/>
        <v>109.2</v>
      </c>
      <c r="AX203" s="40">
        <f t="shared" si="21"/>
        <v>30789</v>
      </c>
      <c r="AY203" s="40">
        <f t="shared" si="22"/>
        <v>29623.200000000001</v>
      </c>
      <c r="AZ203" s="40">
        <f t="shared" si="23"/>
        <v>1165.7999999999993</v>
      </c>
      <c r="BA203" s="25"/>
    </row>
    <row r="204" spans="1:53" x14ac:dyDescent="0.25">
      <c r="A204" s="25" t="s">
        <v>56</v>
      </c>
      <c r="B204" s="25" t="s">
        <v>42</v>
      </c>
      <c r="C204" s="25" t="s">
        <v>24</v>
      </c>
      <c r="D204" s="25" t="s">
        <v>37</v>
      </c>
      <c r="E204" s="25" t="s">
        <v>40</v>
      </c>
      <c r="F204" s="25" t="s">
        <v>45</v>
      </c>
      <c r="G204" s="25" t="s">
        <v>28</v>
      </c>
      <c r="H204" s="25">
        <v>27</v>
      </c>
      <c r="I204" s="42">
        <v>28728</v>
      </c>
      <c r="J204" s="28">
        <f>IF($D204=Calculations!$E$3,SUBSTITUTE(Calculations!$I205,RIGHT(Calculations!$I205,3),Calculations!$C$3)+0,Calculations!$I205)</f>
        <v>27867</v>
      </c>
      <c r="K204" s="39">
        <v>0</v>
      </c>
      <c r="L204" s="39">
        <v>0</v>
      </c>
      <c r="M204" s="39">
        <v>0</v>
      </c>
      <c r="N204" s="39">
        <v>0</v>
      </c>
      <c r="O204" s="39">
        <v>0</v>
      </c>
      <c r="P204" s="39">
        <v>0</v>
      </c>
      <c r="Q204" s="39">
        <v>0</v>
      </c>
      <c r="R204" s="39">
        <v>0</v>
      </c>
      <c r="S204" s="39">
        <v>0</v>
      </c>
      <c r="T204" s="39">
        <v>0</v>
      </c>
      <c r="U204" s="39">
        <v>0</v>
      </c>
      <c r="V204" s="39">
        <v>0</v>
      </c>
      <c r="W204" s="40">
        <f>IF(K204=1,INDEX('Add-on Info'!$B$4:$H$15,MATCH(W$1,'Add-on Info'!$A$4:$A$15,0),MATCH($E204,'Add-on Info'!$B$3:$H$3,0)),0)</f>
        <v>0</v>
      </c>
      <c r="X204" s="40">
        <f>IF(L204=1,INDEX('Add-on Info'!$B$4:$H$15,MATCH(X$1,'Add-on Info'!$A$4:$A$15,0),MATCH($E204,'Add-on Info'!$B$3:$H$3,0)),0)</f>
        <v>0</v>
      </c>
      <c r="Y204" s="40">
        <f>IF(M204=1,INDEX('Add-on Info'!$B$4:$H$15,MATCH(Y$1,'Add-on Info'!$A$4:$A$15,0),MATCH($E204,'Add-on Info'!$B$3:$H$3,0)),0)</f>
        <v>0</v>
      </c>
      <c r="Z204" s="40">
        <f>IF(N204=1,INDEX('Add-on Info'!$B$4:$H$15,MATCH(Z$1,'Add-on Info'!$A$4:$A$15,0),MATCH($E204,'Add-on Info'!$B$3:$H$3,0)),0)</f>
        <v>0</v>
      </c>
      <c r="AA204" s="40">
        <f>IF(O204=1,INDEX('Add-on Info'!$B$4:$H$15,MATCH(AA$1,'Add-on Info'!$A$4:$A$15,0),MATCH($E204,'Add-on Info'!$B$3:$H$3,0)),0)</f>
        <v>0</v>
      </c>
      <c r="AB204" s="40">
        <f>IF(P204=1,INDEX('Add-on Info'!$B$4:$H$15,MATCH(AB$1,'Add-on Info'!$A$4:$A$15,0),MATCH($E204,'Add-on Info'!$B$3:$H$3,0)),0)</f>
        <v>0</v>
      </c>
      <c r="AC204" s="40">
        <f>IF(Q204=1,INDEX('Add-on Info'!$B$4:$H$15,MATCH(AC$1,'Add-on Info'!$A$4:$A$15,0),MATCH($E204,'Add-on Info'!$B$3:$H$3,0)),0)</f>
        <v>0</v>
      </c>
      <c r="AD204" s="40">
        <f>IF(R204=1,INDEX('Add-on Info'!$B$4:$H$15,MATCH(AD$1,'Add-on Info'!$A$4:$A$15,0),MATCH($E204,'Add-on Info'!$B$3:$H$3,0)),0)</f>
        <v>0</v>
      </c>
      <c r="AE204" s="40">
        <f>IF(S204=1,INDEX('Add-on Info'!$B$4:$H$15,MATCH(AE$1,'Add-on Info'!$A$4:$A$15,0),MATCH($E204,'Add-on Info'!$B$3:$H$3,0)),0)</f>
        <v>0</v>
      </c>
      <c r="AF204" s="40">
        <f>IF(T204=1,INDEX('Add-on Info'!$B$4:$H$15,MATCH(AF$1,'Add-on Info'!$A$4:$A$15,0),MATCH($E204,'Add-on Info'!$B$3:$H$3,0)),0)</f>
        <v>0</v>
      </c>
      <c r="AG204" s="40">
        <f>IF(U204=1,INDEX('Add-on Info'!$B$4:$H$15,MATCH(AG$1,'Add-on Info'!$A$4:$A$15,0),MATCH($E204,'Add-on Info'!$B$3:$H$3,0)),0)</f>
        <v>0</v>
      </c>
      <c r="AH204" s="40">
        <f>IF(V204=1,INDEX('Add-on Info'!$B$4:$H$15,MATCH(AH$1,'Add-on Info'!$A$4:$A$15,0),MATCH($E204,'Add-on Info'!$B$3:$H$3,0)),0)</f>
        <v>0</v>
      </c>
      <c r="AI204" s="41">
        <f t="shared" si="18"/>
        <v>0</v>
      </c>
      <c r="AJ204" s="40">
        <f t="shared" si="19"/>
        <v>0</v>
      </c>
      <c r="AK204" s="40">
        <f>IF(K204=1,INDEX('Add-on Info'!$B$21:$H$32,MATCH(AK$1,'Add-on Info'!$A$4:$A$15,0),MATCH($E204,'Add-on Info'!$B$3:$H$3,0)),0)</f>
        <v>0</v>
      </c>
      <c r="AL204" s="40">
        <f>IF(L204=1,INDEX('Add-on Info'!$B$21:$H$32,MATCH(AL$1,'Add-on Info'!$A$4:$A$15,0),MATCH($E204,'Add-on Info'!$B$3:$H$3,0)),0)</f>
        <v>0</v>
      </c>
      <c r="AM204" s="40">
        <f>IF(M204=1,INDEX('Add-on Info'!$B$21:$H$32,MATCH(AM$1,'Add-on Info'!$A$4:$A$15,0),MATCH($E204,'Add-on Info'!$B$3:$H$3,0)),0)</f>
        <v>0</v>
      </c>
      <c r="AN204" s="40">
        <f>IF(N204=1,INDEX('Add-on Info'!$B$21:$H$32,MATCH(AN$1,'Add-on Info'!$A$4:$A$15,0),MATCH($E204,'Add-on Info'!$B$3:$H$3,0)),0)</f>
        <v>0</v>
      </c>
      <c r="AO204" s="40">
        <f>IF(O204=1,INDEX('Add-on Info'!$B$21:$H$32,MATCH(AO$1,'Add-on Info'!$A$4:$A$15,0),MATCH($E204,'Add-on Info'!$B$3:$H$3,0)),0)</f>
        <v>0</v>
      </c>
      <c r="AP204" s="40">
        <f>IF(P204=1,INDEX('Add-on Info'!$B$21:$H$32,MATCH(AP$1,'Add-on Info'!$A$4:$A$15,0),MATCH($E204,'Add-on Info'!$B$3:$H$3,0)),0)</f>
        <v>0</v>
      </c>
      <c r="AQ204" s="40">
        <f>IF(Q204=1,INDEX('Add-on Info'!$B$21:$H$32,MATCH(AQ$1,'Add-on Info'!$A$4:$A$15,0),MATCH($E204,'Add-on Info'!$B$3:$H$3,0)),0)</f>
        <v>0</v>
      </c>
      <c r="AR204" s="40">
        <f>IF(R204=1,INDEX('Add-on Info'!$B$21:$H$32,MATCH(AR$1,'Add-on Info'!$A$4:$A$15,0),MATCH($E204,'Add-on Info'!$B$3:$H$3,0)),0)</f>
        <v>0</v>
      </c>
      <c r="AS204" s="40">
        <f>IF(S204=1,INDEX('Add-on Info'!$B$21:$H$32,MATCH(AS$1,'Add-on Info'!$A$4:$A$15,0),MATCH($E204,'Add-on Info'!$B$3:$H$3,0)),0)</f>
        <v>0</v>
      </c>
      <c r="AT204" s="40">
        <f>IF(T204=1,INDEX('Add-on Info'!$B$21:$H$32,MATCH(AT$1,'Add-on Info'!$A$4:$A$15,0),MATCH($E204,'Add-on Info'!$B$3:$H$3,0)),0)</f>
        <v>0</v>
      </c>
      <c r="AU204" s="40">
        <f>IF(U204=1,INDEX('Add-on Info'!$B$21:$H$32,MATCH(AU$1,'Add-on Info'!$A$4:$A$15,0),MATCH($E204,'Add-on Info'!$B$3:$H$3,0)),0)</f>
        <v>0</v>
      </c>
      <c r="AV204" s="40">
        <f>IF(V204=1,INDEX('Add-on Info'!$B$21:$H$32,MATCH(AV$1,'Add-on Info'!$A$4:$A$15,0),MATCH($E204,'Add-on Info'!$B$3:$H$3,0)),0)</f>
        <v>0</v>
      </c>
      <c r="AW204" s="40">
        <f t="shared" si="20"/>
        <v>0</v>
      </c>
      <c r="AX204" s="40">
        <f t="shared" si="21"/>
        <v>28728</v>
      </c>
      <c r="AY204" s="40">
        <f t="shared" si="22"/>
        <v>27867</v>
      </c>
      <c r="AZ204" s="40">
        <f t="shared" si="23"/>
        <v>861</v>
      </c>
      <c r="BA204" s="25"/>
    </row>
    <row r="205" spans="1:53" x14ac:dyDescent="0.25">
      <c r="A205" s="25" t="s">
        <v>56</v>
      </c>
      <c r="B205" s="25" t="s">
        <v>42</v>
      </c>
      <c r="C205" s="25" t="s">
        <v>24</v>
      </c>
      <c r="D205" s="25" t="s">
        <v>37</v>
      </c>
      <c r="E205" s="25" t="s">
        <v>40</v>
      </c>
      <c r="F205" s="25" t="s">
        <v>46</v>
      </c>
      <c r="G205" s="25" t="s">
        <v>30</v>
      </c>
      <c r="H205" s="25">
        <v>35</v>
      </c>
      <c r="I205" s="42">
        <v>27535</v>
      </c>
      <c r="J205" s="28">
        <f>IF($D205=Calculations!$E$3,SUBSTITUTE(Calculations!$I206,RIGHT(Calculations!$I206,3),Calculations!$C$3)+0,Calculations!$I206)</f>
        <v>26709</v>
      </c>
      <c r="K205" s="39">
        <v>0</v>
      </c>
      <c r="L205" s="39">
        <v>0</v>
      </c>
      <c r="M205" s="39">
        <v>0</v>
      </c>
      <c r="N205" s="39">
        <v>0</v>
      </c>
      <c r="O205" s="39">
        <v>0</v>
      </c>
      <c r="P205" s="39">
        <v>0</v>
      </c>
      <c r="Q205" s="39">
        <v>1</v>
      </c>
      <c r="R205" s="39">
        <v>1</v>
      </c>
      <c r="S205" s="39">
        <v>0</v>
      </c>
      <c r="T205" s="39">
        <v>1</v>
      </c>
      <c r="U205" s="39">
        <v>1</v>
      </c>
      <c r="V205" s="39">
        <v>0</v>
      </c>
      <c r="W205" s="40">
        <f>IF(K205=1,INDEX('Add-on Info'!$B$4:$H$15,MATCH(W$1,'Add-on Info'!$A$4:$A$15,0),MATCH($E205,'Add-on Info'!$B$3:$H$3,0)),0)</f>
        <v>0</v>
      </c>
      <c r="X205" s="40">
        <f>IF(L205=1,INDEX('Add-on Info'!$B$4:$H$15,MATCH(X$1,'Add-on Info'!$A$4:$A$15,0),MATCH($E205,'Add-on Info'!$B$3:$H$3,0)),0)</f>
        <v>0</v>
      </c>
      <c r="Y205" s="40">
        <f>IF(M205=1,INDEX('Add-on Info'!$B$4:$H$15,MATCH(Y$1,'Add-on Info'!$A$4:$A$15,0),MATCH($E205,'Add-on Info'!$B$3:$H$3,0)),0)</f>
        <v>0</v>
      </c>
      <c r="Z205" s="40">
        <f>IF(N205=1,INDEX('Add-on Info'!$B$4:$H$15,MATCH(Z$1,'Add-on Info'!$A$4:$A$15,0),MATCH($E205,'Add-on Info'!$B$3:$H$3,0)),0)</f>
        <v>0</v>
      </c>
      <c r="AA205" s="40">
        <f>IF(O205=1,INDEX('Add-on Info'!$B$4:$H$15,MATCH(AA$1,'Add-on Info'!$A$4:$A$15,0),MATCH($E205,'Add-on Info'!$B$3:$H$3,0)),0)</f>
        <v>0</v>
      </c>
      <c r="AB205" s="40">
        <f>IF(P205=1,INDEX('Add-on Info'!$B$4:$H$15,MATCH(AB$1,'Add-on Info'!$A$4:$A$15,0),MATCH($E205,'Add-on Info'!$B$3:$H$3,0)),0)</f>
        <v>0</v>
      </c>
      <c r="AC205" s="40">
        <f>IF(Q205=1,INDEX('Add-on Info'!$B$4:$H$15,MATCH(AC$1,'Add-on Info'!$A$4:$A$15,0),MATCH($E205,'Add-on Info'!$B$3:$H$3,0)),0)</f>
        <v>110</v>
      </c>
      <c r="AD205" s="40">
        <f>IF(R205=1,INDEX('Add-on Info'!$B$4:$H$15,MATCH(AD$1,'Add-on Info'!$A$4:$A$15,0),MATCH($E205,'Add-on Info'!$B$3:$H$3,0)),0)</f>
        <v>180</v>
      </c>
      <c r="AE205" s="40">
        <f>IF(S205=1,INDEX('Add-on Info'!$B$4:$H$15,MATCH(AE$1,'Add-on Info'!$A$4:$A$15,0),MATCH($E205,'Add-on Info'!$B$3:$H$3,0)),0)</f>
        <v>0</v>
      </c>
      <c r="AF205" s="40">
        <f>IF(T205=1,INDEX('Add-on Info'!$B$4:$H$15,MATCH(AF$1,'Add-on Info'!$A$4:$A$15,0),MATCH($E205,'Add-on Info'!$B$3:$H$3,0)),0)</f>
        <v>200</v>
      </c>
      <c r="AG205" s="40">
        <f>IF(U205=1,INDEX('Add-on Info'!$B$4:$H$15,MATCH(AG$1,'Add-on Info'!$A$4:$A$15,0),MATCH($E205,'Add-on Info'!$B$3:$H$3,0)),0)</f>
        <v>640</v>
      </c>
      <c r="AH205" s="40">
        <f>IF(V205=1,INDEX('Add-on Info'!$B$4:$H$15,MATCH(AH$1,'Add-on Info'!$A$4:$A$15,0),MATCH($E205,'Add-on Info'!$B$3:$H$3,0)),0)</f>
        <v>0</v>
      </c>
      <c r="AI205" s="41">
        <f t="shared" si="18"/>
        <v>0.15</v>
      </c>
      <c r="AJ205" s="40">
        <f t="shared" si="19"/>
        <v>960.5</v>
      </c>
      <c r="AK205" s="40">
        <f>IF(K205=1,INDEX('Add-on Info'!$B$21:$H$32,MATCH(AK$1,'Add-on Info'!$A$4:$A$15,0),MATCH($E205,'Add-on Info'!$B$3:$H$3,0)),0)</f>
        <v>0</v>
      </c>
      <c r="AL205" s="40">
        <f>IF(L205=1,INDEX('Add-on Info'!$B$21:$H$32,MATCH(AL$1,'Add-on Info'!$A$4:$A$15,0),MATCH($E205,'Add-on Info'!$B$3:$H$3,0)),0)</f>
        <v>0</v>
      </c>
      <c r="AM205" s="40">
        <f>IF(M205=1,INDEX('Add-on Info'!$B$21:$H$32,MATCH(AM$1,'Add-on Info'!$A$4:$A$15,0),MATCH($E205,'Add-on Info'!$B$3:$H$3,0)),0)</f>
        <v>0</v>
      </c>
      <c r="AN205" s="40">
        <f>IF(N205=1,INDEX('Add-on Info'!$B$21:$H$32,MATCH(AN$1,'Add-on Info'!$A$4:$A$15,0),MATCH($E205,'Add-on Info'!$B$3:$H$3,0)),0)</f>
        <v>0</v>
      </c>
      <c r="AO205" s="40">
        <f>IF(O205=1,INDEX('Add-on Info'!$B$21:$H$32,MATCH(AO$1,'Add-on Info'!$A$4:$A$15,0),MATCH($E205,'Add-on Info'!$B$3:$H$3,0)),0)</f>
        <v>0</v>
      </c>
      <c r="AP205" s="40">
        <f>IF(P205=1,INDEX('Add-on Info'!$B$21:$H$32,MATCH(AP$1,'Add-on Info'!$A$4:$A$15,0),MATCH($E205,'Add-on Info'!$B$3:$H$3,0)),0)</f>
        <v>0</v>
      </c>
      <c r="AQ205" s="40">
        <f>IF(Q205=1,INDEX('Add-on Info'!$B$21:$H$32,MATCH(AQ$1,'Add-on Info'!$A$4:$A$15,0),MATCH($E205,'Add-on Info'!$B$3:$H$3,0)),0)</f>
        <v>16.5</v>
      </c>
      <c r="AR205" s="40">
        <f>IF(R205=1,INDEX('Add-on Info'!$B$21:$H$32,MATCH(AR$1,'Add-on Info'!$A$4:$A$15,0),MATCH($E205,'Add-on Info'!$B$3:$H$3,0)),0)</f>
        <v>30.6</v>
      </c>
      <c r="AS205" s="40">
        <f>IF(S205=1,INDEX('Add-on Info'!$B$21:$H$32,MATCH(AS$1,'Add-on Info'!$A$4:$A$15,0),MATCH($E205,'Add-on Info'!$B$3:$H$3,0)),0)</f>
        <v>0</v>
      </c>
      <c r="AT205" s="40">
        <f>IF(T205=1,INDEX('Add-on Info'!$B$21:$H$32,MATCH(AT$1,'Add-on Info'!$A$4:$A$15,0),MATCH($E205,'Add-on Info'!$B$3:$H$3,0)),0)</f>
        <v>36</v>
      </c>
      <c r="AU205" s="40">
        <f>IF(U205=1,INDEX('Add-on Info'!$B$21:$H$32,MATCH(AU$1,'Add-on Info'!$A$4:$A$15,0),MATCH($E205,'Add-on Info'!$B$3:$H$3,0)),0)</f>
        <v>179.20000000000002</v>
      </c>
      <c r="AV205" s="40">
        <f>IF(V205=1,INDEX('Add-on Info'!$B$21:$H$32,MATCH(AV$1,'Add-on Info'!$A$4:$A$15,0),MATCH($E205,'Add-on Info'!$B$3:$H$3,0)),0)</f>
        <v>0</v>
      </c>
      <c r="AW205" s="40">
        <f t="shared" si="20"/>
        <v>262.3</v>
      </c>
      <c r="AX205" s="40">
        <f t="shared" si="21"/>
        <v>28495.5</v>
      </c>
      <c r="AY205" s="40">
        <f t="shared" si="22"/>
        <v>26971.3</v>
      </c>
      <c r="AZ205" s="40">
        <f t="shared" si="23"/>
        <v>1524.2000000000007</v>
      </c>
      <c r="BA205" s="25"/>
    </row>
    <row r="206" spans="1:53" x14ac:dyDescent="0.25">
      <c r="A206" s="25" t="s">
        <v>56</v>
      </c>
      <c r="B206" s="25" t="s">
        <v>42</v>
      </c>
      <c r="C206" s="25" t="s">
        <v>24</v>
      </c>
      <c r="D206" s="25" t="s">
        <v>37</v>
      </c>
      <c r="E206" s="25" t="s">
        <v>40</v>
      </c>
      <c r="F206" s="25" t="s">
        <v>45</v>
      </c>
      <c r="G206" s="25" t="s">
        <v>30</v>
      </c>
      <c r="H206" s="25">
        <v>56</v>
      </c>
      <c r="I206" s="42">
        <v>27470</v>
      </c>
      <c r="J206" s="28">
        <f>IF($D206=Calculations!$E$3,SUBSTITUTE(Calculations!$I207,RIGHT(Calculations!$I207,3),Calculations!$C$3)+0,Calculations!$I207)</f>
        <v>26646</v>
      </c>
      <c r="K206" s="39">
        <v>0</v>
      </c>
      <c r="L206" s="39">
        <v>0</v>
      </c>
      <c r="M206" s="39">
        <v>1</v>
      </c>
      <c r="N206" s="39">
        <v>0</v>
      </c>
      <c r="O206" s="39">
        <v>1</v>
      </c>
      <c r="P206" s="39">
        <v>1</v>
      </c>
      <c r="Q206" s="39">
        <v>1</v>
      </c>
      <c r="R206" s="39">
        <v>0</v>
      </c>
      <c r="S206" s="39">
        <v>0</v>
      </c>
      <c r="T206" s="39">
        <v>0</v>
      </c>
      <c r="U206" s="39">
        <v>0</v>
      </c>
      <c r="V206" s="39">
        <v>0</v>
      </c>
      <c r="W206" s="40">
        <f>IF(K206=1,INDEX('Add-on Info'!$B$4:$H$15,MATCH(W$1,'Add-on Info'!$A$4:$A$15,0),MATCH($E206,'Add-on Info'!$B$3:$H$3,0)),0)</f>
        <v>0</v>
      </c>
      <c r="X206" s="40">
        <f>IF(L206=1,INDEX('Add-on Info'!$B$4:$H$15,MATCH(X$1,'Add-on Info'!$A$4:$A$15,0),MATCH($E206,'Add-on Info'!$B$3:$H$3,0)),0)</f>
        <v>0</v>
      </c>
      <c r="Y206" s="40">
        <f>IF(M206=1,INDEX('Add-on Info'!$B$4:$H$15,MATCH(Y$1,'Add-on Info'!$A$4:$A$15,0),MATCH($E206,'Add-on Info'!$B$3:$H$3,0)),0)</f>
        <v>320</v>
      </c>
      <c r="Z206" s="40">
        <f>IF(N206=1,INDEX('Add-on Info'!$B$4:$H$15,MATCH(Z$1,'Add-on Info'!$A$4:$A$15,0),MATCH($E206,'Add-on Info'!$B$3:$H$3,0)),0)</f>
        <v>0</v>
      </c>
      <c r="AA206" s="40">
        <f>IF(O206=1,INDEX('Add-on Info'!$B$4:$H$15,MATCH(AA$1,'Add-on Info'!$A$4:$A$15,0),MATCH($E206,'Add-on Info'!$B$3:$H$3,0)),0)</f>
        <v>1350</v>
      </c>
      <c r="AB206" s="40">
        <f>IF(P206=1,INDEX('Add-on Info'!$B$4:$H$15,MATCH(AB$1,'Add-on Info'!$A$4:$A$15,0),MATCH($E206,'Add-on Info'!$B$3:$H$3,0)),0)</f>
        <v>2700</v>
      </c>
      <c r="AC206" s="40">
        <f>IF(Q206=1,INDEX('Add-on Info'!$B$4:$H$15,MATCH(AC$1,'Add-on Info'!$A$4:$A$15,0),MATCH($E206,'Add-on Info'!$B$3:$H$3,0)),0)</f>
        <v>110</v>
      </c>
      <c r="AD206" s="40">
        <f>IF(R206=1,INDEX('Add-on Info'!$B$4:$H$15,MATCH(AD$1,'Add-on Info'!$A$4:$A$15,0),MATCH($E206,'Add-on Info'!$B$3:$H$3,0)),0)</f>
        <v>0</v>
      </c>
      <c r="AE206" s="40">
        <f>IF(S206=1,INDEX('Add-on Info'!$B$4:$H$15,MATCH(AE$1,'Add-on Info'!$A$4:$A$15,0),MATCH($E206,'Add-on Info'!$B$3:$H$3,0)),0)</f>
        <v>0</v>
      </c>
      <c r="AF206" s="40">
        <f>IF(T206=1,INDEX('Add-on Info'!$B$4:$H$15,MATCH(AF$1,'Add-on Info'!$A$4:$A$15,0),MATCH($E206,'Add-on Info'!$B$3:$H$3,0)),0)</f>
        <v>0</v>
      </c>
      <c r="AG206" s="40">
        <f>IF(U206=1,INDEX('Add-on Info'!$B$4:$H$15,MATCH(AG$1,'Add-on Info'!$A$4:$A$15,0),MATCH($E206,'Add-on Info'!$B$3:$H$3,0)),0)</f>
        <v>0</v>
      </c>
      <c r="AH206" s="40">
        <f>IF(V206=1,INDEX('Add-on Info'!$B$4:$H$15,MATCH(AH$1,'Add-on Info'!$A$4:$A$15,0),MATCH($E206,'Add-on Info'!$B$3:$H$3,0)),0)</f>
        <v>0</v>
      </c>
      <c r="AI206" s="41">
        <f t="shared" si="18"/>
        <v>0.15</v>
      </c>
      <c r="AJ206" s="40">
        <f t="shared" si="19"/>
        <v>3808</v>
      </c>
      <c r="AK206" s="40">
        <f>IF(K206=1,INDEX('Add-on Info'!$B$21:$H$32,MATCH(AK$1,'Add-on Info'!$A$4:$A$15,0),MATCH($E206,'Add-on Info'!$B$3:$H$3,0)),0)</f>
        <v>0</v>
      </c>
      <c r="AL206" s="40">
        <f>IF(L206=1,INDEX('Add-on Info'!$B$21:$H$32,MATCH(AL$1,'Add-on Info'!$A$4:$A$15,0),MATCH($E206,'Add-on Info'!$B$3:$H$3,0)),0)</f>
        <v>0</v>
      </c>
      <c r="AM206" s="40">
        <f>IF(M206=1,INDEX('Add-on Info'!$B$21:$H$32,MATCH(AM$1,'Add-on Info'!$A$4:$A$15,0),MATCH($E206,'Add-on Info'!$B$3:$H$3,0)),0)</f>
        <v>48</v>
      </c>
      <c r="AN206" s="40">
        <f>IF(N206=1,INDEX('Add-on Info'!$B$21:$H$32,MATCH(AN$1,'Add-on Info'!$A$4:$A$15,0),MATCH($E206,'Add-on Info'!$B$3:$H$3,0)),0)</f>
        <v>0</v>
      </c>
      <c r="AO206" s="40">
        <f>IF(O206=1,INDEX('Add-on Info'!$B$21:$H$32,MATCH(AO$1,'Add-on Info'!$A$4:$A$15,0),MATCH($E206,'Add-on Info'!$B$3:$H$3,0)),0)</f>
        <v>877.5</v>
      </c>
      <c r="AP206" s="40">
        <f>IF(P206=1,INDEX('Add-on Info'!$B$21:$H$32,MATCH(AP$1,'Add-on Info'!$A$4:$A$15,0),MATCH($E206,'Add-on Info'!$B$3:$H$3,0)),0)</f>
        <v>1836.0000000000002</v>
      </c>
      <c r="AQ206" s="40">
        <f>IF(Q206=1,INDEX('Add-on Info'!$B$21:$H$32,MATCH(AQ$1,'Add-on Info'!$A$4:$A$15,0),MATCH($E206,'Add-on Info'!$B$3:$H$3,0)),0)</f>
        <v>16.5</v>
      </c>
      <c r="AR206" s="40">
        <f>IF(R206=1,INDEX('Add-on Info'!$B$21:$H$32,MATCH(AR$1,'Add-on Info'!$A$4:$A$15,0),MATCH($E206,'Add-on Info'!$B$3:$H$3,0)),0)</f>
        <v>0</v>
      </c>
      <c r="AS206" s="40">
        <f>IF(S206=1,INDEX('Add-on Info'!$B$21:$H$32,MATCH(AS$1,'Add-on Info'!$A$4:$A$15,0),MATCH($E206,'Add-on Info'!$B$3:$H$3,0)),0)</f>
        <v>0</v>
      </c>
      <c r="AT206" s="40">
        <f>IF(T206=1,INDEX('Add-on Info'!$B$21:$H$32,MATCH(AT$1,'Add-on Info'!$A$4:$A$15,0),MATCH($E206,'Add-on Info'!$B$3:$H$3,0)),0)</f>
        <v>0</v>
      </c>
      <c r="AU206" s="40">
        <f>IF(U206=1,INDEX('Add-on Info'!$B$21:$H$32,MATCH(AU$1,'Add-on Info'!$A$4:$A$15,0),MATCH($E206,'Add-on Info'!$B$3:$H$3,0)),0)</f>
        <v>0</v>
      </c>
      <c r="AV206" s="40">
        <f>IF(V206=1,INDEX('Add-on Info'!$B$21:$H$32,MATCH(AV$1,'Add-on Info'!$A$4:$A$15,0),MATCH($E206,'Add-on Info'!$B$3:$H$3,0)),0)</f>
        <v>0</v>
      </c>
      <c r="AW206" s="40">
        <f t="shared" si="20"/>
        <v>2778</v>
      </c>
      <c r="AX206" s="40">
        <f t="shared" si="21"/>
        <v>31278</v>
      </c>
      <c r="AY206" s="40">
        <f t="shared" si="22"/>
        <v>29424</v>
      </c>
      <c r="AZ206" s="40">
        <f t="shared" si="23"/>
        <v>1854</v>
      </c>
      <c r="BA206" s="25"/>
    </row>
    <row r="207" spans="1:53" x14ac:dyDescent="0.25">
      <c r="A207" s="25" t="s">
        <v>56</v>
      </c>
      <c r="B207" s="25" t="s">
        <v>42</v>
      </c>
      <c r="C207" s="25" t="s">
        <v>24</v>
      </c>
      <c r="D207" s="25" t="s">
        <v>37</v>
      </c>
      <c r="E207" s="25" t="s">
        <v>40</v>
      </c>
      <c r="F207" s="25" t="s">
        <v>47</v>
      </c>
      <c r="G207" s="25" t="s">
        <v>28</v>
      </c>
      <c r="H207" s="25">
        <v>23</v>
      </c>
      <c r="I207" s="42">
        <v>25018</v>
      </c>
      <c r="J207" s="28">
        <f>IF($D207=Calculations!$E$3,SUBSTITUTE(Calculations!$I208,RIGHT(Calculations!$I208,3),Calculations!$C$3)+0,Calculations!$I208)</f>
        <v>24268</v>
      </c>
      <c r="K207" s="39">
        <v>0</v>
      </c>
      <c r="L207" s="39">
        <v>0</v>
      </c>
      <c r="M207" s="39">
        <v>0</v>
      </c>
      <c r="N207" s="39">
        <v>0</v>
      </c>
      <c r="O207" s="39">
        <v>0</v>
      </c>
      <c r="P207" s="39">
        <v>0</v>
      </c>
      <c r="Q207" s="39">
        <v>0</v>
      </c>
      <c r="R207" s="39">
        <v>0</v>
      </c>
      <c r="S207" s="39">
        <v>1</v>
      </c>
      <c r="T207" s="39">
        <v>0</v>
      </c>
      <c r="U207" s="39">
        <v>0</v>
      </c>
      <c r="V207" s="39">
        <v>0</v>
      </c>
      <c r="W207" s="40">
        <f>IF(K207=1,INDEX('Add-on Info'!$B$4:$H$15,MATCH(W$1,'Add-on Info'!$A$4:$A$15,0),MATCH($E207,'Add-on Info'!$B$3:$H$3,0)),0)</f>
        <v>0</v>
      </c>
      <c r="X207" s="40">
        <f>IF(L207=1,INDEX('Add-on Info'!$B$4:$H$15,MATCH(X$1,'Add-on Info'!$A$4:$A$15,0),MATCH($E207,'Add-on Info'!$B$3:$H$3,0)),0)</f>
        <v>0</v>
      </c>
      <c r="Y207" s="40">
        <f>IF(M207=1,INDEX('Add-on Info'!$B$4:$H$15,MATCH(Y$1,'Add-on Info'!$A$4:$A$15,0),MATCH($E207,'Add-on Info'!$B$3:$H$3,0)),0)</f>
        <v>0</v>
      </c>
      <c r="Z207" s="40">
        <f>IF(N207=1,INDEX('Add-on Info'!$B$4:$H$15,MATCH(Z$1,'Add-on Info'!$A$4:$A$15,0),MATCH($E207,'Add-on Info'!$B$3:$H$3,0)),0)</f>
        <v>0</v>
      </c>
      <c r="AA207" s="40">
        <f>IF(O207=1,INDEX('Add-on Info'!$B$4:$H$15,MATCH(AA$1,'Add-on Info'!$A$4:$A$15,0),MATCH($E207,'Add-on Info'!$B$3:$H$3,0)),0)</f>
        <v>0</v>
      </c>
      <c r="AB207" s="40">
        <f>IF(P207=1,INDEX('Add-on Info'!$B$4:$H$15,MATCH(AB$1,'Add-on Info'!$A$4:$A$15,0),MATCH($E207,'Add-on Info'!$B$3:$H$3,0)),0)</f>
        <v>0</v>
      </c>
      <c r="AC207" s="40">
        <f>IF(Q207=1,INDEX('Add-on Info'!$B$4:$H$15,MATCH(AC$1,'Add-on Info'!$A$4:$A$15,0),MATCH($E207,'Add-on Info'!$B$3:$H$3,0)),0)</f>
        <v>0</v>
      </c>
      <c r="AD207" s="40">
        <f>IF(R207=1,INDEX('Add-on Info'!$B$4:$H$15,MATCH(AD$1,'Add-on Info'!$A$4:$A$15,0),MATCH($E207,'Add-on Info'!$B$3:$H$3,0)),0)</f>
        <v>0</v>
      </c>
      <c r="AE207" s="40">
        <f>IF(S207=1,INDEX('Add-on Info'!$B$4:$H$15,MATCH(AE$1,'Add-on Info'!$A$4:$A$15,0),MATCH($E207,'Add-on Info'!$B$3:$H$3,0)),0)</f>
        <v>160</v>
      </c>
      <c r="AF207" s="40">
        <f>IF(T207=1,INDEX('Add-on Info'!$B$4:$H$15,MATCH(AF$1,'Add-on Info'!$A$4:$A$15,0),MATCH($E207,'Add-on Info'!$B$3:$H$3,0)),0)</f>
        <v>0</v>
      </c>
      <c r="AG207" s="40">
        <f>IF(U207=1,INDEX('Add-on Info'!$B$4:$H$15,MATCH(AG$1,'Add-on Info'!$A$4:$A$15,0),MATCH($E207,'Add-on Info'!$B$3:$H$3,0)),0)</f>
        <v>0</v>
      </c>
      <c r="AH207" s="40">
        <f>IF(V207=1,INDEX('Add-on Info'!$B$4:$H$15,MATCH(AH$1,'Add-on Info'!$A$4:$A$15,0),MATCH($E207,'Add-on Info'!$B$3:$H$3,0)),0)</f>
        <v>0</v>
      </c>
      <c r="AI207" s="41">
        <f t="shared" si="18"/>
        <v>0</v>
      </c>
      <c r="AJ207" s="40">
        <f t="shared" si="19"/>
        <v>160</v>
      </c>
      <c r="AK207" s="40">
        <f>IF(K207=1,INDEX('Add-on Info'!$B$21:$H$32,MATCH(AK$1,'Add-on Info'!$A$4:$A$15,0),MATCH($E207,'Add-on Info'!$B$3:$H$3,0)),0)</f>
        <v>0</v>
      </c>
      <c r="AL207" s="40">
        <f>IF(L207=1,INDEX('Add-on Info'!$B$21:$H$32,MATCH(AL$1,'Add-on Info'!$A$4:$A$15,0),MATCH($E207,'Add-on Info'!$B$3:$H$3,0)),0)</f>
        <v>0</v>
      </c>
      <c r="AM207" s="40">
        <f>IF(M207=1,INDEX('Add-on Info'!$B$21:$H$32,MATCH(AM$1,'Add-on Info'!$A$4:$A$15,0),MATCH($E207,'Add-on Info'!$B$3:$H$3,0)),0)</f>
        <v>0</v>
      </c>
      <c r="AN207" s="40">
        <f>IF(N207=1,INDEX('Add-on Info'!$B$21:$H$32,MATCH(AN$1,'Add-on Info'!$A$4:$A$15,0),MATCH($E207,'Add-on Info'!$B$3:$H$3,0)),0)</f>
        <v>0</v>
      </c>
      <c r="AO207" s="40">
        <f>IF(O207=1,INDEX('Add-on Info'!$B$21:$H$32,MATCH(AO$1,'Add-on Info'!$A$4:$A$15,0),MATCH($E207,'Add-on Info'!$B$3:$H$3,0)),0)</f>
        <v>0</v>
      </c>
      <c r="AP207" s="40">
        <f>IF(P207=1,INDEX('Add-on Info'!$B$21:$H$32,MATCH(AP$1,'Add-on Info'!$A$4:$A$15,0),MATCH($E207,'Add-on Info'!$B$3:$H$3,0)),0)</f>
        <v>0</v>
      </c>
      <c r="AQ207" s="40">
        <f>IF(Q207=1,INDEX('Add-on Info'!$B$21:$H$32,MATCH(AQ$1,'Add-on Info'!$A$4:$A$15,0),MATCH($E207,'Add-on Info'!$B$3:$H$3,0)),0)</f>
        <v>0</v>
      </c>
      <c r="AR207" s="40">
        <f>IF(R207=1,INDEX('Add-on Info'!$B$21:$H$32,MATCH(AR$1,'Add-on Info'!$A$4:$A$15,0),MATCH($E207,'Add-on Info'!$B$3:$H$3,0)),0)</f>
        <v>0</v>
      </c>
      <c r="AS207" s="40">
        <f>IF(S207=1,INDEX('Add-on Info'!$B$21:$H$32,MATCH(AS$1,'Add-on Info'!$A$4:$A$15,0),MATCH($E207,'Add-on Info'!$B$3:$H$3,0)),0)</f>
        <v>27.200000000000003</v>
      </c>
      <c r="AT207" s="40">
        <f>IF(T207=1,INDEX('Add-on Info'!$B$21:$H$32,MATCH(AT$1,'Add-on Info'!$A$4:$A$15,0),MATCH($E207,'Add-on Info'!$B$3:$H$3,0)),0)</f>
        <v>0</v>
      </c>
      <c r="AU207" s="40">
        <f>IF(U207=1,INDEX('Add-on Info'!$B$21:$H$32,MATCH(AU$1,'Add-on Info'!$A$4:$A$15,0),MATCH($E207,'Add-on Info'!$B$3:$H$3,0)),0)</f>
        <v>0</v>
      </c>
      <c r="AV207" s="40">
        <f>IF(V207=1,INDEX('Add-on Info'!$B$21:$H$32,MATCH(AV$1,'Add-on Info'!$A$4:$A$15,0),MATCH($E207,'Add-on Info'!$B$3:$H$3,0)),0)</f>
        <v>0</v>
      </c>
      <c r="AW207" s="40">
        <f t="shared" si="20"/>
        <v>27.200000000000003</v>
      </c>
      <c r="AX207" s="40">
        <f t="shared" si="21"/>
        <v>25178</v>
      </c>
      <c r="AY207" s="40">
        <f t="shared" si="22"/>
        <v>24295.200000000001</v>
      </c>
      <c r="AZ207" s="40">
        <f t="shared" si="23"/>
        <v>882.79999999999927</v>
      </c>
      <c r="BA207" s="25"/>
    </row>
    <row r="208" spans="1:53" x14ac:dyDescent="0.25">
      <c r="A208" s="25" t="s">
        <v>56</v>
      </c>
      <c r="B208" s="25" t="s">
        <v>42</v>
      </c>
      <c r="C208" s="25" t="s">
        <v>24</v>
      </c>
      <c r="D208" s="25" t="s">
        <v>37</v>
      </c>
      <c r="E208" s="25" t="s">
        <v>40</v>
      </c>
      <c r="F208" s="25" t="s">
        <v>44</v>
      </c>
      <c r="G208" s="25" t="s">
        <v>28</v>
      </c>
      <c r="H208" s="25">
        <v>23</v>
      </c>
      <c r="I208" s="42">
        <v>29630</v>
      </c>
      <c r="J208" s="28">
        <f>IF($D208=Calculations!$E$3,SUBSTITUTE(Calculations!$I209,RIGHT(Calculations!$I209,3),Calculations!$C$3)+0,Calculations!$I209)</f>
        <v>28742</v>
      </c>
      <c r="K208" s="39">
        <v>1</v>
      </c>
      <c r="L208" s="39">
        <v>1</v>
      </c>
      <c r="M208" s="39">
        <v>0</v>
      </c>
      <c r="N208" s="39">
        <v>1</v>
      </c>
      <c r="O208" s="39">
        <v>0</v>
      </c>
      <c r="P208" s="39">
        <v>0</v>
      </c>
      <c r="Q208" s="39">
        <v>0</v>
      </c>
      <c r="R208" s="39">
        <v>1</v>
      </c>
      <c r="S208" s="39">
        <v>0</v>
      </c>
      <c r="T208" s="39">
        <v>0</v>
      </c>
      <c r="U208" s="39">
        <v>0</v>
      </c>
      <c r="V208" s="39">
        <v>0</v>
      </c>
      <c r="W208" s="40">
        <f>IF(K208=1,INDEX('Add-on Info'!$B$4:$H$15,MATCH(W$1,'Add-on Info'!$A$4:$A$15,0),MATCH($E208,'Add-on Info'!$B$3:$H$3,0)),0)</f>
        <v>750</v>
      </c>
      <c r="X208" s="40">
        <f>IF(L208=1,INDEX('Add-on Info'!$B$4:$H$15,MATCH(X$1,'Add-on Info'!$A$4:$A$15,0),MATCH($E208,'Add-on Info'!$B$3:$H$3,0)),0)</f>
        <v>210</v>
      </c>
      <c r="Y208" s="40">
        <f>IF(M208=1,INDEX('Add-on Info'!$B$4:$H$15,MATCH(Y$1,'Add-on Info'!$A$4:$A$15,0),MATCH($E208,'Add-on Info'!$B$3:$H$3,0)),0)</f>
        <v>0</v>
      </c>
      <c r="Z208" s="40">
        <f>IF(N208=1,INDEX('Add-on Info'!$B$4:$H$15,MATCH(Z$1,'Add-on Info'!$A$4:$A$15,0),MATCH($E208,'Add-on Info'!$B$3:$H$3,0)),0)</f>
        <v>240</v>
      </c>
      <c r="AA208" s="40">
        <f>IF(O208=1,INDEX('Add-on Info'!$B$4:$H$15,MATCH(AA$1,'Add-on Info'!$A$4:$A$15,0),MATCH($E208,'Add-on Info'!$B$3:$H$3,0)),0)</f>
        <v>0</v>
      </c>
      <c r="AB208" s="40">
        <f>IF(P208=1,INDEX('Add-on Info'!$B$4:$H$15,MATCH(AB$1,'Add-on Info'!$A$4:$A$15,0),MATCH($E208,'Add-on Info'!$B$3:$H$3,0)),0)</f>
        <v>0</v>
      </c>
      <c r="AC208" s="40">
        <f>IF(Q208=1,INDEX('Add-on Info'!$B$4:$H$15,MATCH(AC$1,'Add-on Info'!$A$4:$A$15,0),MATCH($E208,'Add-on Info'!$B$3:$H$3,0)),0)</f>
        <v>0</v>
      </c>
      <c r="AD208" s="40">
        <f>IF(R208=1,INDEX('Add-on Info'!$B$4:$H$15,MATCH(AD$1,'Add-on Info'!$A$4:$A$15,0),MATCH($E208,'Add-on Info'!$B$3:$H$3,0)),0)</f>
        <v>180</v>
      </c>
      <c r="AE208" s="40">
        <f>IF(S208=1,INDEX('Add-on Info'!$B$4:$H$15,MATCH(AE$1,'Add-on Info'!$A$4:$A$15,0),MATCH($E208,'Add-on Info'!$B$3:$H$3,0)),0)</f>
        <v>0</v>
      </c>
      <c r="AF208" s="40">
        <f>IF(T208=1,INDEX('Add-on Info'!$B$4:$H$15,MATCH(AF$1,'Add-on Info'!$A$4:$A$15,0),MATCH($E208,'Add-on Info'!$B$3:$H$3,0)),0)</f>
        <v>0</v>
      </c>
      <c r="AG208" s="40">
        <f>IF(U208=1,INDEX('Add-on Info'!$B$4:$H$15,MATCH(AG$1,'Add-on Info'!$A$4:$A$15,0),MATCH($E208,'Add-on Info'!$B$3:$H$3,0)),0)</f>
        <v>0</v>
      </c>
      <c r="AH208" s="40">
        <f>IF(V208=1,INDEX('Add-on Info'!$B$4:$H$15,MATCH(AH$1,'Add-on Info'!$A$4:$A$15,0),MATCH($E208,'Add-on Info'!$B$3:$H$3,0)),0)</f>
        <v>0</v>
      </c>
      <c r="AI208" s="41">
        <f t="shared" si="18"/>
        <v>0.15</v>
      </c>
      <c r="AJ208" s="40">
        <f t="shared" si="19"/>
        <v>1173</v>
      </c>
      <c r="AK208" s="40">
        <f>IF(K208=1,INDEX('Add-on Info'!$B$21:$H$32,MATCH(AK$1,'Add-on Info'!$A$4:$A$15,0),MATCH($E208,'Add-on Info'!$B$3:$H$3,0)),0)</f>
        <v>187.5</v>
      </c>
      <c r="AL208" s="40">
        <f>IF(L208=1,INDEX('Add-on Info'!$B$21:$H$32,MATCH(AL$1,'Add-on Info'!$A$4:$A$15,0),MATCH($E208,'Add-on Info'!$B$3:$H$3,0)),0)</f>
        <v>23.1</v>
      </c>
      <c r="AM208" s="40">
        <f>IF(M208=1,INDEX('Add-on Info'!$B$21:$H$32,MATCH(AM$1,'Add-on Info'!$A$4:$A$15,0),MATCH($E208,'Add-on Info'!$B$3:$H$3,0)),0)</f>
        <v>0</v>
      </c>
      <c r="AN208" s="40">
        <f>IF(N208=1,INDEX('Add-on Info'!$B$21:$H$32,MATCH(AN$1,'Add-on Info'!$A$4:$A$15,0),MATCH($E208,'Add-on Info'!$B$3:$H$3,0)),0)</f>
        <v>28.799999999999997</v>
      </c>
      <c r="AO208" s="40">
        <f>IF(O208=1,INDEX('Add-on Info'!$B$21:$H$32,MATCH(AO$1,'Add-on Info'!$A$4:$A$15,0),MATCH($E208,'Add-on Info'!$B$3:$H$3,0)),0)</f>
        <v>0</v>
      </c>
      <c r="AP208" s="40">
        <f>IF(P208=1,INDEX('Add-on Info'!$B$21:$H$32,MATCH(AP$1,'Add-on Info'!$A$4:$A$15,0),MATCH($E208,'Add-on Info'!$B$3:$H$3,0)),0)</f>
        <v>0</v>
      </c>
      <c r="AQ208" s="40">
        <f>IF(Q208=1,INDEX('Add-on Info'!$B$21:$H$32,MATCH(AQ$1,'Add-on Info'!$A$4:$A$15,0),MATCH($E208,'Add-on Info'!$B$3:$H$3,0)),0)</f>
        <v>0</v>
      </c>
      <c r="AR208" s="40">
        <f>IF(R208=1,INDEX('Add-on Info'!$B$21:$H$32,MATCH(AR$1,'Add-on Info'!$A$4:$A$15,0),MATCH($E208,'Add-on Info'!$B$3:$H$3,0)),0)</f>
        <v>30.6</v>
      </c>
      <c r="AS208" s="40">
        <f>IF(S208=1,INDEX('Add-on Info'!$B$21:$H$32,MATCH(AS$1,'Add-on Info'!$A$4:$A$15,0),MATCH($E208,'Add-on Info'!$B$3:$H$3,0)),0)</f>
        <v>0</v>
      </c>
      <c r="AT208" s="40">
        <f>IF(T208=1,INDEX('Add-on Info'!$B$21:$H$32,MATCH(AT$1,'Add-on Info'!$A$4:$A$15,0),MATCH($E208,'Add-on Info'!$B$3:$H$3,0)),0)</f>
        <v>0</v>
      </c>
      <c r="AU208" s="40">
        <f>IF(U208=1,INDEX('Add-on Info'!$B$21:$H$32,MATCH(AU$1,'Add-on Info'!$A$4:$A$15,0),MATCH($E208,'Add-on Info'!$B$3:$H$3,0)),0)</f>
        <v>0</v>
      </c>
      <c r="AV208" s="40">
        <f>IF(V208=1,INDEX('Add-on Info'!$B$21:$H$32,MATCH(AV$1,'Add-on Info'!$A$4:$A$15,0),MATCH($E208,'Add-on Info'!$B$3:$H$3,0)),0)</f>
        <v>0</v>
      </c>
      <c r="AW208" s="40">
        <f t="shared" si="20"/>
        <v>270</v>
      </c>
      <c r="AX208" s="40">
        <f t="shared" si="21"/>
        <v>30803</v>
      </c>
      <c r="AY208" s="40">
        <f t="shared" si="22"/>
        <v>29012</v>
      </c>
      <c r="AZ208" s="40">
        <f t="shared" si="23"/>
        <v>1791</v>
      </c>
      <c r="BA208" s="25"/>
    </row>
    <row r="209" spans="1:53" x14ac:dyDescent="0.25">
      <c r="A209" s="25" t="s">
        <v>56</v>
      </c>
      <c r="B209" s="25" t="s">
        <v>42</v>
      </c>
      <c r="C209" s="25" t="s">
        <v>24</v>
      </c>
      <c r="D209" s="25" t="s">
        <v>37</v>
      </c>
      <c r="E209" s="25" t="s">
        <v>40</v>
      </c>
      <c r="F209" s="25" t="s">
        <v>46</v>
      </c>
      <c r="G209" s="25" t="s">
        <v>28</v>
      </c>
      <c r="H209" s="25">
        <v>37</v>
      </c>
      <c r="I209" s="42">
        <v>25001</v>
      </c>
      <c r="J209" s="28">
        <f>IF($D209=Calculations!$E$3,SUBSTITUTE(Calculations!$I210,RIGHT(Calculations!$I210,3),Calculations!$C$3)+0,Calculations!$I210)</f>
        <v>24251</v>
      </c>
      <c r="K209" s="39">
        <v>0</v>
      </c>
      <c r="L209" s="39">
        <v>1</v>
      </c>
      <c r="M209" s="39">
        <v>0</v>
      </c>
      <c r="N209" s="39">
        <v>1</v>
      </c>
      <c r="O209" s="39">
        <v>0</v>
      </c>
      <c r="P209" s="39">
        <v>0</v>
      </c>
      <c r="Q209" s="39">
        <v>1</v>
      </c>
      <c r="R209" s="39">
        <v>1</v>
      </c>
      <c r="S209" s="39">
        <v>0</v>
      </c>
      <c r="T209" s="39">
        <v>1</v>
      </c>
      <c r="U209" s="39">
        <v>0</v>
      </c>
      <c r="V209" s="39">
        <v>0</v>
      </c>
      <c r="W209" s="40">
        <f>IF(K209=1,INDEX('Add-on Info'!$B$4:$H$15,MATCH(W$1,'Add-on Info'!$A$4:$A$15,0),MATCH($E209,'Add-on Info'!$B$3:$H$3,0)),0)</f>
        <v>0</v>
      </c>
      <c r="X209" s="40">
        <f>IF(L209=1,INDEX('Add-on Info'!$B$4:$H$15,MATCH(X$1,'Add-on Info'!$A$4:$A$15,0),MATCH($E209,'Add-on Info'!$B$3:$H$3,0)),0)</f>
        <v>210</v>
      </c>
      <c r="Y209" s="40">
        <f>IF(M209=1,INDEX('Add-on Info'!$B$4:$H$15,MATCH(Y$1,'Add-on Info'!$A$4:$A$15,0),MATCH($E209,'Add-on Info'!$B$3:$H$3,0)),0)</f>
        <v>0</v>
      </c>
      <c r="Z209" s="40">
        <f>IF(N209=1,INDEX('Add-on Info'!$B$4:$H$15,MATCH(Z$1,'Add-on Info'!$A$4:$A$15,0),MATCH($E209,'Add-on Info'!$B$3:$H$3,0)),0)</f>
        <v>240</v>
      </c>
      <c r="AA209" s="40">
        <f>IF(O209=1,INDEX('Add-on Info'!$B$4:$H$15,MATCH(AA$1,'Add-on Info'!$A$4:$A$15,0),MATCH($E209,'Add-on Info'!$B$3:$H$3,0)),0)</f>
        <v>0</v>
      </c>
      <c r="AB209" s="40">
        <f>IF(P209=1,INDEX('Add-on Info'!$B$4:$H$15,MATCH(AB$1,'Add-on Info'!$A$4:$A$15,0),MATCH($E209,'Add-on Info'!$B$3:$H$3,0)),0)</f>
        <v>0</v>
      </c>
      <c r="AC209" s="40">
        <f>IF(Q209=1,INDEX('Add-on Info'!$B$4:$H$15,MATCH(AC$1,'Add-on Info'!$A$4:$A$15,0),MATCH($E209,'Add-on Info'!$B$3:$H$3,0)),0)</f>
        <v>110</v>
      </c>
      <c r="AD209" s="40">
        <f>IF(R209=1,INDEX('Add-on Info'!$B$4:$H$15,MATCH(AD$1,'Add-on Info'!$A$4:$A$15,0),MATCH($E209,'Add-on Info'!$B$3:$H$3,0)),0)</f>
        <v>180</v>
      </c>
      <c r="AE209" s="40">
        <f>IF(S209=1,INDEX('Add-on Info'!$B$4:$H$15,MATCH(AE$1,'Add-on Info'!$A$4:$A$15,0),MATCH($E209,'Add-on Info'!$B$3:$H$3,0)),0)</f>
        <v>0</v>
      </c>
      <c r="AF209" s="40">
        <f>IF(T209=1,INDEX('Add-on Info'!$B$4:$H$15,MATCH(AF$1,'Add-on Info'!$A$4:$A$15,0),MATCH($E209,'Add-on Info'!$B$3:$H$3,0)),0)</f>
        <v>200</v>
      </c>
      <c r="AG209" s="40">
        <f>IF(U209=1,INDEX('Add-on Info'!$B$4:$H$15,MATCH(AG$1,'Add-on Info'!$A$4:$A$15,0),MATCH($E209,'Add-on Info'!$B$3:$H$3,0)),0)</f>
        <v>0</v>
      </c>
      <c r="AH209" s="40">
        <f>IF(V209=1,INDEX('Add-on Info'!$B$4:$H$15,MATCH(AH$1,'Add-on Info'!$A$4:$A$15,0),MATCH($E209,'Add-on Info'!$B$3:$H$3,0)),0)</f>
        <v>0</v>
      </c>
      <c r="AI209" s="41">
        <f t="shared" si="18"/>
        <v>0.15</v>
      </c>
      <c r="AJ209" s="40">
        <f t="shared" si="19"/>
        <v>799</v>
      </c>
      <c r="AK209" s="40">
        <f>IF(K209=1,INDEX('Add-on Info'!$B$21:$H$32,MATCH(AK$1,'Add-on Info'!$A$4:$A$15,0),MATCH($E209,'Add-on Info'!$B$3:$H$3,0)),0)</f>
        <v>0</v>
      </c>
      <c r="AL209" s="40">
        <f>IF(L209=1,INDEX('Add-on Info'!$B$21:$H$32,MATCH(AL$1,'Add-on Info'!$A$4:$A$15,0),MATCH($E209,'Add-on Info'!$B$3:$H$3,0)),0)</f>
        <v>23.1</v>
      </c>
      <c r="AM209" s="40">
        <f>IF(M209=1,INDEX('Add-on Info'!$B$21:$H$32,MATCH(AM$1,'Add-on Info'!$A$4:$A$15,0),MATCH($E209,'Add-on Info'!$B$3:$H$3,0)),0)</f>
        <v>0</v>
      </c>
      <c r="AN209" s="40">
        <f>IF(N209=1,INDEX('Add-on Info'!$B$21:$H$32,MATCH(AN$1,'Add-on Info'!$A$4:$A$15,0),MATCH($E209,'Add-on Info'!$B$3:$H$3,0)),0)</f>
        <v>28.799999999999997</v>
      </c>
      <c r="AO209" s="40">
        <f>IF(O209=1,INDEX('Add-on Info'!$B$21:$H$32,MATCH(AO$1,'Add-on Info'!$A$4:$A$15,0),MATCH($E209,'Add-on Info'!$B$3:$H$3,0)),0)</f>
        <v>0</v>
      </c>
      <c r="AP209" s="40">
        <f>IF(P209=1,INDEX('Add-on Info'!$B$21:$H$32,MATCH(AP$1,'Add-on Info'!$A$4:$A$15,0),MATCH($E209,'Add-on Info'!$B$3:$H$3,0)),0)</f>
        <v>0</v>
      </c>
      <c r="AQ209" s="40">
        <f>IF(Q209=1,INDEX('Add-on Info'!$B$21:$H$32,MATCH(AQ$1,'Add-on Info'!$A$4:$A$15,0),MATCH($E209,'Add-on Info'!$B$3:$H$3,0)),0)</f>
        <v>16.5</v>
      </c>
      <c r="AR209" s="40">
        <f>IF(R209=1,INDEX('Add-on Info'!$B$21:$H$32,MATCH(AR$1,'Add-on Info'!$A$4:$A$15,0),MATCH($E209,'Add-on Info'!$B$3:$H$3,0)),0)</f>
        <v>30.6</v>
      </c>
      <c r="AS209" s="40">
        <f>IF(S209=1,INDEX('Add-on Info'!$B$21:$H$32,MATCH(AS$1,'Add-on Info'!$A$4:$A$15,0),MATCH($E209,'Add-on Info'!$B$3:$H$3,0)),0)</f>
        <v>0</v>
      </c>
      <c r="AT209" s="40">
        <f>IF(T209=1,INDEX('Add-on Info'!$B$21:$H$32,MATCH(AT$1,'Add-on Info'!$A$4:$A$15,0),MATCH($E209,'Add-on Info'!$B$3:$H$3,0)),0)</f>
        <v>36</v>
      </c>
      <c r="AU209" s="40">
        <f>IF(U209=1,INDEX('Add-on Info'!$B$21:$H$32,MATCH(AU$1,'Add-on Info'!$A$4:$A$15,0),MATCH($E209,'Add-on Info'!$B$3:$H$3,0)),0)</f>
        <v>0</v>
      </c>
      <c r="AV209" s="40">
        <f>IF(V209=1,INDEX('Add-on Info'!$B$21:$H$32,MATCH(AV$1,'Add-on Info'!$A$4:$A$15,0),MATCH($E209,'Add-on Info'!$B$3:$H$3,0)),0)</f>
        <v>0</v>
      </c>
      <c r="AW209" s="40">
        <f t="shared" si="20"/>
        <v>135</v>
      </c>
      <c r="AX209" s="40">
        <f t="shared" si="21"/>
        <v>25800</v>
      </c>
      <c r="AY209" s="40">
        <f t="shared" si="22"/>
        <v>24386</v>
      </c>
      <c r="AZ209" s="40">
        <f t="shared" si="23"/>
        <v>1414</v>
      </c>
      <c r="BA209" s="25"/>
    </row>
    <row r="210" spans="1:53" x14ac:dyDescent="0.25">
      <c r="A210" s="25" t="s">
        <v>56</v>
      </c>
      <c r="B210" s="25" t="s">
        <v>42</v>
      </c>
      <c r="C210" s="25" t="s">
        <v>24</v>
      </c>
      <c r="D210" s="25" t="s">
        <v>37</v>
      </c>
      <c r="E210" s="25" t="s">
        <v>40</v>
      </c>
      <c r="F210" s="25" t="s">
        <v>43</v>
      </c>
      <c r="G210" s="25" t="s">
        <v>28</v>
      </c>
      <c r="H210" s="25">
        <v>60</v>
      </c>
      <c r="I210" s="42">
        <v>28000</v>
      </c>
      <c r="J210" s="28">
        <f>IF($D210=Calculations!$E$3,SUBSTITUTE(Calculations!$I211,RIGHT(Calculations!$I211,3),Calculations!$C$3)+0,Calculations!$I211)</f>
        <v>27160</v>
      </c>
      <c r="K210" s="39">
        <v>0</v>
      </c>
      <c r="L210" s="39">
        <v>0</v>
      </c>
      <c r="M210" s="39">
        <v>0</v>
      </c>
      <c r="N210" s="39">
        <v>0</v>
      </c>
      <c r="O210" s="39">
        <v>0</v>
      </c>
      <c r="P210" s="39">
        <v>0</v>
      </c>
      <c r="Q210" s="39">
        <v>0</v>
      </c>
      <c r="R210" s="39">
        <v>0</v>
      </c>
      <c r="S210" s="39">
        <v>0</v>
      </c>
      <c r="T210" s="39">
        <v>0</v>
      </c>
      <c r="U210" s="39">
        <v>0</v>
      </c>
      <c r="V210" s="39">
        <v>0</v>
      </c>
      <c r="W210" s="40">
        <f>IF(K210=1,INDEX('Add-on Info'!$B$4:$H$15,MATCH(W$1,'Add-on Info'!$A$4:$A$15,0),MATCH($E210,'Add-on Info'!$B$3:$H$3,0)),0)</f>
        <v>0</v>
      </c>
      <c r="X210" s="40">
        <f>IF(L210=1,INDEX('Add-on Info'!$B$4:$H$15,MATCH(X$1,'Add-on Info'!$A$4:$A$15,0),MATCH($E210,'Add-on Info'!$B$3:$H$3,0)),0)</f>
        <v>0</v>
      </c>
      <c r="Y210" s="40">
        <f>IF(M210=1,INDEX('Add-on Info'!$B$4:$H$15,MATCH(Y$1,'Add-on Info'!$A$4:$A$15,0),MATCH($E210,'Add-on Info'!$B$3:$H$3,0)),0)</f>
        <v>0</v>
      </c>
      <c r="Z210" s="40">
        <f>IF(N210=1,INDEX('Add-on Info'!$B$4:$H$15,MATCH(Z$1,'Add-on Info'!$A$4:$A$15,0),MATCH($E210,'Add-on Info'!$B$3:$H$3,0)),0)</f>
        <v>0</v>
      </c>
      <c r="AA210" s="40">
        <f>IF(O210=1,INDEX('Add-on Info'!$B$4:$H$15,MATCH(AA$1,'Add-on Info'!$A$4:$A$15,0),MATCH($E210,'Add-on Info'!$B$3:$H$3,0)),0)</f>
        <v>0</v>
      </c>
      <c r="AB210" s="40">
        <f>IF(P210=1,INDEX('Add-on Info'!$B$4:$H$15,MATCH(AB$1,'Add-on Info'!$A$4:$A$15,0),MATCH($E210,'Add-on Info'!$B$3:$H$3,0)),0)</f>
        <v>0</v>
      </c>
      <c r="AC210" s="40">
        <f>IF(Q210=1,INDEX('Add-on Info'!$B$4:$H$15,MATCH(AC$1,'Add-on Info'!$A$4:$A$15,0),MATCH($E210,'Add-on Info'!$B$3:$H$3,0)),0)</f>
        <v>0</v>
      </c>
      <c r="AD210" s="40">
        <f>IF(R210=1,INDEX('Add-on Info'!$B$4:$H$15,MATCH(AD$1,'Add-on Info'!$A$4:$A$15,0),MATCH($E210,'Add-on Info'!$B$3:$H$3,0)),0)</f>
        <v>0</v>
      </c>
      <c r="AE210" s="40">
        <f>IF(S210=1,INDEX('Add-on Info'!$B$4:$H$15,MATCH(AE$1,'Add-on Info'!$A$4:$A$15,0),MATCH($E210,'Add-on Info'!$B$3:$H$3,0)),0)</f>
        <v>0</v>
      </c>
      <c r="AF210" s="40">
        <f>IF(T210=1,INDEX('Add-on Info'!$B$4:$H$15,MATCH(AF$1,'Add-on Info'!$A$4:$A$15,0),MATCH($E210,'Add-on Info'!$B$3:$H$3,0)),0)</f>
        <v>0</v>
      </c>
      <c r="AG210" s="40">
        <f>IF(U210=1,INDEX('Add-on Info'!$B$4:$H$15,MATCH(AG$1,'Add-on Info'!$A$4:$A$15,0),MATCH($E210,'Add-on Info'!$B$3:$H$3,0)),0)</f>
        <v>0</v>
      </c>
      <c r="AH210" s="40">
        <f>IF(V210=1,INDEX('Add-on Info'!$B$4:$H$15,MATCH(AH$1,'Add-on Info'!$A$4:$A$15,0),MATCH($E210,'Add-on Info'!$B$3:$H$3,0)),0)</f>
        <v>0</v>
      </c>
      <c r="AI210" s="41">
        <f t="shared" si="18"/>
        <v>0</v>
      </c>
      <c r="AJ210" s="40">
        <f t="shared" si="19"/>
        <v>0</v>
      </c>
      <c r="AK210" s="40">
        <f>IF(K210=1,INDEX('Add-on Info'!$B$21:$H$32,MATCH(AK$1,'Add-on Info'!$A$4:$A$15,0),MATCH($E210,'Add-on Info'!$B$3:$H$3,0)),0)</f>
        <v>0</v>
      </c>
      <c r="AL210" s="40">
        <f>IF(L210=1,INDEX('Add-on Info'!$B$21:$H$32,MATCH(AL$1,'Add-on Info'!$A$4:$A$15,0),MATCH($E210,'Add-on Info'!$B$3:$H$3,0)),0)</f>
        <v>0</v>
      </c>
      <c r="AM210" s="40">
        <f>IF(M210=1,INDEX('Add-on Info'!$B$21:$H$32,MATCH(AM$1,'Add-on Info'!$A$4:$A$15,0),MATCH($E210,'Add-on Info'!$B$3:$H$3,0)),0)</f>
        <v>0</v>
      </c>
      <c r="AN210" s="40">
        <f>IF(N210=1,INDEX('Add-on Info'!$B$21:$H$32,MATCH(AN$1,'Add-on Info'!$A$4:$A$15,0),MATCH($E210,'Add-on Info'!$B$3:$H$3,0)),0)</f>
        <v>0</v>
      </c>
      <c r="AO210" s="40">
        <f>IF(O210=1,INDEX('Add-on Info'!$B$21:$H$32,MATCH(AO$1,'Add-on Info'!$A$4:$A$15,0),MATCH($E210,'Add-on Info'!$B$3:$H$3,0)),0)</f>
        <v>0</v>
      </c>
      <c r="AP210" s="40">
        <f>IF(P210=1,INDEX('Add-on Info'!$B$21:$H$32,MATCH(AP$1,'Add-on Info'!$A$4:$A$15,0),MATCH($E210,'Add-on Info'!$B$3:$H$3,0)),0)</f>
        <v>0</v>
      </c>
      <c r="AQ210" s="40">
        <f>IF(Q210=1,INDEX('Add-on Info'!$B$21:$H$32,MATCH(AQ$1,'Add-on Info'!$A$4:$A$15,0),MATCH($E210,'Add-on Info'!$B$3:$H$3,0)),0)</f>
        <v>0</v>
      </c>
      <c r="AR210" s="40">
        <f>IF(R210=1,INDEX('Add-on Info'!$B$21:$H$32,MATCH(AR$1,'Add-on Info'!$A$4:$A$15,0),MATCH($E210,'Add-on Info'!$B$3:$H$3,0)),0)</f>
        <v>0</v>
      </c>
      <c r="AS210" s="40">
        <f>IF(S210=1,INDEX('Add-on Info'!$B$21:$H$32,MATCH(AS$1,'Add-on Info'!$A$4:$A$15,0),MATCH($E210,'Add-on Info'!$B$3:$H$3,0)),0)</f>
        <v>0</v>
      </c>
      <c r="AT210" s="40">
        <f>IF(T210=1,INDEX('Add-on Info'!$B$21:$H$32,MATCH(AT$1,'Add-on Info'!$A$4:$A$15,0),MATCH($E210,'Add-on Info'!$B$3:$H$3,0)),0)</f>
        <v>0</v>
      </c>
      <c r="AU210" s="40">
        <f>IF(U210=1,INDEX('Add-on Info'!$B$21:$H$32,MATCH(AU$1,'Add-on Info'!$A$4:$A$15,0),MATCH($E210,'Add-on Info'!$B$3:$H$3,0)),0)</f>
        <v>0</v>
      </c>
      <c r="AV210" s="40">
        <f>IF(V210=1,INDEX('Add-on Info'!$B$21:$H$32,MATCH(AV$1,'Add-on Info'!$A$4:$A$15,0),MATCH($E210,'Add-on Info'!$B$3:$H$3,0)),0)</f>
        <v>0</v>
      </c>
      <c r="AW210" s="40">
        <f t="shared" si="20"/>
        <v>0</v>
      </c>
      <c r="AX210" s="40">
        <f t="shared" si="21"/>
        <v>28000</v>
      </c>
      <c r="AY210" s="40">
        <f t="shared" si="22"/>
        <v>27160</v>
      </c>
      <c r="AZ210" s="40">
        <f t="shared" si="23"/>
        <v>840</v>
      </c>
      <c r="BA210" s="25"/>
    </row>
    <row r="211" spans="1:53" x14ac:dyDescent="0.25">
      <c r="A211" s="25" t="s">
        <v>56</v>
      </c>
      <c r="B211" s="25" t="s">
        <v>49</v>
      </c>
      <c r="C211" s="25" t="s">
        <v>24</v>
      </c>
      <c r="D211" s="25" t="s">
        <v>25</v>
      </c>
      <c r="E211" s="25" t="s">
        <v>26</v>
      </c>
      <c r="F211" s="25" t="s">
        <v>43</v>
      </c>
      <c r="G211" s="25" t="s">
        <v>30</v>
      </c>
      <c r="H211" s="25">
        <v>30</v>
      </c>
      <c r="I211" s="28">
        <v>25218</v>
      </c>
      <c r="J211" s="28">
        <f>IF($D211=Calculations!$E$3,SUBSTITUTE(Calculations!$I212,RIGHT(Calculations!$I212,3),Calculations!$C$3)+0,Calculations!$I212)</f>
        <v>24462</v>
      </c>
      <c r="K211" s="39">
        <v>0</v>
      </c>
      <c r="L211" s="39">
        <v>0</v>
      </c>
      <c r="M211" s="39">
        <v>0</v>
      </c>
      <c r="N211" s="39">
        <v>0</v>
      </c>
      <c r="O211" s="39">
        <v>0</v>
      </c>
      <c r="P211" s="39">
        <v>0</v>
      </c>
      <c r="Q211" s="39">
        <v>0</v>
      </c>
      <c r="R211" s="39">
        <v>0</v>
      </c>
      <c r="S211" s="39">
        <v>0</v>
      </c>
      <c r="T211" s="39">
        <v>0</v>
      </c>
      <c r="U211" s="39">
        <v>0</v>
      </c>
      <c r="V211" s="39">
        <v>0</v>
      </c>
      <c r="W211" s="40">
        <f>IF(K211=1,INDEX('Add-on Info'!$B$4:$H$15,MATCH(W$1,'Add-on Info'!$A$4:$A$15,0),MATCH($E211,'Add-on Info'!$B$3:$H$3,0)),0)</f>
        <v>0</v>
      </c>
      <c r="X211" s="40">
        <f>IF(L211=1,INDEX('Add-on Info'!$B$4:$H$15,MATCH(X$1,'Add-on Info'!$A$4:$A$15,0),MATCH($E211,'Add-on Info'!$B$3:$H$3,0)),0)</f>
        <v>0</v>
      </c>
      <c r="Y211" s="40">
        <f>IF(M211=1,INDEX('Add-on Info'!$B$4:$H$15,MATCH(Y$1,'Add-on Info'!$A$4:$A$15,0),MATCH($E211,'Add-on Info'!$B$3:$H$3,0)),0)</f>
        <v>0</v>
      </c>
      <c r="Z211" s="40">
        <f>IF(N211=1,INDEX('Add-on Info'!$B$4:$H$15,MATCH(Z$1,'Add-on Info'!$A$4:$A$15,0),MATCH($E211,'Add-on Info'!$B$3:$H$3,0)),0)</f>
        <v>0</v>
      </c>
      <c r="AA211" s="40">
        <f>IF(O211=1,INDEX('Add-on Info'!$B$4:$H$15,MATCH(AA$1,'Add-on Info'!$A$4:$A$15,0),MATCH($E211,'Add-on Info'!$B$3:$H$3,0)),0)</f>
        <v>0</v>
      </c>
      <c r="AB211" s="40">
        <f>IF(P211=1,INDEX('Add-on Info'!$B$4:$H$15,MATCH(AB$1,'Add-on Info'!$A$4:$A$15,0),MATCH($E211,'Add-on Info'!$B$3:$H$3,0)),0)</f>
        <v>0</v>
      </c>
      <c r="AC211" s="40">
        <f>IF(Q211=1,INDEX('Add-on Info'!$B$4:$H$15,MATCH(AC$1,'Add-on Info'!$A$4:$A$15,0),MATCH($E211,'Add-on Info'!$B$3:$H$3,0)),0)</f>
        <v>0</v>
      </c>
      <c r="AD211" s="40">
        <f>IF(R211=1,INDEX('Add-on Info'!$B$4:$H$15,MATCH(AD$1,'Add-on Info'!$A$4:$A$15,0),MATCH($E211,'Add-on Info'!$B$3:$H$3,0)),0)</f>
        <v>0</v>
      </c>
      <c r="AE211" s="40">
        <f>IF(S211=1,INDEX('Add-on Info'!$B$4:$H$15,MATCH(AE$1,'Add-on Info'!$A$4:$A$15,0),MATCH($E211,'Add-on Info'!$B$3:$H$3,0)),0)</f>
        <v>0</v>
      </c>
      <c r="AF211" s="40">
        <f>IF(T211=1,INDEX('Add-on Info'!$B$4:$H$15,MATCH(AF$1,'Add-on Info'!$A$4:$A$15,0),MATCH($E211,'Add-on Info'!$B$3:$H$3,0)),0)</f>
        <v>0</v>
      </c>
      <c r="AG211" s="40">
        <f>IF(U211=1,INDEX('Add-on Info'!$B$4:$H$15,MATCH(AG$1,'Add-on Info'!$A$4:$A$15,0),MATCH($E211,'Add-on Info'!$B$3:$H$3,0)),0)</f>
        <v>0</v>
      </c>
      <c r="AH211" s="40">
        <f>IF(V211=1,INDEX('Add-on Info'!$B$4:$H$15,MATCH(AH$1,'Add-on Info'!$A$4:$A$15,0),MATCH($E211,'Add-on Info'!$B$3:$H$3,0)),0)</f>
        <v>0</v>
      </c>
      <c r="AI211" s="41">
        <f t="shared" si="18"/>
        <v>0</v>
      </c>
      <c r="AJ211" s="40">
        <f t="shared" si="19"/>
        <v>0</v>
      </c>
      <c r="AK211" s="40">
        <f>IF(K211=1,INDEX('Add-on Info'!$B$21:$H$32,MATCH(AK$1,'Add-on Info'!$A$4:$A$15,0),MATCH($E211,'Add-on Info'!$B$3:$H$3,0)),0)</f>
        <v>0</v>
      </c>
      <c r="AL211" s="40">
        <f>IF(L211=1,INDEX('Add-on Info'!$B$21:$H$32,MATCH(AL$1,'Add-on Info'!$A$4:$A$15,0),MATCH($E211,'Add-on Info'!$B$3:$H$3,0)),0)</f>
        <v>0</v>
      </c>
      <c r="AM211" s="40">
        <f>IF(M211=1,INDEX('Add-on Info'!$B$21:$H$32,MATCH(AM$1,'Add-on Info'!$A$4:$A$15,0),MATCH($E211,'Add-on Info'!$B$3:$H$3,0)),0)</f>
        <v>0</v>
      </c>
      <c r="AN211" s="40">
        <f>IF(N211=1,INDEX('Add-on Info'!$B$21:$H$32,MATCH(AN$1,'Add-on Info'!$A$4:$A$15,0),MATCH($E211,'Add-on Info'!$B$3:$H$3,0)),0)</f>
        <v>0</v>
      </c>
      <c r="AO211" s="40">
        <f>IF(O211=1,INDEX('Add-on Info'!$B$21:$H$32,MATCH(AO$1,'Add-on Info'!$A$4:$A$15,0),MATCH($E211,'Add-on Info'!$B$3:$H$3,0)),0)</f>
        <v>0</v>
      </c>
      <c r="AP211" s="40">
        <f>IF(P211=1,INDEX('Add-on Info'!$B$21:$H$32,MATCH(AP$1,'Add-on Info'!$A$4:$A$15,0),MATCH($E211,'Add-on Info'!$B$3:$H$3,0)),0)</f>
        <v>0</v>
      </c>
      <c r="AQ211" s="40">
        <f>IF(Q211=1,INDEX('Add-on Info'!$B$21:$H$32,MATCH(AQ$1,'Add-on Info'!$A$4:$A$15,0),MATCH($E211,'Add-on Info'!$B$3:$H$3,0)),0)</f>
        <v>0</v>
      </c>
      <c r="AR211" s="40">
        <f>IF(R211=1,INDEX('Add-on Info'!$B$21:$H$32,MATCH(AR$1,'Add-on Info'!$A$4:$A$15,0),MATCH($E211,'Add-on Info'!$B$3:$H$3,0)),0)</f>
        <v>0</v>
      </c>
      <c r="AS211" s="40">
        <f>IF(S211=1,INDEX('Add-on Info'!$B$21:$H$32,MATCH(AS$1,'Add-on Info'!$A$4:$A$15,0),MATCH($E211,'Add-on Info'!$B$3:$H$3,0)),0)</f>
        <v>0</v>
      </c>
      <c r="AT211" s="40">
        <f>IF(T211=1,INDEX('Add-on Info'!$B$21:$H$32,MATCH(AT$1,'Add-on Info'!$A$4:$A$15,0),MATCH($E211,'Add-on Info'!$B$3:$H$3,0)),0)</f>
        <v>0</v>
      </c>
      <c r="AU211" s="40">
        <f>IF(U211=1,INDEX('Add-on Info'!$B$21:$H$32,MATCH(AU$1,'Add-on Info'!$A$4:$A$15,0),MATCH($E211,'Add-on Info'!$B$3:$H$3,0)),0)</f>
        <v>0</v>
      </c>
      <c r="AV211" s="40">
        <f>IF(V211=1,INDEX('Add-on Info'!$B$21:$H$32,MATCH(AV$1,'Add-on Info'!$A$4:$A$15,0),MATCH($E211,'Add-on Info'!$B$3:$H$3,0)),0)</f>
        <v>0</v>
      </c>
      <c r="AW211" s="40">
        <f t="shared" si="20"/>
        <v>0</v>
      </c>
      <c r="AX211" s="40">
        <f t="shared" si="21"/>
        <v>25218</v>
      </c>
      <c r="AY211" s="40">
        <f t="shared" si="22"/>
        <v>24462</v>
      </c>
      <c r="AZ211" s="40">
        <f t="shared" si="23"/>
        <v>756</v>
      </c>
      <c r="BA211" s="25"/>
    </row>
    <row r="212" spans="1:53" x14ac:dyDescent="0.25">
      <c r="A212" s="25" t="s">
        <v>56</v>
      </c>
      <c r="B212" s="25" t="s">
        <v>49</v>
      </c>
      <c r="C212" s="25" t="s">
        <v>24</v>
      </c>
      <c r="D212" s="25" t="s">
        <v>31</v>
      </c>
      <c r="E212" s="25" t="s">
        <v>32</v>
      </c>
      <c r="F212" s="25" t="s">
        <v>52</v>
      </c>
      <c r="G212" s="25" t="s">
        <v>28</v>
      </c>
      <c r="H212" s="25">
        <v>38</v>
      </c>
      <c r="I212" s="42">
        <v>17396</v>
      </c>
      <c r="J212" s="28">
        <f>IF($D212=Calculations!$E$3,SUBSTITUTE(Calculations!$I213,RIGHT(Calculations!$I213,3),Calculations!$C$3)+0,Calculations!$I213)</f>
        <v>16514</v>
      </c>
      <c r="K212" s="39">
        <v>0</v>
      </c>
      <c r="L212" s="39">
        <v>0</v>
      </c>
      <c r="M212" s="39">
        <v>1</v>
      </c>
      <c r="N212" s="39">
        <v>0</v>
      </c>
      <c r="O212" s="39">
        <v>0</v>
      </c>
      <c r="P212" s="39">
        <v>0</v>
      </c>
      <c r="Q212" s="39">
        <v>0</v>
      </c>
      <c r="R212" s="39">
        <v>0</v>
      </c>
      <c r="S212" s="39">
        <v>0</v>
      </c>
      <c r="T212" s="39">
        <v>0</v>
      </c>
      <c r="U212" s="39">
        <v>0</v>
      </c>
      <c r="V212" s="39">
        <v>0</v>
      </c>
      <c r="W212" s="40">
        <f>IF(K212=1,INDEX('Add-on Info'!$B$4:$H$15,MATCH(W$1,'Add-on Info'!$A$4:$A$15,0),MATCH($E212,'Add-on Info'!$B$3:$H$3,0)),0)</f>
        <v>0</v>
      </c>
      <c r="X212" s="40">
        <f>IF(L212=1,INDEX('Add-on Info'!$B$4:$H$15,MATCH(X$1,'Add-on Info'!$A$4:$A$15,0),MATCH($E212,'Add-on Info'!$B$3:$H$3,0)),0)</f>
        <v>0</v>
      </c>
      <c r="Y212" s="40">
        <f>IF(M212=1,INDEX('Add-on Info'!$B$4:$H$15,MATCH(Y$1,'Add-on Info'!$A$4:$A$15,0),MATCH($E212,'Add-on Info'!$B$3:$H$3,0)),0)</f>
        <v>280</v>
      </c>
      <c r="Z212" s="40">
        <f>IF(N212=1,INDEX('Add-on Info'!$B$4:$H$15,MATCH(Z$1,'Add-on Info'!$A$4:$A$15,0),MATCH($E212,'Add-on Info'!$B$3:$H$3,0)),0)</f>
        <v>0</v>
      </c>
      <c r="AA212" s="40">
        <f>IF(O212=1,INDEX('Add-on Info'!$B$4:$H$15,MATCH(AA$1,'Add-on Info'!$A$4:$A$15,0),MATCH($E212,'Add-on Info'!$B$3:$H$3,0)),0)</f>
        <v>0</v>
      </c>
      <c r="AB212" s="40">
        <f>IF(P212=1,INDEX('Add-on Info'!$B$4:$H$15,MATCH(AB$1,'Add-on Info'!$A$4:$A$15,0),MATCH($E212,'Add-on Info'!$B$3:$H$3,0)),0)</f>
        <v>0</v>
      </c>
      <c r="AC212" s="40">
        <f>IF(Q212=1,INDEX('Add-on Info'!$B$4:$H$15,MATCH(AC$1,'Add-on Info'!$A$4:$A$15,0),MATCH($E212,'Add-on Info'!$B$3:$H$3,0)),0)</f>
        <v>0</v>
      </c>
      <c r="AD212" s="40">
        <f>IF(R212=1,INDEX('Add-on Info'!$B$4:$H$15,MATCH(AD$1,'Add-on Info'!$A$4:$A$15,0),MATCH($E212,'Add-on Info'!$B$3:$H$3,0)),0)</f>
        <v>0</v>
      </c>
      <c r="AE212" s="40">
        <f>IF(S212=1,INDEX('Add-on Info'!$B$4:$H$15,MATCH(AE$1,'Add-on Info'!$A$4:$A$15,0),MATCH($E212,'Add-on Info'!$B$3:$H$3,0)),0)</f>
        <v>0</v>
      </c>
      <c r="AF212" s="40">
        <f>IF(T212=1,INDEX('Add-on Info'!$B$4:$H$15,MATCH(AF$1,'Add-on Info'!$A$4:$A$15,0),MATCH($E212,'Add-on Info'!$B$3:$H$3,0)),0)</f>
        <v>0</v>
      </c>
      <c r="AG212" s="40">
        <f>IF(U212=1,INDEX('Add-on Info'!$B$4:$H$15,MATCH(AG$1,'Add-on Info'!$A$4:$A$15,0),MATCH($E212,'Add-on Info'!$B$3:$H$3,0)),0)</f>
        <v>0</v>
      </c>
      <c r="AH212" s="40">
        <f>IF(V212=1,INDEX('Add-on Info'!$B$4:$H$15,MATCH(AH$1,'Add-on Info'!$A$4:$A$15,0),MATCH($E212,'Add-on Info'!$B$3:$H$3,0)),0)</f>
        <v>0</v>
      </c>
      <c r="AI212" s="41">
        <f t="shared" si="18"/>
        <v>0</v>
      </c>
      <c r="AJ212" s="40">
        <f t="shared" si="19"/>
        <v>280</v>
      </c>
      <c r="AK212" s="40">
        <f>IF(K212=1,INDEX('Add-on Info'!$B$21:$H$32,MATCH(AK$1,'Add-on Info'!$A$4:$A$15,0),MATCH($E212,'Add-on Info'!$B$3:$H$3,0)),0)</f>
        <v>0</v>
      </c>
      <c r="AL212" s="40">
        <f>IF(L212=1,INDEX('Add-on Info'!$B$21:$H$32,MATCH(AL$1,'Add-on Info'!$A$4:$A$15,0),MATCH($E212,'Add-on Info'!$B$3:$H$3,0)),0)</f>
        <v>0</v>
      </c>
      <c r="AM212" s="40">
        <f>IF(M212=1,INDEX('Add-on Info'!$B$21:$H$32,MATCH(AM$1,'Add-on Info'!$A$4:$A$15,0),MATCH($E212,'Add-on Info'!$B$3:$H$3,0)),0)</f>
        <v>42</v>
      </c>
      <c r="AN212" s="40">
        <f>IF(N212=1,INDEX('Add-on Info'!$B$21:$H$32,MATCH(AN$1,'Add-on Info'!$A$4:$A$15,0),MATCH($E212,'Add-on Info'!$B$3:$H$3,0)),0)</f>
        <v>0</v>
      </c>
      <c r="AO212" s="40">
        <f>IF(O212=1,INDEX('Add-on Info'!$B$21:$H$32,MATCH(AO$1,'Add-on Info'!$A$4:$A$15,0),MATCH($E212,'Add-on Info'!$B$3:$H$3,0)),0)</f>
        <v>0</v>
      </c>
      <c r="AP212" s="40">
        <f>IF(P212=1,INDEX('Add-on Info'!$B$21:$H$32,MATCH(AP$1,'Add-on Info'!$A$4:$A$15,0),MATCH($E212,'Add-on Info'!$B$3:$H$3,0)),0)</f>
        <v>0</v>
      </c>
      <c r="AQ212" s="40">
        <f>IF(Q212=1,INDEX('Add-on Info'!$B$21:$H$32,MATCH(AQ$1,'Add-on Info'!$A$4:$A$15,0),MATCH($E212,'Add-on Info'!$B$3:$H$3,0)),0)</f>
        <v>0</v>
      </c>
      <c r="AR212" s="40">
        <f>IF(R212=1,INDEX('Add-on Info'!$B$21:$H$32,MATCH(AR$1,'Add-on Info'!$A$4:$A$15,0),MATCH($E212,'Add-on Info'!$B$3:$H$3,0)),0)</f>
        <v>0</v>
      </c>
      <c r="AS212" s="40">
        <f>IF(S212=1,INDEX('Add-on Info'!$B$21:$H$32,MATCH(AS$1,'Add-on Info'!$A$4:$A$15,0),MATCH($E212,'Add-on Info'!$B$3:$H$3,0)),0)</f>
        <v>0</v>
      </c>
      <c r="AT212" s="40">
        <f>IF(T212=1,INDEX('Add-on Info'!$B$21:$H$32,MATCH(AT$1,'Add-on Info'!$A$4:$A$15,0),MATCH($E212,'Add-on Info'!$B$3:$H$3,0)),0)</f>
        <v>0</v>
      </c>
      <c r="AU212" s="40">
        <f>IF(U212=1,INDEX('Add-on Info'!$B$21:$H$32,MATCH(AU$1,'Add-on Info'!$A$4:$A$15,0),MATCH($E212,'Add-on Info'!$B$3:$H$3,0)),0)</f>
        <v>0</v>
      </c>
      <c r="AV212" s="40">
        <f>IF(V212=1,INDEX('Add-on Info'!$B$21:$H$32,MATCH(AV$1,'Add-on Info'!$A$4:$A$15,0),MATCH($E212,'Add-on Info'!$B$3:$H$3,0)),0)</f>
        <v>0</v>
      </c>
      <c r="AW212" s="40">
        <f t="shared" si="20"/>
        <v>42</v>
      </c>
      <c r="AX212" s="40">
        <f t="shared" si="21"/>
        <v>17676</v>
      </c>
      <c r="AY212" s="40">
        <f t="shared" si="22"/>
        <v>16556</v>
      </c>
      <c r="AZ212" s="40">
        <f t="shared" si="23"/>
        <v>1120</v>
      </c>
      <c r="BA212" s="25"/>
    </row>
    <row r="213" spans="1:53" x14ac:dyDescent="0.25">
      <c r="A213" s="25" t="s">
        <v>56</v>
      </c>
      <c r="B213" s="25" t="s">
        <v>49</v>
      </c>
      <c r="C213" s="25" t="s">
        <v>24</v>
      </c>
      <c r="D213" s="25" t="s">
        <v>31</v>
      </c>
      <c r="E213" s="25" t="s">
        <v>36</v>
      </c>
      <c r="F213" s="25" t="s">
        <v>50</v>
      </c>
      <c r="G213" s="25" t="s">
        <v>28</v>
      </c>
      <c r="H213" s="25">
        <v>43</v>
      </c>
      <c r="I213" s="42">
        <v>30638</v>
      </c>
      <c r="J213" s="28">
        <f>IF($D213=Calculations!$E$3,SUBSTITUTE(Calculations!$I214,RIGHT(Calculations!$I214,3),Calculations!$C$3)+0,Calculations!$I214)</f>
        <v>29514</v>
      </c>
      <c r="K213" s="39">
        <v>0</v>
      </c>
      <c r="L213" s="39">
        <v>0</v>
      </c>
      <c r="M213" s="39">
        <v>1</v>
      </c>
      <c r="N213" s="39">
        <v>0</v>
      </c>
      <c r="O213" s="39">
        <v>0</v>
      </c>
      <c r="P213" s="39">
        <v>0</v>
      </c>
      <c r="Q213" s="39">
        <v>0</v>
      </c>
      <c r="R213" s="39">
        <v>1</v>
      </c>
      <c r="S213" s="39">
        <v>0</v>
      </c>
      <c r="T213" s="39">
        <v>0</v>
      </c>
      <c r="U213" s="39">
        <v>0</v>
      </c>
      <c r="V213" s="39">
        <v>0</v>
      </c>
      <c r="W213" s="40">
        <f>IF(K213=1,INDEX('Add-on Info'!$B$4:$H$15,MATCH(W$1,'Add-on Info'!$A$4:$A$15,0),MATCH($E213,'Add-on Info'!$B$3:$H$3,0)),0)</f>
        <v>0</v>
      </c>
      <c r="X213" s="40">
        <f>IF(L213=1,INDEX('Add-on Info'!$B$4:$H$15,MATCH(X$1,'Add-on Info'!$A$4:$A$15,0),MATCH($E213,'Add-on Info'!$B$3:$H$3,0)),0)</f>
        <v>0</v>
      </c>
      <c r="Y213" s="40">
        <f>IF(M213=1,INDEX('Add-on Info'!$B$4:$H$15,MATCH(Y$1,'Add-on Info'!$A$4:$A$15,0),MATCH($E213,'Add-on Info'!$B$3:$H$3,0)),0)</f>
        <v>360</v>
      </c>
      <c r="Z213" s="40">
        <f>IF(N213=1,INDEX('Add-on Info'!$B$4:$H$15,MATCH(Z$1,'Add-on Info'!$A$4:$A$15,0),MATCH($E213,'Add-on Info'!$B$3:$H$3,0)),0)</f>
        <v>0</v>
      </c>
      <c r="AA213" s="40">
        <f>IF(O213=1,INDEX('Add-on Info'!$B$4:$H$15,MATCH(AA$1,'Add-on Info'!$A$4:$A$15,0),MATCH($E213,'Add-on Info'!$B$3:$H$3,0)),0)</f>
        <v>0</v>
      </c>
      <c r="AB213" s="40">
        <f>IF(P213=1,INDEX('Add-on Info'!$B$4:$H$15,MATCH(AB$1,'Add-on Info'!$A$4:$A$15,0),MATCH($E213,'Add-on Info'!$B$3:$H$3,0)),0)</f>
        <v>0</v>
      </c>
      <c r="AC213" s="40">
        <f>IF(Q213=1,INDEX('Add-on Info'!$B$4:$H$15,MATCH(AC$1,'Add-on Info'!$A$4:$A$15,0),MATCH($E213,'Add-on Info'!$B$3:$H$3,0)),0)</f>
        <v>0</v>
      </c>
      <c r="AD213" s="40">
        <f>IF(R213=1,INDEX('Add-on Info'!$B$4:$H$15,MATCH(AD$1,'Add-on Info'!$A$4:$A$15,0),MATCH($E213,'Add-on Info'!$B$3:$H$3,0)),0)</f>
        <v>210</v>
      </c>
      <c r="AE213" s="40">
        <f>IF(S213=1,INDEX('Add-on Info'!$B$4:$H$15,MATCH(AE$1,'Add-on Info'!$A$4:$A$15,0),MATCH($E213,'Add-on Info'!$B$3:$H$3,0)),0)</f>
        <v>0</v>
      </c>
      <c r="AF213" s="40">
        <f>IF(T213=1,INDEX('Add-on Info'!$B$4:$H$15,MATCH(AF$1,'Add-on Info'!$A$4:$A$15,0),MATCH($E213,'Add-on Info'!$B$3:$H$3,0)),0)</f>
        <v>0</v>
      </c>
      <c r="AG213" s="40">
        <f>IF(U213=1,INDEX('Add-on Info'!$B$4:$H$15,MATCH(AG$1,'Add-on Info'!$A$4:$A$15,0),MATCH($E213,'Add-on Info'!$B$3:$H$3,0)),0)</f>
        <v>0</v>
      </c>
      <c r="AH213" s="40">
        <f>IF(V213=1,INDEX('Add-on Info'!$B$4:$H$15,MATCH(AH$1,'Add-on Info'!$A$4:$A$15,0),MATCH($E213,'Add-on Info'!$B$3:$H$3,0)),0)</f>
        <v>0</v>
      </c>
      <c r="AI213" s="41">
        <f t="shared" si="18"/>
        <v>0</v>
      </c>
      <c r="AJ213" s="40">
        <f t="shared" si="19"/>
        <v>570</v>
      </c>
      <c r="AK213" s="40">
        <f>IF(K213=1,INDEX('Add-on Info'!$B$21:$H$32,MATCH(AK$1,'Add-on Info'!$A$4:$A$15,0),MATCH($E213,'Add-on Info'!$B$3:$H$3,0)),0)</f>
        <v>0</v>
      </c>
      <c r="AL213" s="40">
        <f>IF(L213=1,INDEX('Add-on Info'!$B$21:$H$32,MATCH(AL$1,'Add-on Info'!$A$4:$A$15,0),MATCH($E213,'Add-on Info'!$B$3:$H$3,0)),0)</f>
        <v>0</v>
      </c>
      <c r="AM213" s="40">
        <f>IF(M213=1,INDEX('Add-on Info'!$B$21:$H$32,MATCH(AM$1,'Add-on Info'!$A$4:$A$15,0),MATCH($E213,'Add-on Info'!$B$3:$H$3,0)),0)</f>
        <v>54</v>
      </c>
      <c r="AN213" s="40">
        <f>IF(N213=1,INDEX('Add-on Info'!$B$21:$H$32,MATCH(AN$1,'Add-on Info'!$A$4:$A$15,0),MATCH($E213,'Add-on Info'!$B$3:$H$3,0)),0)</f>
        <v>0</v>
      </c>
      <c r="AO213" s="40">
        <f>IF(O213=1,INDEX('Add-on Info'!$B$21:$H$32,MATCH(AO$1,'Add-on Info'!$A$4:$A$15,0),MATCH($E213,'Add-on Info'!$B$3:$H$3,0)),0)</f>
        <v>0</v>
      </c>
      <c r="AP213" s="40">
        <f>IF(P213=1,INDEX('Add-on Info'!$B$21:$H$32,MATCH(AP$1,'Add-on Info'!$A$4:$A$15,0),MATCH($E213,'Add-on Info'!$B$3:$H$3,0)),0)</f>
        <v>0</v>
      </c>
      <c r="AQ213" s="40">
        <f>IF(Q213=1,INDEX('Add-on Info'!$B$21:$H$32,MATCH(AQ$1,'Add-on Info'!$A$4:$A$15,0),MATCH($E213,'Add-on Info'!$B$3:$H$3,0)),0)</f>
        <v>0</v>
      </c>
      <c r="AR213" s="40">
        <f>IF(R213=1,INDEX('Add-on Info'!$B$21:$H$32,MATCH(AR$1,'Add-on Info'!$A$4:$A$15,0),MATCH($E213,'Add-on Info'!$B$3:$H$3,0)),0)</f>
        <v>35.700000000000003</v>
      </c>
      <c r="AS213" s="40">
        <f>IF(S213=1,INDEX('Add-on Info'!$B$21:$H$32,MATCH(AS$1,'Add-on Info'!$A$4:$A$15,0),MATCH($E213,'Add-on Info'!$B$3:$H$3,0)),0)</f>
        <v>0</v>
      </c>
      <c r="AT213" s="40">
        <f>IF(T213=1,INDEX('Add-on Info'!$B$21:$H$32,MATCH(AT$1,'Add-on Info'!$A$4:$A$15,0),MATCH($E213,'Add-on Info'!$B$3:$H$3,0)),0)</f>
        <v>0</v>
      </c>
      <c r="AU213" s="40">
        <f>IF(U213=1,INDEX('Add-on Info'!$B$21:$H$32,MATCH(AU$1,'Add-on Info'!$A$4:$A$15,0),MATCH($E213,'Add-on Info'!$B$3:$H$3,0)),0)</f>
        <v>0</v>
      </c>
      <c r="AV213" s="40">
        <f>IF(V213=1,INDEX('Add-on Info'!$B$21:$H$32,MATCH(AV$1,'Add-on Info'!$A$4:$A$15,0),MATCH($E213,'Add-on Info'!$B$3:$H$3,0)),0)</f>
        <v>0</v>
      </c>
      <c r="AW213" s="40">
        <f t="shared" si="20"/>
        <v>89.7</v>
      </c>
      <c r="AX213" s="40">
        <f t="shared" si="21"/>
        <v>31208</v>
      </c>
      <c r="AY213" s="40">
        <f t="shared" si="22"/>
        <v>29603.7</v>
      </c>
      <c r="AZ213" s="40">
        <f t="shared" si="23"/>
        <v>1604.2999999999993</v>
      </c>
      <c r="BA213" s="25"/>
    </row>
    <row r="214" spans="1:53" x14ac:dyDescent="0.25">
      <c r="A214" s="25" t="s">
        <v>56</v>
      </c>
      <c r="B214" s="25" t="s">
        <v>49</v>
      </c>
      <c r="C214" s="25" t="s">
        <v>24</v>
      </c>
      <c r="D214" s="25" t="s">
        <v>37</v>
      </c>
      <c r="E214" s="25" t="s">
        <v>38</v>
      </c>
      <c r="F214" s="25" t="s">
        <v>33</v>
      </c>
      <c r="G214" s="25" t="s">
        <v>30</v>
      </c>
      <c r="H214" s="25">
        <v>73</v>
      </c>
      <c r="I214" s="42">
        <v>26202</v>
      </c>
      <c r="J214" s="28">
        <f>IF($D214=Calculations!$E$3,SUBSTITUTE(Calculations!$I215,RIGHT(Calculations!$I215,3),Calculations!$C$3)+0,Calculations!$I215)</f>
        <v>25416</v>
      </c>
      <c r="K214" s="39">
        <v>0</v>
      </c>
      <c r="L214" s="39">
        <v>0</v>
      </c>
      <c r="M214" s="39">
        <v>0</v>
      </c>
      <c r="N214" s="39">
        <v>1</v>
      </c>
      <c r="O214" s="39">
        <v>0</v>
      </c>
      <c r="P214" s="39">
        <v>1</v>
      </c>
      <c r="Q214" s="39">
        <v>1</v>
      </c>
      <c r="R214" s="39">
        <v>0</v>
      </c>
      <c r="S214" s="39">
        <v>0</v>
      </c>
      <c r="T214" s="39">
        <v>0</v>
      </c>
      <c r="U214" s="39">
        <v>0</v>
      </c>
      <c r="V214" s="39">
        <v>0</v>
      </c>
      <c r="W214" s="40">
        <f>IF(K214=1,INDEX('Add-on Info'!$B$4:$H$15,MATCH(W$1,'Add-on Info'!$A$4:$A$15,0),MATCH($E214,'Add-on Info'!$B$3:$H$3,0)),0)</f>
        <v>0</v>
      </c>
      <c r="X214" s="40">
        <f>IF(L214=1,INDEX('Add-on Info'!$B$4:$H$15,MATCH(X$1,'Add-on Info'!$A$4:$A$15,0),MATCH($E214,'Add-on Info'!$B$3:$H$3,0)),0)</f>
        <v>0</v>
      </c>
      <c r="Y214" s="40">
        <f>IF(M214=1,INDEX('Add-on Info'!$B$4:$H$15,MATCH(Y$1,'Add-on Info'!$A$4:$A$15,0),MATCH($E214,'Add-on Info'!$B$3:$H$3,0)),0)</f>
        <v>0</v>
      </c>
      <c r="Z214" s="40">
        <f>IF(N214=1,INDEX('Add-on Info'!$B$4:$H$15,MATCH(Z$1,'Add-on Info'!$A$4:$A$15,0),MATCH($E214,'Add-on Info'!$B$3:$H$3,0)),0)</f>
        <v>230</v>
      </c>
      <c r="AA214" s="40">
        <f>IF(O214=1,INDEX('Add-on Info'!$B$4:$H$15,MATCH(AA$1,'Add-on Info'!$A$4:$A$15,0),MATCH($E214,'Add-on Info'!$B$3:$H$3,0)),0)</f>
        <v>0</v>
      </c>
      <c r="AB214" s="40">
        <f>IF(P214=1,INDEX('Add-on Info'!$B$4:$H$15,MATCH(AB$1,'Add-on Info'!$A$4:$A$15,0),MATCH($E214,'Add-on Info'!$B$3:$H$3,0)),0)</f>
        <v>2700</v>
      </c>
      <c r="AC214" s="40">
        <f>IF(Q214=1,INDEX('Add-on Info'!$B$4:$H$15,MATCH(AC$1,'Add-on Info'!$A$4:$A$15,0),MATCH($E214,'Add-on Info'!$B$3:$H$3,0)),0)</f>
        <v>100</v>
      </c>
      <c r="AD214" s="40">
        <f>IF(R214=1,INDEX('Add-on Info'!$B$4:$H$15,MATCH(AD$1,'Add-on Info'!$A$4:$A$15,0),MATCH($E214,'Add-on Info'!$B$3:$H$3,0)),0)</f>
        <v>0</v>
      </c>
      <c r="AE214" s="40">
        <f>IF(S214=1,INDEX('Add-on Info'!$B$4:$H$15,MATCH(AE$1,'Add-on Info'!$A$4:$A$15,0),MATCH($E214,'Add-on Info'!$B$3:$H$3,0)),0)</f>
        <v>0</v>
      </c>
      <c r="AF214" s="40">
        <f>IF(T214=1,INDEX('Add-on Info'!$B$4:$H$15,MATCH(AF$1,'Add-on Info'!$A$4:$A$15,0),MATCH($E214,'Add-on Info'!$B$3:$H$3,0)),0)</f>
        <v>0</v>
      </c>
      <c r="AG214" s="40">
        <f>IF(U214=1,INDEX('Add-on Info'!$B$4:$H$15,MATCH(AG$1,'Add-on Info'!$A$4:$A$15,0),MATCH($E214,'Add-on Info'!$B$3:$H$3,0)),0)</f>
        <v>0</v>
      </c>
      <c r="AH214" s="40">
        <f>IF(V214=1,INDEX('Add-on Info'!$B$4:$H$15,MATCH(AH$1,'Add-on Info'!$A$4:$A$15,0),MATCH($E214,'Add-on Info'!$B$3:$H$3,0)),0)</f>
        <v>0</v>
      </c>
      <c r="AI214" s="41">
        <f t="shared" si="18"/>
        <v>0.15</v>
      </c>
      <c r="AJ214" s="40">
        <f t="shared" si="19"/>
        <v>2575.5</v>
      </c>
      <c r="AK214" s="40">
        <f>IF(K214=1,INDEX('Add-on Info'!$B$21:$H$32,MATCH(AK$1,'Add-on Info'!$A$4:$A$15,0),MATCH($E214,'Add-on Info'!$B$3:$H$3,0)),0)</f>
        <v>0</v>
      </c>
      <c r="AL214" s="40">
        <f>IF(L214=1,INDEX('Add-on Info'!$B$21:$H$32,MATCH(AL$1,'Add-on Info'!$A$4:$A$15,0),MATCH($E214,'Add-on Info'!$B$3:$H$3,0)),0)</f>
        <v>0</v>
      </c>
      <c r="AM214" s="40">
        <f>IF(M214=1,INDEX('Add-on Info'!$B$21:$H$32,MATCH(AM$1,'Add-on Info'!$A$4:$A$15,0),MATCH($E214,'Add-on Info'!$B$3:$H$3,0)),0)</f>
        <v>0</v>
      </c>
      <c r="AN214" s="40">
        <f>IF(N214=1,INDEX('Add-on Info'!$B$21:$H$32,MATCH(AN$1,'Add-on Info'!$A$4:$A$15,0),MATCH($E214,'Add-on Info'!$B$3:$H$3,0)),0)</f>
        <v>27.599999999999998</v>
      </c>
      <c r="AO214" s="40">
        <f>IF(O214=1,INDEX('Add-on Info'!$B$21:$H$32,MATCH(AO$1,'Add-on Info'!$A$4:$A$15,0),MATCH($E214,'Add-on Info'!$B$3:$H$3,0)),0)</f>
        <v>0</v>
      </c>
      <c r="AP214" s="40">
        <f>IF(P214=1,INDEX('Add-on Info'!$B$21:$H$32,MATCH(AP$1,'Add-on Info'!$A$4:$A$15,0),MATCH($E214,'Add-on Info'!$B$3:$H$3,0)),0)</f>
        <v>1836.0000000000002</v>
      </c>
      <c r="AQ214" s="40">
        <f>IF(Q214=1,INDEX('Add-on Info'!$B$21:$H$32,MATCH(AQ$1,'Add-on Info'!$A$4:$A$15,0),MATCH($E214,'Add-on Info'!$B$3:$H$3,0)),0)</f>
        <v>15</v>
      </c>
      <c r="AR214" s="40">
        <f>IF(R214=1,INDEX('Add-on Info'!$B$21:$H$32,MATCH(AR$1,'Add-on Info'!$A$4:$A$15,0),MATCH($E214,'Add-on Info'!$B$3:$H$3,0)),0)</f>
        <v>0</v>
      </c>
      <c r="AS214" s="40">
        <f>IF(S214=1,INDEX('Add-on Info'!$B$21:$H$32,MATCH(AS$1,'Add-on Info'!$A$4:$A$15,0),MATCH($E214,'Add-on Info'!$B$3:$H$3,0)),0)</f>
        <v>0</v>
      </c>
      <c r="AT214" s="40">
        <f>IF(T214=1,INDEX('Add-on Info'!$B$21:$H$32,MATCH(AT$1,'Add-on Info'!$A$4:$A$15,0),MATCH($E214,'Add-on Info'!$B$3:$H$3,0)),0)</f>
        <v>0</v>
      </c>
      <c r="AU214" s="40">
        <f>IF(U214=1,INDEX('Add-on Info'!$B$21:$H$32,MATCH(AU$1,'Add-on Info'!$A$4:$A$15,0),MATCH($E214,'Add-on Info'!$B$3:$H$3,0)),0)</f>
        <v>0</v>
      </c>
      <c r="AV214" s="40">
        <f>IF(V214=1,INDEX('Add-on Info'!$B$21:$H$32,MATCH(AV$1,'Add-on Info'!$A$4:$A$15,0),MATCH($E214,'Add-on Info'!$B$3:$H$3,0)),0)</f>
        <v>0</v>
      </c>
      <c r="AW214" s="40">
        <f t="shared" si="20"/>
        <v>1878.6000000000001</v>
      </c>
      <c r="AX214" s="40">
        <f t="shared" si="21"/>
        <v>28777.5</v>
      </c>
      <c r="AY214" s="40">
        <f t="shared" si="22"/>
        <v>27294.6</v>
      </c>
      <c r="AZ214" s="40">
        <f t="shared" si="23"/>
        <v>1482.9000000000015</v>
      </c>
      <c r="BA214" s="25"/>
    </row>
    <row r="215" spans="1:53" x14ac:dyDescent="0.25">
      <c r="A215" s="25" t="s">
        <v>57</v>
      </c>
      <c r="B215" s="25" t="s">
        <v>23</v>
      </c>
      <c r="C215" s="25" t="s">
        <v>24</v>
      </c>
      <c r="D215" s="25" t="s">
        <v>25</v>
      </c>
      <c r="E215" s="25" t="s">
        <v>26</v>
      </c>
      <c r="F215" s="25" t="s">
        <v>27</v>
      </c>
      <c r="G215" s="25" t="s">
        <v>30</v>
      </c>
      <c r="H215" s="25">
        <v>51</v>
      </c>
      <c r="I215" s="28">
        <v>26228</v>
      </c>
      <c r="J215" s="28">
        <f>IF($D215=Calculations!$E$3,SUBSTITUTE(Calculations!$I216,RIGHT(Calculations!$I216,3),Calculations!$C$3)+0,Calculations!$I216)</f>
        <v>25442</v>
      </c>
      <c r="K215" s="39">
        <v>1</v>
      </c>
      <c r="L215" s="39">
        <v>0</v>
      </c>
      <c r="M215" s="39">
        <v>0</v>
      </c>
      <c r="N215" s="39">
        <v>0</v>
      </c>
      <c r="O215" s="39">
        <v>1</v>
      </c>
      <c r="P215" s="39">
        <v>0</v>
      </c>
      <c r="Q215" s="39">
        <v>0</v>
      </c>
      <c r="R215" s="39">
        <v>0</v>
      </c>
      <c r="S215" s="39">
        <v>1</v>
      </c>
      <c r="T215" s="39">
        <v>0</v>
      </c>
      <c r="U215" s="39">
        <v>0</v>
      </c>
      <c r="V215" s="39">
        <v>0</v>
      </c>
      <c r="W215" s="40">
        <f>IF(K215=1,INDEX('Add-on Info'!$B$4:$H$15,MATCH(W$1,'Add-on Info'!$A$4:$A$15,0),MATCH($E215,'Add-on Info'!$B$3:$H$3,0)),0)</f>
        <v>600</v>
      </c>
      <c r="X215" s="40">
        <f>IF(L215=1,INDEX('Add-on Info'!$B$4:$H$15,MATCH(X$1,'Add-on Info'!$A$4:$A$15,0),MATCH($E215,'Add-on Info'!$B$3:$H$3,0)),0)</f>
        <v>0</v>
      </c>
      <c r="Y215" s="40">
        <f>IF(M215=1,INDEX('Add-on Info'!$B$4:$H$15,MATCH(Y$1,'Add-on Info'!$A$4:$A$15,0),MATCH($E215,'Add-on Info'!$B$3:$H$3,0)),0)</f>
        <v>0</v>
      </c>
      <c r="Z215" s="40">
        <f>IF(N215=1,INDEX('Add-on Info'!$B$4:$H$15,MATCH(Z$1,'Add-on Info'!$A$4:$A$15,0),MATCH($E215,'Add-on Info'!$B$3:$H$3,0)),0)</f>
        <v>0</v>
      </c>
      <c r="AA215" s="40">
        <f>IF(O215=1,INDEX('Add-on Info'!$B$4:$H$15,MATCH(AA$1,'Add-on Info'!$A$4:$A$15,0),MATCH($E215,'Add-on Info'!$B$3:$H$3,0)),0)</f>
        <v>1350</v>
      </c>
      <c r="AB215" s="40">
        <f>IF(P215=1,INDEX('Add-on Info'!$B$4:$H$15,MATCH(AB$1,'Add-on Info'!$A$4:$A$15,0),MATCH($E215,'Add-on Info'!$B$3:$H$3,0)),0)</f>
        <v>0</v>
      </c>
      <c r="AC215" s="40">
        <f>IF(Q215=1,INDEX('Add-on Info'!$B$4:$H$15,MATCH(AC$1,'Add-on Info'!$A$4:$A$15,0),MATCH($E215,'Add-on Info'!$B$3:$H$3,0)),0)</f>
        <v>0</v>
      </c>
      <c r="AD215" s="40">
        <f>IF(R215=1,INDEX('Add-on Info'!$B$4:$H$15,MATCH(AD$1,'Add-on Info'!$A$4:$A$15,0),MATCH($E215,'Add-on Info'!$B$3:$H$3,0)),0)</f>
        <v>0</v>
      </c>
      <c r="AE215" s="40">
        <f>IF(S215=1,INDEX('Add-on Info'!$B$4:$H$15,MATCH(AE$1,'Add-on Info'!$A$4:$A$15,0),MATCH($E215,'Add-on Info'!$B$3:$H$3,0)),0)</f>
        <v>130</v>
      </c>
      <c r="AF215" s="40">
        <f>IF(T215=1,INDEX('Add-on Info'!$B$4:$H$15,MATCH(AF$1,'Add-on Info'!$A$4:$A$15,0),MATCH($E215,'Add-on Info'!$B$3:$H$3,0)),0)</f>
        <v>0</v>
      </c>
      <c r="AG215" s="40">
        <f>IF(U215=1,INDEX('Add-on Info'!$B$4:$H$15,MATCH(AG$1,'Add-on Info'!$A$4:$A$15,0),MATCH($E215,'Add-on Info'!$B$3:$H$3,0)),0)</f>
        <v>0</v>
      </c>
      <c r="AH215" s="40">
        <f>IF(V215=1,INDEX('Add-on Info'!$B$4:$H$15,MATCH(AH$1,'Add-on Info'!$A$4:$A$15,0),MATCH($E215,'Add-on Info'!$B$3:$H$3,0)),0)</f>
        <v>0</v>
      </c>
      <c r="AI215" s="41">
        <f t="shared" si="18"/>
        <v>0.15</v>
      </c>
      <c r="AJ215" s="40">
        <f t="shared" si="19"/>
        <v>1768</v>
      </c>
      <c r="AK215" s="40">
        <f>IF(K215=1,INDEX('Add-on Info'!$B$21:$H$32,MATCH(AK$1,'Add-on Info'!$A$4:$A$15,0),MATCH($E215,'Add-on Info'!$B$3:$H$3,0)),0)</f>
        <v>150</v>
      </c>
      <c r="AL215" s="40">
        <f>IF(L215=1,INDEX('Add-on Info'!$B$21:$H$32,MATCH(AL$1,'Add-on Info'!$A$4:$A$15,0),MATCH($E215,'Add-on Info'!$B$3:$H$3,0)),0)</f>
        <v>0</v>
      </c>
      <c r="AM215" s="40">
        <f>IF(M215=1,INDEX('Add-on Info'!$B$21:$H$32,MATCH(AM$1,'Add-on Info'!$A$4:$A$15,0),MATCH($E215,'Add-on Info'!$B$3:$H$3,0)),0)</f>
        <v>0</v>
      </c>
      <c r="AN215" s="40">
        <f>IF(N215=1,INDEX('Add-on Info'!$B$21:$H$32,MATCH(AN$1,'Add-on Info'!$A$4:$A$15,0),MATCH($E215,'Add-on Info'!$B$3:$H$3,0)),0)</f>
        <v>0</v>
      </c>
      <c r="AO215" s="40">
        <f>IF(O215=1,INDEX('Add-on Info'!$B$21:$H$32,MATCH(AO$1,'Add-on Info'!$A$4:$A$15,0),MATCH($E215,'Add-on Info'!$B$3:$H$3,0)),0)</f>
        <v>877.5</v>
      </c>
      <c r="AP215" s="40">
        <f>IF(P215=1,INDEX('Add-on Info'!$B$21:$H$32,MATCH(AP$1,'Add-on Info'!$A$4:$A$15,0),MATCH($E215,'Add-on Info'!$B$3:$H$3,0)),0)</f>
        <v>0</v>
      </c>
      <c r="AQ215" s="40">
        <f>IF(Q215=1,INDEX('Add-on Info'!$B$21:$H$32,MATCH(AQ$1,'Add-on Info'!$A$4:$A$15,0),MATCH($E215,'Add-on Info'!$B$3:$H$3,0)),0)</f>
        <v>0</v>
      </c>
      <c r="AR215" s="40">
        <f>IF(R215=1,INDEX('Add-on Info'!$B$21:$H$32,MATCH(AR$1,'Add-on Info'!$A$4:$A$15,0),MATCH($E215,'Add-on Info'!$B$3:$H$3,0)),0)</f>
        <v>0</v>
      </c>
      <c r="AS215" s="40">
        <f>IF(S215=1,INDEX('Add-on Info'!$B$21:$H$32,MATCH(AS$1,'Add-on Info'!$A$4:$A$15,0),MATCH($E215,'Add-on Info'!$B$3:$H$3,0)),0)</f>
        <v>22.1</v>
      </c>
      <c r="AT215" s="40">
        <f>IF(T215=1,INDEX('Add-on Info'!$B$21:$H$32,MATCH(AT$1,'Add-on Info'!$A$4:$A$15,0),MATCH($E215,'Add-on Info'!$B$3:$H$3,0)),0)</f>
        <v>0</v>
      </c>
      <c r="AU215" s="40">
        <f>IF(U215=1,INDEX('Add-on Info'!$B$21:$H$32,MATCH(AU$1,'Add-on Info'!$A$4:$A$15,0),MATCH($E215,'Add-on Info'!$B$3:$H$3,0)),0)</f>
        <v>0</v>
      </c>
      <c r="AV215" s="40">
        <f>IF(V215=1,INDEX('Add-on Info'!$B$21:$H$32,MATCH(AV$1,'Add-on Info'!$A$4:$A$15,0),MATCH($E215,'Add-on Info'!$B$3:$H$3,0)),0)</f>
        <v>0</v>
      </c>
      <c r="AW215" s="40">
        <f t="shared" si="20"/>
        <v>1049.5999999999999</v>
      </c>
      <c r="AX215" s="40">
        <f t="shared" si="21"/>
        <v>27996</v>
      </c>
      <c r="AY215" s="40">
        <f t="shared" si="22"/>
        <v>26491.599999999999</v>
      </c>
      <c r="AZ215" s="40">
        <f t="shared" si="23"/>
        <v>1504.4000000000015</v>
      </c>
      <c r="BA215" s="25"/>
    </row>
    <row r="216" spans="1:53" x14ac:dyDescent="0.25">
      <c r="A216" s="25" t="s">
        <v>57</v>
      </c>
      <c r="B216" s="25" t="s">
        <v>23</v>
      </c>
      <c r="C216" s="25" t="s">
        <v>24</v>
      </c>
      <c r="D216" s="25" t="s">
        <v>25</v>
      </c>
      <c r="E216" s="25" t="s">
        <v>29</v>
      </c>
      <c r="F216" s="25" t="s">
        <v>67</v>
      </c>
      <c r="G216" s="25" t="s">
        <v>28</v>
      </c>
      <c r="H216" s="25">
        <v>40</v>
      </c>
      <c r="I216" s="28">
        <v>31917</v>
      </c>
      <c r="J216" s="28">
        <f>IF($D216=Calculations!$E$3,SUBSTITUTE(Calculations!$I217,RIGHT(Calculations!$I217,3),Calculations!$C$3)+0,Calculations!$I217)</f>
        <v>30960</v>
      </c>
      <c r="K216" s="39">
        <v>0</v>
      </c>
      <c r="L216" s="39">
        <v>1</v>
      </c>
      <c r="M216" s="39">
        <v>0</v>
      </c>
      <c r="N216" s="39">
        <v>0</v>
      </c>
      <c r="O216" s="39">
        <v>0</v>
      </c>
      <c r="P216" s="39">
        <v>0</v>
      </c>
      <c r="Q216" s="39">
        <v>0</v>
      </c>
      <c r="R216" s="39">
        <v>0</v>
      </c>
      <c r="S216" s="39">
        <v>0</v>
      </c>
      <c r="T216" s="39">
        <v>0</v>
      </c>
      <c r="U216" s="39">
        <v>0</v>
      </c>
      <c r="V216" s="39">
        <v>1</v>
      </c>
      <c r="W216" s="40">
        <f>IF(K216=1,INDEX('Add-on Info'!$B$4:$H$15,MATCH(W$1,'Add-on Info'!$A$4:$A$15,0),MATCH($E216,'Add-on Info'!$B$3:$H$3,0)),0)</f>
        <v>0</v>
      </c>
      <c r="X216" s="40">
        <f>IF(L216=1,INDEX('Add-on Info'!$B$4:$H$15,MATCH(X$1,'Add-on Info'!$A$4:$A$15,0),MATCH($E216,'Add-on Info'!$B$3:$H$3,0)),0)</f>
        <v>290</v>
      </c>
      <c r="Y216" s="40">
        <f>IF(M216=1,INDEX('Add-on Info'!$B$4:$H$15,MATCH(Y$1,'Add-on Info'!$A$4:$A$15,0),MATCH($E216,'Add-on Info'!$B$3:$H$3,0)),0)</f>
        <v>0</v>
      </c>
      <c r="Z216" s="40">
        <f>IF(N216=1,INDEX('Add-on Info'!$B$4:$H$15,MATCH(Z$1,'Add-on Info'!$A$4:$A$15,0),MATCH($E216,'Add-on Info'!$B$3:$H$3,0)),0)</f>
        <v>0</v>
      </c>
      <c r="AA216" s="40">
        <f>IF(O216=1,INDEX('Add-on Info'!$B$4:$H$15,MATCH(AA$1,'Add-on Info'!$A$4:$A$15,0),MATCH($E216,'Add-on Info'!$B$3:$H$3,0)),0)</f>
        <v>0</v>
      </c>
      <c r="AB216" s="40">
        <f>IF(P216=1,INDEX('Add-on Info'!$B$4:$H$15,MATCH(AB$1,'Add-on Info'!$A$4:$A$15,0),MATCH($E216,'Add-on Info'!$B$3:$H$3,0)),0)</f>
        <v>0</v>
      </c>
      <c r="AC216" s="40">
        <f>IF(Q216=1,INDEX('Add-on Info'!$B$4:$H$15,MATCH(AC$1,'Add-on Info'!$A$4:$A$15,0),MATCH($E216,'Add-on Info'!$B$3:$H$3,0)),0)</f>
        <v>0</v>
      </c>
      <c r="AD216" s="40">
        <f>IF(R216=1,INDEX('Add-on Info'!$B$4:$H$15,MATCH(AD$1,'Add-on Info'!$A$4:$A$15,0),MATCH($E216,'Add-on Info'!$B$3:$H$3,0)),0)</f>
        <v>0</v>
      </c>
      <c r="AE216" s="40">
        <f>IF(S216=1,INDEX('Add-on Info'!$B$4:$H$15,MATCH(AE$1,'Add-on Info'!$A$4:$A$15,0),MATCH($E216,'Add-on Info'!$B$3:$H$3,0)),0)</f>
        <v>0</v>
      </c>
      <c r="AF216" s="40">
        <f>IF(T216=1,INDEX('Add-on Info'!$B$4:$H$15,MATCH(AF$1,'Add-on Info'!$A$4:$A$15,0),MATCH($E216,'Add-on Info'!$B$3:$H$3,0)),0)</f>
        <v>0</v>
      </c>
      <c r="AG216" s="40">
        <f>IF(U216=1,INDEX('Add-on Info'!$B$4:$H$15,MATCH(AG$1,'Add-on Info'!$A$4:$A$15,0),MATCH($E216,'Add-on Info'!$B$3:$H$3,0)),0)</f>
        <v>0</v>
      </c>
      <c r="AH216" s="40">
        <f>IF(V216=1,INDEX('Add-on Info'!$B$4:$H$15,MATCH(AH$1,'Add-on Info'!$A$4:$A$15,0),MATCH($E216,'Add-on Info'!$B$3:$H$3,0)),0)</f>
        <v>610</v>
      </c>
      <c r="AI216" s="41">
        <f t="shared" si="18"/>
        <v>0</v>
      </c>
      <c r="AJ216" s="40">
        <f t="shared" si="19"/>
        <v>900</v>
      </c>
      <c r="AK216" s="40">
        <f>IF(K216=1,INDEX('Add-on Info'!$B$21:$H$32,MATCH(AK$1,'Add-on Info'!$A$4:$A$15,0),MATCH($E216,'Add-on Info'!$B$3:$H$3,0)),0)</f>
        <v>0</v>
      </c>
      <c r="AL216" s="40">
        <f>IF(L216=1,INDEX('Add-on Info'!$B$21:$H$32,MATCH(AL$1,'Add-on Info'!$A$4:$A$15,0),MATCH($E216,'Add-on Info'!$B$3:$H$3,0)),0)</f>
        <v>31.9</v>
      </c>
      <c r="AM216" s="40">
        <f>IF(M216=1,INDEX('Add-on Info'!$B$21:$H$32,MATCH(AM$1,'Add-on Info'!$A$4:$A$15,0),MATCH($E216,'Add-on Info'!$B$3:$H$3,0)),0)</f>
        <v>0</v>
      </c>
      <c r="AN216" s="40">
        <f>IF(N216=1,INDEX('Add-on Info'!$B$21:$H$32,MATCH(AN$1,'Add-on Info'!$A$4:$A$15,0),MATCH($E216,'Add-on Info'!$B$3:$H$3,0)),0)</f>
        <v>0</v>
      </c>
      <c r="AO216" s="40">
        <f>IF(O216=1,INDEX('Add-on Info'!$B$21:$H$32,MATCH(AO$1,'Add-on Info'!$A$4:$A$15,0),MATCH($E216,'Add-on Info'!$B$3:$H$3,0)),0)</f>
        <v>0</v>
      </c>
      <c r="AP216" s="40">
        <f>IF(P216=1,INDEX('Add-on Info'!$B$21:$H$32,MATCH(AP$1,'Add-on Info'!$A$4:$A$15,0),MATCH($E216,'Add-on Info'!$B$3:$H$3,0)),0)</f>
        <v>0</v>
      </c>
      <c r="AQ216" s="40">
        <f>IF(Q216=1,INDEX('Add-on Info'!$B$21:$H$32,MATCH(AQ$1,'Add-on Info'!$A$4:$A$15,0),MATCH($E216,'Add-on Info'!$B$3:$H$3,0)),0)</f>
        <v>0</v>
      </c>
      <c r="AR216" s="40">
        <f>IF(R216=1,INDEX('Add-on Info'!$B$21:$H$32,MATCH(AR$1,'Add-on Info'!$A$4:$A$15,0),MATCH($E216,'Add-on Info'!$B$3:$H$3,0)),0)</f>
        <v>0</v>
      </c>
      <c r="AS216" s="40">
        <f>IF(S216=1,INDEX('Add-on Info'!$B$21:$H$32,MATCH(AS$1,'Add-on Info'!$A$4:$A$15,0),MATCH($E216,'Add-on Info'!$B$3:$H$3,0)),0)</f>
        <v>0</v>
      </c>
      <c r="AT216" s="40">
        <f>IF(T216=1,INDEX('Add-on Info'!$B$21:$H$32,MATCH(AT$1,'Add-on Info'!$A$4:$A$15,0),MATCH($E216,'Add-on Info'!$B$3:$H$3,0)),0)</f>
        <v>0</v>
      </c>
      <c r="AU216" s="40">
        <f>IF(U216=1,INDEX('Add-on Info'!$B$21:$H$32,MATCH(AU$1,'Add-on Info'!$A$4:$A$15,0),MATCH($E216,'Add-on Info'!$B$3:$H$3,0)),0)</f>
        <v>0</v>
      </c>
      <c r="AV216" s="40">
        <f>IF(V216=1,INDEX('Add-on Info'!$B$21:$H$32,MATCH(AV$1,'Add-on Info'!$A$4:$A$15,0),MATCH($E216,'Add-on Info'!$B$3:$H$3,0)),0)</f>
        <v>128.1</v>
      </c>
      <c r="AW216" s="40">
        <f t="shared" si="20"/>
        <v>160</v>
      </c>
      <c r="AX216" s="40">
        <f t="shared" si="21"/>
        <v>32817</v>
      </c>
      <c r="AY216" s="40">
        <f t="shared" si="22"/>
        <v>31120</v>
      </c>
      <c r="AZ216" s="40">
        <f t="shared" si="23"/>
        <v>1697</v>
      </c>
      <c r="BA216" s="25"/>
    </row>
    <row r="217" spans="1:53" x14ac:dyDescent="0.25">
      <c r="A217" s="25" t="s">
        <v>57</v>
      </c>
      <c r="B217" s="25" t="s">
        <v>23</v>
      </c>
      <c r="C217" s="25" t="s">
        <v>24</v>
      </c>
      <c r="D217" s="25" t="s">
        <v>25</v>
      </c>
      <c r="E217" s="25" t="s">
        <v>29</v>
      </c>
      <c r="F217" s="25" t="s">
        <v>67</v>
      </c>
      <c r="G217" s="25" t="s">
        <v>28</v>
      </c>
      <c r="H217" s="25">
        <v>53</v>
      </c>
      <c r="I217" s="28">
        <v>29589</v>
      </c>
      <c r="J217" s="28">
        <f>IF($D217=Calculations!$E$3,SUBSTITUTE(Calculations!$I218,RIGHT(Calculations!$I218,3),Calculations!$C$3)+0,Calculations!$I218)</f>
        <v>28702</v>
      </c>
      <c r="K217" s="39">
        <v>0</v>
      </c>
      <c r="L217" s="39">
        <v>0</v>
      </c>
      <c r="M217" s="39">
        <v>1</v>
      </c>
      <c r="N217" s="39">
        <v>0</v>
      </c>
      <c r="O217" s="39">
        <v>0</v>
      </c>
      <c r="P217" s="39">
        <v>0</v>
      </c>
      <c r="Q217" s="39">
        <v>0</v>
      </c>
      <c r="R217" s="39">
        <v>0</v>
      </c>
      <c r="S217" s="39">
        <v>0</v>
      </c>
      <c r="T217" s="39">
        <v>0</v>
      </c>
      <c r="U217" s="39">
        <v>1</v>
      </c>
      <c r="V217" s="39">
        <v>0</v>
      </c>
      <c r="W217" s="40">
        <f>IF(K217=1,INDEX('Add-on Info'!$B$4:$H$15,MATCH(W$1,'Add-on Info'!$A$4:$A$15,0),MATCH($E217,'Add-on Info'!$B$3:$H$3,0)),0)</f>
        <v>0</v>
      </c>
      <c r="X217" s="40">
        <f>IF(L217=1,INDEX('Add-on Info'!$B$4:$H$15,MATCH(X$1,'Add-on Info'!$A$4:$A$15,0),MATCH($E217,'Add-on Info'!$B$3:$H$3,0)),0)</f>
        <v>0</v>
      </c>
      <c r="Y217" s="40">
        <f>IF(M217=1,INDEX('Add-on Info'!$B$4:$H$15,MATCH(Y$1,'Add-on Info'!$A$4:$A$15,0),MATCH($E217,'Add-on Info'!$B$3:$H$3,0)),0)</f>
        <v>430</v>
      </c>
      <c r="Z217" s="40">
        <f>IF(N217=1,INDEX('Add-on Info'!$B$4:$H$15,MATCH(Z$1,'Add-on Info'!$A$4:$A$15,0),MATCH($E217,'Add-on Info'!$B$3:$H$3,0)),0)</f>
        <v>0</v>
      </c>
      <c r="AA217" s="40">
        <f>IF(O217=1,INDEX('Add-on Info'!$B$4:$H$15,MATCH(AA$1,'Add-on Info'!$A$4:$A$15,0),MATCH($E217,'Add-on Info'!$B$3:$H$3,0)),0)</f>
        <v>0</v>
      </c>
      <c r="AB217" s="40">
        <f>IF(P217=1,INDEX('Add-on Info'!$B$4:$H$15,MATCH(AB$1,'Add-on Info'!$A$4:$A$15,0),MATCH($E217,'Add-on Info'!$B$3:$H$3,0)),0)</f>
        <v>0</v>
      </c>
      <c r="AC217" s="40">
        <f>IF(Q217=1,INDEX('Add-on Info'!$B$4:$H$15,MATCH(AC$1,'Add-on Info'!$A$4:$A$15,0),MATCH($E217,'Add-on Info'!$B$3:$H$3,0)),0)</f>
        <v>0</v>
      </c>
      <c r="AD217" s="40">
        <f>IF(R217=1,INDEX('Add-on Info'!$B$4:$H$15,MATCH(AD$1,'Add-on Info'!$A$4:$A$15,0),MATCH($E217,'Add-on Info'!$B$3:$H$3,0)),0)</f>
        <v>0</v>
      </c>
      <c r="AE217" s="40">
        <f>IF(S217=1,INDEX('Add-on Info'!$B$4:$H$15,MATCH(AE$1,'Add-on Info'!$A$4:$A$15,0),MATCH($E217,'Add-on Info'!$B$3:$H$3,0)),0)</f>
        <v>0</v>
      </c>
      <c r="AF217" s="40">
        <f>IF(T217=1,INDEX('Add-on Info'!$B$4:$H$15,MATCH(AF$1,'Add-on Info'!$A$4:$A$15,0),MATCH($E217,'Add-on Info'!$B$3:$H$3,0)),0)</f>
        <v>0</v>
      </c>
      <c r="AG217" s="40">
        <f>IF(U217=1,INDEX('Add-on Info'!$B$4:$H$15,MATCH(AG$1,'Add-on Info'!$A$4:$A$15,0),MATCH($E217,'Add-on Info'!$B$3:$H$3,0)),0)</f>
        <v>860</v>
      </c>
      <c r="AH217" s="40">
        <f>IF(V217=1,INDEX('Add-on Info'!$B$4:$H$15,MATCH(AH$1,'Add-on Info'!$A$4:$A$15,0),MATCH($E217,'Add-on Info'!$B$3:$H$3,0)),0)</f>
        <v>0</v>
      </c>
      <c r="AI217" s="41">
        <f t="shared" si="18"/>
        <v>0</v>
      </c>
      <c r="AJ217" s="40">
        <f t="shared" si="19"/>
        <v>1290</v>
      </c>
      <c r="AK217" s="40">
        <f>IF(K217=1,INDEX('Add-on Info'!$B$21:$H$32,MATCH(AK$1,'Add-on Info'!$A$4:$A$15,0),MATCH($E217,'Add-on Info'!$B$3:$H$3,0)),0)</f>
        <v>0</v>
      </c>
      <c r="AL217" s="40">
        <f>IF(L217=1,INDEX('Add-on Info'!$B$21:$H$32,MATCH(AL$1,'Add-on Info'!$A$4:$A$15,0),MATCH($E217,'Add-on Info'!$B$3:$H$3,0)),0)</f>
        <v>0</v>
      </c>
      <c r="AM217" s="40">
        <f>IF(M217=1,INDEX('Add-on Info'!$B$21:$H$32,MATCH(AM$1,'Add-on Info'!$A$4:$A$15,0),MATCH($E217,'Add-on Info'!$B$3:$H$3,0)),0)</f>
        <v>64.5</v>
      </c>
      <c r="AN217" s="40">
        <f>IF(N217=1,INDEX('Add-on Info'!$B$21:$H$32,MATCH(AN$1,'Add-on Info'!$A$4:$A$15,0),MATCH($E217,'Add-on Info'!$B$3:$H$3,0)),0)</f>
        <v>0</v>
      </c>
      <c r="AO217" s="40">
        <f>IF(O217=1,INDEX('Add-on Info'!$B$21:$H$32,MATCH(AO$1,'Add-on Info'!$A$4:$A$15,0),MATCH($E217,'Add-on Info'!$B$3:$H$3,0)),0)</f>
        <v>0</v>
      </c>
      <c r="AP217" s="40">
        <f>IF(P217=1,INDEX('Add-on Info'!$B$21:$H$32,MATCH(AP$1,'Add-on Info'!$A$4:$A$15,0),MATCH($E217,'Add-on Info'!$B$3:$H$3,0)),0)</f>
        <v>0</v>
      </c>
      <c r="AQ217" s="40">
        <f>IF(Q217=1,INDEX('Add-on Info'!$B$21:$H$32,MATCH(AQ$1,'Add-on Info'!$A$4:$A$15,0),MATCH($E217,'Add-on Info'!$B$3:$H$3,0)),0)</f>
        <v>0</v>
      </c>
      <c r="AR217" s="40">
        <f>IF(R217=1,INDEX('Add-on Info'!$B$21:$H$32,MATCH(AR$1,'Add-on Info'!$A$4:$A$15,0),MATCH($E217,'Add-on Info'!$B$3:$H$3,0)),0)</f>
        <v>0</v>
      </c>
      <c r="AS217" s="40">
        <f>IF(S217=1,INDEX('Add-on Info'!$B$21:$H$32,MATCH(AS$1,'Add-on Info'!$A$4:$A$15,0),MATCH($E217,'Add-on Info'!$B$3:$H$3,0)),0)</f>
        <v>0</v>
      </c>
      <c r="AT217" s="40">
        <f>IF(T217=1,INDEX('Add-on Info'!$B$21:$H$32,MATCH(AT$1,'Add-on Info'!$A$4:$A$15,0),MATCH($E217,'Add-on Info'!$B$3:$H$3,0)),0)</f>
        <v>0</v>
      </c>
      <c r="AU217" s="40">
        <f>IF(U217=1,INDEX('Add-on Info'!$B$21:$H$32,MATCH(AU$1,'Add-on Info'!$A$4:$A$15,0),MATCH($E217,'Add-on Info'!$B$3:$H$3,0)),0)</f>
        <v>240.8</v>
      </c>
      <c r="AV217" s="40">
        <f>IF(V217=1,INDEX('Add-on Info'!$B$21:$H$32,MATCH(AV$1,'Add-on Info'!$A$4:$A$15,0),MATCH($E217,'Add-on Info'!$B$3:$H$3,0)),0)</f>
        <v>0</v>
      </c>
      <c r="AW217" s="40">
        <f t="shared" si="20"/>
        <v>305.3</v>
      </c>
      <c r="AX217" s="40">
        <f t="shared" si="21"/>
        <v>30879</v>
      </c>
      <c r="AY217" s="40">
        <f t="shared" si="22"/>
        <v>29007.3</v>
      </c>
      <c r="AZ217" s="40">
        <f t="shared" si="23"/>
        <v>1871.7000000000007</v>
      </c>
      <c r="BA217" s="25"/>
    </row>
    <row r="218" spans="1:53" x14ac:dyDescent="0.25">
      <c r="A218" s="25" t="s">
        <v>57</v>
      </c>
      <c r="B218" s="25" t="s">
        <v>23</v>
      </c>
      <c r="C218" s="25" t="s">
        <v>24</v>
      </c>
      <c r="D218" s="25" t="s">
        <v>31</v>
      </c>
      <c r="E218" s="25" t="s">
        <v>32</v>
      </c>
      <c r="F218" s="25" t="s">
        <v>33</v>
      </c>
      <c r="G218" s="25" t="s">
        <v>28</v>
      </c>
      <c r="H218" s="25">
        <v>29</v>
      </c>
      <c r="I218" s="42">
        <v>18404</v>
      </c>
      <c r="J218" s="28">
        <f>IF($D218=Calculations!$E$3,SUBSTITUTE(Calculations!$I219,RIGHT(Calculations!$I219,3),Calculations!$C$3)+0,Calculations!$I219)</f>
        <v>17514</v>
      </c>
      <c r="K218" s="39">
        <v>0</v>
      </c>
      <c r="L218" s="39">
        <v>0</v>
      </c>
      <c r="M218" s="39">
        <v>0</v>
      </c>
      <c r="N218" s="39">
        <v>0</v>
      </c>
      <c r="O218" s="39">
        <v>0</v>
      </c>
      <c r="P218" s="39">
        <v>0</v>
      </c>
      <c r="Q218" s="39">
        <v>0</v>
      </c>
      <c r="R218" s="39">
        <v>0</v>
      </c>
      <c r="S218" s="39">
        <v>0</v>
      </c>
      <c r="T218" s="39">
        <v>0</v>
      </c>
      <c r="U218" s="39">
        <v>0</v>
      </c>
      <c r="V218" s="39">
        <v>0</v>
      </c>
      <c r="W218" s="40">
        <f>IF(K218=1,INDEX('Add-on Info'!$B$4:$H$15,MATCH(W$1,'Add-on Info'!$A$4:$A$15,0),MATCH($E218,'Add-on Info'!$B$3:$H$3,0)),0)</f>
        <v>0</v>
      </c>
      <c r="X218" s="40">
        <f>IF(L218=1,INDEX('Add-on Info'!$B$4:$H$15,MATCH(X$1,'Add-on Info'!$A$4:$A$15,0),MATCH($E218,'Add-on Info'!$B$3:$H$3,0)),0)</f>
        <v>0</v>
      </c>
      <c r="Y218" s="40">
        <f>IF(M218=1,INDEX('Add-on Info'!$B$4:$H$15,MATCH(Y$1,'Add-on Info'!$A$4:$A$15,0),MATCH($E218,'Add-on Info'!$B$3:$H$3,0)),0)</f>
        <v>0</v>
      </c>
      <c r="Z218" s="40">
        <f>IF(N218=1,INDEX('Add-on Info'!$B$4:$H$15,MATCH(Z$1,'Add-on Info'!$A$4:$A$15,0),MATCH($E218,'Add-on Info'!$B$3:$H$3,0)),0)</f>
        <v>0</v>
      </c>
      <c r="AA218" s="40">
        <f>IF(O218=1,INDEX('Add-on Info'!$B$4:$H$15,MATCH(AA$1,'Add-on Info'!$A$4:$A$15,0),MATCH($E218,'Add-on Info'!$B$3:$H$3,0)),0)</f>
        <v>0</v>
      </c>
      <c r="AB218" s="40">
        <f>IF(P218=1,INDEX('Add-on Info'!$B$4:$H$15,MATCH(AB$1,'Add-on Info'!$A$4:$A$15,0),MATCH($E218,'Add-on Info'!$B$3:$H$3,0)),0)</f>
        <v>0</v>
      </c>
      <c r="AC218" s="40">
        <f>IF(Q218=1,INDEX('Add-on Info'!$B$4:$H$15,MATCH(AC$1,'Add-on Info'!$A$4:$A$15,0),MATCH($E218,'Add-on Info'!$B$3:$H$3,0)),0)</f>
        <v>0</v>
      </c>
      <c r="AD218" s="40">
        <f>IF(R218=1,INDEX('Add-on Info'!$B$4:$H$15,MATCH(AD$1,'Add-on Info'!$A$4:$A$15,0),MATCH($E218,'Add-on Info'!$B$3:$H$3,0)),0)</f>
        <v>0</v>
      </c>
      <c r="AE218" s="40">
        <f>IF(S218=1,INDEX('Add-on Info'!$B$4:$H$15,MATCH(AE$1,'Add-on Info'!$A$4:$A$15,0),MATCH($E218,'Add-on Info'!$B$3:$H$3,0)),0)</f>
        <v>0</v>
      </c>
      <c r="AF218" s="40">
        <f>IF(T218=1,INDEX('Add-on Info'!$B$4:$H$15,MATCH(AF$1,'Add-on Info'!$A$4:$A$15,0),MATCH($E218,'Add-on Info'!$B$3:$H$3,0)),0)</f>
        <v>0</v>
      </c>
      <c r="AG218" s="40">
        <f>IF(U218=1,INDEX('Add-on Info'!$B$4:$H$15,MATCH(AG$1,'Add-on Info'!$A$4:$A$15,0),MATCH($E218,'Add-on Info'!$B$3:$H$3,0)),0)</f>
        <v>0</v>
      </c>
      <c r="AH218" s="40">
        <f>IF(V218=1,INDEX('Add-on Info'!$B$4:$H$15,MATCH(AH$1,'Add-on Info'!$A$4:$A$15,0),MATCH($E218,'Add-on Info'!$B$3:$H$3,0)),0)</f>
        <v>0</v>
      </c>
      <c r="AI218" s="41">
        <f t="shared" si="18"/>
        <v>0</v>
      </c>
      <c r="AJ218" s="40">
        <f t="shared" si="19"/>
        <v>0</v>
      </c>
      <c r="AK218" s="40">
        <f>IF(K218=1,INDEX('Add-on Info'!$B$21:$H$32,MATCH(AK$1,'Add-on Info'!$A$4:$A$15,0),MATCH($E218,'Add-on Info'!$B$3:$H$3,0)),0)</f>
        <v>0</v>
      </c>
      <c r="AL218" s="40">
        <f>IF(L218=1,INDEX('Add-on Info'!$B$21:$H$32,MATCH(AL$1,'Add-on Info'!$A$4:$A$15,0),MATCH($E218,'Add-on Info'!$B$3:$H$3,0)),0)</f>
        <v>0</v>
      </c>
      <c r="AM218" s="40">
        <f>IF(M218=1,INDEX('Add-on Info'!$B$21:$H$32,MATCH(AM$1,'Add-on Info'!$A$4:$A$15,0),MATCH($E218,'Add-on Info'!$B$3:$H$3,0)),0)</f>
        <v>0</v>
      </c>
      <c r="AN218" s="40">
        <f>IF(N218=1,INDEX('Add-on Info'!$B$21:$H$32,MATCH(AN$1,'Add-on Info'!$A$4:$A$15,0),MATCH($E218,'Add-on Info'!$B$3:$H$3,0)),0)</f>
        <v>0</v>
      </c>
      <c r="AO218" s="40">
        <f>IF(O218=1,INDEX('Add-on Info'!$B$21:$H$32,MATCH(AO$1,'Add-on Info'!$A$4:$A$15,0),MATCH($E218,'Add-on Info'!$B$3:$H$3,0)),0)</f>
        <v>0</v>
      </c>
      <c r="AP218" s="40">
        <f>IF(P218=1,INDEX('Add-on Info'!$B$21:$H$32,MATCH(AP$1,'Add-on Info'!$A$4:$A$15,0),MATCH($E218,'Add-on Info'!$B$3:$H$3,0)),0)</f>
        <v>0</v>
      </c>
      <c r="AQ218" s="40">
        <f>IF(Q218=1,INDEX('Add-on Info'!$B$21:$H$32,MATCH(AQ$1,'Add-on Info'!$A$4:$A$15,0),MATCH($E218,'Add-on Info'!$B$3:$H$3,0)),0)</f>
        <v>0</v>
      </c>
      <c r="AR218" s="40">
        <f>IF(R218=1,INDEX('Add-on Info'!$B$21:$H$32,MATCH(AR$1,'Add-on Info'!$A$4:$A$15,0),MATCH($E218,'Add-on Info'!$B$3:$H$3,0)),0)</f>
        <v>0</v>
      </c>
      <c r="AS218" s="40">
        <f>IF(S218=1,INDEX('Add-on Info'!$B$21:$H$32,MATCH(AS$1,'Add-on Info'!$A$4:$A$15,0),MATCH($E218,'Add-on Info'!$B$3:$H$3,0)),0)</f>
        <v>0</v>
      </c>
      <c r="AT218" s="40">
        <f>IF(T218=1,INDEX('Add-on Info'!$B$21:$H$32,MATCH(AT$1,'Add-on Info'!$A$4:$A$15,0),MATCH($E218,'Add-on Info'!$B$3:$H$3,0)),0)</f>
        <v>0</v>
      </c>
      <c r="AU218" s="40">
        <f>IF(U218=1,INDEX('Add-on Info'!$B$21:$H$32,MATCH(AU$1,'Add-on Info'!$A$4:$A$15,0),MATCH($E218,'Add-on Info'!$B$3:$H$3,0)),0)</f>
        <v>0</v>
      </c>
      <c r="AV218" s="40">
        <f>IF(V218=1,INDEX('Add-on Info'!$B$21:$H$32,MATCH(AV$1,'Add-on Info'!$A$4:$A$15,0),MATCH($E218,'Add-on Info'!$B$3:$H$3,0)),0)</f>
        <v>0</v>
      </c>
      <c r="AW218" s="40">
        <f t="shared" si="20"/>
        <v>0</v>
      </c>
      <c r="AX218" s="40">
        <f t="shared" si="21"/>
        <v>18404</v>
      </c>
      <c r="AY218" s="40">
        <f t="shared" si="22"/>
        <v>17514</v>
      </c>
      <c r="AZ218" s="40">
        <f t="shared" si="23"/>
        <v>890</v>
      </c>
      <c r="BA218" s="25"/>
    </row>
    <row r="219" spans="1:53" x14ac:dyDescent="0.25">
      <c r="A219" s="25" t="s">
        <v>57</v>
      </c>
      <c r="B219" s="25" t="s">
        <v>23</v>
      </c>
      <c r="C219" s="25" t="s">
        <v>24</v>
      </c>
      <c r="D219" s="25" t="s">
        <v>31</v>
      </c>
      <c r="E219" s="25" t="s">
        <v>32</v>
      </c>
      <c r="F219" s="25" t="s">
        <v>33</v>
      </c>
      <c r="G219" s="25" t="s">
        <v>28</v>
      </c>
      <c r="H219" s="25">
        <v>57</v>
      </c>
      <c r="I219" s="42">
        <v>17448</v>
      </c>
      <c r="J219" s="28">
        <f>IF($D219=Calculations!$E$3,SUBSTITUTE(Calculations!$I220,RIGHT(Calculations!$I220,3),Calculations!$C$3)+0,Calculations!$I220)</f>
        <v>16514</v>
      </c>
      <c r="K219" s="39">
        <v>0</v>
      </c>
      <c r="L219" s="39">
        <v>0</v>
      </c>
      <c r="M219" s="39">
        <v>1</v>
      </c>
      <c r="N219" s="39">
        <v>0</v>
      </c>
      <c r="O219" s="39">
        <v>0</v>
      </c>
      <c r="P219" s="39">
        <v>0</v>
      </c>
      <c r="Q219" s="39">
        <v>0</v>
      </c>
      <c r="R219" s="39">
        <v>0</v>
      </c>
      <c r="S219" s="39">
        <v>0</v>
      </c>
      <c r="T219" s="39">
        <v>0</v>
      </c>
      <c r="U219" s="39">
        <v>0</v>
      </c>
      <c r="V219" s="39">
        <v>0</v>
      </c>
      <c r="W219" s="40">
        <f>IF(K219=1,INDEX('Add-on Info'!$B$4:$H$15,MATCH(W$1,'Add-on Info'!$A$4:$A$15,0),MATCH($E219,'Add-on Info'!$B$3:$H$3,0)),0)</f>
        <v>0</v>
      </c>
      <c r="X219" s="40">
        <f>IF(L219=1,INDEX('Add-on Info'!$B$4:$H$15,MATCH(X$1,'Add-on Info'!$A$4:$A$15,0),MATCH($E219,'Add-on Info'!$B$3:$H$3,0)),0)</f>
        <v>0</v>
      </c>
      <c r="Y219" s="40">
        <f>IF(M219=1,INDEX('Add-on Info'!$B$4:$H$15,MATCH(Y$1,'Add-on Info'!$A$4:$A$15,0),MATCH($E219,'Add-on Info'!$B$3:$H$3,0)),0)</f>
        <v>280</v>
      </c>
      <c r="Z219" s="40">
        <f>IF(N219=1,INDEX('Add-on Info'!$B$4:$H$15,MATCH(Z$1,'Add-on Info'!$A$4:$A$15,0),MATCH($E219,'Add-on Info'!$B$3:$H$3,0)),0)</f>
        <v>0</v>
      </c>
      <c r="AA219" s="40">
        <f>IF(O219=1,INDEX('Add-on Info'!$B$4:$H$15,MATCH(AA$1,'Add-on Info'!$A$4:$A$15,0),MATCH($E219,'Add-on Info'!$B$3:$H$3,0)),0)</f>
        <v>0</v>
      </c>
      <c r="AB219" s="40">
        <f>IF(P219=1,INDEX('Add-on Info'!$B$4:$H$15,MATCH(AB$1,'Add-on Info'!$A$4:$A$15,0),MATCH($E219,'Add-on Info'!$B$3:$H$3,0)),0)</f>
        <v>0</v>
      </c>
      <c r="AC219" s="40">
        <f>IF(Q219=1,INDEX('Add-on Info'!$B$4:$H$15,MATCH(AC$1,'Add-on Info'!$A$4:$A$15,0),MATCH($E219,'Add-on Info'!$B$3:$H$3,0)),0)</f>
        <v>0</v>
      </c>
      <c r="AD219" s="40">
        <f>IF(R219=1,INDEX('Add-on Info'!$B$4:$H$15,MATCH(AD$1,'Add-on Info'!$A$4:$A$15,0),MATCH($E219,'Add-on Info'!$B$3:$H$3,0)),0)</f>
        <v>0</v>
      </c>
      <c r="AE219" s="40">
        <f>IF(S219=1,INDEX('Add-on Info'!$B$4:$H$15,MATCH(AE$1,'Add-on Info'!$A$4:$A$15,0),MATCH($E219,'Add-on Info'!$B$3:$H$3,0)),0)</f>
        <v>0</v>
      </c>
      <c r="AF219" s="40">
        <f>IF(T219=1,INDEX('Add-on Info'!$B$4:$H$15,MATCH(AF$1,'Add-on Info'!$A$4:$A$15,0),MATCH($E219,'Add-on Info'!$B$3:$H$3,0)),0)</f>
        <v>0</v>
      </c>
      <c r="AG219" s="40">
        <f>IF(U219=1,INDEX('Add-on Info'!$B$4:$H$15,MATCH(AG$1,'Add-on Info'!$A$4:$A$15,0),MATCH($E219,'Add-on Info'!$B$3:$H$3,0)),0)</f>
        <v>0</v>
      </c>
      <c r="AH219" s="40">
        <f>IF(V219=1,INDEX('Add-on Info'!$B$4:$H$15,MATCH(AH$1,'Add-on Info'!$A$4:$A$15,0),MATCH($E219,'Add-on Info'!$B$3:$H$3,0)),0)</f>
        <v>0</v>
      </c>
      <c r="AI219" s="41">
        <f t="shared" si="18"/>
        <v>0</v>
      </c>
      <c r="AJ219" s="40">
        <f t="shared" si="19"/>
        <v>280</v>
      </c>
      <c r="AK219" s="40">
        <f>IF(K219=1,INDEX('Add-on Info'!$B$21:$H$32,MATCH(AK$1,'Add-on Info'!$A$4:$A$15,0),MATCH($E219,'Add-on Info'!$B$3:$H$3,0)),0)</f>
        <v>0</v>
      </c>
      <c r="AL219" s="40">
        <f>IF(L219=1,INDEX('Add-on Info'!$B$21:$H$32,MATCH(AL$1,'Add-on Info'!$A$4:$A$15,0),MATCH($E219,'Add-on Info'!$B$3:$H$3,0)),0)</f>
        <v>0</v>
      </c>
      <c r="AM219" s="40">
        <f>IF(M219=1,INDEX('Add-on Info'!$B$21:$H$32,MATCH(AM$1,'Add-on Info'!$A$4:$A$15,0),MATCH($E219,'Add-on Info'!$B$3:$H$3,0)),0)</f>
        <v>42</v>
      </c>
      <c r="AN219" s="40">
        <f>IF(N219=1,INDEX('Add-on Info'!$B$21:$H$32,MATCH(AN$1,'Add-on Info'!$A$4:$A$15,0),MATCH($E219,'Add-on Info'!$B$3:$H$3,0)),0)</f>
        <v>0</v>
      </c>
      <c r="AO219" s="40">
        <f>IF(O219=1,INDEX('Add-on Info'!$B$21:$H$32,MATCH(AO$1,'Add-on Info'!$A$4:$A$15,0),MATCH($E219,'Add-on Info'!$B$3:$H$3,0)),0)</f>
        <v>0</v>
      </c>
      <c r="AP219" s="40">
        <f>IF(P219=1,INDEX('Add-on Info'!$B$21:$H$32,MATCH(AP$1,'Add-on Info'!$A$4:$A$15,0),MATCH($E219,'Add-on Info'!$B$3:$H$3,0)),0)</f>
        <v>0</v>
      </c>
      <c r="AQ219" s="40">
        <f>IF(Q219=1,INDEX('Add-on Info'!$B$21:$H$32,MATCH(AQ$1,'Add-on Info'!$A$4:$A$15,0),MATCH($E219,'Add-on Info'!$B$3:$H$3,0)),0)</f>
        <v>0</v>
      </c>
      <c r="AR219" s="40">
        <f>IF(R219=1,INDEX('Add-on Info'!$B$21:$H$32,MATCH(AR$1,'Add-on Info'!$A$4:$A$15,0),MATCH($E219,'Add-on Info'!$B$3:$H$3,0)),0)</f>
        <v>0</v>
      </c>
      <c r="AS219" s="40">
        <f>IF(S219=1,INDEX('Add-on Info'!$B$21:$H$32,MATCH(AS$1,'Add-on Info'!$A$4:$A$15,0),MATCH($E219,'Add-on Info'!$B$3:$H$3,0)),0)</f>
        <v>0</v>
      </c>
      <c r="AT219" s="40">
        <f>IF(T219=1,INDEX('Add-on Info'!$B$21:$H$32,MATCH(AT$1,'Add-on Info'!$A$4:$A$15,0),MATCH($E219,'Add-on Info'!$B$3:$H$3,0)),0)</f>
        <v>0</v>
      </c>
      <c r="AU219" s="40">
        <f>IF(U219=1,INDEX('Add-on Info'!$B$21:$H$32,MATCH(AU$1,'Add-on Info'!$A$4:$A$15,0),MATCH($E219,'Add-on Info'!$B$3:$H$3,0)),0)</f>
        <v>0</v>
      </c>
      <c r="AV219" s="40">
        <f>IF(V219=1,INDEX('Add-on Info'!$B$21:$H$32,MATCH(AV$1,'Add-on Info'!$A$4:$A$15,0),MATCH($E219,'Add-on Info'!$B$3:$H$3,0)),0)</f>
        <v>0</v>
      </c>
      <c r="AW219" s="40">
        <f t="shared" si="20"/>
        <v>42</v>
      </c>
      <c r="AX219" s="40">
        <f t="shared" si="21"/>
        <v>17728</v>
      </c>
      <c r="AY219" s="40">
        <f t="shared" si="22"/>
        <v>16556</v>
      </c>
      <c r="AZ219" s="40">
        <f t="shared" si="23"/>
        <v>1172</v>
      </c>
      <c r="BA219" s="25"/>
    </row>
    <row r="220" spans="1:53" x14ac:dyDescent="0.25">
      <c r="A220" s="25" t="s">
        <v>57</v>
      </c>
      <c r="B220" s="25" t="s">
        <v>23</v>
      </c>
      <c r="C220" s="25" t="s">
        <v>24</v>
      </c>
      <c r="D220" s="25" t="s">
        <v>31</v>
      </c>
      <c r="E220" s="25" t="s">
        <v>32</v>
      </c>
      <c r="F220" s="25" t="s">
        <v>33</v>
      </c>
      <c r="G220" s="25" t="s">
        <v>28</v>
      </c>
      <c r="H220" s="25">
        <v>52</v>
      </c>
      <c r="I220" s="42">
        <v>21407</v>
      </c>
      <c r="J220" s="28">
        <f>IF($D220=Calculations!$E$3,SUBSTITUTE(Calculations!$I221,RIGHT(Calculations!$I221,3),Calculations!$C$3)+0,Calculations!$I221)</f>
        <v>20514</v>
      </c>
      <c r="K220" s="39">
        <v>1</v>
      </c>
      <c r="L220" s="39">
        <v>0</v>
      </c>
      <c r="M220" s="39">
        <v>1</v>
      </c>
      <c r="N220" s="39">
        <v>0</v>
      </c>
      <c r="O220" s="39">
        <v>0</v>
      </c>
      <c r="P220" s="39">
        <v>0</v>
      </c>
      <c r="Q220" s="39">
        <v>0</v>
      </c>
      <c r="R220" s="39">
        <v>0</v>
      </c>
      <c r="S220" s="39">
        <v>1</v>
      </c>
      <c r="T220" s="39">
        <v>0</v>
      </c>
      <c r="U220" s="39">
        <v>0</v>
      </c>
      <c r="V220" s="39">
        <v>0</v>
      </c>
      <c r="W220" s="40">
        <f>IF(K220=1,INDEX('Add-on Info'!$B$4:$H$15,MATCH(W$1,'Add-on Info'!$A$4:$A$15,0),MATCH($E220,'Add-on Info'!$B$3:$H$3,0)),0)</f>
        <v>650</v>
      </c>
      <c r="X220" s="40">
        <f>IF(L220=1,INDEX('Add-on Info'!$B$4:$H$15,MATCH(X$1,'Add-on Info'!$A$4:$A$15,0),MATCH($E220,'Add-on Info'!$B$3:$H$3,0)),0)</f>
        <v>0</v>
      </c>
      <c r="Y220" s="40">
        <f>IF(M220=1,INDEX('Add-on Info'!$B$4:$H$15,MATCH(Y$1,'Add-on Info'!$A$4:$A$15,0),MATCH($E220,'Add-on Info'!$B$3:$H$3,0)),0)</f>
        <v>280</v>
      </c>
      <c r="Z220" s="40">
        <f>IF(N220=1,INDEX('Add-on Info'!$B$4:$H$15,MATCH(Z$1,'Add-on Info'!$A$4:$A$15,0),MATCH($E220,'Add-on Info'!$B$3:$H$3,0)),0)</f>
        <v>0</v>
      </c>
      <c r="AA220" s="40">
        <f>IF(O220=1,INDEX('Add-on Info'!$B$4:$H$15,MATCH(AA$1,'Add-on Info'!$A$4:$A$15,0),MATCH($E220,'Add-on Info'!$B$3:$H$3,0)),0)</f>
        <v>0</v>
      </c>
      <c r="AB220" s="40">
        <f>IF(P220=1,INDEX('Add-on Info'!$B$4:$H$15,MATCH(AB$1,'Add-on Info'!$A$4:$A$15,0),MATCH($E220,'Add-on Info'!$B$3:$H$3,0)),0)</f>
        <v>0</v>
      </c>
      <c r="AC220" s="40">
        <f>IF(Q220=1,INDEX('Add-on Info'!$B$4:$H$15,MATCH(AC$1,'Add-on Info'!$A$4:$A$15,0),MATCH($E220,'Add-on Info'!$B$3:$H$3,0)),0)</f>
        <v>0</v>
      </c>
      <c r="AD220" s="40">
        <f>IF(R220=1,INDEX('Add-on Info'!$B$4:$H$15,MATCH(AD$1,'Add-on Info'!$A$4:$A$15,0),MATCH($E220,'Add-on Info'!$B$3:$H$3,0)),0)</f>
        <v>0</v>
      </c>
      <c r="AE220" s="40">
        <f>IF(S220=1,INDEX('Add-on Info'!$B$4:$H$15,MATCH(AE$1,'Add-on Info'!$A$4:$A$15,0),MATCH($E220,'Add-on Info'!$B$3:$H$3,0)),0)</f>
        <v>140</v>
      </c>
      <c r="AF220" s="40">
        <f>IF(T220=1,INDEX('Add-on Info'!$B$4:$H$15,MATCH(AF$1,'Add-on Info'!$A$4:$A$15,0),MATCH($E220,'Add-on Info'!$B$3:$H$3,0)),0)</f>
        <v>0</v>
      </c>
      <c r="AG220" s="40">
        <f>IF(U220=1,INDEX('Add-on Info'!$B$4:$H$15,MATCH(AG$1,'Add-on Info'!$A$4:$A$15,0),MATCH($E220,'Add-on Info'!$B$3:$H$3,0)),0)</f>
        <v>0</v>
      </c>
      <c r="AH220" s="40">
        <f>IF(V220=1,INDEX('Add-on Info'!$B$4:$H$15,MATCH(AH$1,'Add-on Info'!$A$4:$A$15,0),MATCH($E220,'Add-on Info'!$B$3:$H$3,0)),0)</f>
        <v>0</v>
      </c>
      <c r="AI220" s="41">
        <f t="shared" si="18"/>
        <v>0.15</v>
      </c>
      <c r="AJ220" s="40">
        <f t="shared" si="19"/>
        <v>909.5</v>
      </c>
      <c r="AK220" s="40">
        <f>IF(K220=1,INDEX('Add-on Info'!$B$21:$H$32,MATCH(AK$1,'Add-on Info'!$A$4:$A$15,0),MATCH($E220,'Add-on Info'!$B$3:$H$3,0)),0)</f>
        <v>162.5</v>
      </c>
      <c r="AL220" s="40">
        <f>IF(L220=1,INDEX('Add-on Info'!$B$21:$H$32,MATCH(AL$1,'Add-on Info'!$A$4:$A$15,0),MATCH($E220,'Add-on Info'!$B$3:$H$3,0)),0)</f>
        <v>0</v>
      </c>
      <c r="AM220" s="40">
        <f>IF(M220=1,INDEX('Add-on Info'!$B$21:$H$32,MATCH(AM$1,'Add-on Info'!$A$4:$A$15,0),MATCH($E220,'Add-on Info'!$B$3:$H$3,0)),0)</f>
        <v>42</v>
      </c>
      <c r="AN220" s="40">
        <f>IF(N220=1,INDEX('Add-on Info'!$B$21:$H$32,MATCH(AN$1,'Add-on Info'!$A$4:$A$15,0),MATCH($E220,'Add-on Info'!$B$3:$H$3,0)),0)</f>
        <v>0</v>
      </c>
      <c r="AO220" s="40">
        <f>IF(O220=1,INDEX('Add-on Info'!$B$21:$H$32,MATCH(AO$1,'Add-on Info'!$A$4:$A$15,0),MATCH($E220,'Add-on Info'!$B$3:$H$3,0)),0)</f>
        <v>0</v>
      </c>
      <c r="AP220" s="40">
        <f>IF(P220=1,INDEX('Add-on Info'!$B$21:$H$32,MATCH(AP$1,'Add-on Info'!$A$4:$A$15,0),MATCH($E220,'Add-on Info'!$B$3:$H$3,0)),0)</f>
        <v>0</v>
      </c>
      <c r="AQ220" s="40">
        <f>IF(Q220=1,INDEX('Add-on Info'!$B$21:$H$32,MATCH(AQ$1,'Add-on Info'!$A$4:$A$15,0),MATCH($E220,'Add-on Info'!$B$3:$H$3,0)),0)</f>
        <v>0</v>
      </c>
      <c r="AR220" s="40">
        <f>IF(R220=1,INDEX('Add-on Info'!$B$21:$H$32,MATCH(AR$1,'Add-on Info'!$A$4:$A$15,0),MATCH($E220,'Add-on Info'!$B$3:$H$3,0)),0)</f>
        <v>0</v>
      </c>
      <c r="AS220" s="40">
        <f>IF(S220=1,INDEX('Add-on Info'!$B$21:$H$32,MATCH(AS$1,'Add-on Info'!$A$4:$A$15,0),MATCH($E220,'Add-on Info'!$B$3:$H$3,0)),0)</f>
        <v>23.8</v>
      </c>
      <c r="AT220" s="40">
        <f>IF(T220=1,INDEX('Add-on Info'!$B$21:$H$32,MATCH(AT$1,'Add-on Info'!$A$4:$A$15,0),MATCH($E220,'Add-on Info'!$B$3:$H$3,0)),0)</f>
        <v>0</v>
      </c>
      <c r="AU220" s="40">
        <f>IF(U220=1,INDEX('Add-on Info'!$B$21:$H$32,MATCH(AU$1,'Add-on Info'!$A$4:$A$15,0),MATCH($E220,'Add-on Info'!$B$3:$H$3,0)),0)</f>
        <v>0</v>
      </c>
      <c r="AV220" s="40">
        <f>IF(V220=1,INDEX('Add-on Info'!$B$21:$H$32,MATCH(AV$1,'Add-on Info'!$A$4:$A$15,0),MATCH($E220,'Add-on Info'!$B$3:$H$3,0)),0)</f>
        <v>0</v>
      </c>
      <c r="AW220" s="40">
        <f t="shared" si="20"/>
        <v>228.3</v>
      </c>
      <c r="AX220" s="40">
        <f t="shared" si="21"/>
        <v>22316.5</v>
      </c>
      <c r="AY220" s="40">
        <f t="shared" si="22"/>
        <v>20742.3</v>
      </c>
      <c r="AZ220" s="40">
        <f t="shared" si="23"/>
        <v>1574.2000000000007</v>
      </c>
      <c r="BA220" s="25"/>
    </row>
    <row r="221" spans="1:53" x14ac:dyDescent="0.25">
      <c r="A221" s="25" t="s">
        <v>57</v>
      </c>
      <c r="B221" s="25" t="s">
        <v>23</v>
      </c>
      <c r="C221" s="25" t="s">
        <v>24</v>
      </c>
      <c r="D221" s="25" t="s">
        <v>31</v>
      </c>
      <c r="E221" s="25" t="s">
        <v>32</v>
      </c>
      <c r="F221" s="25" t="s">
        <v>34</v>
      </c>
      <c r="G221" s="25" t="s">
        <v>30</v>
      </c>
      <c r="H221" s="25">
        <v>61</v>
      </c>
      <c r="I221" s="42">
        <v>18126</v>
      </c>
      <c r="J221" s="28">
        <f>IF($D221=Calculations!$E$3,SUBSTITUTE(Calculations!$I222,RIGHT(Calculations!$I222,3),Calculations!$C$3)+0,Calculations!$I222)</f>
        <v>17514</v>
      </c>
      <c r="K221" s="39">
        <v>0</v>
      </c>
      <c r="L221" s="39">
        <v>1</v>
      </c>
      <c r="M221" s="39">
        <v>0</v>
      </c>
      <c r="N221" s="39">
        <v>0</v>
      </c>
      <c r="O221" s="39">
        <v>0</v>
      </c>
      <c r="P221" s="39">
        <v>0</v>
      </c>
      <c r="Q221" s="39">
        <v>0</v>
      </c>
      <c r="R221" s="39">
        <v>1</v>
      </c>
      <c r="S221" s="39">
        <v>1</v>
      </c>
      <c r="T221" s="39">
        <v>0</v>
      </c>
      <c r="U221" s="39">
        <v>0</v>
      </c>
      <c r="V221" s="39">
        <v>0</v>
      </c>
      <c r="W221" s="40">
        <f>IF(K221=1,INDEX('Add-on Info'!$B$4:$H$15,MATCH(W$1,'Add-on Info'!$A$4:$A$15,0),MATCH($E221,'Add-on Info'!$B$3:$H$3,0)),0)</f>
        <v>0</v>
      </c>
      <c r="X221" s="40">
        <f>IF(L221=1,INDEX('Add-on Info'!$B$4:$H$15,MATCH(X$1,'Add-on Info'!$A$4:$A$15,0),MATCH($E221,'Add-on Info'!$B$3:$H$3,0)),0)</f>
        <v>190</v>
      </c>
      <c r="Y221" s="40">
        <f>IF(M221=1,INDEX('Add-on Info'!$B$4:$H$15,MATCH(Y$1,'Add-on Info'!$A$4:$A$15,0),MATCH($E221,'Add-on Info'!$B$3:$H$3,0)),0)</f>
        <v>0</v>
      </c>
      <c r="Z221" s="40">
        <f>IF(N221=1,INDEX('Add-on Info'!$B$4:$H$15,MATCH(Z$1,'Add-on Info'!$A$4:$A$15,0),MATCH($E221,'Add-on Info'!$B$3:$H$3,0)),0)</f>
        <v>0</v>
      </c>
      <c r="AA221" s="40">
        <f>IF(O221=1,INDEX('Add-on Info'!$B$4:$H$15,MATCH(AA$1,'Add-on Info'!$A$4:$A$15,0),MATCH($E221,'Add-on Info'!$B$3:$H$3,0)),0)</f>
        <v>0</v>
      </c>
      <c r="AB221" s="40">
        <f>IF(P221=1,INDEX('Add-on Info'!$B$4:$H$15,MATCH(AB$1,'Add-on Info'!$A$4:$A$15,0),MATCH($E221,'Add-on Info'!$B$3:$H$3,0)),0)</f>
        <v>0</v>
      </c>
      <c r="AC221" s="40">
        <f>IF(Q221=1,INDEX('Add-on Info'!$B$4:$H$15,MATCH(AC$1,'Add-on Info'!$A$4:$A$15,0),MATCH($E221,'Add-on Info'!$B$3:$H$3,0)),0)</f>
        <v>0</v>
      </c>
      <c r="AD221" s="40">
        <f>IF(R221=1,INDEX('Add-on Info'!$B$4:$H$15,MATCH(AD$1,'Add-on Info'!$A$4:$A$15,0),MATCH($E221,'Add-on Info'!$B$3:$H$3,0)),0)</f>
        <v>160</v>
      </c>
      <c r="AE221" s="40">
        <f>IF(S221=1,INDEX('Add-on Info'!$B$4:$H$15,MATCH(AE$1,'Add-on Info'!$A$4:$A$15,0),MATCH($E221,'Add-on Info'!$B$3:$H$3,0)),0)</f>
        <v>140</v>
      </c>
      <c r="AF221" s="40">
        <f>IF(T221=1,INDEX('Add-on Info'!$B$4:$H$15,MATCH(AF$1,'Add-on Info'!$A$4:$A$15,0),MATCH($E221,'Add-on Info'!$B$3:$H$3,0)),0)</f>
        <v>0</v>
      </c>
      <c r="AG221" s="40">
        <f>IF(U221=1,INDEX('Add-on Info'!$B$4:$H$15,MATCH(AG$1,'Add-on Info'!$A$4:$A$15,0),MATCH($E221,'Add-on Info'!$B$3:$H$3,0)),0)</f>
        <v>0</v>
      </c>
      <c r="AH221" s="40">
        <f>IF(V221=1,INDEX('Add-on Info'!$B$4:$H$15,MATCH(AH$1,'Add-on Info'!$A$4:$A$15,0),MATCH($E221,'Add-on Info'!$B$3:$H$3,0)),0)</f>
        <v>0</v>
      </c>
      <c r="AI221" s="41">
        <f t="shared" si="18"/>
        <v>0.15</v>
      </c>
      <c r="AJ221" s="40">
        <f t="shared" si="19"/>
        <v>416.5</v>
      </c>
      <c r="AK221" s="40">
        <f>IF(K221=1,INDEX('Add-on Info'!$B$21:$H$32,MATCH(AK$1,'Add-on Info'!$A$4:$A$15,0),MATCH($E221,'Add-on Info'!$B$3:$H$3,0)),0)</f>
        <v>0</v>
      </c>
      <c r="AL221" s="40">
        <f>IF(L221=1,INDEX('Add-on Info'!$B$21:$H$32,MATCH(AL$1,'Add-on Info'!$A$4:$A$15,0),MATCH($E221,'Add-on Info'!$B$3:$H$3,0)),0)</f>
        <v>20.9</v>
      </c>
      <c r="AM221" s="40">
        <f>IF(M221=1,INDEX('Add-on Info'!$B$21:$H$32,MATCH(AM$1,'Add-on Info'!$A$4:$A$15,0),MATCH($E221,'Add-on Info'!$B$3:$H$3,0)),0)</f>
        <v>0</v>
      </c>
      <c r="AN221" s="40">
        <f>IF(N221=1,INDEX('Add-on Info'!$B$21:$H$32,MATCH(AN$1,'Add-on Info'!$A$4:$A$15,0),MATCH($E221,'Add-on Info'!$B$3:$H$3,0)),0)</f>
        <v>0</v>
      </c>
      <c r="AO221" s="40">
        <f>IF(O221=1,INDEX('Add-on Info'!$B$21:$H$32,MATCH(AO$1,'Add-on Info'!$A$4:$A$15,0),MATCH($E221,'Add-on Info'!$B$3:$H$3,0)),0)</f>
        <v>0</v>
      </c>
      <c r="AP221" s="40">
        <f>IF(P221=1,INDEX('Add-on Info'!$B$21:$H$32,MATCH(AP$1,'Add-on Info'!$A$4:$A$15,0),MATCH($E221,'Add-on Info'!$B$3:$H$3,0)),0)</f>
        <v>0</v>
      </c>
      <c r="AQ221" s="40">
        <f>IF(Q221=1,INDEX('Add-on Info'!$B$21:$H$32,MATCH(AQ$1,'Add-on Info'!$A$4:$A$15,0),MATCH($E221,'Add-on Info'!$B$3:$H$3,0)),0)</f>
        <v>0</v>
      </c>
      <c r="AR221" s="40">
        <f>IF(R221=1,INDEX('Add-on Info'!$B$21:$H$32,MATCH(AR$1,'Add-on Info'!$A$4:$A$15,0),MATCH($E221,'Add-on Info'!$B$3:$H$3,0)),0)</f>
        <v>27.200000000000003</v>
      </c>
      <c r="AS221" s="40">
        <f>IF(S221=1,INDEX('Add-on Info'!$B$21:$H$32,MATCH(AS$1,'Add-on Info'!$A$4:$A$15,0),MATCH($E221,'Add-on Info'!$B$3:$H$3,0)),0)</f>
        <v>23.8</v>
      </c>
      <c r="AT221" s="40">
        <f>IF(T221=1,INDEX('Add-on Info'!$B$21:$H$32,MATCH(AT$1,'Add-on Info'!$A$4:$A$15,0),MATCH($E221,'Add-on Info'!$B$3:$H$3,0)),0)</f>
        <v>0</v>
      </c>
      <c r="AU221" s="40">
        <f>IF(U221=1,INDEX('Add-on Info'!$B$21:$H$32,MATCH(AU$1,'Add-on Info'!$A$4:$A$15,0),MATCH($E221,'Add-on Info'!$B$3:$H$3,0)),0)</f>
        <v>0</v>
      </c>
      <c r="AV221" s="40">
        <f>IF(V221=1,INDEX('Add-on Info'!$B$21:$H$32,MATCH(AV$1,'Add-on Info'!$A$4:$A$15,0),MATCH($E221,'Add-on Info'!$B$3:$H$3,0)),0)</f>
        <v>0</v>
      </c>
      <c r="AW221" s="40">
        <f t="shared" si="20"/>
        <v>71.900000000000006</v>
      </c>
      <c r="AX221" s="40">
        <f t="shared" si="21"/>
        <v>18542.5</v>
      </c>
      <c r="AY221" s="40">
        <f t="shared" si="22"/>
        <v>17585.900000000001</v>
      </c>
      <c r="AZ221" s="40">
        <f t="shared" si="23"/>
        <v>956.59999999999854</v>
      </c>
      <c r="BA221" s="25"/>
    </row>
    <row r="222" spans="1:53" x14ac:dyDescent="0.25">
      <c r="A222" s="25" t="s">
        <v>57</v>
      </c>
      <c r="B222" s="25" t="s">
        <v>23</v>
      </c>
      <c r="C222" s="25" t="s">
        <v>24</v>
      </c>
      <c r="D222" s="25" t="s">
        <v>31</v>
      </c>
      <c r="E222" s="25" t="s">
        <v>35</v>
      </c>
      <c r="F222" s="25" t="s">
        <v>27</v>
      </c>
      <c r="G222" s="25" t="s">
        <v>30</v>
      </c>
      <c r="H222" s="25">
        <v>34</v>
      </c>
      <c r="I222" s="42">
        <v>29619</v>
      </c>
      <c r="J222" s="28">
        <f>IF($D222=Calculations!$E$3,SUBSTITUTE(Calculations!$I223,RIGHT(Calculations!$I223,3),Calculations!$C$3)+0,Calculations!$I223)</f>
        <v>28514</v>
      </c>
      <c r="K222" s="39">
        <v>0</v>
      </c>
      <c r="L222" s="39">
        <v>0</v>
      </c>
      <c r="M222" s="39">
        <v>0</v>
      </c>
      <c r="N222" s="39">
        <v>0</v>
      </c>
      <c r="O222" s="39">
        <v>0</v>
      </c>
      <c r="P222" s="39">
        <v>0</v>
      </c>
      <c r="Q222" s="39">
        <v>1</v>
      </c>
      <c r="R222" s="39">
        <v>0</v>
      </c>
      <c r="S222" s="39">
        <v>0</v>
      </c>
      <c r="T222" s="39">
        <v>0</v>
      </c>
      <c r="U222" s="39">
        <v>0</v>
      </c>
      <c r="V222" s="39">
        <v>0</v>
      </c>
      <c r="W222" s="40">
        <f>IF(K222=1,INDEX('Add-on Info'!$B$4:$H$15,MATCH(W$1,'Add-on Info'!$A$4:$A$15,0),MATCH($E222,'Add-on Info'!$B$3:$H$3,0)),0)</f>
        <v>0</v>
      </c>
      <c r="X222" s="40">
        <f>IF(L222=1,INDEX('Add-on Info'!$B$4:$H$15,MATCH(X$1,'Add-on Info'!$A$4:$A$15,0),MATCH($E222,'Add-on Info'!$B$3:$H$3,0)),0)</f>
        <v>0</v>
      </c>
      <c r="Y222" s="40">
        <f>IF(M222=1,INDEX('Add-on Info'!$B$4:$H$15,MATCH(Y$1,'Add-on Info'!$A$4:$A$15,0),MATCH($E222,'Add-on Info'!$B$3:$H$3,0)),0)</f>
        <v>0</v>
      </c>
      <c r="Z222" s="40">
        <f>IF(N222=1,INDEX('Add-on Info'!$B$4:$H$15,MATCH(Z$1,'Add-on Info'!$A$4:$A$15,0),MATCH($E222,'Add-on Info'!$B$3:$H$3,0)),0)</f>
        <v>0</v>
      </c>
      <c r="AA222" s="40">
        <f>IF(O222=1,INDEX('Add-on Info'!$B$4:$H$15,MATCH(AA$1,'Add-on Info'!$A$4:$A$15,0),MATCH($E222,'Add-on Info'!$B$3:$H$3,0)),0)</f>
        <v>0</v>
      </c>
      <c r="AB222" s="40">
        <f>IF(P222=1,INDEX('Add-on Info'!$B$4:$H$15,MATCH(AB$1,'Add-on Info'!$A$4:$A$15,0),MATCH($E222,'Add-on Info'!$B$3:$H$3,0)),0)</f>
        <v>0</v>
      </c>
      <c r="AC222" s="40">
        <f>IF(Q222=1,INDEX('Add-on Info'!$B$4:$H$15,MATCH(AC$1,'Add-on Info'!$A$4:$A$15,0),MATCH($E222,'Add-on Info'!$B$3:$H$3,0)),0)</f>
        <v>110</v>
      </c>
      <c r="AD222" s="40">
        <f>IF(R222=1,INDEX('Add-on Info'!$B$4:$H$15,MATCH(AD$1,'Add-on Info'!$A$4:$A$15,0),MATCH($E222,'Add-on Info'!$B$3:$H$3,0)),0)</f>
        <v>0</v>
      </c>
      <c r="AE222" s="40">
        <f>IF(S222=1,INDEX('Add-on Info'!$B$4:$H$15,MATCH(AE$1,'Add-on Info'!$A$4:$A$15,0),MATCH($E222,'Add-on Info'!$B$3:$H$3,0)),0)</f>
        <v>0</v>
      </c>
      <c r="AF222" s="40">
        <f>IF(T222=1,INDEX('Add-on Info'!$B$4:$H$15,MATCH(AF$1,'Add-on Info'!$A$4:$A$15,0),MATCH($E222,'Add-on Info'!$B$3:$H$3,0)),0)</f>
        <v>0</v>
      </c>
      <c r="AG222" s="40">
        <f>IF(U222=1,INDEX('Add-on Info'!$B$4:$H$15,MATCH(AG$1,'Add-on Info'!$A$4:$A$15,0),MATCH($E222,'Add-on Info'!$B$3:$H$3,0)),0)</f>
        <v>0</v>
      </c>
      <c r="AH222" s="40">
        <f>IF(V222=1,INDEX('Add-on Info'!$B$4:$H$15,MATCH(AH$1,'Add-on Info'!$A$4:$A$15,0),MATCH($E222,'Add-on Info'!$B$3:$H$3,0)),0)</f>
        <v>0</v>
      </c>
      <c r="AI222" s="41">
        <f t="shared" si="18"/>
        <v>0</v>
      </c>
      <c r="AJ222" s="40">
        <f t="shared" si="19"/>
        <v>110</v>
      </c>
      <c r="AK222" s="40">
        <f>IF(K222=1,INDEX('Add-on Info'!$B$21:$H$32,MATCH(AK$1,'Add-on Info'!$A$4:$A$15,0),MATCH($E222,'Add-on Info'!$B$3:$H$3,0)),0)</f>
        <v>0</v>
      </c>
      <c r="AL222" s="40">
        <f>IF(L222=1,INDEX('Add-on Info'!$B$21:$H$32,MATCH(AL$1,'Add-on Info'!$A$4:$A$15,0),MATCH($E222,'Add-on Info'!$B$3:$H$3,0)),0)</f>
        <v>0</v>
      </c>
      <c r="AM222" s="40">
        <f>IF(M222=1,INDEX('Add-on Info'!$B$21:$H$32,MATCH(AM$1,'Add-on Info'!$A$4:$A$15,0),MATCH($E222,'Add-on Info'!$B$3:$H$3,0)),0)</f>
        <v>0</v>
      </c>
      <c r="AN222" s="40">
        <f>IF(N222=1,INDEX('Add-on Info'!$B$21:$H$32,MATCH(AN$1,'Add-on Info'!$A$4:$A$15,0),MATCH($E222,'Add-on Info'!$B$3:$H$3,0)),0)</f>
        <v>0</v>
      </c>
      <c r="AO222" s="40">
        <f>IF(O222=1,INDEX('Add-on Info'!$B$21:$H$32,MATCH(AO$1,'Add-on Info'!$A$4:$A$15,0),MATCH($E222,'Add-on Info'!$B$3:$H$3,0)),0)</f>
        <v>0</v>
      </c>
      <c r="AP222" s="40">
        <f>IF(P222=1,INDEX('Add-on Info'!$B$21:$H$32,MATCH(AP$1,'Add-on Info'!$A$4:$A$15,0),MATCH($E222,'Add-on Info'!$B$3:$H$3,0)),0)</f>
        <v>0</v>
      </c>
      <c r="AQ222" s="40">
        <f>IF(Q222=1,INDEX('Add-on Info'!$B$21:$H$32,MATCH(AQ$1,'Add-on Info'!$A$4:$A$15,0),MATCH($E222,'Add-on Info'!$B$3:$H$3,0)),0)</f>
        <v>16.5</v>
      </c>
      <c r="AR222" s="40">
        <f>IF(R222=1,INDEX('Add-on Info'!$B$21:$H$32,MATCH(AR$1,'Add-on Info'!$A$4:$A$15,0),MATCH($E222,'Add-on Info'!$B$3:$H$3,0)),0)</f>
        <v>0</v>
      </c>
      <c r="AS222" s="40">
        <f>IF(S222=1,INDEX('Add-on Info'!$B$21:$H$32,MATCH(AS$1,'Add-on Info'!$A$4:$A$15,0),MATCH($E222,'Add-on Info'!$B$3:$H$3,0)),0)</f>
        <v>0</v>
      </c>
      <c r="AT222" s="40">
        <f>IF(T222=1,INDEX('Add-on Info'!$B$21:$H$32,MATCH(AT$1,'Add-on Info'!$A$4:$A$15,0),MATCH($E222,'Add-on Info'!$B$3:$H$3,0)),0)</f>
        <v>0</v>
      </c>
      <c r="AU222" s="40">
        <f>IF(U222=1,INDEX('Add-on Info'!$B$21:$H$32,MATCH(AU$1,'Add-on Info'!$A$4:$A$15,0),MATCH($E222,'Add-on Info'!$B$3:$H$3,0)),0)</f>
        <v>0</v>
      </c>
      <c r="AV222" s="40">
        <f>IF(V222=1,INDEX('Add-on Info'!$B$21:$H$32,MATCH(AV$1,'Add-on Info'!$A$4:$A$15,0),MATCH($E222,'Add-on Info'!$B$3:$H$3,0)),0)</f>
        <v>0</v>
      </c>
      <c r="AW222" s="40">
        <f t="shared" si="20"/>
        <v>16.5</v>
      </c>
      <c r="AX222" s="40">
        <f t="shared" si="21"/>
        <v>29729</v>
      </c>
      <c r="AY222" s="40">
        <f t="shared" si="22"/>
        <v>28530.5</v>
      </c>
      <c r="AZ222" s="40">
        <f t="shared" si="23"/>
        <v>1198.5</v>
      </c>
      <c r="BA222" s="25"/>
    </row>
    <row r="223" spans="1:53" x14ac:dyDescent="0.25">
      <c r="A223" s="25" t="s">
        <v>57</v>
      </c>
      <c r="B223" s="25" t="s">
        <v>23</v>
      </c>
      <c r="C223" s="25" t="s">
        <v>24</v>
      </c>
      <c r="D223" s="25" t="s">
        <v>31</v>
      </c>
      <c r="E223" s="25" t="s">
        <v>35</v>
      </c>
      <c r="F223" s="25" t="s">
        <v>27</v>
      </c>
      <c r="G223" s="25" t="s">
        <v>28</v>
      </c>
      <c r="H223" s="25">
        <v>62</v>
      </c>
      <c r="I223" s="42">
        <v>29962</v>
      </c>
      <c r="J223" s="28">
        <f>IF($D223=Calculations!$E$3,SUBSTITUTE(Calculations!$I224,RIGHT(Calculations!$I224,3),Calculations!$C$3)+0,Calculations!$I224)</f>
        <v>29514</v>
      </c>
      <c r="K223" s="39">
        <v>0</v>
      </c>
      <c r="L223" s="39">
        <v>0</v>
      </c>
      <c r="M223" s="39">
        <v>0</v>
      </c>
      <c r="N223" s="39">
        <v>0</v>
      </c>
      <c r="O223" s="39">
        <v>0</v>
      </c>
      <c r="P223" s="39">
        <v>0</v>
      </c>
      <c r="Q223" s="39">
        <v>0</v>
      </c>
      <c r="R223" s="39">
        <v>1</v>
      </c>
      <c r="S223" s="39">
        <v>1</v>
      </c>
      <c r="T223" s="39">
        <v>0</v>
      </c>
      <c r="U223" s="39">
        <v>1</v>
      </c>
      <c r="V223" s="39">
        <v>0</v>
      </c>
      <c r="W223" s="40">
        <f>IF(K223=1,INDEX('Add-on Info'!$B$4:$H$15,MATCH(W$1,'Add-on Info'!$A$4:$A$15,0),MATCH($E223,'Add-on Info'!$B$3:$H$3,0)),0)</f>
        <v>0</v>
      </c>
      <c r="X223" s="40">
        <f>IF(L223=1,INDEX('Add-on Info'!$B$4:$H$15,MATCH(X$1,'Add-on Info'!$A$4:$A$15,0),MATCH($E223,'Add-on Info'!$B$3:$H$3,0)),0)</f>
        <v>0</v>
      </c>
      <c r="Y223" s="40">
        <f>IF(M223=1,INDEX('Add-on Info'!$B$4:$H$15,MATCH(Y$1,'Add-on Info'!$A$4:$A$15,0),MATCH($E223,'Add-on Info'!$B$3:$H$3,0)),0)</f>
        <v>0</v>
      </c>
      <c r="Z223" s="40">
        <f>IF(N223=1,INDEX('Add-on Info'!$B$4:$H$15,MATCH(Z$1,'Add-on Info'!$A$4:$A$15,0),MATCH($E223,'Add-on Info'!$B$3:$H$3,0)),0)</f>
        <v>0</v>
      </c>
      <c r="AA223" s="40">
        <f>IF(O223=1,INDEX('Add-on Info'!$B$4:$H$15,MATCH(AA$1,'Add-on Info'!$A$4:$A$15,0),MATCH($E223,'Add-on Info'!$B$3:$H$3,0)),0)</f>
        <v>0</v>
      </c>
      <c r="AB223" s="40">
        <f>IF(P223=1,INDEX('Add-on Info'!$B$4:$H$15,MATCH(AB$1,'Add-on Info'!$A$4:$A$15,0),MATCH($E223,'Add-on Info'!$B$3:$H$3,0)),0)</f>
        <v>0</v>
      </c>
      <c r="AC223" s="40">
        <f>IF(Q223=1,INDEX('Add-on Info'!$B$4:$H$15,MATCH(AC$1,'Add-on Info'!$A$4:$A$15,0),MATCH($E223,'Add-on Info'!$B$3:$H$3,0)),0)</f>
        <v>0</v>
      </c>
      <c r="AD223" s="40">
        <f>IF(R223=1,INDEX('Add-on Info'!$B$4:$H$15,MATCH(AD$1,'Add-on Info'!$A$4:$A$15,0),MATCH($E223,'Add-on Info'!$B$3:$H$3,0)),0)</f>
        <v>180</v>
      </c>
      <c r="AE223" s="40">
        <f>IF(S223=1,INDEX('Add-on Info'!$B$4:$H$15,MATCH(AE$1,'Add-on Info'!$A$4:$A$15,0),MATCH($E223,'Add-on Info'!$B$3:$H$3,0)),0)</f>
        <v>160</v>
      </c>
      <c r="AF223" s="40">
        <f>IF(T223=1,INDEX('Add-on Info'!$B$4:$H$15,MATCH(AF$1,'Add-on Info'!$A$4:$A$15,0),MATCH($E223,'Add-on Info'!$B$3:$H$3,0)),0)</f>
        <v>0</v>
      </c>
      <c r="AG223" s="40">
        <f>IF(U223=1,INDEX('Add-on Info'!$B$4:$H$15,MATCH(AG$1,'Add-on Info'!$A$4:$A$15,0),MATCH($E223,'Add-on Info'!$B$3:$H$3,0)),0)</f>
        <v>640</v>
      </c>
      <c r="AH223" s="40">
        <f>IF(V223=1,INDEX('Add-on Info'!$B$4:$H$15,MATCH(AH$1,'Add-on Info'!$A$4:$A$15,0),MATCH($E223,'Add-on Info'!$B$3:$H$3,0)),0)</f>
        <v>0</v>
      </c>
      <c r="AI223" s="41">
        <f t="shared" si="18"/>
        <v>0.15</v>
      </c>
      <c r="AJ223" s="40">
        <f t="shared" si="19"/>
        <v>833</v>
      </c>
      <c r="AK223" s="40">
        <f>IF(K223=1,INDEX('Add-on Info'!$B$21:$H$32,MATCH(AK$1,'Add-on Info'!$A$4:$A$15,0),MATCH($E223,'Add-on Info'!$B$3:$H$3,0)),0)</f>
        <v>0</v>
      </c>
      <c r="AL223" s="40">
        <f>IF(L223=1,INDEX('Add-on Info'!$B$21:$H$32,MATCH(AL$1,'Add-on Info'!$A$4:$A$15,0),MATCH($E223,'Add-on Info'!$B$3:$H$3,0)),0)</f>
        <v>0</v>
      </c>
      <c r="AM223" s="40">
        <f>IF(M223=1,INDEX('Add-on Info'!$B$21:$H$32,MATCH(AM$1,'Add-on Info'!$A$4:$A$15,0),MATCH($E223,'Add-on Info'!$B$3:$H$3,0)),0)</f>
        <v>0</v>
      </c>
      <c r="AN223" s="40">
        <f>IF(N223=1,INDEX('Add-on Info'!$B$21:$H$32,MATCH(AN$1,'Add-on Info'!$A$4:$A$15,0),MATCH($E223,'Add-on Info'!$B$3:$H$3,0)),0)</f>
        <v>0</v>
      </c>
      <c r="AO223" s="40">
        <f>IF(O223=1,INDEX('Add-on Info'!$B$21:$H$32,MATCH(AO$1,'Add-on Info'!$A$4:$A$15,0),MATCH($E223,'Add-on Info'!$B$3:$H$3,0)),0)</f>
        <v>0</v>
      </c>
      <c r="AP223" s="40">
        <f>IF(P223=1,INDEX('Add-on Info'!$B$21:$H$32,MATCH(AP$1,'Add-on Info'!$A$4:$A$15,0),MATCH($E223,'Add-on Info'!$B$3:$H$3,0)),0)</f>
        <v>0</v>
      </c>
      <c r="AQ223" s="40">
        <f>IF(Q223=1,INDEX('Add-on Info'!$B$21:$H$32,MATCH(AQ$1,'Add-on Info'!$A$4:$A$15,0),MATCH($E223,'Add-on Info'!$B$3:$H$3,0)),0)</f>
        <v>0</v>
      </c>
      <c r="AR223" s="40">
        <f>IF(R223=1,INDEX('Add-on Info'!$B$21:$H$32,MATCH(AR$1,'Add-on Info'!$A$4:$A$15,0),MATCH($E223,'Add-on Info'!$B$3:$H$3,0)),0)</f>
        <v>30.6</v>
      </c>
      <c r="AS223" s="40">
        <f>IF(S223=1,INDEX('Add-on Info'!$B$21:$H$32,MATCH(AS$1,'Add-on Info'!$A$4:$A$15,0),MATCH($E223,'Add-on Info'!$B$3:$H$3,0)),0)</f>
        <v>27.200000000000003</v>
      </c>
      <c r="AT223" s="40">
        <f>IF(T223=1,INDEX('Add-on Info'!$B$21:$H$32,MATCH(AT$1,'Add-on Info'!$A$4:$A$15,0),MATCH($E223,'Add-on Info'!$B$3:$H$3,0)),0)</f>
        <v>0</v>
      </c>
      <c r="AU223" s="40">
        <f>IF(U223=1,INDEX('Add-on Info'!$B$21:$H$32,MATCH(AU$1,'Add-on Info'!$A$4:$A$15,0),MATCH($E223,'Add-on Info'!$B$3:$H$3,0)),0)</f>
        <v>179.20000000000002</v>
      </c>
      <c r="AV223" s="40">
        <f>IF(V223=1,INDEX('Add-on Info'!$B$21:$H$32,MATCH(AV$1,'Add-on Info'!$A$4:$A$15,0),MATCH($E223,'Add-on Info'!$B$3:$H$3,0)),0)</f>
        <v>0</v>
      </c>
      <c r="AW223" s="40">
        <f t="shared" si="20"/>
        <v>237.00000000000003</v>
      </c>
      <c r="AX223" s="40">
        <f t="shared" si="21"/>
        <v>30795</v>
      </c>
      <c r="AY223" s="40">
        <f t="shared" si="22"/>
        <v>29751</v>
      </c>
      <c r="AZ223" s="40">
        <f t="shared" si="23"/>
        <v>1044</v>
      </c>
      <c r="BA223" s="25"/>
    </row>
    <row r="224" spans="1:53" x14ac:dyDescent="0.25">
      <c r="A224" s="25" t="s">
        <v>57</v>
      </c>
      <c r="B224" s="25" t="s">
        <v>23</v>
      </c>
      <c r="C224" s="25" t="s">
        <v>24</v>
      </c>
      <c r="D224" s="25" t="s">
        <v>31</v>
      </c>
      <c r="E224" s="25" t="s">
        <v>35</v>
      </c>
      <c r="F224" s="25" t="s">
        <v>34</v>
      </c>
      <c r="G224" s="25" t="s">
        <v>28</v>
      </c>
      <c r="H224" s="25">
        <v>75</v>
      </c>
      <c r="I224" s="42">
        <v>27545</v>
      </c>
      <c r="J224" s="28">
        <f>IF($D224=Calculations!$E$3,SUBSTITUTE(Calculations!$I225,RIGHT(Calculations!$I225,3),Calculations!$C$3)+0,Calculations!$I225)</f>
        <v>26514</v>
      </c>
      <c r="K224" s="39">
        <v>0</v>
      </c>
      <c r="L224" s="39">
        <v>0</v>
      </c>
      <c r="M224" s="39">
        <v>0</v>
      </c>
      <c r="N224" s="39">
        <v>0</v>
      </c>
      <c r="O224" s="39">
        <v>0</v>
      </c>
      <c r="P224" s="39">
        <v>0</v>
      </c>
      <c r="Q224" s="39">
        <v>0</v>
      </c>
      <c r="R224" s="39">
        <v>0</v>
      </c>
      <c r="S224" s="39">
        <v>0</v>
      </c>
      <c r="T224" s="39">
        <v>0</v>
      </c>
      <c r="U224" s="39">
        <v>0</v>
      </c>
      <c r="V224" s="39">
        <v>1</v>
      </c>
      <c r="W224" s="40">
        <f>IF(K224=1,INDEX('Add-on Info'!$B$4:$H$15,MATCH(W$1,'Add-on Info'!$A$4:$A$15,0),MATCH($E224,'Add-on Info'!$B$3:$H$3,0)),0)</f>
        <v>0</v>
      </c>
      <c r="X224" s="40">
        <f>IF(L224=1,INDEX('Add-on Info'!$B$4:$H$15,MATCH(X$1,'Add-on Info'!$A$4:$A$15,0),MATCH($E224,'Add-on Info'!$B$3:$H$3,0)),0)</f>
        <v>0</v>
      </c>
      <c r="Y224" s="40">
        <f>IF(M224=1,INDEX('Add-on Info'!$B$4:$H$15,MATCH(Y$1,'Add-on Info'!$A$4:$A$15,0),MATCH($E224,'Add-on Info'!$B$3:$H$3,0)),0)</f>
        <v>0</v>
      </c>
      <c r="Z224" s="40">
        <f>IF(N224=1,INDEX('Add-on Info'!$B$4:$H$15,MATCH(Z$1,'Add-on Info'!$A$4:$A$15,0),MATCH($E224,'Add-on Info'!$B$3:$H$3,0)),0)</f>
        <v>0</v>
      </c>
      <c r="AA224" s="40">
        <f>IF(O224=1,INDEX('Add-on Info'!$B$4:$H$15,MATCH(AA$1,'Add-on Info'!$A$4:$A$15,0),MATCH($E224,'Add-on Info'!$B$3:$H$3,0)),0)</f>
        <v>0</v>
      </c>
      <c r="AB224" s="40">
        <f>IF(P224=1,INDEX('Add-on Info'!$B$4:$H$15,MATCH(AB$1,'Add-on Info'!$A$4:$A$15,0),MATCH($E224,'Add-on Info'!$B$3:$H$3,0)),0)</f>
        <v>0</v>
      </c>
      <c r="AC224" s="40">
        <f>IF(Q224=1,INDEX('Add-on Info'!$B$4:$H$15,MATCH(AC$1,'Add-on Info'!$A$4:$A$15,0),MATCH($E224,'Add-on Info'!$B$3:$H$3,0)),0)</f>
        <v>0</v>
      </c>
      <c r="AD224" s="40">
        <f>IF(R224=1,INDEX('Add-on Info'!$B$4:$H$15,MATCH(AD$1,'Add-on Info'!$A$4:$A$15,0),MATCH($E224,'Add-on Info'!$B$3:$H$3,0)),0)</f>
        <v>0</v>
      </c>
      <c r="AE224" s="40">
        <f>IF(S224=1,INDEX('Add-on Info'!$B$4:$H$15,MATCH(AE$1,'Add-on Info'!$A$4:$A$15,0),MATCH($E224,'Add-on Info'!$B$3:$H$3,0)),0)</f>
        <v>0</v>
      </c>
      <c r="AF224" s="40">
        <f>IF(T224=1,INDEX('Add-on Info'!$B$4:$H$15,MATCH(AF$1,'Add-on Info'!$A$4:$A$15,0),MATCH($E224,'Add-on Info'!$B$3:$H$3,0)),0)</f>
        <v>0</v>
      </c>
      <c r="AG224" s="40">
        <f>IF(U224=1,INDEX('Add-on Info'!$B$4:$H$15,MATCH(AG$1,'Add-on Info'!$A$4:$A$15,0),MATCH($E224,'Add-on Info'!$B$3:$H$3,0)),0)</f>
        <v>0</v>
      </c>
      <c r="AH224" s="40">
        <f>IF(V224=1,INDEX('Add-on Info'!$B$4:$H$15,MATCH(AH$1,'Add-on Info'!$A$4:$A$15,0),MATCH($E224,'Add-on Info'!$B$3:$H$3,0)),0)</f>
        <v>460</v>
      </c>
      <c r="AI224" s="41">
        <f t="shared" si="18"/>
        <v>0</v>
      </c>
      <c r="AJ224" s="40">
        <f t="shared" si="19"/>
        <v>460</v>
      </c>
      <c r="AK224" s="40">
        <f>IF(K224=1,INDEX('Add-on Info'!$B$21:$H$32,MATCH(AK$1,'Add-on Info'!$A$4:$A$15,0),MATCH($E224,'Add-on Info'!$B$3:$H$3,0)),0)</f>
        <v>0</v>
      </c>
      <c r="AL224" s="40">
        <f>IF(L224=1,INDEX('Add-on Info'!$B$21:$H$32,MATCH(AL$1,'Add-on Info'!$A$4:$A$15,0),MATCH($E224,'Add-on Info'!$B$3:$H$3,0)),0)</f>
        <v>0</v>
      </c>
      <c r="AM224" s="40">
        <f>IF(M224=1,INDEX('Add-on Info'!$B$21:$H$32,MATCH(AM$1,'Add-on Info'!$A$4:$A$15,0),MATCH($E224,'Add-on Info'!$B$3:$H$3,0)),0)</f>
        <v>0</v>
      </c>
      <c r="AN224" s="40">
        <f>IF(N224=1,INDEX('Add-on Info'!$B$21:$H$32,MATCH(AN$1,'Add-on Info'!$A$4:$A$15,0),MATCH($E224,'Add-on Info'!$B$3:$H$3,0)),0)</f>
        <v>0</v>
      </c>
      <c r="AO224" s="40">
        <f>IF(O224=1,INDEX('Add-on Info'!$B$21:$H$32,MATCH(AO$1,'Add-on Info'!$A$4:$A$15,0),MATCH($E224,'Add-on Info'!$B$3:$H$3,0)),0)</f>
        <v>0</v>
      </c>
      <c r="AP224" s="40">
        <f>IF(P224=1,INDEX('Add-on Info'!$B$21:$H$32,MATCH(AP$1,'Add-on Info'!$A$4:$A$15,0),MATCH($E224,'Add-on Info'!$B$3:$H$3,0)),0)</f>
        <v>0</v>
      </c>
      <c r="AQ224" s="40">
        <f>IF(Q224=1,INDEX('Add-on Info'!$B$21:$H$32,MATCH(AQ$1,'Add-on Info'!$A$4:$A$15,0),MATCH($E224,'Add-on Info'!$B$3:$H$3,0)),0)</f>
        <v>0</v>
      </c>
      <c r="AR224" s="40">
        <f>IF(R224=1,INDEX('Add-on Info'!$B$21:$H$32,MATCH(AR$1,'Add-on Info'!$A$4:$A$15,0),MATCH($E224,'Add-on Info'!$B$3:$H$3,0)),0)</f>
        <v>0</v>
      </c>
      <c r="AS224" s="40">
        <f>IF(S224=1,INDEX('Add-on Info'!$B$21:$H$32,MATCH(AS$1,'Add-on Info'!$A$4:$A$15,0),MATCH($E224,'Add-on Info'!$B$3:$H$3,0)),0)</f>
        <v>0</v>
      </c>
      <c r="AT224" s="40">
        <f>IF(T224=1,INDEX('Add-on Info'!$B$21:$H$32,MATCH(AT$1,'Add-on Info'!$A$4:$A$15,0),MATCH($E224,'Add-on Info'!$B$3:$H$3,0)),0)</f>
        <v>0</v>
      </c>
      <c r="AU224" s="40">
        <f>IF(U224=1,INDEX('Add-on Info'!$B$21:$H$32,MATCH(AU$1,'Add-on Info'!$A$4:$A$15,0),MATCH($E224,'Add-on Info'!$B$3:$H$3,0)),0)</f>
        <v>0</v>
      </c>
      <c r="AV224" s="40">
        <f>IF(V224=1,INDEX('Add-on Info'!$B$21:$H$32,MATCH(AV$1,'Add-on Info'!$A$4:$A$15,0),MATCH($E224,'Add-on Info'!$B$3:$H$3,0)),0)</f>
        <v>96.6</v>
      </c>
      <c r="AW224" s="40">
        <f t="shared" si="20"/>
        <v>96.6</v>
      </c>
      <c r="AX224" s="40">
        <f t="shared" si="21"/>
        <v>28005</v>
      </c>
      <c r="AY224" s="40">
        <f t="shared" si="22"/>
        <v>26610.6</v>
      </c>
      <c r="AZ224" s="40">
        <f t="shared" si="23"/>
        <v>1394.4000000000015</v>
      </c>
      <c r="BA224" s="25"/>
    </row>
    <row r="225" spans="1:53" x14ac:dyDescent="0.25">
      <c r="A225" s="25" t="s">
        <v>57</v>
      </c>
      <c r="B225" s="25" t="s">
        <v>23</v>
      </c>
      <c r="C225" s="25" t="s">
        <v>24</v>
      </c>
      <c r="D225" s="25" t="s">
        <v>31</v>
      </c>
      <c r="E225" s="25" t="s">
        <v>35</v>
      </c>
      <c r="F225" s="25" t="s">
        <v>33</v>
      </c>
      <c r="G225" s="25" t="s">
        <v>28</v>
      </c>
      <c r="H225" s="25">
        <v>39</v>
      </c>
      <c r="I225" s="42">
        <v>25668</v>
      </c>
      <c r="J225" s="28">
        <f>IF($D225=Calculations!$E$3,SUBSTITUTE(Calculations!$I226,RIGHT(Calculations!$I226,3),Calculations!$C$3)+0,Calculations!$I226)</f>
        <v>24514</v>
      </c>
      <c r="K225" s="39">
        <v>1</v>
      </c>
      <c r="L225" s="39">
        <v>0</v>
      </c>
      <c r="M225" s="39">
        <v>0</v>
      </c>
      <c r="N225" s="39">
        <v>1</v>
      </c>
      <c r="O225" s="39">
        <v>0</v>
      </c>
      <c r="P225" s="39">
        <v>0</v>
      </c>
      <c r="Q225" s="39">
        <v>0</v>
      </c>
      <c r="R225" s="39">
        <v>0</v>
      </c>
      <c r="S225" s="39">
        <v>0</v>
      </c>
      <c r="T225" s="39">
        <v>0</v>
      </c>
      <c r="U225" s="39">
        <v>0</v>
      </c>
      <c r="V225" s="39">
        <v>1</v>
      </c>
      <c r="W225" s="40">
        <f>IF(K225=1,INDEX('Add-on Info'!$B$4:$H$15,MATCH(W$1,'Add-on Info'!$A$4:$A$15,0),MATCH($E225,'Add-on Info'!$B$3:$H$3,0)),0)</f>
        <v>750</v>
      </c>
      <c r="X225" s="40">
        <f>IF(L225=1,INDEX('Add-on Info'!$B$4:$H$15,MATCH(X$1,'Add-on Info'!$A$4:$A$15,0),MATCH($E225,'Add-on Info'!$B$3:$H$3,0)),0)</f>
        <v>0</v>
      </c>
      <c r="Y225" s="40">
        <f>IF(M225=1,INDEX('Add-on Info'!$B$4:$H$15,MATCH(Y$1,'Add-on Info'!$A$4:$A$15,0),MATCH($E225,'Add-on Info'!$B$3:$H$3,0)),0)</f>
        <v>0</v>
      </c>
      <c r="Z225" s="40">
        <f>IF(N225=1,INDEX('Add-on Info'!$B$4:$H$15,MATCH(Z$1,'Add-on Info'!$A$4:$A$15,0),MATCH($E225,'Add-on Info'!$B$3:$H$3,0)),0)</f>
        <v>240</v>
      </c>
      <c r="AA225" s="40">
        <f>IF(O225=1,INDEX('Add-on Info'!$B$4:$H$15,MATCH(AA$1,'Add-on Info'!$A$4:$A$15,0),MATCH($E225,'Add-on Info'!$B$3:$H$3,0)),0)</f>
        <v>0</v>
      </c>
      <c r="AB225" s="40">
        <f>IF(P225=1,INDEX('Add-on Info'!$B$4:$H$15,MATCH(AB$1,'Add-on Info'!$A$4:$A$15,0),MATCH($E225,'Add-on Info'!$B$3:$H$3,0)),0)</f>
        <v>0</v>
      </c>
      <c r="AC225" s="40">
        <f>IF(Q225=1,INDEX('Add-on Info'!$B$4:$H$15,MATCH(AC$1,'Add-on Info'!$A$4:$A$15,0),MATCH($E225,'Add-on Info'!$B$3:$H$3,0)),0)</f>
        <v>0</v>
      </c>
      <c r="AD225" s="40">
        <f>IF(R225=1,INDEX('Add-on Info'!$B$4:$H$15,MATCH(AD$1,'Add-on Info'!$A$4:$A$15,0),MATCH($E225,'Add-on Info'!$B$3:$H$3,0)),0)</f>
        <v>0</v>
      </c>
      <c r="AE225" s="40">
        <f>IF(S225=1,INDEX('Add-on Info'!$B$4:$H$15,MATCH(AE$1,'Add-on Info'!$A$4:$A$15,0),MATCH($E225,'Add-on Info'!$B$3:$H$3,0)),0)</f>
        <v>0</v>
      </c>
      <c r="AF225" s="40">
        <f>IF(T225=1,INDEX('Add-on Info'!$B$4:$H$15,MATCH(AF$1,'Add-on Info'!$A$4:$A$15,0),MATCH($E225,'Add-on Info'!$B$3:$H$3,0)),0)</f>
        <v>0</v>
      </c>
      <c r="AG225" s="40">
        <f>IF(U225=1,INDEX('Add-on Info'!$B$4:$H$15,MATCH(AG$1,'Add-on Info'!$A$4:$A$15,0),MATCH($E225,'Add-on Info'!$B$3:$H$3,0)),0)</f>
        <v>0</v>
      </c>
      <c r="AH225" s="40">
        <f>IF(V225=1,INDEX('Add-on Info'!$B$4:$H$15,MATCH(AH$1,'Add-on Info'!$A$4:$A$15,0),MATCH($E225,'Add-on Info'!$B$3:$H$3,0)),0)</f>
        <v>460</v>
      </c>
      <c r="AI225" s="41">
        <f t="shared" si="18"/>
        <v>0.15</v>
      </c>
      <c r="AJ225" s="40">
        <f t="shared" si="19"/>
        <v>1232.5</v>
      </c>
      <c r="AK225" s="40">
        <f>IF(K225=1,INDEX('Add-on Info'!$B$21:$H$32,MATCH(AK$1,'Add-on Info'!$A$4:$A$15,0),MATCH($E225,'Add-on Info'!$B$3:$H$3,0)),0)</f>
        <v>187.5</v>
      </c>
      <c r="AL225" s="40">
        <f>IF(L225=1,INDEX('Add-on Info'!$B$21:$H$32,MATCH(AL$1,'Add-on Info'!$A$4:$A$15,0),MATCH($E225,'Add-on Info'!$B$3:$H$3,0)),0)</f>
        <v>0</v>
      </c>
      <c r="AM225" s="40">
        <f>IF(M225=1,INDEX('Add-on Info'!$B$21:$H$32,MATCH(AM$1,'Add-on Info'!$A$4:$A$15,0),MATCH($E225,'Add-on Info'!$B$3:$H$3,0)),0)</f>
        <v>0</v>
      </c>
      <c r="AN225" s="40">
        <f>IF(N225=1,INDEX('Add-on Info'!$B$21:$H$32,MATCH(AN$1,'Add-on Info'!$A$4:$A$15,0),MATCH($E225,'Add-on Info'!$B$3:$H$3,0)),0)</f>
        <v>28.799999999999997</v>
      </c>
      <c r="AO225" s="40">
        <f>IF(O225=1,INDEX('Add-on Info'!$B$21:$H$32,MATCH(AO$1,'Add-on Info'!$A$4:$A$15,0),MATCH($E225,'Add-on Info'!$B$3:$H$3,0)),0)</f>
        <v>0</v>
      </c>
      <c r="AP225" s="40">
        <f>IF(P225=1,INDEX('Add-on Info'!$B$21:$H$32,MATCH(AP$1,'Add-on Info'!$A$4:$A$15,0),MATCH($E225,'Add-on Info'!$B$3:$H$3,0)),0)</f>
        <v>0</v>
      </c>
      <c r="AQ225" s="40">
        <f>IF(Q225=1,INDEX('Add-on Info'!$B$21:$H$32,MATCH(AQ$1,'Add-on Info'!$A$4:$A$15,0),MATCH($E225,'Add-on Info'!$B$3:$H$3,0)),0)</f>
        <v>0</v>
      </c>
      <c r="AR225" s="40">
        <f>IF(R225=1,INDEX('Add-on Info'!$B$21:$H$32,MATCH(AR$1,'Add-on Info'!$A$4:$A$15,0),MATCH($E225,'Add-on Info'!$B$3:$H$3,0)),0)</f>
        <v>0</v>
      </c>
      <c r="AS225" s="40">
        <f>IF(S225=1,INDEX('Add-on Info'!$B$21:$H$32,MATCH(AS$1,'Add-on Info'!$A$4:$A$15,0),MATCH($E225,'Add-on Info'!$B$3:$H$3,0)),0)</f>
        <v>0</v>
      </c>
      <c r="AT225" s="40">
        <f>IF(T225=1,INDEX('Add-on Info'!$B$21:$H$32,MATCH(AT$1,'Add-on Info'!$A$4:$A$15,0),MATCH($E225,'Add-on Info'!$B$3:$H$3,0)),0)</f>
        <v>0</v>
      </c>
      <c r="AU225" s="40">
        <f>IF(U225=1,INDEX('Add-on Info'!$B$21:$H$32,MATCH(AU$1,'Add-on Info'!$A$4:$A$15,0),MATCH($E225,'Add-on Info'!$B$3:$H$3,0)),0)</f>
        <v>0</v>
      </c>
      <c r="AV225" s="40">
        <f>IF(V225=1,INDEX('Add-on Info'!$B$21:$H$32,MATCH(AV$1,'Add-on Info'!$A$4:$A$15,0),MATCH($E225,'Add-on Info'!$B$3:$H$3,0)),0)</f>
        <v>96.6</v>
      </c>
      <c r="AW225" s="40">
        <f t="shared" si="20"/>
        <v>312.89999999999998</v>
      </c>
      <c r="AX225" s="40">
        <f t="shared" si="21"/>
        <v>26900.5</v>
      </c>
      <c r="AY225" s="40">
        <f t="shared" si="22"/>
        <v>24826.9</v>
      </c>
      <c r="AZ225" s="40">
        <f t="shared" si="23"/>
        <v>2073.5999999999985</v>
      </c>
      <c r="BA225" s="25"/>
    </row>
    <row r="226" spans="1:53" x14ac:dyDescent="0.25">
      <c r="A226" s="25" t="s">
        <v>57</v>
      </c>
      <c r="B226" s="25" t="s">
        <v>23</v>
      </c>
      <c r="C226" s="25" t="s">
        <v>24</v>
      </c>
      <c r="D226" s="25" t="s">
        <v>31</v>
      </c>
      <c r="E226" s="25" t="s">
        <v>36</v>
      </c>
      <c r="F226" s="25" t="s">
        <v>39</v>
      </c>
      <c r="G226" s="25" t="s">
        <v>30</v>
      </c>
      <c r="H226" s="25">
        <v>28</v>
      </c>
      <c r="I226" s="42">
        <v>33102</v>
      </c>
      <c r="J226" s="28">
        <f>IF($D226=Calculations!$E$3,SUBSTITUTE(Calculations!$I227,RIGHT(Calculations!$I227,3),Calculations!$C$3)+0,Calculations!$I227)</f>
        <v>32514</v>
      </c>
      <c r="K226" s="39">
        <v>0</v>
      </c>
      <c r="L226" s="39">
        <v>0</v>
      </c>
      <c r="M226" s="39">
        <v>0</v>
      </c>
      <c r="N226" s="39">
        <v>0</v>
      </c>
      <c r="O226" s="39">
        <v>0</v>
      </c>
      <c r="P226" s="39">
        <v>0</v>
      </c>
      <c r="Q226" s="39">
        <v>1</v>
      </c>
      <c r="R226" s="39">
        <v>0</v>
      </c>
      <c r="S226" s="39">
        <v>0</v>
      </c>
      <c r="T226" s="39">
        <v>0</v>
      </c>
      <c r="U226" s="39">
        <v>0</v>
      </c>
      <c r="V226" s="39">
        <v>0</v>
      </c>
      <c r="W226" s="40">
        <f>IF(K226=1,INDEX('Add-on Info'!$B$4:$H$15,MATCH(W$1,'Add-on Info'!$A$4:$A$15,0),MATCH($E226,'Add-on Info'!$B$3:$H$3,0)),0)</f>
        <v>0</v>
      </c>
      <c r="X226" s="40">
        <f>IF(L226=1,INDEX('Add-on Info'!$B$4:$H$15,MATCH(X$1,'Add-on Info'!$A$4:$A$15,0),MATCH($E226,'Add-on Info'!$B$3:$H$3,0)),0)</f>
        <v>0</v>
      </c>
      <c r="Y226" s="40">
        <f>IF(M226=1,INDEX('Add-on Info'!$B$4:$H$15,MATCH(Y$1,'Add-on Info'!$A$4:$A$15,0),MATCH($E226,'Add-on Info'!$B$3:$H$3,0)),0)</f>
        <v>0</v>
      </c>
      <c r="Z226" s="40">
        <f>IF(N226=1,INDEX('Add-on Info'!$B$4:$H$15,MATCH(Z$1,'Add-on Info'!$A$4:$A$15,0),MATCH($E226,'Add-on Info'!$B$3:$H$3,0)),0)</f>
        <v>0</v>
      </c>
      <c r="AA226" s="40">
        <f>IF(O226=1,INDEX('Add-on Info'!$B$4:$H$15,MATCH(AA$1,'Add-on Info'!$A$4:$A$15,0),MATCH($E226,'Add-on Info'!$B$3:$H$3,0)),0)</f>
        <v>0</v>
      </c>
      <c r="AB226" s="40">
        <f>IF(P226=1,INDEX('Add-on Info'!$B$4:$H$15,MATCH(AB$1,'Add-on Info'!$A$4:$A$15,0),MATCH($E226,'Add-on Info'!$B$3:$H$3,0)),0)</f>
        <v>0</v>
      </c>
      <c r="AC226" s="40">
        <f>IF(Q226=1,INDEX('Add-on Info'!$B$4:$H$15,MATCH(AC$1,'Add-on Info'!$A$4:$A$15,0),MATCH($E226,'Add-on Info'!$B$3:$H$3,0)),0)</f>
        <v>120</v>
      </c>
      <c r="AD226" s="40">
        <f>IF(R226=1,INDEX('Add-on Info'!$B$4:$H$15,MATCH(AD$1,'Add-on Info'!$A$4:$A$15,0),MATCH($E226,'Add-on Info'!$B$3:$H$3,0)),0)</f>
        <v>0</v>
      </c>
      <c r="AE226" s="40">
        <f>IF(S226=1,INDEX('Add-on Info'!$B$4:$H$15,MATCH(AE$1,'Add-on Info'!$A$4:$A$15,0),MATCH($E226,'Add-on Info'!$B$3:$H$3,0)),0)</f>
        <v>0</v>
      </c>
      <c r="AF226" s="40">
        <f>IF(T226=1,INDEX('Add-on Info'!$B$4:$H$15,MATCH(AF$1,'Add-on Info'!$A$4:$A$15,0),MATCH($E226,'Add-on Info'!$B$3:$H$3,0)),0)</f>
        <v>0</v>
      </c>
      <c r="AG226" s="40">
        <f>IF(U226=1,INDEX('Add-on Info'!$B$4:$H$15,MATCH(AG$1,'Add-on Info'!$A$4:$A$15,0),MATCH($E226,'Add-on Info'!$B$3:$H$3,0)),0)</f>
        <v>0</v>
      </c>
      <c r="AH226" s="40">
        <f>IF(V226=1,INDEX('Add-on Info'!$B$4:$H$15,MATCH(AH$1,'Add-on Info'!$A$4:$A$15,0),MATCH($E226,'Add-on Info'!$B$3:$H$3,0)),0)</f>
        <v>0</v>
      </c>
      <c r="AI226" s="41">
        <f t="shared" si="18"/>
        <v>0</v>
      </c>
      <c r="AJ226" s="40">
        <f t="shared" si="19"/>
        <v>120</v>
      </c>
      <c r="AK226" s="40">
        <f>IF(K226=1,INDEX('Add-on Info'!$B$21:$H$32,MATCH(AK$1,'Add-on Info'!$A$4:$A$15,0),MATCH($E226,'Add-on Info'!$B$3:$H$3,0)),0)</f>
        <v>0</v>
      </c>
      <c r="AL226" s="40">
        <f>IF(L226=1,INDEX('Add-on Info'!$B$21:$H$32,MATCH(AL$1,'Add-on Info'!$A$4:$A$15,0),MATCH($E226,'Add-on Info'!$B$3:$H$3,0)),0)</f>
        <v>0</v>
      </c>
      <c r="AM226" s="40">
        <f>IF(M226=1,INDEX('Add-on Info'!$B$21:$H$32,MATCH(AM$1,'Add-on Info'!$A$4:$A$15,0),MATCH($E226,'Add-on Info'!$B$3:$H$3,0)),0)</f>
        <v>0</v>
      </c>
      <c r="AN226" s="40">
        <f>IF(N226=1,INDEX('Add-on Info'!$B$21:$H$32,MATCH(AN$1,'Add-on Info'!$A$4:$A$15,0),MATCH($E226,'Add-on Info'!$B$3:$H$3,0)),0)</f>
        <v>0</v>
      </c>
      <c r="AO226" s="40">
        <f>IF(O226=1,INDEX('Add-on Info'!$B$21:$H$32,MATCH(AO$1,'Add-on Info'!$A$4:$A$15,0),MATCH($E226,'Add-on Info'!$B$3:$H$3,0)),0)</f>
        <v>0</v>
      </c>
      <c r="AP226" s="40">
        <f>IF(P226=1,INDEX('Add-on Info'!$B$21:$H$32,MATCH(AP$1,'Add-on Info'!$A$4:$A$15,0),MATCH($E226,'Add-on Info'!$B$3:$H$3,0)),0)</f>
        <v>0</v>
      </c>
      <c r="AQ226" s="40">
        <f>IF(Q226=1,INDEX('Add-on Info'!$B$21:$H$32,MATCH(AQ$1,'Add-on Info'!$A$4:$A$15,0),MATCH($E226,'Add-on Info'!$B$3:$H$3,0)),0)</f>
        <v>18</v>
      </c>
      <c r="AR226" s="40">
        <f>IF(R226=1,INDEX('Add-on Info'!$B$21:$H$32,MATCH(AR$1,'Add-on Info'!$A$4:$A$15,0),MATCH($E226,'Add-on Info'!$B$3:$H$3,0)),0)</f>
        <v>0</v>
      </c>
      <c r="AS226" s="40">
        <f>IF(S226=1,INDEX('Add-on Info'!$B$21:$H$32,MATCH(AS$1,'Add-on Info'!$A$4:$A$15,0),MATCH($E226,'Add-on Info'!$B$3:$H$3,0)),0)</f>
        <v>0</v>
      </c>
      <c r="AT226" s="40">
        <f>IF(T226=1,INDEX('Add-on Info'!$B$21:$H$32,MATCH(AT$1,'Add-on Info'!$A$4:$A$15,0),MATCH($E226,'Add-on Info'!$B$3:$H$3,0)),0)</f>
        <v>0</v>
      </c>
      <c r="AU226" s="40">
        <f>IF(U226=1,INDEX('Add-on Info'!$B$21:$H$32,MATCH(AU$1,'Add-on Info'!$A$4:$A$15,0),MATCH($E226,'Add-on Info'!$B$3:$H$3,0)),0)</f>
        <v>0</v>
      </c>
      <c r="AV226" s="40">
        <f>IF(V226=1,INDEX('Add-on Info'!$B$21:$H$32,MATCH(AV$1,'Add-on Info'!$A$4:$A$15,0),MATCH($E226,'Add-on Info'!$B$3:$H$3,0)),0)</f>
        <v>0</v>
      </c>
      <c r="AW226" s="40">
        <f t="shared" si="20"/>
        <v>18</v>
      </c>
      <c r="AX226" s="40">
        <f t="shared" si="21"/>
        <v>33222</v>
      </c>
      <c r="AY226" s="40">
        <f t="shared" si="22"/>
        <v>32532</v>
      </c>
      <c r="AZ226" s="40">
        <f t="shared" si="23"/>
        <v>690</v>
      </c>
      <c r="BA226" s="25"/>
    </row>
    <row r="227" spans="1:53" x14ac:dyDescent="0.25">
      <c r="A227" s="25" t="s">
        <v>57</v>
      </c>
      <c r="B227" s="25" t="s">
        <v>23</v>
      </c>
      <c r="C227" s="25" t="s">
        <v>24</v>
      </c>
      <c r="D227" s="25" t="s">
        <v>31</v>
      </c>
      <c r="E227" s="25" t="s">
        <v>36</v>
      </c>
      <c r="F227" s="25" t="s">
        <v>39</v>
      </c>
      <c r="G227" s="25" t="s">
        <v>30</v>
      </c>
      <c r="H227" s="25">
        <v>75</v>
      </c>
      <c r="I227" s="42">
        <v>34891</v>
      </c>
      <c r="J227" s="28">
        <f>IF($D227=Calculations!$E$3,SUBSTITUTE(Calculations!$I228,RIGHT(Calculations!$I228,3),Calculations!$C$3)+0,Calculations!$I228)</f>
        <v>33514</v>
      </c>
      <c r="K227" s="39">
        <v>0</v>
      </c>
      <c r="L227" s="39">
        <v>1</v>
      </c>
      <c r="M227" s="39">
        <v>0</v>
      </c>
      <c r="N227" s="39">
        <v>0</v>
      </c>
      <c r="O227" s="39">
        <v>0</v>
      </c>
      <c r="P227" s="39">
        <v>0</v>
      </c>
      <c r="Q227" s="39">
        <v>0</v>
      </c>
      <c r="R227" s="39">
        <v>1</v>
      </c>
      <c r="S227" s="39">
        <v>0</v>
      </c>
      <c r="T227" s="39">
        <v>0</v>
      </c>
      <c r="U227" s="39">
        <v>0</v>
      </c>
      <c r="V227" s="39">
        <v>0</v>
      </c>
      <c r="W227" s="40">
        <f>IF(K227=1,INDEX('Add-on Info'!$B$4:$H$15,MATCH(W$1,'Add-on Info'!$A$4:$A$15,0),MATCH($E227,'Add-on Info'!$B$3:$H$3,0)),0)</f>
        <v>0</v>
      </c>
      <c r="X227" s="40">
        <f>IF(L227=1,INDEX('Add-on Info'!$B$4:$H$15,MATCH(X$1,'Add-on Info'!$A$4:$A$15,0),MATCH($E227,'Add-on Info'!$B$3:$H$3,0)),0)</f>
        <v>240</v>
      </c>
      <c r="Y227" s="40">
        <f>IF(M227=1,INDEX('Add-on Info'!$B$4:$H$15,MATCH(Y$1,'Add-on Info'!$A$4:$A$15,0),MATCH($E227,'Add-on Info'!$B$3:$H$3,0)),0)</f>
        <v>0</v>
      </c>
      <c r="Z227" s="40">
        <f>IF(N227=1,INDEX('Add-on Info'!$B$4:$H$15,MATCH(Z$1,'Add-on Info'!$A$4:$A$15,0),MATCH($E227,'Add-on Info'!$B$3:$H$3,0)),0)</f>
        <v>0</v>
      </c>
      <c r="AA227" s="40">
        <f>IF(O227=1,INDEX('Add-on Info'!$B$4:$H$15,MATCH(AA$1,'Add-on Info'!$A$4:$A$15,0),MATCH($E227,'Add-on Info'!$B$3:$H$3,0)),0)</f>
        <v>0</v>
      </c>
      <c r="AB227" s="40">
        <f>IF(P227=1,INDEX('Add-on Info'!$B$4:$H$15,MATCH(AB$1,'Add-on Info'!$A$4:$A$15,0),MATCH($E227,'Add-on Info'!$B$3:$H$3,0)),0)</f>
        <v>0</v>
      </c>
      <c r="AC227" s="40">
        <f>IF(Q227=1,INDEX('Add-on Info'!$B$4:$H$15,MATCH(AC$1,'Add-on Info'!$A$4:$A$15,0),MATCH($E227,'Add-on Info'!$B$3:$H$3,0)),0)</f>
        <v>0</v>
      </c>
      <c r="AD227" s="40">
        <f>IF(R227=1,INDEX('Add-on Info'!$B$4:$H$15,MATCH(AD$1,'Add-on Info'!$A$4:$A$15,0),MATCH($E227,'Add-on Info'!$B$3:$H$3,0)),0)</f>
        <v>210</v>
      </c>
      <c r="AE227" s="40">
        <f>IF(S227=1,INDEX('Add-on Info'!$B$4:$H$15,MATCH(AE$1,'Add-on Info'!$A$4:$A$15,0),MATCH($E227,'Add-on Info'!$B$3:$H$3,0)),0)</f>
        <v>0</v>
      </c>
      <c r="AF227" s="40">
        <f>IF(T227=1,INDEX('Add-on Info'!$B$4:$H$15,MATCH(AF$1,'Add-on Info'!$A$4:$A$15,0),MATCH($E227,'Add-on Info'!$B$3:$H$3,0)),0)</f>
        <v>0</v>
      </c>
      <c r="AG227" s="40">
        <f>IF(U227=1,INDEX('Add-on Info'!$B$4:$H$15,MATCH(AG$1,'Add-on Info'!$A$4:$A$15,0),MATCH($E227,'Add-on Info'!$B$3:$H$3,0)),0)</f>
        <v>0</v>
      </c>
      <c r="AH227" s="40">
        <f>IF(V227=1,INDEX('Add-on Info'!$B$4:$H$15,MATCH(AH$1,'Add-on Info'!$A$4:$A$15,0),MATCH($E227,'Add-on Info'!$B$3:$H$3,0)),0)</f>
        <v>0</v>
      </c>
      <c r="AI227" s="41">
        <f t="shared" si="18"/>
        <v>0</v>
      </c>
      <c r="AJ227" s="40">
        <f t="shared" si="19"/>
        <v>450</v>
      </c>
      <c r="AK227" s="40">
        <f>IF(K227=1,INDEX('Add-on Info'!$B$21:$H$32,MATCH(AK$1,'Add-on Info'!$A$4:$A$15,0),MATCH($E227,'Add-on Info'!$B$3:$H$3,0)),0)</f>
        <v>0</v>
      </c>
      <c r="AL227" s="40">
        <f>IF(L227=1,INDEX('Add-on Info'!$B$21:$H$32,MATCH(AL$1,'Add-on Info'!$A$4:$A$15,0),MATCH($E227,'Add-on Info'!$B$3:$H$3,0)),0)</f>
        <v>26.4</v>
      </c>
      <c r="AM227" s="40">
        <f>IF(M227=1,INDEX('Add-on Info'!$B$21:$H$32,MATCH(AM$1,'Add-on Info'!$A$4:$A$15,0),MATCH($E227,'Add-on Info'!$B$3:$H$3,0)),0)</f>
        <v>0</v>
      </c>
      <c r="AN227" s="40">
        <f>IF(N227=1,INDEX('Add-on Info'!$B$21:$H$32,MATCH(AN$1,'Add-on Info'!$A$4:$A$15,0),MATCH($E227,'Add-on Info'!$B$3:$H$3,0)),0)</f>
        <v>0</v>
      </c>
      <c r="AO227" s="40">
        <f>IF(O227=1,INDEX('Add-on Info'!$B$21:$H$32,MATCH(AO$1,'Add-on Info'!$A$4:$A$15,0),MATCH($E227,'Add-on Info'!$B$3:$H$3,0)),0)</f>
        <v>0</v>
      </c>
      <c r="AP227" s="40">
        <f>IF(P227=1,INDEX('Add-on Info'!$B$21:$H$32,MATCH(AP$1,'Add-on Info'!$A$4:$A$15,0),MATCH($E227,'Add-on Info'!$B$3:$H$3,0)),0)</f>
        <v>0</v>
      </c>
      <c r="AQ227" s="40">
        <f>IF(Q227=1,INDEX('Add-on Info'!$B$21:$H$32,MATCH(AQ$1,'Add-on Info'!$A$4:$A$15,0),MATCH($E227,'Add-on Info'!$B$3:$H$3,0)),0)</f>
        <v>0</v>
      </c>
      <c r="AR227" s="40">
        <f>IF(R227=1,INDEX('Add-on Info'!$B$21:$H$32,MATCH(AR$1,'Add-on Info'!$A$4:$A$15,0),MATCH($E227,'Add-on Info'!$B$3:$H$3,0)),0)</f>
        <v>35.700000000000003</v>
      </c>
      <c r="AS227" s="40">
        <f>IF(S227=1,INDEX('Add-on Info'!$B$21:$H$32,MATCH(AS$1,'Add-on Info'!$A$4:$A$15,0),MATCH($E227,'Add-on Info'!$B$3:$H$3,0)),0)</f>
        <v>0</v>
      </c>
      <c r="AT227" s="40">
        <f>IF(T227=1,INDEX('Add-on Info'!$B$21:$H$32,MATCH(AT$1,'Add-on Info'!$A$4:$A$15,0),MATCH($E227,'Add-on Info'!$B$3:$H$3,0)),0)</f>
        <v>0</v>
      </c>
      <c r="AU227" s="40">
        <f>IF(U227=1,INDEX('Add-on Info'!$B$21:$H$32,MATCH(AU$1,'Add-on Info'!$A$4:$A$15,0),MATCH($E227,'Add-on Info'!$B$3:$H$3,0)),0)</f>
        <v>0</v>
      </c>
      <c r="AV227" s="40">
        <f>IF(V227=1,INDEX('Add-on Info'!$B$21:$H$32,MATCH(AV$1,'Add-on Info'!$A$4:$A$15,0),MATCH($E227,'Add-on Info'!$B$3:$H$3,0)),0)</f>
        <v>0</v>
      </c>
      <c r="AW227" s="40">
        <f t="shared" si="20"/>
        <v>62.1</v>
      </c>
      <c r="AX227" s="40">
        <f t="shared" si="21"/>
        <v>35341</v>
      </c>
      <c r="AY227" s="40">
        <f t="shared" si="22"/>
        <v>33576.1</v>
      </c>
      <c r="AZ227" s="40">
        <f t="shared" si="23"/>
        <v>1764.9000000000015</v>
      </c>
      <c r="BA227" s="25"/>
    </row>
    <row r="228" spans="1:53" x14ac:dyDescent="0.25">
      <c r="A228" s="25" t="s">
        <v>57</v>
      </c>
      <c r="B228" s="25" t="s">
        <v>23</v>
      </c>
      <c r="C228" s="25" t="s">
        <v>24</v>
      </c>
      <c r="D228" s="25" t="s">
        <v>31</v>
      </c>
      <c r="E228" s="25" t="s">
        <v>36</v>
      </c>
      <c r="F228" s="25" t="s">
        <v>39</v>
      </c>
      <c r="G228" s="25" t="s">
        <v>28</v>
      </c>
      <c r="H228" s="25">
        <v>73</v>
      </c>
      <c r="I228" s="42">
        <v>31810</v>
      </c>
      <c r="J228" s="28">
        <f>IF($D228=Calculations!$E$3,SUBSTITUTE(Calculations!$I229,RIGHT(Calculations!$I229,3),Calculations!$C$3)+0,Calculations!$I229)</f>
        <v>30514</v>
      </c>
      <c r="K228" s="39">
        <v>0</v>
      </c>
      <c r="L228" s="39">
        <v>1</v>
      </c>
      <c r="M228" s="39">
        <v>1</v>
      </c>
      <c r="N228" s="39">
        <v>0</v>
      </c>
      <c r="O228" s="39">
        <v>0</v>
      </c>
      <c r="P228" s="39">
        <v>0</v>
      </c>
      <c r="Q228" s="39">
        <v>0</v>
      </c>
      <c r="R228" s="39">
        <v>0</v>
      </c>
      <c r="S228" s="39">
        <v>0</v>
      </c>
      <c r="T228" s="39">
        <v>0</v>
      </c>
      <c r="U228" s="39">
        <v>0</v>
      </c>
      <c r="V228" s="39">
        <v>1</v>
      </c>
      <c r="W228" s="40">
        <f>IF(K228=1,INDEX('Add-on Info'!$B$4:$H$15,MATCH(W$1,'Add-on Info'!$A$4:$A$15,0),MATCH($E228,'Add-on Info'!$B$3:$H$3,0)),0)</f>
        <v>0</v>
      </c>
      <c r="X228" s="40">
        <f>IF(L228=1,INDEX('Add-on Info'!$B$4:$H$15,MATCH(X$1,'Add-on Info'!$A$4:$A$15,0),MATCH($E228,'Add-on Info'!$B$3:$H$3,0)),0)</f>
        <v>240</v>
      </c>
      <c r="Y228" s="40">
        <f>IF(M228=1,INDEX('Add-on Info'!$B$4:$H$15,MATCH(Y$1,'Add-on Info'!$A$4:$A$15,0),MATCH($E228,'Add-on Info'!$B$3:$H$3,0)),0)</f>
        <v>360</v>
      </c>
      <c r="Z228" s="40">
        <f>IF(N228=1,INDEX('Add-on Info'!$B$4:$H$15,MATCH(Z$1,'Add-on Info'!$A$4:$A$15,0),MATCH($E228,'Add-on Info'!$B$3:$H$3,0)),0)</f>
        <v>0</v>
      </c>
      <c r="AA228" s="40">
        <f>IF(O228=1,INDEX('Add-on Info'!$B$4:$H$15,MATCH(AA$1,'Add-on Info'!$A$4:$A$15,0),MATCH($E228,'Add-on Info'!$B$3:$H$3,0)),0)</f>
        <v>0</v>
      </c>
      <c r="AB228" s="40">
        <f>IF(P228=1,INDEX('Add-on Info'!$B$4:$H$15,MATCH(AB$1,'Add-on Info'!$A$4:$A$15,0),MATCH($E228,'Add-on Info'!$B$3:$H$3,0)),0)</f>
        <v>0</v>
      </c>
      <c r="AC228" s="40">
        <f>IF(Q228=1,INDEX('Add-on Info'!$B$4:$H$15,MATCH(AC$1,'Add-on Info'!$A$4:$A$15,0),MATCH($E228,'Add-on Info'!$B$3:$H$3,0)),0)</f>
        <v>0</v>
      </c>
      <c r="AD228" s="40">
        <f>IF(R228=1,INDEX('Add-on Info'!$B$4:$H$15,MATCH(AD$1,'Add-on Info'!$A$4:$A$15,0),MATCH($E228,'Add-on Info'!$B$3:$H$3,0)),0)</f>
        <v>0</v>
      </c>
      <c r="AE228" s="40">
        <f>IF(S228=1,INDEX('Add-on Info'!$B$4:$H$15,MATCH(AE$1,'Add-on Info'!$A$4:$A$15,0),MATCH($E228,'Add-on Info'!$B$3:$H$3,0)),0)</f>
        <v>0</v>
      </c>
      <c r="AF228" s="40">
        <f>IF(T228=1,INDEX('Add-on Info'!$B$4:$H$15,MATCH(AF$1,'Add-on Info'!$A$4:$A$15,0),MATCH($E228,'Add-on Info'!$B$3:$H$3,0)),0)</f>
        <v>0</v>
      </c>
      <c r="AG228" s="40">
        <f>IF(U228=1,INDEX('Add-on Info'!$B$4:$H$15,MATCH(AG$1,'Add-on Info'!$A$4:$A$15,0),MATCH($E228,'Add-on Info'!$B$3:$H$3,0)),0)</f>
        <v>0</v>
      </c>
      <c r="AH228" s="40">
        <f>IF(V228=1,INDEX('Add-on Info'!$B$4:$H$15,MATCH(AH$1,'Add-on Info'!$A$4:$A$15,0),MATCH($E228,'Add-on Info'!$B$3:$H$3,0)),0)</f>
        <v>520</v>
      </c>
      <c r="AI228" s="41">
        <f t="shared" si="18"/>
        <v>0.15</v>
      </c>
      <c r="AJ228" s="40">
        <f t="shared" si="19"/>
        <v>952</v>
      </c>
      <c r="AK228" s="40">
        <f>IF(K228=1,INDEX('Add-on Info'!$B$21:$H$32,MATCH(AK$1,'Add-on Info'!$A$4:$A$15,0),MATCH($E228,'Add-on Info'!$B$3:$H$3,0)),0)</f>
        <v>0</v>
      </c>
      <c r="AL228" s="40">
        <f>IF(L228=1,INDEX('Add-on Info'!$B$21:$H$32,MATCH(AL$1,'Add-on Info'!$A$4:$A$15,0),MATCH($E228,'Add-on Info'!$B$3:$H$3,0)),0)</f>
        <v>26.4</v>
      </c>
      <c r="AM228" s="40">
        <f>IF(M228=1,INDEX('Add-on Info'!$B$21:$H$32,MATCH(AM$1,'Add-on Info'!$A$4:$A$15,0),MATCH($E228,'Add-on Info'!$B$3:$H$3,0)),0)</f>
        <v>54</v>
      </c>
      <c r="AN228" s="40">
        <f>IF(N228=1,INDEX('Add-on Info'!$B$21:$H$32,MATCH(AN$1,'Add-on Info'!$A$4:$A$15,0),MATCH($E228,'Add-on Info'!$B$3:$H$3,0)),0)</f>
        <v>0</v>
      </c>
      <c r="AO228" s="40">
        <f>IF(O228=1,INDEX('Add-on Info'!$B$21:$H$32,MATCH(AO$1,'Add-on Info'!$A$4:$A$15,0),MATCH($E228,'Add-on Info'!$B$3:$H$3,0)),0)</f>
        <v>0</v>
      </c>
      <c r="AP228" s="40">
        <f>IF(P228=1,INDEX('Add-on Info'!$B$21:$H$32,MATCH(AP$1,'Add-on Info'!$A$4:$A$15,0),MATCH($E228,'Add-on Info'!$B$3:$H$3,0)),0)</f>
        <v>0</v>
      </c>
      <c r="AQ228" s="40">
        <f>IF(Q228=1,INDEX('Add-on Info'!$B$21:$H$32,MATCH(AQ$1,'Add-on Info'!$A$4:$A$15,0),MATCH($E228,'Add-on Info'!$B$3:$H$3,0)),0)</f>
        <v>0</v>
      </c>
      <c r="AR228" s="40">
        <f>IF(R228=1,INDEX('Add-on Info'!$B$21:$H$32,MATCH(AR$1,'Add-on Info'!$A$4:$A$15,0),MATCH($E228,'Add-on Info'!$B$3:$H$3,0)),0)</f>
        <v>0</v>
      </c>
      <c r="AS228" s="40">
        <f>IF(S228=1,INDEX('Add-on Info'!$B$21:$H$32,MATCH(AS$1,'Add-on Info'!$A$4:$A$15,0),MATCH($E228,'Add-on Info'!$B$3:$H$3,0)),0)</f>
        <v>0</v>
      </c>
      <c r="AT228" s="40">
        <f>IF(T228=1,INDEX('Add-on Info'!$B$21:$H$32,MATCH(AT$1,'Add-on Info'!$A$4:$A$15,0),MATCH($E228,'Add-on Info'!$B$3:$H$3,0)),0)</f>
        <v>0</v>
      </c>
      <c r="AU228" s="40">
        <f>IF(U228=1,INDEX('Add-on Info'!$B$21:$H$32,MATCH(AU$1,'Add-on Info'!$A$4:$A$15,0),MATCH($E228,'Add-on Info'!$B$3:$H$3,0)),0)</f>
        <v>0</v>
      </c>
      <c r="AV228" s="40">
        <f>IF(V228=1,INDEX('Add-on Info'!$B$21:$H$32,MATCH(AV$1,'Add-on Info'!$A$4:$A$15,0),MATCH($E228,'Add-on Info'!$B$3:$H$3,0)),0)</f>
        <v>109.2</v>
      </c>
      <c r="AW228" s="40">
        <f t="shared" si="20"/>
        <v>189.60000000000002</v>
      </c>
      <c r="AX228" s="40">
        <f t="shared" si="21"/>
        <v>32762</v>
      </c>
      <c r="AY228" s="40">
        <f t="shared" si="22"/>
        <v>30703.599999999999</v>
      </c>
      <c r="AZ228" s="40">
        <f t="shared" si="23"/>
        <v>2058.4000000000015</v>
      </c>
      <c r="BA228" s="25"/>
    </row>
    <row r="229" spans="1:53" x14ac:dyDescent="0.25">
      <c r="A229" s="25" t="s">
        <v>57</v>
      </c>
      <c r="B229" s="25" t="s">
        <v>23</v>
      </c>
      <c r="C229" s="25" t="s">
        <v>24</v>
      </c>
      <c r="D229" s="25" t="s">
        <v>31</v>
      </c>
      <c r="E229" s="25" t="s">
        <v>36</v>
      </c>
      <c r="F229" s="25" t="s">
        <v>27</v>
      </c>
      <c r="G229" s="25" t="s">
        <v>30</v>
      </c>
      <c r="H229" s="25">
        <v>59</v>
      </c>
      <c r="I229" s="42">
        <v>31279</v>
      </c>
      <c r="J229" s="28">
        <f>IF($D229=Calculations!$E$3,SUBSTITUTE(Calculations!$I230,RIGHT(Calculations!$I230,3),Calculations!$C$3)+0,Calculations!$I230)</f>
        <v>30514</v>
      </c>
      <c r="K229" s="39">
        <v>0</v>
      </c>
      <c r="L229" s="39">
        <v>0</v>
      </c>
      <c r="M229" s="39">
        <v>1</v>
      </c>
      <c r="N229" s="39">
        <v>0</v>
      </c>
      <c r="O229" s="39">
        <v>1</v>
      </c>
      <c r="P229" s="39">
        <v>1</v>
      </c>
      <c r="Q229" s="39">
        <v>1</v>
      </c>
      <c r="R229" s="39">
        <v>1</v>
      </c>
      <c r="S229" s="39">
        <v>0</v>
      </c>
      <c r="T229" s="39">
        <v>0</v>
      </c>
      <c r="U229" s="39">
        <v>0</v>
      </c>
      <c r="V229" s="39">
        <v>0</v>
      </c>
      <c r="W229" s="40">
        <f>IF(K229=1,INDEX('Add-on Info'!$B$4:$H$15,MATCH(W$1,'Add-on Info'!$A$4:$A$15,0),MATCH($E229,'Add-on Info'!$B$3:$H$3,0)),0)</f>
        <v>0</v>
      </c>
      <c r="X229" s="40">
        <f>IF(L229=1,INDEX('Add-on Info'!$B$4:$H$15,MATCH(X$1,'Add-on Info'!$A$4:$A$15,0),MATCH($E229,'Add-on Info'!$B$3:$H$3,0)),0)</f>
        <v>0</v>
      </c>
      <c r="Y229" s="40">
        <f>IF(M229=1,INDEX('Add-on Info'!$B$4:$H$15,MATCH(Y$1,'Add-on Info'!$A$4:$A$15,0),MATCH($E229,'Add-on Info'!$B$3:$H$3,0)),0)</f>
        <v>360</v>
      </c>
      <c r="Z229" s="40">
        <f>IF(N229=1,INDEX('Add-on Info'!$B$4:$H$15,MATCH(Z$1,'Add-on Info'!$A$4:$A$15,0),MATCH($E229,'Add-on Info'!$B$3:$H$3,0)),0)</f>
        <v>0</v>
      </c>
      <c r="AA229" s="40">
        <f>IF(O229=1,INDEX('Add-on Info'!$B$4:$H$15,MATCH(AA$1,'Add-on Info'!$A$4:$A$15,0),MATCH($E229,'Add-on Info'!$B$3:$H$3,0)),0)</f>
        <v>1600</v>
      </c>
      <c r="AB229" s="40">
        <f>IF(P229=1,INDEX('Add-on Info'!$B$4:$H$15,MATCH(AB$1,'Add-on Info'!$A$4:$A$15,0),MATCH($E229,'Add-on Info'!$B$3:$H$3,0)),0)</f>
        <v>3200</v>
      </c>
      <c r="AC229" s="40">
        <f>IF(Q229=1,INDEX('Add-on Info'!$B$4:$H$15,MATCH(AC$1,'Add-on Info'!$A$4:$A$15,0),MATCH($E229,'Add-on Info'!$B$3:$H$3,0)),0)</f>
        <v>120</v>
      </c>
      <c r="AD229" s="40">
        <f>IF(R229=1,INDEX('Add-on Info'!$B$4:$H$15,MATCH(AD$1,'Add-on Info'!$A$4:$A$15,0),MATCH($E229,'Add-on Info'!$B$3:$H$3,0)),0)</f>
        <v>210</v>
      </c>
      <c r="AE229" s="40">
        <f>IF(S229=1,INDEX('Add-on Info'!$B$4:$H$15,MATCH(AE$1,'Add-on Info'!$A$4:$A$15,0),MATCH($E229,'Add-on Info'!$B$3:$H$3,0)),0)</f>
        <v>0</v>
      </c>
      <c r="AF229" s="40">
        <f>IF(T229=1,INDEX('Add-on Info'!$B$4:$H$15,MATCH(AF$1,'Add-on Info'!$A$4:$A$15,0),MATCH($E229,'Add-on Info'!$B$3:$H$3,0)),0)</f>
        <v>0</v>
      </c>
      <c r="AG229" s="40">
        <f>IF(U229=1,INDEX('Add-on Info'!$B$4:$H$15,MATCH(AG$1,'Add-on Info'!$A$4:$A$15,0),MATCH($E229,'Add-on Info'!$B$3:$H$3,0)),0)</f>
        <v>0</v>
      </c>
      <c r="AH229" s="40">
        <f>IF(V229=1,INDEX('Add-on Info'!$B$4:$H$15,MATCH(AH$1,'Add-on Info'!$A$4:$A$15,0),MATCH($E229,'Add-on Info'!$B$3:$H$3,0)),0)</f>
        <v>0</v>
      </c>
      <c r="AI229" s="41">
        <f t="shared" si="18"/>
        <v>0.15</v>
      </c>
      <c r="AJ229" s="40">
        <f t="shared" si="19"/>
        <v>4666.5</v>
      </c>
      <c r="AK229" s="40">
        <f>IF(K229=1,INDEX('Add-on Info'!$B$21:$H$32,MATCH(AK$1,'Add-on Info'!$A$4:$A$15,0),MATCH($E229,'Add-on Info'!$B$3:$H$3,0)),0)</f>
        <v>0</v>
      </c>
      <c r="AL229" s="40">
        <f>IF(L229=1,INDEX('Add-on Info'!$B$21:$H$32,MATCH(AL$1,'Add-on Info'!$A$4:$A$15,0),MATCH($E229,'Add-on Info'!$B$3:$H$3,0)),0)</f>
        <v>0</v>
      </c>
      <c r="AM229" s="40">
        <f>IF(M229=1,INDEX('Add-on Info'!$B$21:$H$32,MATCH(AM$1,'Add-on Info'!$A$4:$A$15,0),MATCH($E229,'Add-on Info'!$B$3:$H$3,0)),0)</f>
        <v>54</v>
      </c>
      <c r="AN229" s="40">
        <f>IF(N229=1,INDEX('Add-on Info'!$B$21:$H$32,MATCH(AN$1,'Add-on Info'!$A$4:$A$15,0),MATCH($E229,'Add-on Info'!$B$3:$H$3,0)),0)</f>
        <v>0</v>
      </c>
      <c r="AO229" s="40">
        <f>IF(O229=1,INDEX('Add-on Info'!$B$21:$H$32,MATCH(AO$1,'Add-on Info'!$A$4:$A$15,0),MATCH($E229,'Add-on Info'!$B$3:$H$3,0)),0)</f>
        <v>1040</v>
      </c>
      <c r="AP229" s="40">
        <f>IF(P229=1,INDEX('Add-on Info'!$B$21:$H$32,MATCH(AP$1,'Add-on Info'!$A$4:$A$15,0),MATCH($E229,'Add-on Info'!$B$3:$H$3,0)),0)</f>
        <v>2176</v>
      </c>
      <c r="AQ229" s="40">
        <f>IF(Q229=1,INDEX('Add-on Info'!$B$21:$H$32,MATCH(AQ$1,'Add-on Info'!$A$4:$A$15,0),MATCH($E229,'Add-on Info'!$B$3:$H$3,0)),0)</f>
        <v>18</v>
      </c>
      <c r="AR229" s="40">
        <f>IF(R229=1,INDEX('Add-on Info'!$B$21:$H$32,MATCH(AR$1,'Add-on Info'!$A$4:$A$15,0),MATCH($E229,'Add-on Info'!$B$3:$H$3,0)),0)</f>
        <v>35.700000000000003</v>
      </c>
      <c r="AS229" s="40">
        <f>IF(S229=1,INDEX('Add-on Info'!$B$21:$H$32,MATCH(AS$1,'Add-on Info'!$A$4:$A$15,0),MATCH($E229,'Add-on Info'!$B$3:$H$3,0)),0)</f>
        <v>0</v>
      </c>
      <c r="AT229" s="40">
        <f>IF(T229=1,INDEX('Add-on Info'!$B$21:$H$32,MATCH(AT$1,'Add-on Info'!$A$4:$A$15,0),MATCH($E229,'Add-on Info'!$B$3:$H$3,0)),0)</f>
        <v>0</v>
      </c>
      <c r="AU229" s="40">
        <f>IF(U229=1,INDEX('Add-on Info'!$B$21:$H$32,MATCH(AU$1,'Add-on Info'!$A$4:$A$15,0),MATCH($E229,'Add-on Info'!$B$3:$H$3,0)),0)</f>
        <v>0</v>
      </c>
      <c r="AV229" s="40">
        <f>IF(V229=1,INDEX('Add-on Info'!$B$21:$H$32,MATCH(AV$1,'Add-on Info'!$A$4:$A$15,0),MATCH($E229,'Add-on Info'!$B$3:$H$3,0)),0)</f>
        <v>0</v>
      </c>
      <c r="AW229" s="40">
        <f t="shared" si="20"/>
        <v>3323.7</v>
      </c>
      <c r="AX229" s="40">
        <f t="shared" si="21"/>
        <v>35945.5</v>
      </c>
      <c r="AY229" s="40">
        <f t="shared" si="22"/>
        <v>33837.699999999997</v>
      </c>
      <c r="AZ229" s="40">
        <f t="shared" si="23"/>
        <v>2107.8000000000029</v>
      </c>
      <c r="BA229" s="25"/>
    </row>
    <row r="230" spans="1:53" x14ac:dyDescent="0.25">
      <c r="A230" s="25" t="s">
        <v>57</v>
      </c>
      <c r="B230" s="25" t="s">
        <v>23</v>
      </c>
      <c r="C230" s="25" t="s">
        <v>24</v>
      </c>
      <c r="D230" s="25" t="s">
        <v>31</v>
      </c>
      <c r="E230" s="25" t="s">
        <v>36</v>
      </c>
      <c r="F230" s="25" t="s">
        <v>33</v>
      </c>
      <c r="G230" s="25" t="s">
        <v>30</v>
      </c>
      <c r="H230" s="25">
        <v>29</v>
      </c>
      <c r="I230" s="42">
        <v>30816</v>
      </c>
      <c r="J230" s="28">
        <f>IF($D230=Calculations!$E$3,SUBSTITUTE(Calculations!$I231,RIGHT(Calculations!$I231,3),Calculations!$C$3)+0,Calculations!$I231)</f>
        <v>29514</v>
      </c>
      <c r="K230" s="39">
        <v>0</v>
      </c>
      <c r="L230" s="39">
        <v>1</v>
      </c>
      <c r="M230" s="39">
        <v>0</v>
      </c>
      <c r="N230" s="39">
        <v>0</v>
      </c>
      <c r="O230" s="39">
        <v>0</v>
      </c>
      <c r="P230" s="39">
        <v>0</v>
      </c>
      <c r="Q230" s="39">
        <v>0</v>
      </c>
      <c r="R230" s="39">
        <v>1</v>
      </c>
      <c r="S230" s="39">
        <v>0</v>
      </c>
      <c r="T230" s="39">
        <v>0</v>
      </c>
      <c r="U230" s="39">
        <v>1</v>
      </c>
      <c r="V230" s="39">
        <v>0</v>
      </c>
      <c r="W230" s="40">
        <f>IF(K230=1,INDEX('Add-on Info'!$B$4:$H$15,MATCH(W$1,'Add-on Info'!$A$4:$A$15,0),MATCH($E230,'Add-on Info'!$B$3:$H$3,0)),0)</f>
        <v>0</v>
      </c>
      <c r="X230" s="40">
        <f>IF(L230=1,INDEX('Add-on Info'!$B$4:$H$15,MATCH(X$1,'Add-on Info'!$A$4:$A$15,0),MATCH($E230,'Add-on Info'!$B$3:$H$3,0)),0)</f>
        <v>240</v>
      </c>
      <c r="Y230" s="40">
        <f>IF(M230=1,INDEX('Add-on Info'!$B$4:$H$15,MATCH(Y$1,'Add-on Info'!$A$4:$A$15,0),MATCH($E230,'Add-on Info'!$B$3:$H$3,0)),0)</f>
        <v>0</v>
      </c>
      <c r="Z230" s="40">
        <f>IF(N230=1,INDEX('Add-on Info'!$B$4:$H$15,MATCH(Z$1,'Add-on Info'!$A$4:$A$15,0),MATCH($E230,'Add-on Info'!$B$3:$H$3,0)),0)</f>
        <v>0</v>
      </c>
      <c r="AA230" s="40">
        <f>IF(O230=1,INDEX('Add-on Info'!$B$4:$H$15,MATCH(AA$1,'Add-on Info'!$A$4:$A$15,0),MATCH($E230,'Add-on Info'!$B$3:$H$3,0)),0)</f>
        <v>0</v>
      </c>
      <c r="AB230" s="40">
        <f>IF(P230=1,INDEX('Add-on Info'!$B$4:$H$15,MATCH(AB$1,'Add-on Info'!$A$4:$A$15,0),MATCH($E230,'Add-on Info'!$B$3:$H$3,0)),0)</f>
        <v>0</v>
      </c>
      <c r="AC230" s="40">
        <f>IF(Q230=1,INDEX('Add-on Info'!$B$4:$H$15,MATCH(AC$1,'Add-on Info'!$A$4:$A$15,0),MATCH($E230,'Add-on Info'!$B$3:$H$3,0)),0)</f>
        <v>0</v>
      </c>
      <c r="AD230" s="40">
        <f>IF(R230=1,INDEX('Add-on Info'!$B$4:$H$15,MATCH(AD$1,'Add-on Info'!$A$4:$A$15,0),MATCH($E230,'Add-on Info'!$B$3:$H$3,0)),0)</f>
        <v>210</v>
      </c>
      <c r="AE230" s="40">
        <f>IF(S230=1,INDEX('Add-on Info'!$B$4:$H$15,MATCH(AE$1,'Add-on Info'!$A$4:$A$15,0),MATCH($E230,'Add-on Info'!$B$3:$H$3,0)),0)</f>
        <v>0</v>
      </c>
      <c r="AF230" s="40">
        <f>IF(T230=1,INDEX('Add-on Info'!$B$4:$H$15,MATCH(AF$1,'Add-on Info'!$A$4:$A$15,0),MATCH($E230,'Add-on Info'!$B$3:$H$3,0)),0)</f>
        <v>0</v>
      </c>
      <c r="AG230" s="40">
        <f>IF(U230=1,INDEX('Add-on Info'!$B$4:$H$15,MATCH(AG$1,'Add-on Info'!$A$4:$A$15,0),MATCH($E230,'Add-on Info'!$B$3:$H$3,0)),0)</f>
        <v>730</v>
      </c>
      <c r="AH230" s="40">
        <f>IF(V230=1,INDEX('Add-on Info'!$B$4:$H$15,MATCH(AH$1,'Add-on Info'!$A$4:$A$15,0),MATCH($E230,'Add-on Info'!$B$3:$H$3,0)),0)</f>
        <v>0</v>
      </c>
      <c r="AI230" s="41">
        <f t="shared" si="18"/>
        <v>0.15</v>
      </c>
      <c r="AJ230" s="40">
        <f t="shared" si="19"/>
        <v>1003</v>
      </c>
      <c r="AK230" s="40">
        <f>IF(K230=1,INDEX('Add-on Info'!$B$21:$H$32,MATCH(AK$1,'Add-on Info'!$A$4:$A$15,0),MATCH($E230,'Add-on Info'!$B$3:$H$3,0)),0)</f>
        <v>0</v>
      </c>
      <c r="AL230" s="40">
        <f>IF(L230=1,INDEX('Add-on Info'!$B$21:$H$32,MATCH(AL$1,'Add-on Info'!$A$4:$A$15,0),MATCH($E230,'Add-on Info'!$B$3:$H$3,0)),0)</f>
        <v>26.4</v>
      </c>
      <c r="AM230" s="40">
        <f>IF(M230=1,INDEX('Add-on Info'!$B$21:$H$32,MATCH(AM$1,'Add-on Info'!$A$4:$A$15,0),MATCH($E230,'Add-on Info'!$B$3:$H$3,0)),0)</f>
        <v>0</v>
      </c>
      <c r="AN230" s="40">
        <f>IF(N230=1,INDEX('Add-on Info'!$B$21:$H$32,MATCH(AN$1,'Add-on Info'!$A$4:$A$15,0),MATCH($E230,'Add-on Info'!$B$3:$H$3,0)),0)</f>
        <v>0</v>
      </c>
      <c r="AO230" s="40">
        <f>IF(O230=1,INDEX('Add-on Info'!$B$21:$H$32,MATCH(AO$1,'Add-on Info'!$A$4:$A$15,0),MATCH($E230,'Add-on Info'!$B$3:$H$3,0)),0)</f>
        <v>0</v>
      </c>
      <c r="AP230" s="40">
        <f>IF(P230=1,INDEX('Add-on Info'!$B$21:$H$32,MATCH(AP$1,'Add-on Info'!$A$4:$A$15,0),MATCH($E230,'Add-on Info'!$B$3:$H$3,0)),0)</f>
        <v>0</v>
      </c>
      <c r="AQ230" s="40">
        <f>IF(Q230=1,INDEX('Add-on Info'!$B$21:$H$32,MATCH(AQ$1,'Add-on Info'!$A$4:$A$15,0),MATCH($E230,'Add-on Info'!$B$3:$H$3,0)),0)</f>
        <v>0</v>
      </c>
      <c r="AR230" s="40">
        <f>IF(R230=1,INDEX('Add-on Info'!$B$21:$H$32,MATCH(AR$1,'Add-on Info'!$A$4:$A$15,0),MATCH($E230,'Add-on Info'!$B$3:$H$3,0)),0)</f>
        <v>35.700000000000003</v>
      </c>
      <c r="AS230" s="40">
        <f>IF(S230=1,INDEX('Add-on Info'!$B$21:$H$32,MATCH(AS$1,'Add-on Info'!$A$4:$A$15,0),MATCH($E230,'Add-on Info'!$B$3:$H$3,0)),0)</f>
        <v>0</v>
      </c>
      <c r="AT230" s="40">
        <f>IF(T230=1,INDEX('Add-on Info'!$B$21:$H$32,MATCH(AT$1,'Add-on Info'!$A$4:$A$15,0),MATCH($E230,'Add-on Info'!$B$3:$H$3,0)),0)</f>
        <v>0</v>
      </c>
      <c r="AU230" s="40">
        <f>IF(U230=1,INDEX('Add-on Info'!$B$21:$H$32,MATCH(AU$1,'Add-on Info'!$A$4:$A$15,0),MATCH($E230,'Add-on Info'!$B$3:$H$3,0)),0)</f>
        <v>204.4</v>
      </c>
      <c r="AV230" s="40">
        <f>IF(V230=1,INDEX('Add-on Info'!$B$21:$H$32,MATCH(AV$1,'Add-on Info'!$A$4:$A$15,0),MATCH($E230,'Add-on Info'!$B$3:$H$3,0)),0)</f>
        <v>0</v>
      </c>
      <c r="AW230" s="40">
        <f t="shared" si="20"/>
        <v>266.5</v>
      </c>
      <c r="AX230" s="40">
        <f t="shared" si="21"/>
        <v>31819</v>
      </c>
      <c r="AY230" s="40">
        <f t="shared" si="22"/>
        <v>29780.5</v>
      </c>
      <c r="AZ230" s="40">
        <f t="shared" si="23"/>
        <v>2038.5</v>
      </c>
      <c r="BA230" s="25"/>
    </row>
    <row r="231" spans="1:53" x14ac:dyDescent="0.25">
      <c r="A231" s="25" t="s">
        <v>57</v>
      </c>
      <c r="B231" s="25" t="s">
        <v>23</v>
      </c>
      <c r="C231" s="25" t="s">
        <v>24</v>
      </c>
      <c r="D231" s="25" t="s">
        <v>31</v>
      </c>
      <c r="E231" s="25" t="s">
        <v>36</v>
      </c>
      <c r="F231" s="25" t="s">
        <v>39</v>
      </c>
      <c r="G231" s="25" t="s">
        <v>28</v>
      </c>
      <c r="H231" s="25">
        <v>43</v>
      </c>
      <c r="I231" s="42">
        <v>31941</v>
      </c>
      <c r="J231" s="28">
        <f>IF($D231=Calculations!$E$3,SUBSTITUTE(Calculations!$I232,RIGHT(Calculations!$I232,3),Calculations!$C$3)+0,Calculations!$I232)</f>
        <v>30514</v>
      </c>
      <c r="K231" s="39">
        <v>0</v>
      </c>
      <c r="L231" s="39">
        <v>0</v>
      </c>
      <c r="M231" s="39">
        <v>1</v>
      </c>
      <c r="N231" s="39">
        <v>0</v>
      </c>
      <c r="O231" s="39">
        <v>1</v>
      </c>
      <c r="P231" s="39">
        <v>0</v>
      </c>
      <c r="Q231" s="39">
        <v>0</v>
      </c>
      <c r="R231" s="39">
        <v>0</v>
      </c>
      <c r="S231" s="39">
        <v>0</v>
      </c>
      <c r="T231" s="39">
        <v>1</v>
      </c>
      <c r="U231" s="39">
        <v>0</v>
      </c>
      <c r="V231" s="39">
        <v>0</v>
      </c>
      <c r="W231" s="40">
        <f>IF(K231=1,INDEX('Add-on Info'!$B$4:$H$15,MATCH(W$1,'Add-on Info'!$A$4:$A$15,0),MATCH($E231,'Add-on Info'!$B$3:$H$3,0)),0)</f>
        <v>0</v>
      </c>
      <c r="X231" s="40">
        <f>IF(L231=1,INDEX('Add-on Info'!$B$4:$H$15,MATCH(X$1,'Add-on Info'!$A$4:$A$15,0),MATCH($E231,'Add-on Info'!$B$3:$H$3,0)),0)</f>
        <v>0</v>
      </c>
      <c r="Y231" s="40">
        <f>IF(M231=1,INDEX('Add-on Info'!$B$4:$H$15,MATCH(Y$1,'Add-on Info'!$A$4:$A$15,0),MATCH($E231,'Add-on Info'!$B$3:$H$3,0)),0)</f>
        <v>360</v>
      </c>
      <c r="Z231" s="40">
        <f>IF(N231=1,INDEX('Add-on Info'!$B$4:$H$15,MATCH(Z$1,'Add-on Info'!$A$4:$A$15,0),MATCH($E231,'Add-on Info'!$B$3:$H$3,0)),0)</f>
        <v>0</v>
      </c>
      <c r="AA231" s="40">
        <f>IF(O231=1,INDEX('Add-on Info'!$B$4:$H$15,MATCH(AA$1,'Add-on Info'!$A$4:$A$15,0),MATCH($E231,'Add-on Info'!$B$3:$H$3,0)),0)</f>
        <v>1600</v>
      </c>
      <c r="AB231" s="40">
        <f>IF(P231=1,INDEX('Add-on Info'!$B$4:$H$15,MATCH(AB$1,'Add-on Info'!$A$4:$A$15,0),MATCH($E231,'Add-on Info'!$B$3:$H$3,0)),0)</f>
        <v>0</v>
      </c>
      <c r="AC231" s="40">
        <f>IF(Q231=1,INDEX('Add-on Info'!$B$4:$H$15,MATCH(AC$1,'Add-on Info'!$A$4:$A$15,0),MATCH($E231,'Add-on Info'!$B$3:$H$3,0)),0)</f>
        <v>0</v>
      </c>
      <c r="AD231" s="40">
        <f>IF(R231=1,INDEX('Add-on Info'!$B$4:$H$15,MATCH(AD$1,'Add-on Info'!$A$4:$A$15,0),MATCH($E231,'Add-on Info'!$B$3:$H$3,0)),0)</f>
        <v>0</v>
      </c>
      <c r="AE231" s="40">
        <f>IF(S231=1,INDEX('Add-on Info'!$B$4:$H$15,MATCH(AE$1,'Add-on Info'!$A$4:$A$15,0),MATCH($E231,'Add-on Info'!$B$3:$H$3,0)),0)</f>
        <v>0</v>
      </c>
      <c r="AF231" s="40">
        <f>IF(T231=1,INDEX('Add-on Info'!$B$4:$H$15,MATCH(AF$1,'Add-on Info'!$A$4:$A$15,0),MATCH($E231,'Add-on Info'!$B$3:$H$3,0)),0)</f>
        <v>230</v>
      </c>
      <c r="AG231" s="40">
        <f>IF(U231=1,INDEX('Add-on Info'!$B$4:$H$15,MATCH(AG$1,'Add-on Info'!$A$4:$A$15,0),MATCH($E231,'Add-on Info'!$B$3:$H$3,0)),0)</f>
        <v>0</v>
      </c>
      <c r="AH231" s="40">
        <f>IF(V231=1,INDEX('Add-on Info'!$B$4:$H$15,MATCH(AH$1,'Add-on Info'!$A$4:$A$15,0),MATCH($E231,'Add-on Info'!$B$3:$H$3,0)),0)</f>
        <v>0</v>
      </c>
      <c r="AI231" s="41">
        <f t="shared" si="18"/>
        <v>0.15</v>
      </c>
      <c r="AJ231" s="40">
        <f t="shared" si="19"/>
        <v>1861.5</v>
      </c>
      <c r="AK231" s="40">
        <f>IF(K231=1,INDEX('Add-on Info'!$B$21:$H$32,MATCH(AK$1,'Add-on Info'!$A$4:$A$15,0),MATCH($E231,'Add-on Info'!$B$3:$H$3,0)),0)</f>
        <v>0</v>
      </c>
      <c r="AL231" s="40">
        <f>IF(L231=1,INDEX('Add-on Info'!$B$21:$H$32,MATCH(AL$1,'Add-on Info'!$A$4:$A$15,0),MATCH($E231,'Add-on Info'!$B$3:$H$3,0)),0)</f>
        <v>0</v>
      </c>
      <c r="AM231" s="40">
        <f>IF(M231=1,INDEX('Add-on Info'!$B$21:$H$32,MATCH(AM$1,'Add-on Info'!$A$4:$A$15,0),MATCH($E231,'Add-on Info'!$B$3:$H$3,0)),0)</f>
        <v>54</v>
      </c>
      <c r="AN231" s="40">
        <f>IF(N231=1,INDEX('Add-on Info'!$B$21:$H$32,MATCH(AN$1,'Add-on Info'!$A$4:$A$15,0),MATCH($E231,'Add-on Info'!$B$3:$H$3,0)),0)</f>
        <v>0</v>
      </c>
      <c r="AO231" s="40">
        <f>IF(O231=1,INDEX('Add-on Info'!$B$21:$H$32,MATCH(AO$1,'Add-on Info'!$A$4:$A$15,0),MATCH($E231,'Add-on Info'!$B$3:$H$3,0)),0)</f>
        <v>1040</v>
      </c>
      <c r="AP231" s="40">
        <f>IF(P231=1,INDEX('Add-on Info'!$B$21:$H$32,MATCH(AP$1,'Add-on Info'!$A$4:$A$15,0),MATCH($E231,'Add-on Info'!$B$3:$H$3,0)),0)</f>
        <v>0</v>
      </c>
      <c r="AQ231" s="40">
        <f>IF(Q231=1,INDEX('Add-on Info'!$B$21:$H$32,MATCH(AQ$1,'Add-on Info'!$A$4:$A$15,0),MATCH($E231,'Add-on Info'!$B$3:$H$3,0)),0)</f>
        <v>0</v>
      </c>
      <c r="AR231" s="40">
        <f>IF(R231=1,INDEX('Add-on Info'!$B$21:$H$32,MATCH(AR$1,'Add-on Info'!$A$4:$A$15,0),MATCH($E231,'Add-on Info'!$B$3:$H$3,0)),0)</f>
        <v>0</v>
      </c>
      <c r="AS231" s="40">
        <f>IF(S231=1,INDEX('Add-on Info'!$B$21:$H$32,MATCH(AS$1,'Add-on Info'!$A$4:$A$15,0),MATCH($E231,'Add-on Info'!$B$3:$H$3,0)),0)</f>
        <v>0</v>
      </c>
      <c r="AT231" s="40">
        <f>IF(T231=1,INDEX('Add-on Info'!$B$21:$H$32,MATCH(AT$1,'Add-on Info'!$A$4:$A$15,0),MATCH($E231,'Add-on Info'!$B$3:$H$3,0)),0)</f>
        <v>41.4</v>
      </c>
      <c r="AU231" s="40">
        <f>IF(U231=1,INDEX('Add-on Info'!$B$21:$H$32,MATCH(AU$1,'Add-on Info'!$A$4:$A$15,0),MATCH($E231,'Add-on Info'!$B$3:$H$3,0)),0)</f>
        <v>0</v>
      </c>
      <c r="AV231" s="40">
        <f>IF(V231=1,INDEX('Add-on Info'!$B$21:$H$32,MATCH(AV$1,'Add-on Info'!$A$4:$A$15,0),MATCH($E231,'Add-on Info'!$B$3:$H$3,0)),0)</f>
        <v>0</v>
      </c>
      <c r="AW231" s="40">
        <f t="shared" si="20"/>
        <v>1135.4000000000001</v>
      </c>
      <c r="AX231" s="40">
        <f t="shared" si="21"/>
        <v>33802.5</v>
      </c>
      <c r="AY231" s="40">
        <f t="shared" si="22"/>
        <v>31649.4</v>
      </c>
      <c r="AZ231" s="40">
        <f t="shared" si="23"/>
        <v>2153.0999999999985</v>
      </c>
      <c r="BA231" s="25"/>
    </row>
    <row r="232" spans="1:53" x14ac:dyDescent="0.25">
      <c r="A232" s="25" t="s">
        <v>57</v>
      </c>
      <c r="B232" s="25" t="s">
        <v>23</v>
      </c>
      <c r="C232" s="25" t="s">
        <v>24</v>
      </c>
      <c r="D232" s="25" t="s">
        <v>31</v>
      </c>
      <c r="E232" s="25" t="s">
        <v>36</v>
      </c>
      <c r="F232" s="25" t="s">
        <v>33</v>
      </c>
      <c r="G232" s="25" t="s">
        <v>28</v>
      </c>
      <c r="H232" s="25">
        <v>41</v>
      </c>
      <c r="I232" s="42">
        <v>30418</v>
      </c>
      <c r="J232" s="28">
        <f>IF($D232=Calculations!$E$3,SUBSTITUTE(Calculations!$I233,RIGHT(Calculations!$I233,3),Calculations!$C$3)+0,Calculations!$I233)</f>
        <v>29514</v>
      </c>
      <c r="K232" s="39">
        <v>0</v>
      </c>
      <c r="L232" s="39">
        <v>0</v>
      </c>
      <c r="M232" s="39">
        <v>0</v>
      </c>
      <c r="N232" s="39">
        <v>1</v>
      </c>
      <c r="O232" s="39">
        <v>0</v>
      </c>
      <c r="P232" s="39">
        <v>0</v>
      </c>
      <c r="Q232" s="39">
        <v>0</v>
      </c>
      <c r="R232" s="39">
        <v>1</v>
      </c>
      <c r="S232" s="39">
        <v>0</v>
      </c>
      <c r="T232" s="39">
        <v>0</v>
      </c>
      <c r="U232" s="39">
        <v>1</v>
      </c>
      <c r="V232" s="39">
        <v>1</v>
      </c>
      <c r="W232" s="40">
        <f>IF(K232=1,INDEX('Add-on Info'!$B$4:$H$15,MATCH(W$1,'Add-on Info'!$A$4:$A$15,0),MATCH($E232,'Add-on Info'!$B$3:$H$3,0)),0)</f>
        <v>0</v>
      </c>
      <c r="X232" s="40">
        <f>IF(L232=1,INDEX('Add-on Info'!$B$4:$H$15,MATCH(X$1,'Add-on Info'!$A$4:$A$15,0),MATCH($E232,'Add-on Info'!$B$3:$H$3,0)),0)</f>
        <v>0</v>
      </c>
      <c r="Y232" s="40">
        <f>IF(M232=1,INDEX('Add-on Info'!$B$4:$H$15,MATCH(Y$1,'Add-on Info'!$A$4:$A$15,0),MATCH($E232,'Add-on Info'!$B$3:$H$3,0)),0)</f>
        <v>0</v>
      </c>
      <c r="Z232" s="40">
        <f>IF(N232=1,INDEX('Add-on Info'!$B$4:$H$15,MATCH(Z$1,'Add-on Info'!$A$4:$A$15,0),MATCH($E232,'Add-on Info'!$B$3:$H$3,0)),0)</f>
        <v>270</v>
      </c>
      <c r="AA232" s="40">
        <f>IF(O232=1,INDEX('Add-on Info'!$B$4:$H$15,MATCH(AA$1,'Add-on Info'!$A$4:$A$15,0),MATCH($E232,'Add-on Info'!$B$3:$H$3,0)),0)</f>
        <v>0</v>
      </c>
      <c r="AB232" s="40">
        <f>IF(P232=1,INDEX('Add-on Info'!$B$4:$H$15,MATCH(AB$1,'Add-on Info'!$A$4:$A$15,0),MATCH($E232,'Add-on Info'!$B$3:$H$3,0)),0)</f>
        <v>0</v>
      </c>
      <c r="AC232" s="40">
        <f>IF(Q232=1,INDEX('Add-on Info'!$B$4:$H$15,MATCH(AC$1,'Add-on Info'!$A$4:$A$15,0),MATCH($E232,'Add-on Info'!$B$3:$H$3,0)),0)</f>
        <v>0</v>
      </c>
      <c r="AD232" s="40">
        <f>IF(R232=1,INDEX('Add-on Info'!$B$4:$H$15,MATCH(AD$1,'Add-on Info'!$A$4:$A$15,0),MATCH($E232,'Add-on Info'!$B$3:$H$3,0)),0)</f>
        <v>210</v>
      </c>
      <c r="AE232" s="40">
        <f>IF(S232=1,INDEX('Add-on Info'!$B$4:$H$15,MATCH(AE$1,'Add-on Info'!$A$4:$A$15,0),MATCH($E232,'Add-on Info'!$B$3:$H$3,0)),0)</f>
        <v>0</v>
      </c>
      <c r="AF232" s="40">
        <f>IF(T232=1,INDEX('Add-on Info'!$B$4:$H$15,MATCH(AF$1,'Add-on Info'!$A$4:$A$15,0),MATCH($E232,'Add-on Info'!$B$3:$H$3,0)),0)</f>
        <v>0</v>
      </c>
      <c r="AG232" s="40">
        <f>IF(U232=1,INDEX('Add-on Info'!$B$4:$H$15,MATCH(AG$1,'Add-on Info'!$A$4:$A$15,0),MATCH($E232,'Add-on Info'!$B$3:$H$3,0)),0)</f>
        <v>730</v>
      </c>
      <c r="AH232" s="40">
        <f>IF(V232=1,INDEX('Add-on Info'!$B$4:$H$15,MATCH(AH$1,'Add-on Info'!$A$4:$A$15,0),MATCH($E232,'Add-on Info'!$B$3:$H$3,0)),0)</f>
        <v>520</v>
      </c>
      <c r="AI232" s="41">
        <f t="shared" si="18"/>
        <v>0.15</v>
      </c>
      <c r="AJ232" s="40">
        <f t="shared" si="19"/>
        <v>1470.5</v>
      </c>
      <c r="AK232" s="40">
        <f>IF(K232=1,INDEX('Add-on Info'!$B$21:$H$32,MATCH(AK$1,'Add-on Info'!$A$4:$A$15,0),MATCH($E232,'Add-on Info'!$B$3:$H$3,0)),0)</f>
        <v>0</v>
      </c>
      <c r="AL232" s="40">
        <f>IF(L232=1,INDEX('Add-on Info'!$B$21:$H$32,MATCH(AL$1,'Add-on Info'!$A$4:$A$15,0),MATCH($E232,'Add-on Info'!$B$3:$H$3,0)),0)</f>
        <v>0</v>
      </c>
      <c r="AM232" s="40">
        <f>IF(M232=1,INDEX('Add-on Info'!$B$21:$H$32,MATCH(AM$1,'Add-on Info'!$A$4:$A$15,0),MATCH($E232,'Add-on Info'!$B$3:$H$3,0)),0)</f>
        <v>0</v>
      </c>
      <c r="AN232" s="40">
        <f>IF(N232=1,INDEX('Add-on Info'!$B$21:$H$32,MATCH(AN$1,'Add-on Info'!$A$4:$A$15,0),MATCH($E232,'Add-on Info'!$B$3:$H$3,0)),0)</f>
        <v>32.4</v>
      </c>
      <c r="AO232" s="40">
        <f>IF(O232=1,INDEX('Add-on Info'!$B$21:$H$32,MATCH(AO$1,'Add-on Info'!$A$4:$A$15,0),MATCH($E232,'Add-on Info'!$B$3:$H$3,0)),0)</f>
        <v>0</v>
      </c>
      <c r="AP232" s="40">
        <f>IF(P232=1,INDEX('Add-on Info'!$B$21:$H$32,MATCH(AP$1,'Add-on Info'!$A$4:$A$15,0),MATCH($E232,'Add-on Info'!$B$3:$H$3,0)),0)</f>
        <v>0</v>
      </c>
      <c r="AQ232" s="40">
        <f>IF(Q232=1,INDEX('Add-on Info'!$B$21:$H$32,MATCH(AQ$1,'Add-on Info'!$A$4:$A$15,0),MATCH($E232,'Add-on Info'!$B$3:$H$3,0)),0)</f>
        <v>0</v>
      </c>
      <c r="AR232" s="40">
        <f>IF(R232=1,INDEX('Add-on Info'!$B$21:$H$32,MATCH(AR$1,'Add-on Info'!$A$4:$A$15,0),MATCH($E232,'Add-on Info'!$B$3:$H$3,0)),0)</f>
        <v>35.700000000000003</v>
      </c>
      <c r="AS232" s="40">
        <f>IF(S232=1,INDEX('Add-on Info'!$B$21:$H$32,MATCH(AS$1,'Add-on Info'!$A$4:$A$15,0),MATCH($E232,'Add-on Info'!$B$3:$H$3,0)),0)</f>
        <v>0</v>
      </c>
      <c r="AT232" s="40">
        <f>IF(T232=1,INDEX('Add-on Info'!$B$21:$H$32,MATCH(AT$1,'Add-on Info'!$A$4:$A$15,0),MATCH($E232,'Add-on Info'!$B$3:$H$3,0)),0)</f>
        <v>0</v>
      </c>
      <c r="AU232" s="40">
        <f>IF(U232=1,INDEX('Add-on Info'!$B$21:$H$32,MATCH(AU$1,'Add-on Info'!$A$4:$A$15,0),MATCH($E232,'Add-on Info'!$B$3:$H$3,0)),0)</f>
        <v>204.4</v>
      </c>
      <c r="AV232" s="40">
        <f>IF(V232=1,INDEX('Add-on Info'!$B$21:$H$32,MATCH(AV$1,'Add-on Info'!$A$4:$A$15,0),MATCH($E232,'Add-on Info'!$B$3:$H$3,0)),0)</f>
        <v>109.2</v>
      </c>
      <c r="AW232" s="40">
        <f t="shared" si="20"/>
        <v>381.7</v>
      </c>
      <c r="AX232" s="40">
        <f t="shared" si="21"/>
        <v>31888.5</v>
      </c>
      <c r="AY232" s="40">
        <f t="shared" si="22"/>
        <v>29895.7</v>
      </c>
      <c r="AZ232" s="40">
        <f t="shared" si="23"/>
        <v>1992.7999999999993</v>
      </c>
      <c r="BA232" s="25"/>
    </row>
    <row r="233" spans="1:53" x14ac:dyDescent="0.25">
      <c r="A233" s="25" t="s">
        <v>57</v>
      </c>
      <c r="B233" s="25" t="s">
        <v>23</v>
      </c>
      <c r="C233" s="25" t="s">
        <v>24</v>
      </c>
      <c r="D233" s="25" t="s">
        <v>37</v>
      </c>
      <c r="E233" s="25" t="s">
        <v>38</v>
      </c>
      <c r="F233" s="25" t="s">
        <v>33</v>
      </c>
      <c r="G233" s="25" t="s">
        <v>28</v>
      </c>
      <c r="H233" s="25">
        <v>27</v>
      </c>
      <c r="I233" s="42">
        <v>27003</v>
      </c>
      <c r="J233" s="28">
        <f>IF($D233=Calculations!$E$3,SUBSTITUTE(Calculations!$I234,RIGHT(Calculations!$I234,3),Calculations!$C$3)+0,Calculations!$I234)</f>
        <v>26193</v>
      </c>
      <c r="K233" s="39">
        <v>0</v>
      </c>
      <c r="L233" s="39">
        <v>1</v>
      </c>
      <c r="M233" s="39">
        <v>1</v>
      </c>
      <c r="N233" s="39">
        <v>0</v>
      </c>
      <c r="O233" s="39">
        <v>0</v>
      </c>
      <c r="P233" s="39">
        <v>1</v>
      </c>
      <c r="Q233" s="39">
        <v>0</v>
      </c>
      <c r="R233" s="39">
        <v>1</v>
      </c>
      <c r="S233" s="39">
        <v>0</v>
      </c>
      <c r="T233" s="39">
        <v>0</v>
      </c>
      <c r="U233" s="39">
        <v>1</v>
      </c>
      <c r="V233" s="39">
        <v>0</v>
      </c>
      <c r="W233" s="40">
        <f>IF(K233=1,INDEX('Add-on Info'!$B$4:$H$15,MATCH(W$1,'Add-on Info'!$A$4:$A$15,0),MATCH($E233,'Add-on Info'!$B$3:$H$3,0)),0)</f>
        <v>0</v>
      </c>
      <c r="X233" s="40">
        <f>IF(L233=1,INDEX('Add-on Info'!$B$4:$H$15,MATCH(X$1,'Add-on Info'!$A$4:$A$15,0),MATCH($E233,'Add-on Info'!$B$3:$H$3,0)),0)</f>
        <v>210</v>
      </c>
      <c r="Y233" s="40">
        <f>IF(M233=1,INDEX('Add-on Info'!$B$4:$H$15,MATCH(Y$1,'Add-on Info'!$A$4:$A$15,0),MATCH($E233,'Add-on Info'!$B$3:$H$3,0)),0)</f>
        <v>310</v>
      </c>
      <c r="Z233" s="40">
        <f>IF(N233=1,INDEX('Add-on Info'!$B$4:$H$15,MATCH(Z$1,'Add-on Info'!$A$4:$A$15,0),MATCH($E233,'Add-on Info'!$B$3:$H$3,0)),0)</f>
        <v>0</v>
      </c>
      <c r="AA233" s="40">
        <f>IF(O233=1,INDEX('Add-on Info'!$B$4:$H$15,MATCH(AA$1,'Add-on Info'!$A$4:$A$15,0),MATCH($E233,'Add-on Info'!$B$3:$H$3,0)),0)</f>
        <v>0</v>
      </c>
      <c r="AB233" s="40">
        <f>IF(P233=1,INDEX('Add-on Info'!$B$4:$H$15,MATCH(AB$1,'Add-on Info'!$A$4:$A$15,0),MATCH($E233,'Add-on Info'!$B$3:$H$3,0)),0)</f>
        <v>2700</v>
      </c>
      <c r="AC233" s="40">
        <f>IF(Q233=1,INDEX('Add-on Info'!$B$4:$H$15,MATCH(AC$1,'Add-on Info'!$A$4:$A$15,0),MATCH($E233,'Add-on Info'!$B$3:$H$3,0)),0)</f>
        <v>0</v>
      </c>
      <c r="AD233" s="40">
        <f>IF(R233=1,INDEX('Add-on Info'!$B$4:$H$15,MATCH(AD$1,'Add-on Info'!$A$4:$A$15,0),MATCH($E233,'Add-on Info'!$B$3:$H$3,0)),0)</f>
        <v>180</v>
      </c>
      <c r="AE233" s="40">
        <f>IF(S233=1,INDEX('Add-on Info'!$B$4:$H$15,MATCH(AE$1,'Add-on Info'!$A$4:$A$15,0),MATCH($E233,'Add-on Info'!$B$3:$H$3,0)),0)</f>
        <v>0</v>
      </c>
      <c r="AF233" s="40">
        <f>IF(T233=1,INDEX('Add-on Info'!$B$4:$H$15,MATCH(AF$1,'Add-on Info'!$A$4:$A$15,0),MATCH($E233,'Add-on Info'!$B$3:$H$3,0)),0)</f>
        <v>0</v>
      </c>
      <c r="AG233" s="40">
        <f>IF(U233=1,INDEX('Add-on Info'!$B$4:$H$15,MATCH(AG$1,'Add-on Info'!$A$4:$A$15,0),MATCH($E233,'Add-on Info'!$B$3:$H$3,0)),0)</f>
        <v>620</v>
      </c>
      <c r="AH233" s="40">
        <f>IF(V233=1,INDEX('Add-on Info'!$B$4:$H$15,MATCH(AH$1,'Add-on Info'!$A$4:$A$15,0),MATCH($E233,'Add-on Info'!$B$3:$H$3,0)),0)</f>
        <v>0</v>
      </c>
      <c r="AI233" s="41">
        <f t="shared" si="18"/>
        <v>0.15</v>
      </c>
      <c r="AJ233" s="40">
        <f t="shared" si="19"/>
        <v>3417</v>
      </c>
      <c r="AK233" s="40">
        <f>IF(K233=1,INDEX('Add-on Info'!$B$21:$H$32,MATCH(AK$1,'Add-on Info'!$A$4:$A$15,0),MATCH($E233,'Add-on Info'!$B$3:$H$3,0)),0)</f>
        <v>0</v>
      </c>
      <c r="AL233" s="40">
        <f>IF(L233=1,INDEX('Add-on Info'!$B$21:$H$32,MATCH(AL$1,'Add-on Info'!$A$4:$A$15,0),MATCH($E233,'Add-on Info'!$B$3:$H$3,0)),0)</f>
        <v>23.1</v>
      </c>
      <c r="AM233" s="40">
        <f>IF(M233=1,INDEX('Add-on Info'!$B$21:$H$32,MATCH(AM$1,'Add-on Info'!$A$4:$A$15,0),MATCH($E233,'Add-on Info'!$B$3:$H$3,0)),0)</f>
        <v>46.5</v>
      </c>
      <c r="AN233" s="40">
        <f>IF(N233=1,INDEX('Add-on Info'!$B$21:$H$32,MATCH(AN$1,'Add-on Info'!$A$4:$A$15,0),MATCH($E233,'Add-on Info'!$B$3:$H$3,0)),0)</f>
        <v>0</v>
      </c>
      <c r="AO233" s="40">
        <f>IF(O233=1,INDEX('Add-on Info'!$B$21:$H$32,MATCH(AO$1,'Add-on Info'!$A$4:$A$15,0),MATCH($E233,'Add-on Info'!$B$3:$H$3,0)),0)</f>
        <v>0</v>
      </c>
      <c r="AP233" s="40">
        <f>IF(P233=1,INDEX('Add-on Info'!$B$21:$H$32,MATCH(AP$1,'Add-on Info'!$A$4:$A$15,0),MATCH($E233,'Add-on Info'!$B$3:$H$3,0)),0)</f>
        <v>1836.0000000000002</v>
      </c>
      <c r="AQ233" s="40">
        <f>IF(Q233=1,INDEX('Add-on Info'!$B$21:$H$32,MATCH(AQ$1,'Add-on Info'!$A$4:$A$15,0),MATCH($E233,'Add-on Info'!$B$3:$H$3,0)),0)</f>
        <v>0</v>
      </c>
      <c r="AR233" s="40">
        <f>IF(R233=1,INDEX('Add-on Info'!$B$21:$H$32,MATCH(AR$1,'Add-on Info'!$A$4:$A$15,0),MATCH($E233,'Add-on Info'!$B$3:$H$3,0)),0)</f>
        <v>30.6</v>
      </c>
      <c r="AS233" s="40">
        <f>IF(S233=1,INDEX('Add-on Info'!$B$21:$H$32,MATCH(AS$1,'Add-on Info'!$A$4:$A$15,0),MATCH($E233,'Add-on Info'!$B$3:$H$3,0)),0)</f>
        <v>0</v>
      </c>
      <c r="AT233" s="40">
        <f>IF(T233=1,INDEX('Add-on Info'!$B$21:$H$32,MATCH(AT$1,'Add-on Info'!$A$4:$A$15,0),MATCH($E233,'Add-on Info'!$B$3:$H$3,0)),0)</f>
        <v>0</v>
      </c>
      <c r="AU233" s="40">
        <f>IF(U233=1,INDEX('Add-on Info'!$B$21:$H$32,MATCH(AU$1,'Add-on Info'!$A$4:$A$15,0),MATCH($E233,'Add-on Info'!$B$3:$H$3,0)),0)</f>
        <v>173.60000000000002</v>
      </c>
      <c r="AV233" s="40">
        <f>IF(V233=1,INDEX('Add-on Info'!$B$21:$H$32,MATCH(AV$1,'Add-on Info'!$A$4:$A$15,0),MATCH($E233,'Add-on Info'!$B$3:$H$3,0)),0)</f>
        <v>0</v>
      </c>
      <c r="AW233" s="40">
        <f t="shared" si="20"/>
        <v>2109.8000000000002</v>
      </c>
      <c r="AX233" s="40">
        <f t="shared" si="21"/>
        <v>30420</v>
      </c>
      <c r="AY233" s="40">
        <f t="shared" si="22"/>
        <v>28302.799999999999</v>
      </c>
      <c r="AZ233" s="40">
        <f t="shared" si="23"/>
        <v>2117.2000000000007</v>
      </c>
      <c r="BA233" s="25"/>
    </row>
    <row r="234" spans="1:53" x14ac:dyDescent="0.25">
      <c r="A234" s="25" t="s">
        <v>57</v>
      </c>
      <c r="B234" s="25" t="s">
        <v>23</v>
      </c>
      <c r="C234" s="25" t="s">
        <v>24</v>
      </c>
      <c r="D234" s="25" t="s">
        <v>37</v>
      </c>
      <c r="E234" s="25" t="s">
        <v>40</v>
      </c>
      <c r="F234" s="25" t="s">
        <v>33</v>
      </c>
      <c r="G234" s="25" t="s">
        <v>28</v>
      </c>
      <c r="H234" s="25">
        <v>24</v>
      </c>
      <c r="I234" s="42">
        <v>28036</v>
      </c>
      <c r="J234" s="28">
        <f>IF($D234=Calculations!$E$3,SUBSTITUTE(Calculations!$I235,RIGHT(Calculations!$I235,3),Calculations!$C$3)+0,Calculations!$I235)</f>
        <v>27195</v>
      </c>
      <c r="K234" s="39">
        <v>0</v>
      </c>
      <c r="L234" s="39">
        <v>0</v>
      </c>
      <c r="M234" s="39">
        <v>1</v>
      </c>
      <c r="N234" s="39">
        <v>0</v>
      </c>
      <c r="O234" s="39">
        <v>0</v>
      </c>
      <c r="P234" s="39">
        <v>0</v>
      </c>
      <c r="Q234" s="39">
        <v>0</v>
      </c>
      <c r="R234" s="39">
        <v>0</v>
      </c>
      <c r="S234" s="39">
        <v>0</v>
      </c>
      <c r="T234" s="39">
        <v>0</v>
      </c>
      <c r="U234" s="39">
        <v>0</v>
      </c>
      <c r="V234" s="39">
        <v>1</v>
      </c>
      <c r="W234" s="40">
        <f>IF(K234=1,INDEX('Add-on Info'!$B$4:$H$15,MATCH(W$1,'Add-on Info'!$A$4:$A$15,0),MATCH($E234,'Add-on Info'!$B$3:$H$3,0)),0)</f>
        <v>0</v>
      </c>
      <c r="X234" s="40">
        <f>IF(L234=1,INDEX('Add-on Info'!$B$4:$H$15,MATCH(X$1,'Add-on Info'!$A$4:$A$15,0),MATCH($E234,'Add-on Info'!$B$3:$H$3,0)),0)</f>
        <v>0</v>
      </c>
      <c r="Y234" s="40">
        <f>IF(M234=1,INDEX('Add-on Info'!$B$4:$H$15,MATCH(Y$1,'Add-on Info'!$A$4:$A$15,0),MATCH($E234,'Add-on Info'!$B$3:$H$3,0)),0)</f>
        <v>320</v>
      </c>
      <c r="Z234" s="40">
        <f>IF(N234=1,INDEX('Add-on Info'!$B$4:$H$15,MATCH(Z$1,'Add-on Info'!$A$4:$A$15,0),MATCH($E234,'Add-on Info'!$B$3:$H$3,0)),0)</f>
        <v>0</v>
      </c>
      <c r="AA234" s="40">
        <f>IF(O234=1,INDEX('Add-on Info'!$B$4:$H$15,MATCH(AA$1,'Add-on Info'!$A$4:$A$15,0),MATCH($E234,'Add-on Info'!$B$3:$H$3,0)),0)</f>
        <v>0</v>
      </c>
      <c r="AB234" s="40">
        <f>IF(P234=1,INDEX('Add-on Info'!$B$4:$H$15,MATCH(AB$1,'Add-on Info'!$A$4:$A$15,0),MATCH($E234,'Add-on Info'!$B$3:$H$3,0)),0)</f>
        <v>0</v>
      </c>
      <c r="AC234" s="40">
        <f>IF(Q234=1,INDEX('Add-on Info'!$B$4:$H$15,MATCH(AC$1,'Add-on Info'!$A$4:$A$15,0),MATCH($E234,'Add-on Info'!$B$3:$H$3,0)),0)</f>
        <v>0</v>
      </c>
      <c r="AD234" s="40">
        <f>IF(R234=1,INDEX('Add-on Info'!$B$4:$H$15,MATCH(AD$1,'Add-on Info'!$A$4:$A$15,0),MATCH($E234,'Add-on Info'!$B$3:$H$3,0)),0)</f>
        <v>0</v>
      </c>
      <c r="AE234" s="40">
        <f>IF(S234=1,INDEX('Add-on Info'!$B$4:$H$15,MATCH(AE$1,'Add-on Info'!$A$4:$A$15,0),MATCH($E234,'Add-on Info'!$B$3:$H$3,0)),0)</f>
        <v>0</v>
      </c>
      <c r="AF234" s="40">
        <f>IF(T234=1,INDEX('Add-on Info'!$B$4:$H$15,MATCH(AF$1,'Add-on Info'!$A$4:$A$15,0),MATCH($E234,'Add-on Info'!$B$3:$H$3,0)),0)</f>
        <v>0</v>
      </c>
      <c r="AG234" s="40">
        <f>IF(U234=1,INDEX('Add-on Info'!$B$4:$H$15,MATCH(AG$1,'Add-on Info'!$A$4:$A$15,0),MATCH($E234,'Add-on Info'!$B$3:$H$3,0)),0)</f>
        <v>0</v>
      </c>
      <c r="AH234" s="40">
        <f>IF(V234=1,INDEX('Add-on Info'!$B$4:$H$15,MATCH(AH$1,'Add-on Info'!$A$4:$A$15,0),MATCH($E234,'Add-on Info'!$B$3:$H$3,0)),0)</f>
        <v>460</v>
      </c>
      <c r="AI234" s="41">
        <f t="shared" si="18"/>
        <v>0</v>
      </c>
      <c r="AJ234" s="40">
        <f t="shared" si="19"/>
        <v>780</v>
      </c>
      <c r="AK234" s="40">
        <f>IF(K234=1,INDEX('Add-on Info'!$B$21:$H$32,MATCH(AK$1,'Add-on Info'!$A$4:$A$15,0),MATCH($E234,'Add-on Info'!$B$3:$H$3,0)),0)</f>
        <v>0</v>
      </c>
      <c r="AL234" s="40">
        <f>IF(L234=1,INDEX('Add-on Info'!$B$21:$H$32,MATCH(AL$1,'Add-on Info'!$A$4:$A$15,0),MATCH($E234,'Add-on Info'!$B$3:$H$3,0)),0)</f>
        <v>0</v>
      </c>
      <c r="AM234" s="40">
        <f>IF(M234=1,INDEX('Add-on Info'!$B$21:$H$32,MATCH(AM$1,'Add-on Info'!$A$4:$A$15,0),MATCH($E234,'Add-on Info'!$B$3:$H$3,0)),0)</f>
        <v>48</v>
      </c>
      <c r="AN234" s="40">
        <f>IF(N234=1,INDEX('Add-on Info'!$B$21:$H$32,MATCH(AN$1,'Add-on Info'!$A$4:$A$15,0),MATCH($E234,'Add-on Info'!$B$3:$H$3,0)),0)</f>
        <v>0</v>
      </c>
      <c r="AO234" s="40">
        <f>IF(O234=1,INDEX('Add-on Info'!$B$21:$H$32,MATCH(AO$1,'Add-on Info'!$A$4:$A$15,0),MATCH($E234,'Add-on Info'!$B$3:$H$3,0)),0)</f>
        <v>0</v>
      </c>
      <c r="AP234" s="40">
        <f>IF(P234=1,INDEX('Add-on Info'!$B$21:$H$32,MATCH(AP$1,'Add-on Info'!$A$4:$A$15,0),MATCH($E234,'Add-on Info'!$B$3:$H$3,0)),0)</f>
        <v>0</v>
      </c>
      <c r="AQ234" s="40">
        <f>IF(Q234=1,INDEX('Add-on Info'!$B$21:$H$32,MATCH(AQ$1,'Add-on Info'!$A$4:$A$15,0),MATCH($E234,'Add-on Info'!$B$3:$H$3,0)),0)</f>
        <v>0</v>
      </c>
      <c r="AR234" s="40">
        <f>IF(R234=1,INDEX('Add-on Info'!$B$21:$H$32,MATCH(AR$1,'Add-on Info'!$A$4:$A$15,0),MATCH($E234,'Add-on Info'!$B$3:$H$3,0)),0)</f>
        <v>0</v>
      </c>
      <c r="AS234" s="40">
        <f>IF(S234=1,INDEX('Add-on Info'!$B$21:$H$32,MATCH(AS$1,'Add-on Info'!$A$4:$A$15,0),MATCH($E234,'Add-on Info'!$B$3:$H$3,0)),0)</f>
        <v>0</v>
      </c>
      <c r="AT234" s="40">
        <f>IF(T234=1,INDEX('Add-on Info'!$B$21:$H$32,MATCH(AT$1,'Add-on Info'!$A$4:$A$15,0),MATCH($E234,'Add-on Info'!$B$3:$H$3,0)),0)</f>
        <v>0</v>
      </c>
      <c r="AU234" s="40">
        <f>IF(U234=1,INDEX('Add-on Info'!$B$21:$H$32,MATCH(AU$1,'Add-on Info'!$A$4:$A$15,0),MATCH($E234,'Add-on Info'!$B$3:$H$3,0)),0)</f>
        <v>0</v>
      </c>
      <c r="AV234" s="40">
        <f>IF(V234=1,INDEX('Add-on Info'!$B$21:$H$32,MATCH(AV$1,'Add-on Info'!$A$4:$A$15,0),MATCH($E234,'Add-on Info'!$B$3:$H$3,0)),0)</f>
        <v>96.6</v>
      </c>
      <c r="AW234" s="40">
        <f t="shared" si="20"/>
        <v>144.6</v>
      </c>
      <c r="AX234" s="40">
        <f t="shared" si="21"/>
        <v>28816</v>
      </c>
      <c r="AY234" s="40">
        <f t="shared" si="22"/>
        <v>27339.599999999999</v>
      </c>
      <c r="AZ234" s="40">
        <f t="shared" si="23"/>
        <v>1476.4000000000015</v>
      </c>
      <c r="BA234" s="25"/>
    </row>
    <row r="235" spans="1:53" x14ac:dyDescent="0.25">
      <c r="A235" s="25" t="s">
        <v>57</v>
      </c>
      <c r="B235" s="25" t="s">
        <v>23</v>
      </c>
      <c r="C235" s="25" t="s">
        <v>41</v>
      </c>
      <c r="D235" s="25" t="s">
        <v>25</v>
      </c>
      <c r="E235" s="25" t="s">
        <v>29</v>
      </c>
      <c r="F235" s="25" t="s">
        <v>34</v>
      </c>
      <c r="G235" s="25" t="s">
        <v>28</v>
      </c>
      <c r="H235" s="25">
        <v>48</v>
      </c>
      <c r="I235" s="28">
        <v>18460</v>
      </c>
      <c r="J235" s="28">
        <f>IF($D235=Calculations!$E$3,SUBSTITUTE(Calculations!$I236,RIGHT(Calculations!$I236,3),Calculations!$C$3)+0,Calculations!$I236)</f>
        <v>11076</v>
      </c>
      <c r="K235" s="39">
        <v>0</v>
      </c>
      <c r="L235" s="39">
        <v>0</v>
      </c>
      <c r="M235" s="39">
        <v>0</v>
      </c>
      <c r="N235" s="39">
        <v>0</v>
      </c>
      <c r="O235" s="39">
        <v>1</v>
      </c>
      <c r="P235" s="39">
        <v>0</v>
      </c>
      <c r="Q235" s="39">
        <v>0</v>
      </c>
      <c r="R235" s="39">
        <v>0</v>
      </c>
      <c r="S235" s="39">
        <v>0</v>
      </c>
      <c r="T235" s="39">
        <v>0</v>
      </c>
      <c r="U235" s="39">
        <v>0</v>
      </c>
      <c r="V235" s="39">
        <v>0</v>
      </c>
      <c r="W235" s="40">
        <f>IF(K235=1,INDEX('Add-on Info'!$B$4:$H$15,MATCH(W$1,'Add-on Info'!$A$4:$A$15,0),MATCH($E235,'Add-on Info'!$B$3:$H$3,0)),0)</f>
        <v>0</v>
      </c>
      <c r="X235" s="40">
        <f>IF(L235=1,INDEX('Add-on Info'!$B$4:$H$15,MATCH(X$1,'Add-on Info'!$A$4:$A$15,0),MATCH($E235,'Add-on Info'!$B$3:$H$3,0)),0)</f>
        <v>0</v>
      </c>
      <c r="Y235" s="40">
        <f>IF(M235=1,INDEX('Add-on Info'!$B$4:$H$15,MATCH(Y$1,'Add-on Info'!$A$4:$A$15,0),MATCH($E235,'Add-on Info'!$B$3:$H$3,0)),0)</f>
        <v>0</v>
      </c>
      <c r="Z235" s="40">
        <f>IF(N235=1,INDEX('Add-on Info'!$B$4:$H$15,MATCH(Z$1,'Add-on Info'!$A$4:$A$15,0),MATCH($E235,'Add-on Info'!$B$3:$H$3,0)),0)</f>
        <v>0</v>
      </c>
      <c r="AA235" s="40">
        <f>IF(O235=1,INDEX('Add-on Info'!$B$4:$H$15,MATCH(AA$1,'Add-on Info'!$A$4:$A$15,0),MATCH($E235,'Add-on Info'!$B$3:$H$3,0)),0)</f>
        <v>1500</v>
      </c>
      <c r="AB235" s="40">
        <f>IF(P235=1,INDEX('Add-on Info'!$B$4:$H$15,MATCH(AB$1,'Add-on Info'!$A$4:$A$15,0),MATCH($E235,'Add-on Info'!$B$3:$H$3,0)),0)</f>
        <v>0</v>
      </c>
      <c r="AC235" s="40">
        <f>IF(Q235=1,INDEX('Add-on Info'!$B$4:$H$15,MATCH(AC$1,'Add-on Info'!$A$4:$A$15,0),MATCH($E235,'Add-on Info'!$B$3:$H$3,0)),0)</f>
        <v>0</v>
      </c>
      <c r="AD235" s="40">
        <f>IF(R235=1,INDEX('Add-on Info'!$B$4:$H$15,MATCH(AD$1,'Add-on Info'!$A$4:$A$15,0),MATCH($E235,'Add-on Info'!$B$3:$H$3,0)),0)</f>
        <v>0</v>
      </c>
      <c r="AE235" s="40">
        <f>IF(S235=1,INDEX('Add-on Info'!$B$4:$H$15,MATCH(AE$1,'Add-on Info'!$A$4:$A$15,0),MATCH($E235,'Add-on Info'!$B$3:$H$3,0)),0)</f>
        <v>0</v>
      </c>
      <c r="AF235" s="40">
        <f>IF(T235=1,INDEX('Add-on Info'!$B$4:$H$15,MATCH(AF$1,'Add-on Info'!$A$4:$A$15,0),MATCH($E235,'Add-on Info'!$B$3:$H$3,0)),0)</f>
        <v>0</v>
      </c>
      <c r="AG235" s="40">
        <f>IF(U235=1,INDEX('Add-on Info'!$B$4:$H$15,MATCH(AG$1,'Add-on Info'!$A$4:$A$15,0),MATCH($E235,'Add-on Info'!$B$3:$H$3,0)),0)</f>
        <v>0</v>
      </c>
      <c r="AH235" s="40">
        <f>IF(V235=1,INDEX('Add-on Info'!$B$4:$H$15,MATCH(AH$1,'Add-on Info'!$A$4:$A$15,0),MATCH($E235,'Add-on Info'!$B$3:$H$3,0)),0)</f>
        <v>0</v>
      </c>
      <c r="AI235" s="41">
        <f t="shared" si="18"/>
        <v>0</v>
      </c>
      <c r="AJ235" s="40">
        <f t="shared" si="19"/>
        <v>1500</v>
      </c>
      <c r="AK235" s="40">
        <f>IF(K235=1,INDEX('Add-on Info'!$B$21:$H$32,MATCH(AK$1,'Add-on Info'!$A$4:$A$15,0),MATCH($E235,'Add-on Info'!$B$3:$H$3,0)),0)</f>
        <v>0</v>
      </c>
      <c r="AL235" s="40">
        <f>IF(L235=1,INDEX('Add-on Info'!$B$21:$H$32,MATCH(AL$1,'Add-on Info'!$A$4:$A$15,0),MATCH($E235,'Add-on Info'!$B$3:$H$3,0)),0)</f>
        <v>0</v>
      </c>
      <c r="AM235" s="40">
        <f>IF(M235=1,INDEX('Add-on Info'!$B$21:$H$32,MATCH(AM$1,'Add-on Info'!$A$4:$A$15,0),MATCH($E235,'Add-on Info'!$B$3:$H$3,0)),0)</f>
        <v>0</v>
      </c>
      <c r="AN235" s="40">
        <f>IF(N235=1,INDEX('Add-on Info'!$B$21:$H$32,MATCH(AN$1,'Add-on Info'!$A$4:$A$15,0),MATCH($E235,'Add-on Info'!$B$3:$H$3,0)),0)</f>
        <v>0</v>
      </c>
      <c r="AO235" s="40">
        <f>IF(O235=1,INDEX('Add-on Info'!$B$21:$H$32,MATCH(AO$1,'Add-on Info'!$A$4:$A$15,0),MATCH($E235,'Add-on Info'!$B$3:$H$3,0)),0)</f>
        <v>975</v>
      </c>
      <c r="AP235" s="40">
        <f>IF(P235=1,INDEX('Add-on Info'!$B$21:$H$32,MATCH(AP$1,'Add-on Info'!$A$4:$A$15,0),MATCH($E235,'Add-on Info'!$B$3:$H$3,0)),0)</f>
        <v>0</v>
      </c>
      <c r="AQ235" s="40">
        <f>IF(Q235=1,INDEX('Add-on Info'!$B$21:$H$32,MATCH(AQ$1,'Add-on Info'!$A$4:$A$15,0),MATCH($E235,'Add-on Info'!$B$3:$H$3,0)),0)</f>
        <v>0</v>
      </c>
      <c r="AR235" s="40">
        <f>IF(R235=1,INDEX('Add-on Info'!$B$21:$H$32,MATCH(AR$1,'Add-on Info'!$A$4:$A$15,0),MATCH($E235,'Add-on Info'!$B$3:$H$3,0)),0)</f>
        <v>0</v>
      </c>
      <c r="AS235" s="40">
        <f>IF(S235=1,INDEX('Add-on Info'!$B$21:$H$32,MATCH(AS$1,'Add-on Info'!$A$4:$A$15,0),MATCH($E235,'Add-on Info'!$B$3:$H$3,0)),0)</f>
        <v>0</v>
      </c>
      <c r="AT235" s="40">
        <f>IF(T235=1,INDEX('Add-on Info'!$B$21:$H$32,MATCH(AT$1,'Add-on Info'!$A$4:$A$15,0),MATCH($E235,'Add-on Info'!$B$3:$H$3,0)),0)</f>
        <v>0</v>
      </c>
      <c r="AU235" s="40">
        <f>IF(U235=1,INDEX('Add-on Info'!$B$21:$H$32,MATCH(AU$1,'Add-on Info'!$A$4:$A$15,0),MATCH($E235,'Add-on Info'!$B$3:$H$3,0)),0)</f>
        <v>0</v>
      </c>
      <c r="AV235" s="40">
        <f>IF(V235=1,INDEX('Add-on Info'!$B$21:$H$32,MATCH(AV$1,'Add-on Info'!$A$4:$A$15,0),MATCH($E235,'Add-on Info'!$B$3:$H$3,0)),0)</f>
        <v>0</v>
      </c>
      <c r="AW235" s="40">
        <f t="shared" si="20"/>
        <v>975</v>
      </c>
      <c r="AX235" s="40">
        <f t="shared" si="21"/>
        <v>19960</v>
      </c>
      <c r="AY235" s="40">
        <f t="shared" si="22"/>
        <v>12051</v>
      </c>
      <c r="AZ235" s="40">
        <f t="shared" si="23"/>
        <v>7909</v>
      </c>
      <c r="BA235" s="25"/>
    </row>
    <row r="236" spans="1:53" x14ac:dyDescent="0.25">
      <c r="A236" s="25" t="s">
        <v>57</v>
      </c>
      <c r="B236" s="25" t="s">
        <v>23</v>
      </c>
      <c r="C236" s="25" t="s">
        <v>41</v>
      </c>
      <c r="D236" s="25" t="s">
        <v>31</v>
      </c>
      <c r="E236" s="25" t="s">
        <v>32</v>
      </c>
      <c r="F236" s="25" t="s">
        <v>67</v>
      </c>
      <c r="G236" s="25" t="s">
        <v>28</v>
      </c>
      <c r="H236" s="25">
        <v>42</v>
      </c>
      <c r="I236" s="28">
        <v>10717</v>
      </c>
      <c r="J236" s="28">
        <f>IF($D236=Calculations!$E$3,SUBSTITUTE(Calculations!$I237,RIGHT(Calculations!$I237,3),Calculations!$C$3)+0,Calculations!$I237)</f>
        <v>6514</v>
      </c>
      <c r="K236" s="39">
        <v>0</v>
      </c>
      <c r="L236" s="39">
        <v>1</v>
      </c>
      <c r="M236" s="39">
        <v>0</v>
      </c>
      <c r="N236" s="39">
        <v>1</v>
      </c>
      <c r="O236" s="39">
        <v>0</v>
      </c>
      <c r="P236" s="39">
        <v>0</v>
      </c>
      <c r="Q236" s="39">
        <v>0</v>
      </c>
      <c r="R236" s="39">
        <v>0</v>
      </c>
      <c r="S236" s="39">
        <v>0</v>
      </c>
      <c r="T236" s="39">
        <v>1</v>
      </c>
      <c r="U236" s="39">
        <v>0</v>
      </c>
      <c r="V236" s="39">
        <v>0</v>
      </c>
      <c r="W236" s="40">
        <f>IF(K236=1,INDEX('Add-on Info'!$B$4:$H$15,MATCH(W$1,'Add-on Info'!$A$4:$A$15,0),MATCH($E236,'Add-on Info'!$B$3:$H$3,0)),0)</f>
        <v>0</v>
      </c>
      <c r="X236" s="40">
        <f>IF(L236=1,INDEX('Add-on Info'!$B$4:$H$15,MATCH(X$1,'Add-on Info'!$A$4:$A$15,0),MATCH($E236,'Add-on Info'!$B$3:$H$3,0)),0)</f>
        <v>190</v>
      </c>
      <c r="Y236" s="40">
        <f>IF(M236=1,INDEX('Add-on Info'!$B$4:$H$15,MATCH(Y$1,'Add-on Info'!$A$4:$A$15,0),MATCH($E236,'Add-on Info'!$B$3:$H$3,0)),0)</f>
        <v>0</v>
      </c>
      <c r="Z236" s="40">
        <f>IF(N236=1,INDEX('Add-on Info'!$B$4:$H$15,MATCH(Z$1,'Add-on Info'!$A$4:$A$15,0),MATCH($E236,'Add-on Info'!$B$3:$H$3,0)),0)</f>
        <v>210</v>
      </c>
      <c r="AA236" s="40">
        <f>IF(O236=1,INDEX('Add-on Info'!$B$4:$H$15,MATCH(AA$1,'Add-on Info'!$A$4:$A$15,0),MATCH($E236,'Add-on Info'!$B$3:$H$3,0)),0)</f>
        <v>0</v>
      </c>
      <c r="AB236" s="40">
        <f>IF(P236=1,INDEX('Add-on Info'!$B$4:$H$15,MATCH(AB$1,'Add-on Info'!$A$4:$A$15,0),MATCH($E236,'Add-on Info'!$B$3:$H$3,0)),0)</f>
        <v>0</v>
      </c>
      <c r="AC236" s="40">
        <f>IF(Q236=1,INDEX('Add-on Info'!$B$4:$H$15,MATCH(AC$1,'Add-on Info'!$A$4:$A$15,0),MATCH($E236,'Add-on Info'!$B$3:$H$3,0)),0)</f>
        <v>0</v>
      </c>
      <c r="AD236" s="40">
        <f>IF(R236=1,INDEX('Add-on Info'!$B$4:$H$15,MATCH(AD$1,'Add-on Info'!$A$4:$A$15,0),MATCH($E236,'Add-on Info'!$B$3:$H$3,0)),0)</f>
        <v>0</v>
      </c>
      <c r="AE236" s="40">
        <f>IF(S236=1,INDEX('Add-on Info'!$B$4:$H$15,MATCH(AE$1,'Add-on Info'!$A$4:$A$15,0),MATCH($E236,'Add-on Info'!$B$3:$H$3,0)),0)</f>
        <v>0</v>
      </c>
      <c r="AF236" s="40">
        <f>IF(T236=1,INDEX('Add-on Info'!$B$4:$H$15,MATCH(AF$1,'Add-on Info'!$A$4:$A$15,0),MATCH($E236,'Add-on Info'!$B$3:$H$3,0)),0)</f>
        <v>180</v>
      </c>
      <c r="AG236" s="40">
        <f>IF(U236=1,INDEX('Add-on Info'!$B$4:$H$15,MATCH(AG$1,'Add-on Info'!$A$4:$A$15,0),MATCH($E236,'Add-on Info'!$B$3:$H$3,0)),0)</f>
        <v>0</v>
      </c>
      <c r="AH236" s="40">
        <f>IF(V236=1,INDEX('Add-on Info'!$B$4:$H$15,MATCH(AH$1,'Add-on Info'!$A$4:$A$15,0),MATCH($E236,'Add-on Info'!$B$3:$H$3,0)),0)</f>
        <v>0</v>
      </c>
      <c r="AI236" s="41">
        <f t="shared" si="18"/>
        <v>0.15</v>
      </c>
      <c r="AJ236" s="40">
        <f t="shared" si="19"/>
        <v>493</v>
      </c>
      <c r="AK236" s="40">
        <f>IF(K236=1,INDEX('Add-on Info'!$B$21:$H$32,MATCH(AK$1,'Add-on Info'!$A$4:$A$15,0),MATCH($E236,'Add-on Info'!$B$3:$H$3,0)),0)</f>
        <v>0</v>
      </c>
      <c r="AL236" s="40">
        <f>IF(L236=1,INDEX('Add-on Info'!$B$21:$H$32,MATCH(AL$1,'Add-on Info'!$A$4:$A$15,0),MATCH($E236,'Add-on Info'!$B$3:$H$3,0)),0)</f>
        <v>20.9</v>
      </c>
      <c r="AM236" s="40">
        <f>IF(M236=1,INDEX('Add-on Info'!$B$21:$H$32,MATCH(AM$1,'Add-on Info'!$A$4:$A$15,0),MATCH($E236,'Add-on Info'!$B$3:$H$3,0)),0)</f>
        <v>0</v>
      </c>
      <c r="AN236" s="40">
        <f>IF(N236=1,INDEX('Add-on Info'!$B$21:$H$32,MATCH(AN$1,'Add-on Info'!$A$4:$A$15,0),MATCH($E236,'Add-on Info'!$B$3:$H$3,0)),0)</f>
        <v>25.2</v>
      </c>
      <c r="AO236" s="40">
        <f>IF(O236=1,INDEX('Add-on Info'!$B$21:$H$32,MATCH(AO$1,'Add-on Info'!$A$4:$A$15,0),MATCH($E236,'Add-on Info'!$B$3:$H$3,0)),0)</f>
        <v>0</v>
      </c>
      <c r="AP236" s="40">
        <f>IF(P236=1,INDEX('Add-on Info'!$B$21:$H$32,MATCH(AP$1,'Add-on Info'!$A$4:$A$15,0),MATCH($E236,'Add-on Info'!$B$3:$H$3,0)),0)</f>
        <v>0</v>
      </c>
      <c r="AQ236" s="40">
        <f>IF(Q236=1,INDEX('Add-on Info'!$B$21:$H$32,MATCH(AQ$1,'Add-on Info'!$A$4:$A$15,0),MATCH($E236,'Add-on Info'!$B$3:$H$3,0)),0)</f>
        <v>0</v>
      </c>
      <c r="AR236" s="40">
        <f>IF(R236=1,INDEX('Add-on Info'!$B$21:$H$32,MATCH(AR$1,'Add-on Info'!$A$4:$A$15,0),MATCH($E236,'Add-on Info'!$B$3:$H$3,0)),0)</f>
        <v>0</v>
      </c>
      <c r="AS236" s="40">
        <f>IF(S236=1,INDEX('Add-on Info'!$B$21:$H$32,MATCH(AS$1,'Add-on Info'!$A$4:$A$15,0),MATCH($E236,'Add-on Info'!$B$3:$H$3,0)),0)</f>
        <v>0</v>
      </c>
      <c r="AT236" s="40">
        <f>IF(T236=1,INDEX('Add-on Info'!$B$21:$H$32,MATCH(AT$1,'Add-on Info'!$A$4:$A$15,0),MATCH($E236,'Add-on Info'!$B$3:$H$3,0)),0)</f>
        <v>32.4</v>
      </c>
      <c r="AU236" s="40">
        <f>IF(U236=1,INDEX('Add-on Info'!$B$21:$H$32,MATCH(AU$1,'Add-on Info'!$A$4:$A$15,0),MATCH($E236,'Add-on Info'!$B$3:$H$3,0)),0)</f>
        <v>0</v>
      </c>
      <c r="AV236" s="40">
        <f>IF(V236=1,INDEX('Add-on Info'!$B$21:$H$32,MATCH(AV$1,'Add-on Info'!$A$4:$A$15,0),MATCH($E236,'Add-on Info'!$B$3:$H$3,0)),0)</f>
        <v>0</v>
      </c>
      <c r="AW236" s="40">
        <f t="shared" si="20"/>
        <v>78.5</v>
      </c>
      <c r="AX236" s="40">
        <f t="shared" si="21"/>
        <v>11210</v>
      </c>
      <c r="AY236" s="40">
        <f t="shared" si="22"/>
        <v>6592.5</v>
      </c>
      <c r="AZ236" s="40">
        <f t="shared" si="23"/>
        <v>4617.5</v>
      </c>
      <c r="BA236" s="25"/>
    </row>
    <row r="237" spans="1:53" x14ac:dyDescent="0.25">
      <c r="A237" s="25" t="s">
        <v>57</v>
      </c>
      <c r="B237" s="25" t="s">
        <v>23</v>
      </c>
      <c r="C237" s="25" t="s">
        <v>41</v>
      </c>
      <c r="D237" s="25" t="s">
        <v>31</v>
      </c>
      <c r="E237" s="25" t="s">
        <v>35</v>
      </c>
      <c r="F237" s="25" t="s">
        <v>27</v>
      </c>
      <c r="G237" s="25" t="s">
        <v>28</v>
      </c>
      <c r="H237" s="25">
        <v>39</v>
      </c>
      <c r="I237" s="28">
        <v>13576</v>
      </c>
      <c r="J237" s="28">
        <f>IF($D237=Calculations!$E$3,SUBSTITUTE(Calculations!$I238,RIGHT(Calculations!$I238,3),Calculations!$C$3)+0,Calculations!$I238)</f>
        <v>8514</v>
      </c>
      <c r="K237" s="39">
        <v>0</v>
      </c>
      <c r="L237" s="39">
        <v>0</v>
      </c>
      <c r="M237" s="39">
        <v>0</v>
      </c>
      <c r="N237" s="39">
        <v>1</v>
      </c>
      <c r="O237" s="39">
        <v>1</v>
      </c>
      <c r="P237" s="39">
        <v>0</v>
      </c>
      <c r="Q237" s="39">
        <v>0</v>
      </c>
      <c r="R237" s="39">
        <v>0</v>
      </c>
      <c r="S237" s="39">
        <v>0</v>
      </c>
      <c r="T237" s="39">
        <v>0</v>
      </c>
      <c r="U237" s="39">
        <v>0</v>
      </c>
      <c r="V237" s="39">
        <v>0</v>
      </c>
      <c r="W237" s="40">
        <f>IF(K237=1,INDEX('Add-on Info'!$B$4:$H$15,MATCH(W$1,'Add-on Info'!$A$4:$A$15,0),MATCH($E237,'Add-on Info'!$B$3:$H$3,0)),0)</f>
        <v>0</v>
      </c>
      <c r="X237" s="40">
        <f>IF(L237=1,INDEX('Add-on Info'!$B$4:$H$15,MATCH(X$1,'Add-on Info'!$A$4:$A$15,0),MATCH($E237,'Add-on Info'!$B$3:$H$3,0)),0)</f>
        <v>0</v>
      </c>
      <c r="Y237" s="40">
        <f>IF(M237=1,INDEX('Add-on Info'!$B$4:$H$15,MATCH(Y$1,'Add-on Info'!$A$4:$A$15,0),MATCH($E237,'Add-on Info'!$B$3:$H$3,0)),0)</f>
        <v>0</v>
      </c>
      <c r="Z237" s="40">
        <f>IF(N237=1,INDEX('Add-on Info'!$B$4:$H$15,MATCH(Z$1,'Add-on Info'!$A$4:$A$15,0),MATCH($E237,'Add-on Info'!$B$3:$H$3,0)),0)</f>
        <v>240</v>
      </c>
      <c r="AA237" s="40">
        <f>IF(O237=1,INDEX('Add-on Info'!$B$4:$H$15,MATCH(AA$1,'Add-on Info'!$A$4:$A$15,0),MATCH($E237,'Add-on Info'!$B$3:$H$3,0)),0)</f>
        <v>1400</v>
      </c>
      <c r="AB237" s="40">
        <f>IF(P237=1,INDEX('Add-on Info'!$B$4:$H$15,MATCH(AB$1,'Add-on Info'!$A$4:$A$15,0),MATCH($E237,'Add-on Info'!$B$3:$H$3,0)),0)</f>
        <v>0</v>
      </c>
      <c r="AC237" s="40">
        <f>IF(Q237=1,INDEX('Add-on Info'!$B$4:$H$15,MATCH(AC$1,'Add-on Info'!$A$4:$A$15,0),MATCH($E237,'Add-on Info'!$B$3:$H$3,0)),0)</f>
        <v>0</v>
      </c>
      <c r="AD237" s="40">
        <f>IF(R237=1,INDEX('Add-on Info'!$B$4:$H$15,MATCH(AD$1,'Add-on Info'!$A$4:$A$15,0),MATCH($E237,'Add-on Info'!$B$3:$H$3,0)),0)</f>
        <v>0</v>
      </c>
      <c r="AE237" s="40">
        <f>IF(S237=1,INDEX('Add-on Info'!$B$4:$H$15,MATCH(AE$1,'Add-on Info'!$A$4:$A$15,0),MATCH($E237,'Add-on Info'!$B$3:$H$3,0)),0)</f>
        <v>0</v>
      </c>
      <c r="AF237" s="40">
        <f>IF(T237=1,INDEX('Add-on Info'!$B$4:$H$15,MATCH(AF$1,'Add-on Info'!$A$4:$A$15,0),MATCH($E237,'Add-on Info'!$B$3:$H$3,0)),0)</f>
        <v>0</v>
      </c>
      <c r="AG237" s="40">
        <f>IF(U237=1,INDEX('Add-on Info'!$B$4:$H$15,MATCH(AG$1,'Add-on Info'!$A$4:$A$15,0),MATCH($E237,'Add-on Info'!$B$3:$H$3,0)),0)</f>
        <v>0</v>
      </c>
      <c r="AH237" s="40">
        <f>IF(V237=1,INDEX('Add-on Info'!$B$4:$H$15,MATCH(AH$1,'Add-on Info'!$A$4:$A$15,0),MATCH($E237,'Add-on Info'!$B$3:$H$3,0)),0)</f>
        <v>0</v>
      </c>
      <c r="AI237" s="41">
        <f t="shared" si="18"/>
        <v>0</v>
      </c>
      <c r="AJ237" s="40">
        <f t="shared" si="19"/>
        <v>1640</v>
      </c>
      <c r="AK237" s="40">
        <f>IF(K237=1,INDEX('Add-on Info'!$B$21:$H$32,MATCH(AK$1,'Add-on Info'!$A$4:$A$15,0),MATCH($E237,'Add-on Info'!$B$3:$H$3,0)),0)</f>
        <v>0</v>
      </c>
      <c r="AL237" s="40">
        <f>IF(L237=1,INDEX('Add-on Info'!$B$21:$H$32,MATCH(AL$1,'Add-on Info'!$A$4:$A$15,0),MATCH($E237,'Add-on Info'!$B$3:$H$3,0)),0)</f>
        <v>0</v>
      </c>
      <c r="AM237" s="40">
        <f>IF(M237=1,INDEX('Add-on Info'!$B$21:$H$32,MATCH(AM$1,'Add-on Info'!$A$4:$A$15,0),MATCH($E237,'Add-on Info'!$B$3:$H$3,0)),0)</f>
        <v>0</v>
      </c>
      <c r="AN237" s="40">
        <f>IF(N237=1,INDEX('Add-on Info'!$B$21:$H$32,MATCH(AN$1,'Add-on Info'!$A$4:$A$15,0),MATCH($E237,'Add-on Info'!$B$3:$H$3,0)),0)</f>
        <v>28.799999999999997</v>
      </c>
      <c r="AO237" s="40">
        <f>IF(O237=1,INDEX('Add-on Info'!$B$21:$H$32,MATCH(AO$1,'Add-on Info'!$A$4:$A$15,0),MATCH($E237,'Add-on Info'!$B$3:$H$3,0)),0)</f>
        <v>910</v>
      </c>
      <c r="AP237" s="40">
        <f>IF(P237=1,INDEX('Add-on Info'!$B$21:$H$32,MATCH(AP$1,'Add-on Info'!$A$4:$A$15,0),MATCH($E237,'Add-on Info'!$B$3:$H$3,0)),0)</f>
        <v>0</v>
      </c>
      <c r="AQ237" s="40">
        <f>IF(Q237=1,INDEX('Add-on Info'!$B$21:$H$32,MATCH(AQ$1,'Add-on Info'!$A$4:$A$15,0),MATCH($E237,'Add-on Info'!$B$3:$H$3,0)),0)</f>
        <v>0</v>
      </c>
      <c r="AR237" s="40">
        <f>IF(R237=1,INDEX('Add-on Info'!$B$21:$H$32,MATCH(AR$1,'Add-on Info'!$A$4:$A$15,0),MATCH($E237,'Add-on Info'!$B$3:$H$3,0)),0)</f>
        <v>0</v>
      </c>
      <c r="AS237" s="40">
        <f>IF(S237=1,INDEX('Add-on Info'!$B$21:$H$32,MATCH(AS$1,'Add-on Info'!$A$4:$A$15,0),MATCH($E237,'Add-on Info'!$B$3:$H$3,0)),0)</f>
        <v>0</v>
      </c>
      <c r="AT237" s="40">
        <f>IF(T237=1,INDEX('Add-on Info'!$B$21:$H$32,MATCH(AT$1,'Add-on Info'!$A$4:$A$15,0),MATCH($E237,'Add-on Info'!$B$3:$H$3,0)),0)</f>
        <v>0</v>
      </c>
      <c r="AU237" s="40">
        <f>IF(U237=1,INDEX('Add-on Info'!$B$21:$H$32,MATCH(AU$1,'Add-on Info'!$A$4:$A$15,0),MATCH($E237,'Add-on Info'!$B$3:$H$3,0)),0)</f>
        <v>0</v>
      </c>
      <c r="AV237" s="40">
        <f>IF(V237=1,INDEX('Add-on Info'!$B$21:$H$32,MATCH(AV$1,'Add-on Info'!$A$4:$A$15,0),MATCH($E237,'Add-on Info'!$B$3:$H$3,0)),0)</f>
        <v>0</v>
      </c>
      <c r="AW237" s="40">
        <f t="shared" si="20"/>
        <v>938.8</v>
      </c>
      <c r="AX237" s="40">
        <f t="shared" si="21"/>
        <v>15216</v>
      </c>
      <c r="AY237" s="40">
        <f t="shared" si="22"/>
        <v>9452.7999999999993</v>
      </c>
      <c r="AZ237" s="40">
        <f t="shared" si="23"/>
        <v>5763.2000000000007</v>
      </c>
      <c r="BA237" s="25"/>
    </row>
    <row r="238" spans="1:53" x14ac:dyDescent="0.25">
      <c r="A238" s="25" t="s">
        <v>57</v>
      </c>
      <c r="B238" s="25" t="s">
        <v>23</v>
      </c>
      <c r="C238" s="25" t="s">
        <v>41</v>
      </c>
      <c r="D238" s="25" t="s">
        <v>31</v>
      </c>
      <c r="E238" s="25" t="s">
        <v>35</v>
      </c>
      <c r="F238" s="25" t="s">
        <v>34</v>
      </c>
      <c r="G238" s="25" t="s">
        <v>28</v>
      </c>
      <c r="H238" s="25">
        <v>44</v>
      </c>
      <c r="I238" s="28">
        <v>13756</v>
      </c>
      <c r="J238" s="28">
        <f>IF($D238=Calculations!$E$3,SUBSTITUTE(Calculations!$I239,RIGHT(Calculations!$I239,3),Calculations!$C$3)+0,Calculations!$I239)</f>
        <v>8514</v>
      </c>
      <c r="K238" s="39">
        <v>1</v>
      </c>
      <c r="L238" s="39">
        <v>0</v>
      </c>
      <c r="M238" s="39">
        <v>1</v>
      </c>
      <c r="N238" s="39">
        <v>1</v>
      </c>
      <c r="O238" s="39">
        <v>0</v>
      </c>
      <c r="P238" s="39">
        <v>0</v>
      </c>
      <c r="Q238" s="39">
        <v>1</v>
      </c>
      <c r="R238" s="39">
        <v>1</v>
      </c>
      <c r="S238" s="39">
        <v>0</v>
      </c>
      <c r="T238" s="39">
        <v>0</v>
      </c>
      <c r="U238" s="39">
        <v>0</v>
      </c>
      <c r="V238" s="39">
        <v>0</v>
      </c>
      <c r="W238" s="40">
        <f>IF(K238=1,INDEX('Add-on Info'!$B$4:$H$15,MATCH(W$1,'Add-on Info'!$A$4:$A$15,0),MATCH($E238,'Add-on Info'!$B$3:$H$3,0)),0)</f>
        <v>750</v>
      </c>
      <c r="X238" s="40">
        <f>IF(L238=1,INDEX('Add-on Info'!$B$4:$H$15,MATCH(X$1,'Add-on Info'!$A$4:$A$15,0),MATCH($E238,'Add-on Info'!$B$3:$H$3,0)),0)</f>
        <v>0</v>
      </c>
      <c r="Y238" s="40">
        <f>IF(M238=1,INDEX('Add-on Info'!$B$4:$H$15,MATCH(Y$1,'Add-on Info'!$A$4:$A$15,0),MATCH($E238,'Add-on Info'!$B$3:$H$3,0)),0)</f>
        <v>320</v>
      </c>
      <c r="Z238" s="40">
        <f>IF(N238=1,INDEX('Add-on Info'!$B$4:$H$15,MATCH(Z$1,'Add-on Info'!$A$4:$A$15,0),MATCH($E238,'Add-on Info'!$B$3:$H$3,0)),0)</f>
        <v>240</v>
      </c>
      <c r="AA238" s="40">
        <f>IF(O238=1,INDEX('Add-on Info'!$B$4:$H$15,MATCH(AA$1,'Add-on Info'!$A$4:$A$15,0),MATCH($E238,'Add-on Info'!$B$3:$H$3,0)),0)</f>
        <v>0</v>
      </c>
      <c r="AB238" s="40">
        <f>IF(P238=1,INDEX('Add-on Info'!$B$4:$H$15,MATCH(AB$1,'Add-on Info'!$A$4:$A$15,0),MATCH($E238,'Add-on Info'!$B$3:$H$3,0)),0)</f>
        <v>0</v>
      </c>
      <c r="AC238" s="40">
        <f>IF(Q238=1,INDEX('Add-on Info'!$B$4:$H$15,MATCH(AC$1,'Add-on Info'!$A$4:$A$15,0),MATCH($E238,'Add-on Info'!$B$3:$H$3,0)),0)</f>
        <v>110</v>
      </c>
      <c r="AD238" s="40">
        <f>IF(R238=1,INDEX('Add-on Info'!$B$4:$H$15,MATCH(AD$1,'Add-on Info'!$A$4:$A$15,0),MATCH($E238,'Add-on Info'!$B$3:$H$3,0)),0)</f>
        <v>180</v>
      </c>
      <c r="AE238" s="40">
        <f>IF(S238=1,INDEX('Add-on Info'!$B$4:$H$15,MATCH(AE$1,'Add-on Info'!$A$4:$A$15,0),MATCH($E238,'Add-on Info'!$B$3:$H$3,0)),0)</f>
        <v>0</v>
      </c>
      <c r="AF238" s="40">
        <f>IF(T238=1,INDEX('Add-on Info'!$B$4:$H$15,MATCH(AF$1,'Add-on Info'!$A$4:$A$15,0),MATCH($E238,'Add-on Info'!$B$3:$H$3,0)),0)</f>
        <v>0</v>
      </c>
      <c r="AG238" s="40">
        <f>IF(U238=1,INDEX('Add-on Info'!$B$4:$H$15,MATCH(AG$1,'Add-on Info'!$A$4:$A$15,0),MATCH($E238,'Add-on Info'!$B$3:$H$3,0)),0)</f>
        <v>0</v>
      </c>
      <c r="AH238" s="40">
        <f>IF(V238=1,INDEX('Add-on Info'!$B$4:$H$15,MATCH(AH$1,'Add-on Info'!$A$4:$A$15,0),MATCH($E238,'Add-on Info'!$B$3:$H$3,0)),0)</f>
        <v>0</v>
      </c>
      <c r="AI238" s="41">
        <f t="shared" si="18"/>
        <v>0.15</v>
      </c>
      <c r="AJ238" s="40">
        <f t="shared" si="19"/>
        <v>1360</v>
      </c>
      <c r="AK238" s="40">
        <f>IF(K238=1,INDEX('Add-on Info'!$B$21:$H$32,MATCH(AK$1,'Add-on Info'!$A$4:$A$15,0),MATCH($E238,'Add-on Info'!$B$3:$H$3,0)),0)</f>
        <v>187.5</v>
      </c>
      <c r="AL238" s="40">
        <f>IF(L238=1,INDEX('Add-on Info'!$B$21:$H$32,MATCH(AL$1,'Add-on Info'!$A$4:$A$15,0),MATCH($E238,'Add-on Info'!$B$3:$H$3,0)),0)</f>
        <v>0</v>
      </c>
      <c r="AM238" s="40">
        <f>IF(M238=1,INDEX('Add-on Info'!$B$21:$H$32,MATCH(AM$1,'Add-on Info'!$A$4:$A$15,0),MATCH($E238,'Add-on Info'!$B$3:$H$3,0)),0)</f>
        <v>48</v>
      </c>
      <c r="AN238" s="40">
        <f>IF(N238=1,INDEX('Add-on Info'!$B$21:$H$32,MATCH(AN$1,'Add-on Info'!$A$4:$A$15,0),MATCH($E238,'Add-on Info'!$B$3:$H$3,0)),0)</f>
        <v>28.799999999999997</v>
      </c>
      <c r="AO238" s="40">
        <f>IF(O238=1,INDEX('Add-on Info'!$B$21:$H$32,MATCH(AO$1,'Add-on Info'!$A$4:$A$15,0),MATCH($E238,'Add-on Info'!$B$3:$H$3,0)),0)</f>
        <v>0</v>
      </c>
      <c r="AP238" s="40">
        <f>IF(P238=1,INDEX('Add-on Info'!$B$21:$H$32,MATCH(AP$1,'Add-on Info'!$A$4:$A$15,0),MATCH($E238,'Add-on Info'!$B$3:$H$3,0)),0)</f>
        <v>0</v>
      </c>
      <c r="AQ238" s="40">
        <f>IF(Q238=1,INDEX('Add-on Info'!$B$21:$H$32,MATCH(AQ$1,'Add-on Info'!$A$4:$A$15,0),MATCH($E238,'Add-on Info'!$B$3:$H$3,0)),0)</f>
        <v>16.5</v>
      </c>
      <c r="AR238" s="40">
        <f>IF(R238=1,INDEX('Add-on Info'!$B$21:$H$32,MATCH(AR$1,'Add-on Info'!$A$4:$A$15,0),MATCH($E238,'Add-on Info'!$B$3:$H$3,0)),0)</f>
        <v>30.6</v>
      </c>
      <c r="AS238" s="40">
        <f>IF(S238=1,INDEX('Add-on Info'!$B$21:$H$32,MATCH(AS$1,'Add-on Info'!$A$4:$A$15,0),MATCH($E238,'Add-on Info'!$B$3:$H$3,0)),0)</f>
        <v>0</v>
      </c>
      <c r="AT238" s="40">
        <f>IF(T238=1,INDEX('Add-on Info'!$B$21:$H$32,MATCH(AT$1,'Add-on Info'!$A$4:$A$15,0),MATCH($E238,'Add-on Info'!$B$3:$H$3,0)),0)</f>
        <v>0</v>
      </c>
      <c r="AU238" s="40">
        <f>IF(U238=1,INDEX('Add-on Info'!$B$21:$H$32,MATCH(AU$1,'Add-on Info'!$A$4:$A$15,0),MATCH($E238,'Add-on Info'!$B$3:$H$3,0)),0)</f>
        <v>0</v>
      </c>
      <c r="AV238" s="40">
        <f>IF(V238=1,INDEX('Add-on Info'!$B$21:$H$32,MATCH(AV$1,'Add-on Info'!$A$4:$A$15,0),MATCH($E238,'Add-on Info'!$B$3:$H$3,0)),0)</f>
        <v>0</v>
      </c>
      <c r="AW238" s="40">
        <f t="shared" si="20"/>
        <v>311.40000000000003</v>
      </c>
      <c r="AX238" s="40">
        <f t="shared" si="21"/>
        <v>15116</v>
      </c>
      <c r="AY238" s="40">
        <f t="shared" si="22"/>
        <v>8825.4</v>
      </c>
      <c r="AZ238" s="40">
        <f t="shared" si="23"/>
        <v>6290.6</v>
      </c>
      <c r="BA238" s="25"/>
    </row>
    <row r="239" spans="1:53" x14ac:dyDescent="0.25">
      <c r="A239" s="25" t="s">
        <v>57</v>
      </c>
      <c r="B239" s="25" t="s">
        <v>23</v>
      </c>
      <c r="C239" s="25" t="s">
        <v>41</v>
      </c>
      <c r="D239" s="25" t="s">
        <v>31</v>
      </c>
      <c r="E239" s="25" t="s">
        <v>35</v>
      </c>
      <c r="F239" s="25" t="s">
        <v>39</v>
      </c>
      <c r="G239" s="25" t="s">
        <v>28</v>
      </c>
      <c r="H239" s="25">
        <v>57</v>
      </c>
      <c r="I239" s="28">
        <v>10413</v>
      </c>
      <c r="J239" s="28">
        <f>IF($D239=Calculations!$E$3,SUBSTITUTE(Calculations!$I240,RIGHT(Calculations!$I240,3),Calculations!$C$3)+0,Calculations!$I240)</f>
        <v>6514</v>
      </c>
      <c r="K239" s="39">
        <v>1</v>
      </c>
      <c r="L239" s="39">
        <v>0</v>
      </c>
      <c r="M239" s="39">
        <v>0</v>
      </c>
      <c r="N239" s="39">
        <v>0</v>
      </c>
      <c r="O239" s="39">
        <v>0</v>
      </c>
      <c r="P239" s="39">
        <v>0</v>
      </c>
      <c r="Q239" s="39">
        <v>0</v>
      </c>
      <c r="R239" s="39">
        <v>0</v>
      </c>
      <c r="S239" s="39">
        <v>1</v>
      </c>
      <c r="T239" s="39">
        <v>0</v>
      </c>
      <c r="U239" s="39">
        <v>0</v>
      </c>
      <c r="V239" s="39">
        <v>0</v>
      </c>
      <c r="W239" s="40">
        <f>IF(K239=1,INDEX('Add-on Info'!$B$4:$H$15,MATCH(W$1,'Add-on Info'!$A$4:$A$15,0),MATCH($E239,'Add-on Info'!$B$3:$H$3,0)),0)</f>
        <v>750</v>
      </c>
      <c r="X239" s="40">
        <f>IF(L239=1,INDEX('Add-on Info'!$B$4:$H$15,MATCH(X$1,'Add-on Info'!$A$4:$A$15,0),MATCH($E239,'Add-on Info'!$B$3:$H$3,0)),0)</f>
        <v>0</v>
      </c>
      <c r="Y239" s="40">
        <f>IF(M239=1,INDEX('Add-on Info'!$B$4:$H$15,MATCH(Y$1,'Add-on Info'!$A$4:$A$15,0),MATCH($E239,'Add-on Info'!$B$3:$H$3,0)),0)</f>
        <v>0</v>
      </c>
      <c r="Z239" s="40">
        <f>IF(N239=1,INDEX('Add-on Info'!$B$4:$H$15,MATCH(Z$1,'Add-on Info'!$A$4:$A$15,0),MATCH($E239,'Add-on Info'!$B$3:$H$3,0)),0)</f>
        <v>0</v>
      </c>
      <c r="AA239" s="40">
        <f>IF(O239=1,INDEX('Add-on Info'!$B$4:$H$15,MATCH(AA$1,'Add-on Info'!$A$4:$A$15,0),MATCH($E239,'Add-on Info'!$B$3:$H$3,0)),0)</f>
        <v>0</v>
      </c>
      <c r="AB239" s="40">
        <f>IF(P239=1,INDEX('Add-on Info'!$B$4:$H$15,MATCH(AB$1,'Add-on Info'!$A$4:$A$15,0),MATCH($E239,'Add-on Info'!$B$3:$H$3,0)),0)</f>
        <v>0</v>
      </c>
      <c r="AC239" s="40">
        <f>IF(Q239=1,INDEX('Add-on Info'!$B$4:$H$15,MATCH(AC$1,'Add-on Info'!$A$4:$A$15,0),MATCH($E239,'Add-on Info'!$B$3:$H$3,0)),0)</f>
        <v>0</v>
      </c>
      <c r="AD239" s="40">
        <f>IF(R239=1,INDEX('Add-on Info'!$B$4:$H$15,MATCH(AD$1,'Add-on Info'!$A$4:$A$15,0),MATCH($E239,'Add-on Info'!$B$3:$H$3,0)),0)</f>
        <v>0</v>
      </c>
      <c r="AE239" s="40">
        <f>IF(S239=1,INDEX('Add-on Info'!$B$4:$H$15,MATCH(AE$1,'Add-on Info'!$A$4:$A$15,0),MATCH($E239,'Add-on Info'!$B$3:$H$3,0)),0)</f>
        <v>160</v>
      </c>
      <c r="AF239" s="40">
        <f>IF(T239=1,INDEX('Add-on Info'!$B$4:$H$15,MATCH(AF$1,'Add-on Info'!$A$4:$A$15,0),MATCH($E239,'Add-on Info'!$B$3:$H$3,0)),0)</f>
        <v>0</v>
      </c>
      <c r="AG239" s="40">
        <f>IF(U239=1,INDEX('Add-on Info'!$B$4:$H$15,MATCH(AG$1,'Add-on Info'!$A$4:$A$15,0),MATCH($E239,'Add-on Info'!$B$3:$H$3,0)),0)</f>
        <v>0</v>
      </c>
      <c r="AH239" s="40">
        <f>IF(V239=1,INDEX('Add-on Info'!$B$4:$H$15,MATCH(AH$1,'Add-on Info'!$A$4:$A$15,0),MATCH($E239,'Add-on Info'!$B$3:$H$3,0)),0)</f>
        <v>0</v>
      </c>
      <c r="AI239" s="41">
        <f t="shared" si="18"/>
        <v>0</v>
      </c>
      <c r="AJ239" s="40">
        <f t="shared" si="19"/>
        <v>910</v>
      </c>
      <c r="AK239" s="40">
        <f>IF(K239=1,INDEX('Add-on Info'!$B$21:$H$32,MATCH(AK$1,'Add-on Info'!$A$4:$A$15,0),MATCH($E239,'Add-on Info'!$B$3:$H$3,0)),0)</f>
        <v>187.5</v>
      </c>
      <c r="AL239" s="40">
        <f>IF(L239=1,INDEX('Add-on Info'!$B$21:$H$32,MATCH(AL$1,'Add-on Info'!$A$4:$A$15,0),MATCH($E239,'Add-on Info'!$B$3:$H$3,0)),0)</f>
        <v>0</v>
      </c>
      <c r="AM239" s="40">
        <f>IF(M239=1,INDEX('Add-on Info'!$B$21:$H$32,MATCH(AM$1,'Add-on Info'!$A$4:$A$15,0),MATCH($E239,'Add-on Info'!$B$3:$H$3,0)),0)</f>
        <v>0</v>
      </c>
      <c r="AN239" s="40">
        <f>IF(N239=1,INDEX('Add-on Info'!$B$21:$H$32,MATCH(AN$1,'Add-on Info'!$A$4:$A$15,0),MATCH($E239,'Add-on Info'!$B$3:$H$3,0)),0)</f>
        <v>0</v>
      </c>
      <c r="AO239" s="40">
        <f>IF(O239=1,INDEX('Add-on Info'!$B$21:$H$32,MATCH(AO$1,'Add-on Info'!$A$4:$A$15,0),MATCH($E239,'Add-on Info'!$B$3:$H$3,0)),0)</f>
        <v>0</v>
      </c>
      <c r="AP239" s="40">
        <f>IF(P239=1,INDEX('Add-on Info'!$B$21:$H$32,MATCH(AP$1,'Add-on Info'!$A$4:$A$15,0),MATCH($E239,'Add-on Info'!$B$3:$H$3,0)),0)</f>
        <v>0</v>
      </c>
      <c r="AQ239" s="40">
        <f>IF(Q239=1,INDEX('Add-on Info'!$B$21:$H$32,MATCH(AQ$1,'Add-on Info'!$A$4:$A$15,0),MATCH($E239,'Add-on Info'!$B$3:$H$3,0)),0)</f>
        <v>0</v>
      </c>
      <c r="AR239" s="40">
        <f>IF(R239=1,INDEX('Add-on Info'!$B$21:$H$32,MATCH(AR$1,'Add-on Info'!$A$4:$A$15,0),MATCH($E239,'Add-on Info'!$B$3:$H$3,0)),0)</f>
        <v>0</v>
      </c>
      <c r="AS239" s="40">
        <f>IF(S239=1,INDEX('Add-on Info'!$B$21:$H$32,MATCH(AS$1,'Add-on Info'!$A$4:$A$15,0),MATCH($E239,'Add-on Info'!$B$3:$H$3,0)),0)</f>
        <v>27.200000000000003</v>
      </c>
      <c r="AT239" s="40">
        <f>IF(T239=1,INDEX('Add-on Info'!$B$21:$H$32,MATCH(AT$1,'Add-on Info'!$A$4:$A$15,0),MATCH($E239,'Add-on Info'!$B$3:$H$3,0)),0)</f>
        <v>0</v>
      </c>
      <c r="AU239" s="40">
        <f>IF(U239=1,INDEX('Add-on Info'!$B$21:$H$32,MATCH(AU$1,'Add-on Info'!$A$4:$A$15,0),MATCH($E239,'Add-on Info'!$B$3:$H$3,0)),0)</f>
        <v>0</v>
      </c>
      <c r="AV239" s="40">
        <f>IF(V239=1,INDEX('Add-on Info'!$B$21:$H$32,MATCH(AV$1,'Add-on Info'!$A$4:$A$15,0),MATCH($E239,'Add-on Info'!$B$3:$H$3,0)),0)</f>
        <v>0</v>
      </c>
      <c r="AW239" s="40">
        <f t="shared" si="20"/>
        <v>214.7</v>
      </c>
      <c r="AX239" s="40">
        <f t="shared" si="21"/>
        <v>11323</v>
      </c>
      <c r="AY239" s="40">
        <f t="shared" si="22"/>
        <v>6728.7</v>
      </c>
      <c r="AZ239" s="40">
        <f t="shared" si="23"/>
        <v>4594.3</v>
      </c>
      <c r="BA239" s="25"/>
    </row>
    <row r="240" spans="1:53" x14ac:dyDescent="0.25">
      <c r="A240" s="25" t="s">
        <v>57</v>
      </c>
      <c r="B240" s="25" t="s">
        <v>23</v>
      </c>
      <c r="C240" s="25" t="s">
        <v>41</v>
      </c>
      <c r="D240" s="25" t="s">
        <v>31</v>
      </c>
      <c r="E240" s="25" t="s">
        <v>35</v>
      </c>
      <c r="F240" s="25" t="s">
        <v>34</v>
      </c>
      <c r="G240" s="25" t="s">
        <v>30</v>
      </c>
      <c r="H240" s="25">
        <v>28</v>
      </c>
      <c r="I240" s="28">
        <v>19125</v>
      </c>
      <c r="J240" s="28">
        <f>IF($D240=Calculations!$E$3,SUBSTITUTE(Calculations!$I241,RIGHT(Calculations!$I241,3),Calculations!$C$3)+0,Calculations!$I241)</f>
        <v>11514</v>
      </c>
      <c r="K240" s="39">
        <v>0</v>
      </c>
      <c r="L240" s="39">
        <v>0</v>
      </c>
      <c r="M240" s="39">
        <v>0</v>
      </c>
      <c r="N240" s="39">
        <v>0</v>
      </c>
      <c r="O240" s="39">
        <v>0</v>
      </c>
      <c r="P240" s="39">
        <v>0</v>
      </c>
      <c r="Q240" s="39">
        <v>0</v>
      </c>
      <c r="R240" s="39">
        <v>0</v>
      </c>
      <c r="S240" s="39">
        <v>0</v>
      </c>
      <c r="T240" s="39">
        <v>0</v>
      </c>
      <c r="U240" s="39">
        <v>0</v>
      </c>
      <c r="V240" s="39">
        <v>0</v>
      </c>
      <c r="W240" s="40">
        <f>IF(K240=1,INDEX('Add-on Info'!$B$4:$H$15,MATCH(W$1,'Add-on Info'!$A$4:$A$15,0),MATCH($E240,'Add-on Info'!$B$3:$H$3,0)),0)</f>
        <v>0</v>
      </c>
      <c r="X240" s="40">
        <f>IF(L240=1,INDEX('Add-on Info'!$B$4:$H$15,MATCH(X$1,'Add-on Info'!$A$4:$A$15,0),MATCH($E240,'Add-on Info'!$B$3:$H$3,0)),0)</f>
        <v>0</v>
      </c>
      <c r="Y240" s="40">
        <f>IF(M240=1,INDEX('Add-on Info'!$B$4:$H$15,MATCH(Y$1,'Add-on Info'!$A$4:$A$15,0),MATCH($E240,'Add-on Info'!$B$3:$H$3,0)),0)</f>
        <v>0</v>
      </c>
      <c r="Z240" s="40">
        <f>IF(N240=1,INDEX('Add-on Info'!$B$4:$H$15,MATCH(Z$1,'Add-on Info'!$A$4:$A$15,0),MATCH($E240,'Add-on Info'!$B$3:$H$3,0)),0)</f>
        <v>0</v>
      </c>
      <c r="AA240" s="40">
        <f>IF(O240=1,INDEX('Add-on Info'!$B$4:$H$15,MATCH(AA$1,'Add-on Info'!$A$4:$A$15,0),MATCH($E240,'Add-on Info'!$B$3:$H$3,0)),0)</f>
        <v>0</v>
      </c>
      <c r="AB240" s="40">
        <f>IF(P240=1,INDEX('Add-on Info'!$B$4:$H$15,MATCH(AB$1,'Add-on Info'!$A$4:$A$15,0),MATCH($E240,'Add-on Info'!$B$3:$H$3,0)),0)</f>
        <v>0</v>
      </c>
      <c r="AC240" s="40">
        <f>IF(Q240=1,INDEX('Add-on Info'!$B$4:$H$15,MATCH(AC$1,'Add-on Info'!$A$4:$A$15,0),MATCH($E240,'Add-on Info'!$B$3:$H$3,0)),0)</f>
        <v>0</v>
      </c>
      <c r="AD240" s="40">
        <f>IF(R240=1,INDEX('Add-on Info'!$B$4:$H$15,MATCH(AD$1,'Add-on Info'!$A$4:$A$15,0),MATCH($E240,'Add-on Info'!$B$3:$H$3,0)),0)</f>
        <v>0</v>
      </c>
      <c r="AE240" s="40">
        <f>IF(S240=1,INDEX('Add-on Info'!$B$4:$H$15,MATCH(AE$1,'Add-on Info'!$A$4:$A$15,0),MATCH($E240,'Add-on Info'!$B$3:$H$3,0)),0)</f>
        <v>0</v>
      </c>
      <c r="AF240" s="40">
        <f>IF(T240=1,INDEX('Add-on Info'!$B$4:$H$15,MATCH(AF$1,'Add-on Info'!$A$4:$A$15,0),MATCH($E240,'Add-on Info'!$B$3:$H$3,0)),0)</f>
        <v>0</v>
      </c>
      <c r="AG240" s="40">
        <f>IF(U240=1,INDEX('Add-on Info'!$B$4:$H$15,MATCH(AG$1,'Add-on Info'!$A$4:$A$15,0),MATCH($E240,'Add-on Info'!$B$3:$H$3,0)),0)</f>
        <v>0</v>
      </c>
      <c r="AH240" s="40">
        <f>IF(V240=1,INDEX('Add-on Info'!$B$4:$H$15,MATCH(AH$1,'Add-on Info'!$A$4:$A$15,0),MATCH($E240,'Add-on Info'!$B$3:$H$3,0)),0)</f>
        <v>0</v>
      </c>
      <c r="AI240" s="41">
        <f t="shared" si="18"/>
        <v>0</v>
      </c>
      <c r="AJ240" s="40">
        <f t="shared" si="19"/>
        <v>0</v>
      </c>
      <c r="AK240" s="40">
        <f>IF(K240=1,INDEX('Add-on Info'!$B$21:$H$32,MATCH(AK$1,'Add-on Info'!$A$4:$A$15,0),MATCH($E240,'Add-on Info'!$B$3:$H$3,0)),0)</f>
        <v>0</v>
      </c>
      <c r="AL240" s="40">
        <f>IF(L240=1,INDEX('Add-on Info'!$B$21:$H$32,MATCH(AL$1,'Add-on Info'!$A$4:$A$15,0),MATCH($E240,'Add-on Info'!$B$3:$H$3,0)),0)</f>
        <v>0</v>
      </c>
      <c r="AM240" s="40">
        <f>IF(M240=1,INDEX('Add-on Info'!$B$21:$H$32,MATCH(AM$1,'Add-on Info'!$A$4:$A$15,0),MATCH($E240,'Add-on Info'!$B$3:$H$3,0)),0)</f>
        <v>0</v>
      </c>
      <c r="AN240" s="40">
        <f>IF(N240=1,INDEX('Add-on Info'!$B$21:$H$32,MATCH(AN$1,'Add-on Info'!$A$4:$A$15,0),MATCH($E240,'Add-on Info'!$B$3:$H$3,0)),0)</f>
        <v>0</v>
      </c>
      <c r="AO240" s="40">
        <f>IF(O240=1,INDEX('Add-on Info'!$B$21:$H$32,MATCH(AO$1,'Add-on Info'!$A$4:$A$15,0),MATCH($E240,'Add-on Info'!$B$3:$H$3,0)),0)</f>
        <v>0</v>
      </c>
      <c r="AP240" s="40">
        <f>IF(P240=1,INDEX('Add-on Info'!$B$21:$H$32,MATCH(AP$1,'Add-on Info'!$A$4:$A$15,0),MATCH($E240,'Add-on Info'!$B$3:$H$3,0)),0)</f>
        <v>0</v>
      </c>
      <c r="AQ240" s="40">
        <f>IF(Q240=1,INDEX('Add-on Info'!$B$21:$H$32,MATCH(AQ$1,'Add-on Info'!$A$4:$A$15,0),MATCH($E240,'Add-on Info'!$B$3:$H$3,0)),0)</f>
        <v>0</v>
      </c>
      <c r="AR240" s="40">
        <f>IF(R240=1,INDEX('Add-on Info'!$B$21:$H$32,MATCH(AR$1,'Add-on Info'!$A$4:$A$15,0),MATCH($E240,'Add-on Info'!$B$3:$H$3,0)),0)</f>
        <v>0</v>
      </c>
      <c r="AS240" s="40">
        <f>IF(S240=1,INDEX('Add-on Info'!$B$21:$H$32,MATCH(AS$1,'Add-on Info'!$A$4:$A$15,0),MATCH($E240,'Add-on Info'!$B$3:$H$3,0)),0)</f>
        <v>0</v>
      </c>
      <c r="AT240" s="40">
        <f>IF(T240=1,INDEX('Add-on Info'!$B$21:$H$32,MATCH(AT$1,'Add-on Info'!$A$4:$A$15,0),MATCH($E240,'Add-on Info'!$B$3:$H$3,0)),0)</f>
        <v>0</v>
      </c>
      <c r="AU240" s="40">
        <f>IF(U240=1,INDEX('Add-on Info'!$B$21:$H$32,MATCH(AU$1,'Add-on Info'!$A$4:$A$15,0),MATCH($E240,'Add-on Info'!$B$3:$H$3,0)),0)</f>
        <v>0</v>
      </c>
      <c r="AV240" s="40">
        <f>IF(V240=1,INDEX('Add-on Info'!$B$21:$H$32,MATCH(AV$1,'Add-on Info'!$A$4:$A$15,0),MATCH($E240,'Add-on Info'!$B$3:$H$3,0)),0)</f>
        <v>0</v>
      </c>
      <c r="AW240" s="40">
        <f t="shared" si="20"/>
        <v>0</v>
      </c>
      <c r="AX240" s="40">
        <f t="shared" si="21"/>
        <v>19125</v>
      </c>
      <c r="AY240" s="40">
        <f t="shared" si="22"/>
        <v>11514</v>
      </c>
      <c r="AZ240" s="40">
        <f t="shared" si="23"/>
        <v>7611</v>
      </c>
      <c r="BA240" s="25"/>
    </row>
    <row r="241" spans="1:53" x14ac:dyDescent="0.25">
      <c r="A241" s="25" t="s">
        <v>57</v>
      </c>
      <c r="B241" s="25" t="s">
        <v>23</v>
      </c>
      <c r="C241" s="25" t="s">
        <v>41</v>
      </c>
      <c r="D241" s="25" t="s">
        <v>31</v>
      </c>
      <c r="E241" s="25" t="s">
        <v>36</v>
      </c>
      <c r="F241" s="25" t="s">
        <v>27</v>
      </c>
      <c r="G241" s="25" t="s">
        <v>28</v>
      </c>
      <c r="H241" s="25">
        <v>57</v>
      </c>
      <c r="I241" s="42">
        <v>15582</v>
      </c>
      <c r="J241" s="28">
        <f>IF($D241=Calculations!$E$3,SUBSTITUTE(Calculations!$I242,RIGHT(Calculations!$I242,3),Calculations!$C$3)+0,Calculations!$I242)</f>
        <v>9514</v>
      </c>
      <c r="K241" s="39">
        <v>1</v>
      </c>
      <c r="L241" s="39">
        <v>0</v>
      </c>
      <c r="M241" s="39">
        <v>1</v>
      </c>
      <c r="N241" s="39">
        <v>1</v>
      </c>
      <c r="O241" s="39">
        <v>0</v>
      </c>
      <c r="P241" s="39">
        <v>1</v>
      </c>
      <c r="Q241" s="39">
        <v>0</v>
      </c>
      <c r="R241" s="39">
        <v>1</v>
      </c>
      <c r="S241" s="39">
        <v>1</v>
      </c>
      <c r="T241" s="39">
        <v>0</v>
      </c>
      <c r="U241" s="39">
        <v>0</v>
      </c>
      <c r="V241" s="39">
        <v>1</v>
      </c>
      <c r="W241" s="40">
        <f>IF(K241=1,INDEX('Add-on Info'!$B$4:$H$15,MATCH(W$1,'Add-on Info'!$A$4:$A$15,0),MATCH($E241,'Add-on Info'!$B$3:$H$3,0)),0)</f>
        <v>850</v>
      </c>
      <c r="X241" s="40">
        <f>IF(L241=1,INDEX('Add-on Info'!$B$4:$H$15,MATCH(X$1,'Add-on Info'!$A$4:$A$15,0),MATCH($E241,'Add-on Info'!$B$3:$H$3,0)),0)</f>
        <v>0</v>
      </c>
      <c r="Y241" s="40">
        <f>IF(M241=1,INDEX('Add-on Info'!$B$4:$H$15,MATCH(Y$1,'Add-on Info'!$A$4:$A$15,0),MATCH($E241,'Add-on Info'!$B$3:$H$3,0)),0)</f>
        <v>360</v>
      </c>
      <c r="Z241" s="40">
        <f>IF(N241=1,INDEX('Add-on Info'!$B$4:$H$15,MATCH(Z$1,'Add-on Info'!$A$4:$A$15,0),MATCH($E241,'Add-on Info'!$B$3:$H$3,0)),0)</f>
        <v>270</v>
      </c>
      <c r="AA241" s="40">
        <f>IF(O241=1,INDEX('Add-on Info'!$B$4:$H$15,MATCH(AA$1,'Add-on Info'!$A$4:$A$15,0),MATCH($E241,'Add-on Info'!$B$3:$H$3,0)),0)</f>
        <v>0</v>
      </c>
      <c r="AB241" s="40">
        <f>IF(P241=1,INDEX('Add-on Info'!$B$4:$H$15,MATCH(AB$1,'Add-on Info'!$A$4:$A$15,0),MATCH($E241,'Add-on Info'!$B$3:$H$3,0)),0)</f>
        <v>3200</v>
      </c>
      <c r="AC241" s="40">
        <f>IF(Q241=1,INDEX('Add-on Info'!$B$4:$H$15,MATCH(AC$1,'Add-on Info'!$A$4:$A$15,0),MATCH($E241,'Add-on Info'!$B$3:$H$3,0)),0)</f>
        <v>0</v>
      </c>
      <c r="AD241" s="40">
        <f>IF(R241=1,INDEX('Add-on Info'!$B$4:$H$15,MATCH(AD$1,'Add-on Info'!$A$4:$A$15,0),MATCH($E241,'Add-on Info'!$B$3:$H$3,0)),0)</f>
        <v>210</v>
      </c>
      <c r="AE241" s="40">
        <f>IF(S241=1,INDEX('Add-on Info'!$B$4:$H$15,MATCH(AE$1,'Add-on Info'!$A$4:$A$15,0),MATCH($E241,'Add-on Info'!$B$3:$H$3,0)),0)</f>
        <v>180</v>
      </c>
      <c r="AF241" s="40">
        <f>IF(T241=1,INDEX('Add-on Info'!$B$4:$H$15,MATCH(AF$1,'Add-on Info'!$A$4:$A$15,0),MATCH($E241,'Add-on Info'!$B$3:$H$3,0)),0)</f>
        <v>0</v>
      </c>
      <c r="AG241" s="40">
        <f>IF(U241=1,INDEX('Add-on Info'!$B$4:$H$15,MATCH(AG$1,'Add-on Info'!$A$4:$A$15,0),MATCH($E241,'Add-on Info'!$B$3:$H$3,0)),0)</f>
        <v>0</v>
      </c>
      <c r="AH241" s="40">
        <f>IF(V241=1,INDEX('Add-on Info'!$B$4:$H$15,MATCH(AH$1,'Add-on Info'!$A$4:$A$15,0),MATCH($E241,'Add-on Info'!$B$3:$H$3,0)),0)</f>
        <v>520</v>
      </c>
      <c r="AI241" s="41">
        <f t="shared" si="18"/>
        <v>0.15</v>
      </c>
      <c r="AJ241" s="40">
        <f t="shared" si="19"/>
        <v>4751.5</v>
      </c>
      <c r="AK241" s="40">
        <f>IF(K241=1,INDEX('Add-on Info'!$B$21:$H$32,MATCH(AK$1,'Add-on Info'!$A$4:$A$15,0),MATCH($E241,'Add-on Info'!$B$3:$H$3,0)),0)</f>
        <v>212.5</v>
      </c>
      <c r="AL241" s="40">
        <f>IF(L241=1,INDEX('Add-on Info'!$B$21:$H$32,MATCH(AL$1,'Add-on Info'!$A$4:$A$15,0),MATCH($E241,'Add-on Info'!$B$3:$H$3,0)),0)</f>
        <v>0</v>
      </c>
      <c r="AM241" s="40">
        <f>IF(M241=1,INDEX('Add-on Info'!$B$21:$H$32,MATCH(AM$1,'Add-on Info'!$A$4:$A$15,0),MATCH($E241,'Add-on Info'!$B$3:$H$3,0)),0)</f>
        <v>54</v>
      </c>
      <c r="AN241" s="40">
        <f>IF(N241=1,INDEX('Add-on Info'!$B$21:$H$32,MATCH(AN$1,'Add-on Info'!$A$4:$A$15,0),MATCH($E241,'Add-on Info'!$B$3:$H$3,0)),0)</f>
        <v>32.4</v>
      </c>
      <c r="AO241" s="40">
        <f>IF(O241=1,INDEX('Add-on Info'!$B$21:$H$32,MATCH(AO$1,'Add-on Info'!$A$4:$A$15,0),MATCH($E241,'Add-on Info'!$B$3:$H$3,0)),0)</f>
        <v>0</v>
      </c>
      <c r="AP241" s="40">
        <f>IF(P241=1,INDEX('Add-on Info'!$B$21:$H$32,MATCH(AP$1,'Add-on Info'!$A$4:$A$15,0),MATCH($E241,'Add-on Info'!$B$3:$H$3,0)),0)</f>
        <v>2176</v>
      </c>
      <c r="AQ241" s="40">
        <f>IF(Q241=1,INDEX('Add-on Info'!$B$21:$H$32,MATCH(AQ$1,'Add-on Info'!$A$4:$A$15,0),MATCH($E241,'Add-on Info'!$B$3:$H$3,0)),0)</f>
        <v>0</v>
      </c>
      <c r="AR241" s="40">
        <f>IF(R241=1,INDEX('Add-on Info'!$B$21:$H$32,MATCH(AR$1,'Add-on Info'!$A$4:$A$15,0),MATCH($E241,'Add-on Info'!$B$3:$H$3,0)),0)</f>
        <v>35.700000000000003</v>
      </c>
      <c r="AS241" s="40">
        <f>IF(S241=1,INDEX('Add-on Info'!$B$21:$H$32,MATCH(AS$1,'Add-on Info'!$A$4:$A$15,0),MATCH($E241,'Add-on Info'!$B$3:$H$3,0)),0)</f>
        <v>30.6</v>
      </c>
      <c r="AT241" s="40">
        <f>IF(T241=1,INDEX('Add-on Info'!$B$21:$H$32,MATCH(AT$1,'Add-on Info'!$A$4:$A$15,0),MATCH($E241,'Add-on Info'!$B$3:$H$3,0)),0)</f>
        <v>0</v>
      </c>
      <c r="AU241" s="40">
        <f>IF(U241=1,INDEX('Add-on Info'!$B$21:$H$32,MATCH(AU$1,'Add-on Info'!$A$4:$A$15,0),MATCH($E241,'Add-on Info'!$B$3:$H$3,0)),0)</f>
        <v>0</v>
      </c>
      <c r="AV241" s="40">
        <f>IF(V241=1,INDEX('Add-on Info'!$B$21:$H$32,MATCH(AV$1,'Add-on Info'!$A$4:$A$15,0),MATCH($E241,'Add-on Info'!$B$3:$H$3,0)),0)</f>
        <v>109.2</v>
      </c>
      <c r="AW241" s="40">
        <f t="shared" si="20"/>
        <v>2650.3999999999996</v>
      </c>
      <c r="AX241" s="40">
        <f t="shared" si="21"/>
        <v>20333.5</v>
      </c>
      <c r="AY241" s="40">
        <f t="shared" si="22"/>
        <v>12164.4</v>
      </c>
      <c r="AZ241" s="40">
        <f t="shared" si="23"/>
        <v>8169.1</v>
      </c>
      <c r="BA241" s="25"/>
    </row>
    <row r="242" spans="1:53" x14ac:dyDescent="0.25">
      <c r="A242" s="25" t="s">
        <v>57</v>
      </c>
      <c r="B242" s="25" t="s">
        <v>23</v>
      </c>
      <c r="C242" s="25" t="s">
        <v>41</v>
      </c>
      <c r="D242" s="25" t="s">
        <v>37</v>
      </c>
      <c r="E242" s="25" t="s">
        <v>38</v>
      </c>
      <c r="F242" s="25" t="s">
        <v>27</v>
      </c>
      <c r="G242" s="25" t="s">
        <v>28</v>
      </c>
      <c r="H242" s="25">
        <v>75</v>
      </c>
      <c r="I242" s="42">
        <v>13412</v>
      </c>
      <c r="J242" s="28">
        <f>IF($D242=Calculations!$E$3,SUBSTITUTE(Calculations!$I243,RIGHT(Calculations!$I243,3),Calculations!$C$3)+0,Calculations!$I243)</f>
        <v>8048</v>
      </c>
      <c r="K242" s="39">
        <v>0</v>
      </c>
      <c r="L242" s="39">
        <v>0</v>
      </c>
      <c r="M242" s="39">
        <v>0</v>
      </c>
      <c r="N242" s="39">
        <v>1</v>
      </c>
      <c r="O242" s="39">
        <v>1</v>
      </c>
      <c r="P242" s="39">
        <v>0</v>
      </c>
      <c r="Q242" s="39">
        <v>0</v>
      </c>
      <c r="R242" s="39">
        <v>1</v>
      </c>
      <c r="S242" s="39">
        <v>1</v>
      </c>
      <c r="T242" s="39">
        <v>0</v>
      </c>
      <c r="U242" s="39">
        <v>0</v>
      </c>
      <c r="V242" s="39">
        <v>1</v>
      </c>
      <c r="W242" s="40">
        <f>IF(K242=1,INDEX('Add-on Info'!$B$4:$H$15,MATCH(W$1,'Add-on Info'!$A$4:$A$15,0),MATCH($E242,'Add-on Info'!$B$3:$H$3,0)),0)</f>
        <v>0</v>
      </c>
      <c r="X242" s="40">
        <f>IF(L242=1,INDEX('Add-on Info'!$B$4:$H$15,MATCH(X$1,'Add-on Info'!$A$4:$A$15,0),MATCH($E242,'Add-on Info'!$B$3:$H$3,0)),0)</f>
        <v>0</v>
      </c>
      <c r="Y242" s="40">
        <f>IF(M242=1,INDEX('Add-on Info'!$B$4:$H$15,MATCH(Y$1,'Add-on Info'!$A$4:$A$15,0),MATCH($E242,'Add-on Info'!$B$3:$H$3,0)),0)</f>
        <v>0</v>
      </c>
      <c r="Z242" s="40">
        <f>IF(N242=1,INDEX('Add-on Info'!$B$4:$H$15,MATCH(Z$1,'Add-on Info'!$A$4:$A$15,0),MATCH($E242,'Add-on Info'!$B$3:$H$3,0)),0)</f>
        <v>230</v>
      </c>
      <c r="AA242" s="40">
        <f>IF(O242=1,INDEX('Add-on Info'!$B$4:$H$15,MATCH(AA$1,'Add-on Info'!$A$4:$A$15,0),MATCH($E242,'Add-on Info'!$B$3:$H$3,0)),0)</f>
        <v>1350</v>
      </c>
      <c r="AB242" s="40">
        <f>IF(P242=1,INDEX('Add-on Info'!$B$4:$H$15,MATCH(AB$1,'Add-on Info'!$A$4:$A$15,0),MATCH($E242,'Add-on Info'!$B$3:$H$3,0)),0)</f>
        <v>0</v>
      </c>
      <c r="AC242" s="40">
        <f>IF(Q242=1,INDEX('Add-on Info'!$B$4:$H$15,MATCH(AC$1,'Add-on Info'!$A$4:$A$15,0),MATCH($E242,'Add-on Info'!$B$3:$H$3,0)),0)</f>
        <v>0</v>
      </c>
      <c r="AD242" s="40">
        <f>IF(R242=1,INDEX('Add-on Info'!$B$4:$H$15,MATCH(AD$1,'Add-on Info'!$A$4:$A$15,0),MATCH($E242,'Add-on Info'!$B$3:$H$3,0)),0)</f>
        <v>180</v>
      </c>
      <c r="AE242" s="40">
        <f>IF(S242=1,INDEX('Add-on Info'!$B$4:$H$15,MATCH(AE$1,'Add-on Info'!$A$4:$A$15,0),MATCH($E242,'Add-on Info'!$B$3:$H$3,0)),0)</f>
        <v>160</v>
      </c>
      <c r="AF242" s="40">
        <f>IF(T242=1,INDEX('Add-on Info'!$B$4:$H$15,MATCH(AF$1,'Add-on Info'!$A$4:$A$15,0),MATCH($E242,'Add-on Info'!$B$3:$H$3,0)),0)</f>
        <v>0</v>
      </c>
      <c r="AG242" s="40">
        <f>IF(U242=1,INDEX('Add-on Info'!$B$4:$H$15,MATCH(AG$1,'Add-on Info'!$A$4:$A$15,0),MATCH($E242,'Add-on Info'!$B$3:$H$3,0)),0)</f>
        <v>0</v>
      </c>
      <c r="AH242" s="40">
        <f>IF(V242=1,INDEX('Add-on Info'!$B$4:$H$15,MATCH(AH$1,'Add-on Info'!$A$4:$A$15,0),MATCH($E242,'Add-on Info'!$B$3:$H$3,0)),0)</f>
        <v>440</v>
      </c>
      <c r="AI242" s="41">
        <f t="shared" si="18"/>
        <v>0.15</v>
      </c>
      <c r="AJ242" s="40">
        <f t="shared" si="19"/>
        <v>2006</v>
      </c>
      <c r="AK242" s="40">
        <f>IF(K242=1,INDEX('Add-on Info'!$B$21:$H$32,MATCH(AK$1,'Add-on Info'!$A$4:$A$15,0),MATCH($E242,'Add-on Info'!$B$3:$H$3,0)),0)</f>
        <v>0</v>
      </c>
      <c r="AL242" s="40">
        <f>IF(L242=1,INDEX('Add-on Info'!$B$21:$H$32,MATCH(AL$1,'Add-on Info'!$A$4:$A$15,0),MATCH($E242,'Add-on Info'!$B$3:$H$3,0)),0)</f>
        <v>0</v>
      </c>
      <c r="AM242" s="40">
        <f>IF(M242=1,INDEX('Add-on Info'!$B$21:$H$32,MATCH(AM$1,'Add-on Info'!$A$4:$A$15,0),MATCH($E242,'Add-on Info'!$B$3:$H$3,0)),0)</f>
        <v>0</v>
      </c>
      <c r="AN242" s="40">
        <f>IF(N242=1,INDEX('Add-on Info'!$B$21:$H$32,MATCH(AN$1,'Add-on Info'!$A$4:$A$15,0),MATCH($E242,'Add-on Info'!$B$3:$H$3,0)),0)</f>
        <v>27.599999999999998</v>
      </c>
      <c r="AO242" s="40">
        <f>IF(O242=1,INDEX('Add-on Info'!$B$21:$H$32,MATCH(AO$1,'Add-on Info'!$A$4:$A$15,0),MATCH($E242,'Add-on Info'!$B$3:$H$3,0)),0)</f>
        <v>877.5</v>
      </c>
      <c r="AP242" s="40">
        <f>IF(P242=1,INDEX('Add-on Info'!$B$21:$H$32,MATCH(AP$1,'Add-on Info'!$A$4:$A$15,0),MATCH($E242,'Add-on Info'!$B$3:$H$3,0)),0)</f>
        <v>0</v>
      </c>
      <c r="AQ242" s="40">
        <f>IF(Q242=1,INDEX('Add-on Info'!$B$21:$H$32,MATCH(AQ$1,'Add-on Info'!$A$4:$A$15,0),MATCH($E242,'Add-on Info'!$B$3:$H$3,0)),0)</f>
        <v>0</v>
      </c>
      <c r="AR242" s="40">
        <f>IF(R242=1,INDEX('Add-on Info'!$B$21:$H$32,MATCH(AR$1,'Add-on Info'!$A$4:$A$15,0),MATCH($E242,'Add-on Info'!$B$3:$H$3,0)),0)</f>
        <v>30.6</v>
      </c>
      <c r="AS242" s="40">
        <f>IF(S242=1,INDEX('Add-on Info'!$B$21:$H$32,MATCH(AS$1,'Add-on Info'!$A$4:$A$15,0),MATCH($E242,'Add-on Info'!$B$3:$H$3,0)),0)</f>
        <v>27.200000000000003</v>
      </c>
      <c r="AT242" s="40">
        <f>IF(T242=1,INDEX('Add-on Info'!$B$21:$H$32,MATCH(AT$1,'Add-on Info'!$A$4:$A$15,0),MATCH($E242,'Add-on Info'!$B$3:$H$3,0)),0)</f>
        <v>0</v>
      </c>
      <c r="AU242" s="40">
        <f>IF(U242=1,INDEX('Add-on Info'!$B$21:$H$32,MATCH(AU$1,'Add-on Info'!$A$4:$A$15,0),MATCH($E242,'Add-on Info'!$B$3:$H$3,0)),0)</f>
        <v>0</v>
      </c>
      <c r="AV242" s="40">
        <f>IF(V242=1,INDEX('Add-on Info'!$B$21:$H$32,MATCH(AV$1,'Add-on Info'!$A$4:$A$15,0),MATCH($E242,'Add-on Info'!$B$3:$H$3,0)),0)</f>
        <v>92.399999999999991</v>
      </c>
      <c r="AW242" s="40">
        <f t="shared" si="20"/>
        <v>1055.3000000000002</v>
      </c>
      <c r="AX242" s="40">
        <f t="shared" si="21"/>
        <v>15418</v>
      </c>
      <c r="AY242" s="40">
        <f t="shared" si="22"/>
        <v>9103.2999999999993</v>
      </c>
      <c r="AZ242" s="40">
        <f t="shared" si="23"/>
        <v>6314.7000000000007</v>
      </c>
      <c r="BA242" s="25"/>
    </row>
    <row r="243" spans="1:53" x14ac:dyDescent="0.25">
      <c r="A243" s="25" t="s">
        <v>57</v>
      </c>
      <c r="B243" s="25" t="s">
        <v>42</v>
      </c>
      <c r="C243" s="25" t="s">
        <v>24</v>
      </c>
      <c r="D243" s="25" t="s">
        <v>25</v>
      </c>
      <c r="E243" s="25" t="s">
        <v>26</v>
      </c>
      <c r="F243" s="25" t="s">
        <v>47</v>
      </c>
      <c r="G243" s="25" t="s">
        <v>28</v>
      </c>
      <c r="H243" s="25">
        <v>25</v>
      </c>
      <c r="I243" s="28">
        <v>28581</v>
      </c>
      <c r="J243" s="28">
        <f>IF($D243=Calculations!$E$3,SUBSTITUTE(Calculations!$I244,RIGHT(Calculations!$I244,3),Calculations!$C$3)+0,Calculations!$I244)</f>
        <v>27724</v>
      </c>
      <c r="K243" s="39">
        <v>0</v>
      </c>
      <c r="L243" s="39">
        <v>0</v>
      </c>
      <c r="M243" s="39">
        <v>0</v>
      </c>
      <c r="N243" s="39">
        <v>0</v>
      </c>
      <c r="O243" s="39">
        <v>1</v>
      </c>
      <c r="P243" s="39">
        <v>0</v>
      </c>
      <c r="Q243" s="39">
        <v>0</v>
      </c>
      <c r="R243" s="39">
        <v>1</v>
      </c>
      <c r="S243" s="39">
        <v>0</v>
      </c>
      <c r="T243" s="39">
        <v>0</v>
      </c>
      <c r="U243" s="39">
        <v>1</v>
      </c>
      <c r="V243" s="39">
        <v>0</v>
      </c>
      <c r="W243" s="40">
        <f>IF(K243=1,INDEX('Add-on Info'!$B$4:$H$15,MATCH(W$1,'Add-on Info'!$A$4:$A$15,0),MATCH($E243,'Add-on Info'!$B$3:$H$3,0)),0)</f>
        <v>0</v>
      </c>
      <c r="X243" s="40">
        <f>IF(L243=1,INDEX('Add-on Info'!$B$4:$H$15,MATCH(X$1,'Add-on Info'!$A$4:$A$15,0),MATCH($E243,'Add-on Info'!$B$3:$H$3,0)),0)</f>
        <v>0</v>
      </c>
      <c r="Y243" s="40">
        <f>IF(M243=1,INDEX('Add-on Info'!$B$4:$H$15,MATCH(Y$1,'Add-on Info'!$A$4:$A$15,0),MATCH($E243,'Add-on Info'!$B$3:$H$3,0)),0)</f>
        <v>0</v>
      </c>
      <c r="Z243" s="40">
        <f>IF(N243=1,INDEX('Add-on Info'!$B$4:$H$15,MATCH(Z$1,'Add-on Info'!$A$4:$A$15,0),MATCH($E243,'Add-on Info'!$B$3:$H$3,0)),0)</f>
        <v>0</v>
      </c>
      <c r="AA243" s="40">
        <f>IF(O243=1,INDEX('Add-on Info'!$B$4:$H$15,MATCH(AA$1,'Add-on Info'!$A$4:$A$15,0),MATCH($E243,'Add-on Info'!$B$3:$H$3,0)),0)</f>
        <v>1350</v>
      </c>
      <c r="AB243" s="40">
        <f>IF(P243=1,INDEX('Add-on Info'!$B$4:$H$15,MATCH(AB$1,'Add-on Info'!$A$4:$A$15,0),MATCH($E243,'Add-on Info'!$B$3:$H$3,0)),0)</f>
        <v>0</v>
      </c>
      <c r="AC243" s="40">
        <f>IF(Q243=1,INDEX('Add-on Info'!$B$4:$H$15,MATCH(AC$1,'Add-on Info'!$A$4:$A$15,0),MATCH($E243,'Add-on Info'!$B$3:$H$3,0)),0)</f>
        <v>0</v>
      </c>
      <c r="AD243" s="40">
        <f>IF(R243=1,INDEX('Add-on Info'!$B$4:$H$15,MATCH(AD$1,'Add-on Info'!$A$4:$A$15,0),MATCH($E243,'Add-on Info'!$B$3:$H$3,0)),0)</f>
        <v>150</v>
      </c>
      <c r="AE243" s="40">
        <f>IF(S243=1,INDEX('Add-on Info'!$B$4:$H$15,MATCH(AE$1,'Add-on Info'!$A$4:$A$15,0),MATCH($E243,'Add-on Info'!$B$3:$H$3,0)),0)</f>
        <v>0</v>
      </c>
      <c r="AF243" s="40">
        <f>IF(T243=1,INDEX('Add-on Info'!$B$4:$H$15,MATCH(AF$1,'Add-on Info'!$A$4:$A$15,0),MATCH($E243,'Add-on Info'!$B$3:$H$3,0)),0)</f>
        <v>0</v>
      </c>
      <c r="AG243" s="40">
        <f>IF(U243=1,INDEX('Add-on Info'!$B$4:$H$15,MATCH(AG$1,'Add-on Info'!$A$4:$A$15,0),MATCH($E243,'Add-on Info'!$B$3:$H$3,0)),0)</f>
        <v>510</v>
      </c>
      <c r="AH243" s="40">
        <f>IF(V243=1,INDEX('Add-on Info'!$B$4:$H$15,MATCH(AH$1,'Add-on Info'!$A$4:$A$15,0),MATCH($E243,'Add-on Info'!$B$3:$H$3,0)),0)</f>
        <v>0</v>
      </c>
      <c r="AI243" s="41">
        <f t="shared" si="18"/>
        <v>0.15</v>
      </c>
      <c r="AJ243" s="40">
        <f t="shared" si="19"/>
        <v>1708.5</v>
      </c>
      <c r="AK243" s="40">
        <f>IF(K243=1,INDEX('Add-on Info'!$B$21:$H$32,MATCH(AK$1,'Add-on Info'!$A$4:$A$15,0),MATCH($E243,'Add-on Info'!$B$3:$H$3,0)),0)</f>
        <v>0</v>
      </c>
      <c r="AL243" s="40">
        <f>IF(L243=1,INDEX('Add-on Info'!$B$21:$H$32,MATCH(AL$1,'Add-on Info'!$A$4:$A$15,0),MATCH($E243,'Add-on Info'!$B$3:$H$3,0)),0)</f>
        <v>0</v>
      </c>
      <c r="AM243" s="40">
        <f>IF(M243=1,INDEX('Add-on Info'!$B$21:$H$32,MATCH(AM$1,'Add-on Info'!$A$4:$A$15,0),MATCH($E243,'Add-on Info'!$B$3:$H$3,0)),0)</f>
        <v>0</v>
      </c>
      <c r="AN243" s="40">
        <f>IF(N243=1,INDEX('Add-on Info'!$B$21:$H$32,MATCH(AN$1,'Add-on Info'!$A$4:$A$15,0),MATCH($E243,'Add-on Info'!$B$3:$H$3,0)),0)</f>
        <v>0</v>
      </c>
      <c r="AO243" s="40">
        <f>IF(O243=1,INDEX('Add-on Info'!$B$21:$H$32,MATCH(AO$1,'Add-on Info'!$A$4:$A$15,0),MATCH($E243,'Add-on Info'!$B$3:$H$3,0)),0)</f>
        <v>877.5</v>
      </c>
      <c r="AP243" s="40">
        <f>IF(P243=1,INDEX('Add-on Info'!$B$21:$H$32,MATCH(AP$1,'Add-on Info'!$A$4:$A$15,0),MATCH($E243,'Add-on Info'!$B$3:$H$3,0)),0)</f>
        <v>0</v>
      </c>
      <c r="AQ243" s="40">
        <f>IF(Q243=1,INDEX('Add-on Info'!$B$21:$H$32,MATCH(AQ$1,'Add-on Info'!$A$4:$A$15,0),MATCH($E243,'Add-on Info'!$B$3:$H$3,0)),0)</f>
        <v>0</v>
      </c>
      <c r="AR243" s="40">
        <f>IF(R243=1,INDEX('Add-on Info'!$B$21:$H$32,MATCH(AR$1,'Add-on Info'!$A$4:$A$15,0),MATCH($E243,'Add-on Info'!$B$3:$H$3,0)),0)</f>
        <v>25.500000000000004</v>
      </c>
      <c r="AS243" s="40">
        <f>IF(S243=1,INDEX('Add-on Info'!$B$21:$H$32,MATCH(AS$1,'Add-on Info'!$A$4:$A$15,0),MATCH($E243,'Add-on Info'!$B$3:$H$3,0)),0)</f>
        <v>0</v>
      </c>
      <c r="AT243" s="40">
        <f>IF(T243=1,INDEX('Add-on Info'!$B$21:$H$32,MATCH(AT$1,'Add-on Info'!$A$4:$A$15,0),MATCH($E243,'Add-on Info'!$B$3:$H$3,0)),0)</f>
        <v>0</v>
      </c>
      <c r="AU243" s="40">
        <f>IF(U243=1,INDEX('Add-on Info'!$B$21:$H$32,MATCH(AU$1,'Add-on Info'!$A$4:$A$15,0),MATCH($E243,'Add-on Info'!$B$3:$H$3,0)),0)</f>
        <v>142.80000000000001</v>
      </c>
      <c r="AV243" s="40">
        <f>IF(V243=1,INDEX('Add-on Info'!$B$21:$H$32,MATCH(AV$1,'Add-on Info'!$A$4:$A$15,0),MATCH($E243,'Add-on Info'!$B$3:$H$3,0)),0)</f>
        <v>0</v>
      </c>
      <c r="AW243" s="40">
        <f t="shared" si="20"/>
        <v>1045.8</v>
      </c>
      <c r="AX243" s="40">
        <f t="shared" si="21"/>
        <v>30289.5</v>
      </c>
      <c r="AY243" s="40">
        <f t="shared" si="22"/>
        <v>28769.8</v>
      </c>
      <c r="AZ243" s="40">
        <f t="shared" si="23"/>
        <v>1519.7000000000007</v>
      </c>
      <c r="BA243" s="25"/>
    </row>
    <row r="244" spans="1:53" x14ac:dyDescent="0.25">
      <c r="A244" s="25" t="s">
        <v>57</v>
      </c>
      <c r="B244" s="25" t="s">
        <v>42</v>
      </c>
      <c r="C244" s="25" t="s">
        <v>24</v>
      </c>
      <c r="D244" s="25" t="s">
        <v>31</v>
      </c>
      <c r="E244" s="25" t="s">
        <v>32</v>
      </c>
      <c r="F244" s="25" t="s">
        <v>46</v>
      </c>
      <c r="G244" s="25" t="s">
        <v>30</v>
      </c>
      <c r="H244" s="25">
        <v>51</v>
      </c>
      <c r="I244" s="42">
        <v>18954</v>
      </c>
      <c r="J244" s="28">
        <f>IF($D244=Calculations!$E$3,SUBSTITUTE(Calculations!$I245,RIGHT(Calculations!$I245,3),Calculations!$C$3)+0,Calculations!$I245)</f>
        <v>18514</v>
      </c>
      <c r="K244" s="39">
        <v>0</v>
      </c>
      <c r="L244" s="39">
        <v>1</v>
      </c>
      <c r="M244" s="39">
        <v>1</v>
      </c>
      <c r="N244" s="39">
        <v>0</v>
      </c>
      <c r="O244" s="39">
        <v>0</v>
      </c>
      <c r="P244" s="39">
        <v>0</v>
      </c>
      <c r="Q244" s="39">
        <v>0</v>
      </c>
      <c r="R244" s="39">
        <v>0</v>
      </c>
      <c r="S244" s="39">
        <v>1</v>
      </c>
      <c r="T244" s="39">
        <v>0</v>
      </c>
      <c r="U244" s="39">
        <v>0</v>
      </c>
      <c r="V244" s="39">
        <v>0</v>
      </c>
      <c r="W244" s="40">
        <f>IF(K244=1,INDEX('Add-on Info'!$B$4:$H$15,MATCH(W$1,'Add-on Info'!$A$4:$A$15,0),MATCH($E244,'Add-on Info'!$B$3:$H$3,0)),0)</f>
        <v>0</v>
      </c>
      <c r="X244" s="40">
        <f>IF(L244=1,INDEX('Add-on Info'!$B$4:$H$15,MATCH(X$1,'Add-on Info'!$A$4:$A$15,0),MATCH($E244,'Add-on Info'!$B$3:$H$3,0)),0)</f>
        <v>190</v>
      </c>
      <c r="Y244" s="40">
        <f>IF(M244=1,INDEX('Add-on Info'!$B$4:$H$15,MATCH(Y$1,'Add-on Info'!$A$4:$A$15,0),MATCH($E244,'Add-on Info'!$B$3:$H$3,0)),0)</f>
        <v>280</v>
      </c>
      <c r="Z244" s="40">
        <f>IF(N244=1,INDEX('Add-on Info'!$B$4:$H$15,MATCH(Z$1,'Add-on Info'!$A$4:$A$15,0),MATCH($E244,'Add-on Info'!$B$3:$H$3,0)),0)</f>
        <v>0</v>
      </c>
      <c r="AA244" s="40">
        <f>IF(O244=1,INDEX('Add-on Info'!$B$4:$H$15,MATCH(AA$1,'Add-on Info'!$A$4:$A$15,0),MATCH($E244,'Add-on Info'!$B$3:$H$3,0)),0)</f>
        <v>0</v>
      </c>
      <c r="AB244" s="40">
        <f>IF(P244=1,INDEX('Add-on Info'!$B$4:$H$15,MATCH(AB$1,'Add-on Info'!$A$4:$A$15,0),MATCH($E244,'Add-on Info'!$B$3:$H$3,0)),0)</f>
        <v>0</v>
      </c>
      <c r="AC244" s="40">
        <f>IF(Q244=1,INDEX('Add-on Info'!$B$4:$H$15,MATCH(AC$1,'Add-on Info'!$A$4:$A$15,0),MATCH($E244,'Add-on Info'!$B$3:$H$3,0)),0)</f>
        <v>0</v>
      </c>
      <c r="AD244" s="40">
        <f>IF(R244=1,INDEX('Add-on Info'!$B$4:$H$15,MATCH(AD$1,'Add-on Info'!$A$4:$A$15,0),MATCH($E244,'Add-on Info'!$B$3:$H$3,0)),0)</f>
        <v>0</v>
      </c>
      <c r="AE244" s="40">
        <f>IF(S244=1,INDEX('Add-on Info'!$B$4:$H$15,MATCH(AE$1,'Add-on Info'!$A$4:$A$15,0),MATCH($E244,'Add-on Info'!$B$3:$H$3,0)),0)</f>
        <v>140</v>
      </c>
      <c r="AF244" s="40">
        <f>IF(T244=1,INDEX('Add-on Info'!$B$4:$H$15,MATCH(AF$1,'Add-on Info'!$A$4:$A$15,0),MATCH($E244,'Add-on Info'!$B$3:$H$3,0)),0)</f>
        <v>0</v>
      </c>
      <c r="AG244" s="40">
        <f>IF(U244=1,INDEX('Add-on Info'!$B$4:$H$15,MATCH(AG$1,'Add-on Info'!$A$4:$A$15,0),MATCH($E244,'Add-on Info'!$B$3:$H$3,0)),0)</f>
        <v>0</v>
      </c>
      <c r="AH244" s="40">
        <f>IF(V244=1,INDEX('Add-on Info'!$B$4:$H$15,MATCH(AH$1,'Add-on Info'!$A$4:$A$15,0),MATCH($E244,'Add-on Info'!$B$3:$H$3,0)),0)</f>
        <v>0</v>
      </c>
      <c r="AI244" s="41">
        <f t="shared" si="18"/>
        <v>0.15</v>
      </c>
      <c r="AJ244" s="40">
        <f t="shared" si="19"/>
        <v>518.5</v>
      </c>
      <c r="AK244" s="40">
        <f>IF(K244=1,INDEX('Add-on Info'!$B$21:$H$32,MATCH(AK$1,'Add-on Info'!$A$4:$A$15,0),MATCH($E244,'Add-on Info'!$B$3:$H$3,0)),0)</f>
        <v>0</v>
      </c>
      <c r="AL244" s="40">
        <f>IF(L244=1,INDEX('Add-on Info'!$B$21:$H$32,MATCH(AL$1,'Add-on Info'!$A$4:$A$15,0),MATCH($E244,'Add-on Info'!$B$3:$H$3,0)),0)</f>
        <v>20.9</v>
      </c>
      <c r="AM244" s="40">
        <f>IF(M244=1,INDEX('Add-on Info'!$B$21:$H$32,MATCH(AM$1,'Add-on Info'!$A$4:$A$15,0),MATCH($E244,'Add-on Info'!$B$3:$H$3,0)),0)</f>
        <v>42</v>
      </c>
      <c r="AN244" s="40">
        <f>IF(N244=1,INDEX('Add-on Info'!$B$21:$H$32,MATCH(AN$1,'Add-on Info'!$A$4:$A$15,0),MATCH($E244,'Add-on Info'!$B$3:$H$3,0)),0)</f>
        <v>0</v>
      </c>
      <c r="AO244" s="40">
        <f>IF(O244=1,INDEX('Add-on Info'!$B$21:$H$32,MATCH(AO$1,'Add-on Info'!$A$4:$A$15,0),MATCH($E244,'Add-on Info'!$B$3:$H$3,0)),0)</f>
        <v>0</v>
      </c>
      <c r="AP244" s="40">
        <f>IF(P244=1,INDEX('Add-on Info'!$B$21:$H$32,MATCH(AP$1,'Add-on Info'!$A$4:$A$15,0),MATCH($E244,'Add-on Info'!$B$3:$H$3,0)),0)</f>
        <v>0</v>
      </c>
      <c r="AQ244" s="40">
        <f>IF(Q244=1,INDEX('Add-on Info'!$B$21:$H$32,MATCH(AQ$1,'Add-on Info'!$A$4:$A$15,0),MATCH($E244,'Add-on Info'!$B$3:$H$3,0)),0)</f>
        <v>0</v>
      </c>
      <c r="AR244" s="40">
        <f>IF(R244=1,INDEX('Add-on Info'!$B$21:$H$32,MATCH(AR$1,'Add-on Info'!$A$4:$A$15,0),MATCH($E244,'Add-on Info'!$B$3:$H$3,0)),0)</f>
        <v>0</v>
      </c>
      <c r="AS244" s="40">
        <f>IF(S244=1,INDEX('Add-on Info'!$B$21:$H$32,MATCH(AS$1,'Add-on Info'!$A$4:$A$15,0),MATCH($E244,'Add-on Info'!$B$3:$H$3,0)),0)</f>
        <v>23.8</v>
      </c>
      <c r="AT244" s="40">
        <f>IF(T244=1,INDEX('Add-on Info'!$B$21:$H$32,MATCH(AT$1,'Add-on Info'!$A$4:$A$15,0),MATCH($E244,'Add-on Info'!$B$3:$H$3,0)),0)</f>
        <v>0</v>
      </c>
      <c r="AU244" s="40">
        <f>IF(U244=1,INDEX('Add-on Info'!$B$21:$H$32,MATCH(AU$1,'Add-on Info'!$A$4:$A$15,0),MATCH($E244,'Add-on Info'!$B$3:$H$3,0)),0)</f>
        <v>0</v>
      </c>
      <c r="AV244" s="40">
        <f>IF(V244=1,INDEX('Add-on Info'!$B$21:$H$32,MATCH(AV$1,'Add-on Info'!$A$4:$A$15,0),MATCH($E244,'Add-on Info'!$B$3:$H$3,0)),0)</f>
        <v>0</v>
      </c>
      <c r="AW244" s="40">
        <f t="shared" si="20"/>
        <v>86.7</v>
      </c>
      <c r="AX244" s="40">
        <f t="shared" si="21"/>
        <v>19472.5</v>
      </c>
      <c r="AY244" s="40">
        <f t="shared" si="22"/>
        <v>18600.7</v>
      </c>
      <c r="AZ244" s="40">
        <f t="shared" si="23"/>
        <v>871.79999999999927</v>
      </c>
      <c r="BA244" s="25"/>
    </row>
    <row r="245" spans="1:53" x14ac:dyDescent="0.25">
      <c r="A245" s="25" t="s">
        <v>57</v>
      </c>
      <c r="B245" s="25" t="s">
        <v>42</v>
      </c>
      <c r="C245" s="25" t="s">
        <v>24</v>
      </c>
      <c r="D245" s="25" t="s">
        <v>31</v>
      </c>
      <c r="E245" s="25" t="s">
        <v>32</v>
      </c>
      <c r="F245" s="25" t="s">
        <v>43</v>
      </c>
      <c r="G245" s="25" t="s">
        <v>28</v>
      </c>
      <c r="H245" s="25">
        <v>51</v>
      </c>
      <c r="I245" s="42">
        <v>20312</v>
      </c>
      <c r="J245" s="28">
        <f>IF($D245=Calculations!$E$3,SUBSTITUTE(Calculations!$I246,RIGHT(Calculations!$I246,3),Calculations!$C$3)+0,Calculations!$I246)</f>
        <v>19514</v>
      </c>
      <c r="K245" s="39">
        <v>0</v>
      </c>
      <c r="L245" s="39">
        <v>0</v>
      </c>
      <c r="M245" s="39">
        <v>0</v>
      </c>
      <c r="N245" s="39">
        <v>0</v>
      </c>
      <c r="O245" s="39">
        <v>0</v>
      </c>
      <c r="P245" s="39">
        <v>1</v>
      </c>
      <c r="Q245" s="39">
        <v>0</v>
      </c>
      <c r="R245" s="39">
        <v>0</v>
      </c>
      <c r="S245" s="39">
        <v>0</v>
      </c>
      <c r="T245" s="39">
        <v>0</v>
      </c>
      <c r="U245" s="39">
        <v>0</v>
      </c>
      <c r="V245" s="39">
        <v>0</v>
      </c>
      <c r="W245" s="40">
        <f>IF(K245=1,INDEX('Add-on Info'!$B$4:$H$15,MATCH(W$1,'Add-on Info'!$A$4:$A$15,0),MATCH($E245,'Add-on Info'!$B$3:$H$3,0)),0)</f>
        <v>0</v>
      </c>
      <c r="X245" s="40">
        <f>IF(L245=1,INDEX('Add-on Info'!$B$4:$H$15,MATCH(X$1,'Add-on Info'!$A$4:$A$15,0),MATCH($E245,'Add-on Info'!$B$3:$H$3,0)),0)</f>
        <v>0</v>
      </c>
      <c r="Y245" s="40">
        <f>IF(M245=1,INDEX('Add-on Info'!$B$4:$H$15,MATCH(Y$1,'Add-on Info'!$A$4:$A$15,0),MATCH($E245,'Add-on Info'!$B$3:$H$3,0)),0)</f>
        <v>0</v>
      </c>
      <c r="Z245" s="40">
        <f>IF(N245=1,INDEX('Add-on Info'!$B$4:$H$15,MATCH(Z$1,'Add-on Info'!$A$4:$A$15,0),MATCH($E245,'Add-on Info'!$B$3:$H$3,0)),0)</f>
        <v>0</v>
      </c>
      <c r="AA245" s="40">
        <f>IF(O245=1,INDEX('Add-on Info'!$B$4:$H$15,MATCH(AA$1,'Add-on Info'!$A$4:$A$15,0),MATCH($E245,'Add-on Info'!$B$3:$H$3,0)),0)</f>
        <v>0</v>
      </c>
      <c r="AB245" s="40">
        <f>IF(P245=1,INDEX('Add-on Info'!$B$4:$H$15,MATCH(AB$1,'Add-on Info'!$A$4:$A$15,0),MATCH($E245,'Add-on Info'!$B$3:$H$3,0)),0)</f>
        <v>2000</v>
      </c>
      <c r="AC245" s="40">
        <f>IF(Q245=1,INDEX('Add-on Info'!$B$4:$H$15,MATCH(AC$1,'Add-on Info'!$A$4:$A$15,0),MATCH($E245,'Add-on Info'!$B$3:$H$3,0)),0)</f>
        <v>0</v>
      </c>
      <c r="AD245" s="40">
        <f>IF(R245=1,INDEX('Add-on Info'!$B$4:$H$15,MATCH(AD$1,'Add-on Info'!$A$4:$A$15,0),MATCH($E245,'Add-on Info'!$B$3:$H$3,0)),0)</f>
        <v>0</v>
      </c>
      <c r="AE245" s="40">
        <f>IF(S245=1,INDEX('Add-on Info'!$B$4:$H$15,MATCH(AE$1,'Add-on Info'!$A$4:$A$15,0),MATCH($E245,'Add-on Info'!$B$3:$H$3,0)),0)</f>
        <v>0</v>
      </c>
      <c r="AF245" s="40">
        <f>IF(T245=1,INDEX('Add-on Info'!$B$4:$H$15,MATCH(AF$1,'Add-on Info'!$A$4:$A$15,0),MATCH($E245,'Add-on Info'!$B$3:$H$3,0)),0)</f>
        <v>0</v>
      </c>
      <c r="AG245" s="40">
        <f>IF(U245=1,INDEX('Add-on Info'!$B$4:$H$15,MATCH(AG$1,'Add-on Info'!$A$4:$A$15,0),MATCH($E245,'Add-on Info'!$B$3:$H$3,0)),0)</f>
        <v>0</v>
      </c>
      <c r="AH245" s="40">
        <f>IF(V245=1,INDEX('Add-on Info'!$B$4:$H$15,MATCH(AH$1,'Add-on Info'!$A$4:$A$15,0),MATCH($E245,'Add-on Info'!$B$3:$H$3,0)),0)</f>
        <v>0</v>
      </c>
      <c r="AI245" s="41">
        <f t="shared" si="18"/>
        <v>0</v>
      </c>
      <c r="AJ245" s="40">
        <f t="shared" si="19"/>
        <v>2000</v>
      </c>
      <c r="AK245" s="40">
        <f>IF(K245=1,INDEX('Add-on Info'!$B$21:$H$32,MATCH(AK$1,'Add-on Info'!$A$4:$A$15,0),MATCH($E245,'Add-on Info'!$B$3:$H$3,0)),0)</f>
        <v>0</v>
      </c>
      <c r="AL245" s="40">
        <f>IF(L245=1,INDEX('Add-on Info'!$B$21:$H$32,MATCH(AL$1,'Add-on Info'!$A$4:$A$15,0),MATCH($E245,'Add-on Info'!$B$3:$H$3,0)),0)</f>
        <v>0</v>
      </c>
      <c r="AM245" s="40">
        <f>IF(M245=1,INDEX('Add-on Info'!$B$21:$H$32,MATCH(AM$1,'Add-on Info'!$A$4:$A$15,0),MATCH($E245,'Add-on Info'!$B$3:$H$3,0)),0)</f>
        <v>0</v>
      </c>
      <c r="AN245" s="40">
        <f>IF(N245=1,INDEX('Add-on Info'!$B$21:$H$32,MATCH(AN$1,'Add-on Info'!$A$4:$A$15,0),MATCH($E245,'Add-on Info'!$B$3:$H$3,0)),0)</f>
        <v>0</v>
      </c>
      <c r="AO245" s="40">
        <f>IF(O245=1,INDEX('Add-on Info'!$B$21:$H$32,MATCH(AO$1,'Add-on Info'!$A$4:$A$15,0),MATCH($E245,'Add-on Info'!$B$3:$H$3,0)),0)</f>
        <v>0</v>
      </c>
      <c r="AP245" s="40">
        <f>IF(P245=1,INDEX('Add-on Info'!$B$21:$H$32,MATCH(AP$1,'Add-on Info'!$A$4:$A$15,0),MATCH($E245,'Add-on Info'!$B$3:$H$3,0)),0)</f>
        <v>1360</v>
      </c>
      <c r="AQ245" s="40">
        <f>IF(Q245=1,INDEX('Add-on Info'!$B$21:$H$32,MATCH(AQ$1,'Add-on Info'!$A$4:$A$15,0),MATCH($E245,'Add-on Info'!$B$3:$H$3,0)),0)</f>
        <v>0</v>
      </c>
      <c r="AR245" s="40">
        <f>IF(R245=1,INDEX('Add-on Info'!$B$21:$H$32,MATCH(AR$1,'Add-on Info'!$A$4:$A$15,0),MATCH($E245,'Add-on Info'!$B$3:$H$3,0)),0)</f>
        <v>0</v>
      </c>
      <c r="AS245" s="40">
        <f>IF(S245=1,INDEX('Add-on Info'!$B$21:$H$32,MATCH(AS$1,'Add-on Info'!$A$4:$A$15,0),MATCH($E245,'Add-on Info'!$B$3:$H$3,0)),0)</f>
        <v>0</v>
      </c>
      <c r="AT245" s="40">
        <f>IF(T245=1,INDEX('Add-on Info'!$B$21:$H$32,MATCH(AT$1,'Add-on Info'!$A$4:$A$15,0),MATCH($E245,'Add-on Info'!$B$3:$H$3,0)),0)</f>
        <v>0</v>
      </c>
      <c r="AU245" s="40">
        <f>IF(U245=1,INDEX('Add-on Info'!$B$21:$H$32,MATCH(AU$1,'Add-on Info'!$A$4:$A$15,0),MATCH($E245,'Add-on Info'!$B$3:$H$3,0)),0)</f>
        <v>0</v>
      </c>
      <c r="AV245" s="40">
        <f>IF(V245=1,INDEX('Add-on Info'!$B$21:$H$32,MATCH(AV$1,'Add-on Info'!$A$4:$A$15,0),MATCH($E245,'Add-on Info'!$B$3:$H$3,0)),0)</f>
        <v>0</v>
      </c>
      <c r="AW245" s="40">
        <f t="shared" si="20"/>
        <v>1360</v>
      </c>
      <c r="AX245" s="40">
        <f t="shared" si="21"/>
        <v>22312</v>
      </c>
      <c r="AY245" s="40">
        <f t="shared" si="22"/>
        <v>20874</v>
      </c>
      <c r="AZ245" s="40">
        <f t="shared" si="23"/>
        <v>1438</v>
      </c>
      <c r="BA245" s="25"/>
    </row>
    <row r="246" spans="1:53" x14ac:dyDescent="0.25">
      <c r="A246" s="25" t="s">
        <v>57</v>
      </c>
      <c r="B246" s="25" t="s">
        <v>42</v>
      </c>
      <c r="C246" s="25" t="s">
        <v>24</v>
      </c>
      <c r="D246" s="25" t="s">
        <v>31</v>
      </c>
      <c r="E246" s="25" t="s">
        <v>32</v>
      </c>
      <c r="F246" s="25" t="s">
        <v>46</v>
      </c>
      <c r="G246" s="25" t="s">
        <v>28</v>
      </c>
      <c r="H246" s="25">
        <v>61</v>
      </c>
      <c r="I246" s="42">
        <v>21244</v>
      </c>
      <c r="J246" s="28">
        <f>IF($D246=Calculations!$E$3,SUBSTITUTE(Calculations!$I247,RIGHT(Calculations!$I247,3),Calculations!$C$3)+0,Calculations!$I247)</f>
        <v>20514</v>
      </c>
      <c r="K246" s="39">
        <v>0</v>
      </c>
      <c r="L246" s="39">
        <v>0</v>
      </c>
      <c r="M246" s="39">
        <v>0</v>
      </c>
      <c r="N246" s="39">
        <v>0</v>
      </c>
      <c r="O246" s="39">
        <v>0</v>
      </c>
      <c r="P246" s="39">
        <v>0</v>
      </c>
      <c r="Q246" s="39">
        <v>0</v>
      </c>
      <c r="R246" s="39">
        <v>1</v>
      </c>
      <c r="S246" s="39">
        <v>0</v>
      </c>
      <c r="T246" s="39">
        <v>0</v>
      </c>
      <c r="U246" s="39">
        <v>0</v>
      </c>
      <c r="V246" s="39">
        <v>1</v>
      </c>
      <c r="W246" s="40">
        <f>IF(K246=1,INDEX('Add-on Info'!$B$4:$H$15,MATCH(W$1,'Add-on Info'!$A$4:$A$15,0),MATCH($E246,'Add-on Info'!$B$3:$H$3,0)),0)</f>
        <v>0</v>
      </c>
      <c r="X246" s="40">
        <f>IF(L246=1,INDEX('Add-on Info'!$B$4:$H$15,MATCH(X$1,'Add-on Info'!$A$4:$A$15,0),MATCH($E246,'Add-on Info'!$B$3:$H$3,0)),0)</f>
        <v>0</v>
      </c>
      <c r="Y246" s="40">
        <f>IF(M246=1,INDEX('Add-on Info'!$B$4:$H$15,MATCH(Y$1,'Add-on Info'!$A$4:$A$15,0),MATCH($E246,'Add-on Info'!$B$3:$H$3,0)),0)</f>
        <v>0</v>
      </c>
      <c r="Z246" s="40">
        <f>IF(N246=1,INDEX('Add-on Info'!$B$4:$H$15,MATCH(Z$1,'Add-on Info'!$A$4:$A$15,0),MATCH($E246,'Add-on Info'!$B$3:$H$3,0)),0)</f>
        <v>0</v>
      </c>
      <c r="AA246" s="40">
        <f>IF(O246=1,INDEX('Add-on Info'!$B$4:$H$15,MATCH(AA$1,'Add-on Info'!$A$4:$A$15,0),MATCH($E246,'Add-on Info'!$B$3:$H$3,0)),0)</f>
        <v>0</v>
      </c>
      <c r="AB246" s="40">
        <f>IF(P246=1,INDEX('Add-on Info'!$B$4:$H$15,MATCH(AB$1,'Add-on Info'!$A$4:$A$15,0),MATCH($E246,'Add-on Info'!$B$3:$H$3,0)),0)</f>
        <v>0</v>
      </c>
      <c r="AC246" s="40">
        <f>IF(Q246=1,INDEX('Add-on Info'!$B$4:$H$15,MATCH(AC$1,'Add-on Info'!$A$4:$A$15,0),MATCH($E246,'Add-on Info'!$B$3:$H$3,0)),0)</f>
        <v>0</v>
      </c>
      <c r="AD246" s="40">
        <f>IF(R246=1,INDEX('Add-on Info'!$B$4:$H$15,MATCH(AD$1,'Add-on Info'!$A$4:$A$15,0),MATCH($E246,'Add-on Info'!$B$3:$H$3,0)),0)</f>
        <v>160</v>
      </c>
      <c r="AE246" s="40">
        <f>IF(S246=1,INDEX('Add-on Info'!$B$4:$H$15,MATCH(AE$1,'Add-on Info'!$A$4:$A$15,0),MATCH($E246,'Add-on Info'!$B$3:$H$3,0)),0)</f>
        <v>0</v>
      </c>
      <c r="AF246" s="40">
        <f>IF(T246=1,INDEX('Add-on Info'!$B$4:$H$15,MATCH(AF$1,'Add-on Info'!$A$4:$A$15,0),MATCH($E246,'Add-on Info'!$B$3:$H$3,0)),0)</f>
        <v>0</v>
      </c>
      <c r="AG246" s="40">
        <f>IF(U246=1,INDEX('Add-on Info'!$B$4:$H$15,MATCH(AG$1,'Add-on Info'!$A$4:$A$15,0),MATCH($E246,'Add-on Info'!$B$3:$H$3,0)),0)</f>
        <v>0</v>
      </c>
      <c r="AH246" s="40">
        <f>IF(V246=1,INDEX('Add-on Info'!$B$4:$H$15,MATCH(AH$1,'Add-on Info'!$A$4:$A$15,0),MATCH($E246,'Add-on Info'!$B$3:$H$3,0)),0)</f>
        <v>390</v>
      </c>
      <c r="AI246" s="41">
        <f t="shared" si="18"/>
        <v>0</v>
      </c>
      <c r="AJ246" s="40">
        <f t="shared" si="19"/>
        <v>550</v>
      </c>
      <c r="AK246" s="40">
        <f>IF(K246=1,INDEX('Add-on Info'!$B$21:$H$32,MATCH(AK$1,'Add-on Info'!$A$4:$A$15,0),MATCH($E246,'Add-on Info'!$B$3:$H$3,0)),0)</f>
        <v>0</v>
      </c>
      <c r="AL246" s="40">
        <f>IF(L246=1,INDEX('Add-on Info'!$B$21:$H$32,MATCH(AL$1,'Add-on Info'!$A$4:$A$15,0),MATCH($E246,'Add-on Info'!$B$3:$H$3,0)),0)</f>
        <v>0</v>
      </c>
      <c r="AM246" s="40">
        <f>IF(M246=1,INDEX('Add-on Info'!$B$21:$H$32,MATCH(AM$1,'Add-on Info'!$A$4:$A$15,0),MATCH($E246,'Add-on Info'!$B$3:$H$3,0)),0)</f>
        <v>0</v>
      </c>
      <c r="AN246" s="40">
        <f>IF(N246=1,INDEX('Add-on Info'!$B$21:$H$32,MATCH(AN$1,'Add-on Info'!$A$4:$A$15,0),MATCH($E246,'Add-on Info'!$B$3:$H$3,0)),0)</f>
        <v>0</v>
      </c>
      <c r="AO246" s="40">
        <f>IF(O246=1,INDEX('Add-on Info'!$B$21:$H$32,MATCH(AO$1,'Add-on Info'!$A$4:$A$15,0),MATCH($E246,'Add-on Info'!$B$3:$H$3,0)),0)</f>
        <v>0</v>
      </c>
      <c r="AP246" s="40">
        <f>IF(P246=1,INDEX('Add-on Info'!$B$21:$H$32,MATCH(AP$1,'Add-on Info'!$A$4:$A$15,0),MATCH($E246,'Add-on Info'!$B$3:$H$3,0)),0)</f>
        <v>0</v>
      </c>
      <c r="AQ246" s="40">
        <f>IF(Q246=1,INDEX('Add-on Info'!$B$21:$H$32,MATCH(AQ$1,'Add-on Info'!$A$4:$A$15,0),MATCH($E246,'Add-on Info'!$B$3:$H$3,0)),0)</f>
        <v>0</v>
      </c>
      <c r="AR246" s="40">
        <f>IF(R246=1,INDEX('Add-on Info'!$B$21:$H$32,MATCH(AR$1,'Add-on Info'!$A$4:$A$15,0),MATCH($E246,'Add-on Info'!$B$3:$H$3,0)),0)</f>
        <v>27.200000000000003</v>
      </c>
      <c r="AS246" s="40">
        <f>IF(S246=1,INDEX('Add-on Info'!$B$21:$H$32,MATCH(AS$1,'Add-on Info'!$A$4:$A$15,0),MATCH($E246,'Add-on Info'!$B$3:$H$3,0)),0)</f>
        <v>0</v>
      </c>
      <c r="AT246" s="40">
        <f>IF(T246=1,INDEX('Add-on Info'!$B$21:$H$32,MATCH(AT$1,'Add-on Info'!$A$4:$A$15,0),MATCH($E246,'Add-on Info'!$B$3:$H$3,0)),0)</f>
        <v>0</v>
      </c>
      <c r="AU246" s="40">
        <f>IF(U246=1,INDEX('Add-on Info'!$B$21:$H$32,MATCH(AU$1,'Add-on Info'!$A$4:$A$15,0),MATCH($E246,'Add-on Info'!$B$3:$H$3,0)),0)</f>
        <v>0</v>
      </c>
      <c r="AV246" s="40">
        <f>IF(V246=1,INDEX('Add-on Info'!$B$21:$H$32,MATCH(AV$1,'Add-on Info'!$A$4:$A$15,0),MATCH($E246,'Add-on Info'!$B$3:$H$3,0)),0)</f>
        <v>81.899999999999991</v>
      </c>
      <c r="AW246" s="40">
        <f t="shared" si="20"/>
        <v>109.1</v>
      </c>
      <c r="AX246" s="40">
        <f t="shared" si="21"/>
        <v>21794</v>
      </c>
      <c r="AY246" s="40">
        <f t="shared" si="22"/>
        <v>20623.099999999999</v>
      </c>
      <c r="AZ246" s="40">
        <f t="shared" si="23"/>
        <v>1170.9000000000015</v>
      </c>
      <c r="BA246" s="25"/>
    </row>
    <row r="247" spans="1:53" x14ac:dyDescent="0.25">
      <c r="A247" s="25" t="s">
        <v>57</v>
      </c>
      <c r="B247" s="25" t="s">
        <v>42</v>
      </c>
      <c r="C247" s="25" t="s">
        <v>24</v>
      </c>
      <c r="D247" s="25" t="s">
        <v>31</v>
      </c>
      <c r="E247" s="25" t="s">
        <v>32</v>
      </c>
      <c r="F247" s="25" t="s">
        <v>47</v>
      </c>
      <c r="G247" s="25" t="s">
        <v>30</v>
      </c>
      <c r="H247" s="25">
        <v>44</v>
      </c>
      <c r="I247" s="42">
        <v>20671</v>
      </c>
      <c r="J247" s="28">
        <f>IF($D247=Calculations!$E$3,SUBSTITUTE(Calculations!$I248,RIGHT(Calculations!$I248,3),Calculations!$C$3)+0,Calculations!$I248)</f>
        <v>20514</v>
      </c>
      <c r="K247" s="39">
        <v>0</v>
      </c>
      <c r="L247" s="39">
        <v>0</v>
      </c>
      <c r="M247" s="39">
        <v>0</v>
      </c>
      <c r="N247" s="39">
        <v>0</v>
      </c>
      <c r="O247" s="39">
        <v>0</v>
      </c>
      <c r="P247" s="39">
        <v>0</v>
      </c>
      <c r="Q247" s="39">
        <v>1</v>
      </c>
      <c r="R247" s="39">
        <v>0</v>
      </c>
      <c r="S247" s="39">
        <v>0</v>
      </c>
      <c r="T247" s="39">
        <v>0</v>
      </c>
      <c r="U247" s="39">
        <v>0</v>
      </c>
      <c r="V247" s="39">
        <v>1</v>
      </c>
      <c r="W247" s="40">
        <f>IF(K247=1,INDEX('Add-on Info'!$B$4:$H$15,MATCH(W$1,'Add-on Info'!$A$4:$A$15,0),MATCH($E247,'Add-on Info'!$B$3:$H$3,0)),0)</f>
        <v>0</v>
      </c>
      <c r="X247" s="40">
        <f>IF(L247=1,INDEX('Add-on Info'!$B$4:$H$15,MATCH(X$1,'Add-on Info'!$A$4:$A$15,0),MATCH($E247,'Add-on Info'!$B$3:$H$3,0)),0)</f>
        <v>0</v>
      </c>
      <c r="Y247" s="40">
        <f>IF(M247=1,INDEX('Add-on Info'!$B$4:$H$15,MATCH(Y$1,'Add-on Info'!$A$4:$A$15,0),MATCH($E247,'Add-on Info'!$B$3:$H$3,0)),0)</f>
        <v>0</v>
      </c>
      <c r="Z247" s="40">
        <f>IF(N247=1,INDEX('Add-on Info'!$B$4:$H$15,MATCH(Z$1,'Add-on Info'!$A$4:$A$15,0),MATCH($E247,'Add-on Info'!$B$3:$H$3,0)),0)</f>
        <v>0</v>
      </c>
      <c r="AA247" s="40">
        <f>IF(O247=1,INDEX('Add-on Info'!$B$4:$H$15,MATCH(AA$1,'Add-on Info'!$A$4:$A$15,0),MATCH($E247,'Add-on Info'!$B$3:$H$3,0)),0)</f>
        <v>0</v>
      </c>
      <c r="AB247" s="40">
        <f>IF(P247=1,INDEX('Add-on Info'!$B$4:$H$15,MATCH(AB$1,'Add-on Info'!$A$4:$A$15,0),MATCH($E247,'Add-on Info'!$B$3:$H$3,0)),0)</f>
        <v>0</v>
      </c>
      <c r="AC247" s="40">
        <f>IF(Q247=1,INDEX('Add-on Info'!$B$4:$H$15,MATCH(AC$1,'Add-on Info'!$A$4:$A$15,0),MATCH($E247,'Add-on Info'!$B$3:$H$3,0)),0)</f>
        <v>90</v>
      </c>
      <c r="AD247" s="40">
        <f>IF(R247=1,INDEX('Add-on Info'!$B$4:$H$15,MATCH(AD$1,'Add-on Info'!$A$4:$A$15,0),MATCH($E247,'Add-on Info'!$B$3:$H$3,0)),0)</f>
        <v>0</v>
      </c>
      <c r="AE247" s="40">
        <f>IF(S247=1,INDEX('Add-on Info'!$B$4:$H$15,MATCH(AE$1,'Add-on Info'!$A$4:$A$15,0),MATCH($E247,'Add-on Info'!$B$3:$H$3,0)),0)</f>
        <v>0</v>
      </c>
      <c r="AF247" s="40">
        <f>IF(T247=1,INDEX('Add-on Info'!$B$4:$H$15,MATCH(AF$1,'Add-on Info'!$A$4:$A$15,0),MATCH($E247,'Add-on Info'!$B$3:$H$3,0)),0)</f>
        <v>0</v>
      </c>
      <c r="AG247" s="40">
        <f>IF(U247=1,INDEX('Add-on Info'!$B$4:$H$15,MATCH(AG$1,'Add-on Info'!$A$4:$A$15,0),MATCH($E247,'Add-on Info'!$B$3:$H$3,0)),0)</f>
        <v>0</v>
      </c>
      <c r="AH247" s="40">
        <f>IF(V247=1,INDEX('Add-on Info'!$B$4:$H$15,MATCH(AH$1,'Add-on Info'!$A$4:$A$15,0),MATCH($E247,'Add-on Info'!$B$3:$H$3,0)),0)</f>
        <v>390</v>
      </c>
      <c r="AI247" s="41">
        <f t="shared" si="18"/>
        <v>0</v>
      </c>
      <c r="AJ247" s="40">
        <f t="shared" si="19"/>
        <v>480</v>
      </c>
      <c r="AK247" s="40">
        <f>IF(K247=1,INDEX('Add-on Info'!$B$21:$H$32,MATCH(AK$1,'Add-on Info'!$A$4:$A$15,0),MATCH($E247,'Add-on Info'!$B$3:$H$3,0)),0)</f>
        <v>0</v>
      </c>
      <c r="AL247" s="40">
        <f>IF(L247=1,INDEX('Add-on Info'!$B$21:$H$32,MATCH(AL$1,'Add-on Info'!$A$4:$A$15,0),MATCH($E247,'Add-on Info'!$B$3:$H$3,0)),0)</f>
        <v>0</v>
      </c>
      <c r="AM247" s="40">
        <f>IF(M247=1,INDEX('Add-on Info'!$B$21:$H$32,MATCH(AM$1,'Add-on Info'!$A$4:$A$15,0),MATCH($E247,'Add-on Info'!$B$3:$H$3,0)),0)</f>
        <v>0</v>
      </c>
      <c r="AN247" s="40">
        <f>IF(N247=1,INDEX('Add-on Info'!$B$21:$H$32,MATCH(AN$1,'Add-on Info'!$A$4:$A$15,0),MATCH($E247,'Add-on Info'!$B$3:$H$3,0)),0)</f>
        <v>0</v>
      </c>
      <c r="AO247" s="40">
        <f>IF(O247=1,INDEX('Add-on Info'!$B$21:$H$32,MATCH(AO$1,'Add-on Info'!$A$4:$A$15,0),MATCH($E247,'Add-on Info'!$B$3:$H$3,0)),0)</f>
        <v>0</v>
      </c>
      <c r="AP247" s="40">
        <f>IF(P247=1,INDEX('Add-on Info'!$B$21:$H$32,MATCH(AP$1,'Add-on Info'!$A$4:$A$15,0),MATCH($E247,'Add-on Info'!$B$3:$H$3,0)),0)</f>
        <v>0</v>
      </c>
      <c r="AQ247" s="40">
        <f>IF(Q247=1,INDEX('Add-on Info'!$B$21:$H$32,MATCH(AQ$1,'Add-on Info'!$A$4:$A$15,0),MATCH($E247,'Add-on Info'!$B$3:$H$3,0)),0)</f>
        <v>13.5</v>
      </c>
      <c r="AR247" s="40">
        <f>IF(R247=1,INDEX('Add-on Info'!$B$21:$H$32,MATCH(AR$1,'Add-on Info'!$A$4:$A$15,0),MATCH($E247,'Add-on Info'!$B$3:$H$3,0)),0)</f>
        <v>0</v>
      </c>
      <c r="AS247" s="40">
        <f>IF(S247=1,INDEX('Add-on Info'!$B$21:$H$32,MATCH(AS$1,'Add-on Info'!$A$4:$A$15,0),MATCH($E247,'Add-on Info'!$B$3:$H$3,0)),0)</f>
        <v>0</v>
      </c>
      <c r="AT247" s="40">
        <f>IF(T247=1,INDEX('Add-on Info'!$B$21:$H$32,MATCH(AT$1,'Add-on Info'!$A$4:$A$15,0),MATCH($E247,'Add-on Info'!$B$3:$H$3,0)),0)</f>
        <v>0</v>
      </c>
      <c r="AU247" s="40">
        <f>IF(U247=1,INDEX('Add-on Info'!$B$21:$H$32,MATCH(AU$1,'Add-on Info'!$A$4:$A$15,0),MATCH($E247,'Add-on Info'!$B$3:$H$3,0)),0)</f>
        <v>0</v>
      </c>
      <c r="AV247" s="40">
        <f>IF(V247=1,INDEX('Add-on Info'!$B$21:$H$32,MATCH(AV$1,'Add-on Info'!$A$4:$A$15,0),MATCH($E247,'Add-on Info'!$B$3:$H$3,0)),0)</f>
        <v>81.899999999999991</v>
      </c>
      <c r="AW247" s="40">
        <f t="shared" si="20"/>
        <v>95.399999999999991</v>
      </c>
      <c r="AX247" s="40">
        <f t="shared" si="21"/>
        <v>21151</v>
      </c>
      <c r="AY247" s="40">
        <f t="shared" si="22"/>
        <v>20609.400000000001</v>
      </c>
      <c r="AZ247" s="40">
        <f t="shared" si="23"/>
        <v>541.59999999999854</v>
      </c>
      <c r="BA247" s="25"/>
    </row>
    <row r="248" spans="1:53" x14ac:dyDescent="0.25">
      <c r="A248" s="25" t="s">
        <v>57</v>
      </c>
      <c r="B248" s="25" t="s">
        <v>42</v>
      </c>
      <c r="C248" s="25" t="s">
        <v>24</v>
      </c>
      <c r="D248" s="25" t="s">
        <v>31</v>
      </c>
      <c r="E248" s="25" t="s">
        <v>35</v>
      </c>
      <c r="F248" s="25" t="s">
        <v>46</v>
      </c>
      <c r="G248" s="25" t="s">
        <v>28</v>
      </c>
      <c r="H248" s="25">
        <v>39</v>
      </c>
      <c r="I248" s="42">
        <v>26315</v>
      </c>
      <c r="J248" s="28">
        <f>IF($D248=Calculations!$E$3,SUBSTITUTE(Calculations!$I249,RIGHT(Calculations!$I249,3),Calculations!$C$3)+0,Calculations!$I249)</f>
        <v>25514</v>
      </c>
      <c r="K248" s="39">
        <v>0</v>
      </c>
      <c r="L248" s="39">
        <v>0</v>
      </c>
      <c r="M248" s="39">
        <v>0</v>
      </c>
      <c r="N248" s="39">
        <v>1</v>
      </c>
      <c r="O248" s="39">
        <v>0</v>
      </c>
      <c r="P248" s="39">
        <v>1</v>
      </c>
      <c r="Q248" s="39">
        <v>0</v>
      </c>
      <c r="R248" s="39">
        <v>0</v>
      </c>
      <c r="S248" s="39">
        <v>1</v>
      </c>
      <c r="T248" s="39">
        <v>1</v>
      </c>
      <c r="U248" s="39">
        <v>0</v>
      </c>
      <c r="V248" s="39">
        <v>0</v>
      </c>
      <c r="W248" s="40">
        <f>IF(K248=1,INDEX('Add-on Info'!$B$4:$H$15,MATCH(W$1,'Add-on Info'!$A$4:$A$15,0),MATCH($E248,'Add-on Info'!$B$3:$H$3,0)),0)</f>
        <v>0</v>
      </c>
      <c r="X248" s="40">
        <f>IF(L248=1,INDEX('Add-on Info'!$B$4:$H$15,MATCH(X$1,'Add-on Info'!$A$4:$A$15,0),MATCH($E248,'Add-on Info'!$B$3:$H$3,0)),0)</f>
        <v>0</v>
      </c>
      <c r="Y248" s="40">
        <f>IF(M248=1,INDEX('Add-on Info'!$B$4:$H$15,MATCH(Y$1,'Add-on Info'!$A$4:$A$15,0),MATCH($E248,'Add-on Info'!$B$3:$H$3,0)),0)</f>
        <v>0</v>
      </c>
      <c r="Z248" s="40">
        <f>IF(N248=1,INDEX('Add-on Info'!$B$4:$H$15,MATCH(Z$1,'Add-on Info'!$A$4:$A$15,0),MATCH($E248,'Add-on Info'!$B$3:$H$3,0)),0)</f>
        <v>240</v>
      </c>
      <c r="AA248" s="40">
        <f>IF(O248=1,INDEX('Add-on Info'!$B$4:$H$15,MATCH(AA$1,'Add-on Info'!$A$4:$A$15,0),MATCH($E248,'Add-on Info'!$B$3:$H$3,0)),0)</f>
        <v>0</v>
      </c>
      <c r="AB248" s="40">
        <f>IF(P248=1,INDEX('Add-on Info'!$B$4:$H$15,MATCH(AB$1,'Add-on Info'!$A$4:$A$15,0),MATCH($E248,'Add-on Info'!$B$3:$H$3,0)),0)</f>
        <v>2800</v>
      </c>
      <c r="AC248" s="40">
        <f>IF(Q248=1,INDEX('Add-on Info'!$B$4:$H$15,MATCH(AC$1,'Add-on Info'!$A$4:$A$15,0),MATCH($E248,'Add-on Info'!$B$3:$H$3,0)),0)</f>
        <v>0</v>
      </c>
      <c r="AD248" s="40">
        <f>IF(R248=1,INDEX('Add-on Info'!$B$4:$H$15,MATCH(AD$1,'Add-on Info'!$A$4:$A$15,0),MATCH($E248,'Add-on Info'!$B$3:$H$3,0)),0)</f>
        <v>0</v>
      </c>
      <c r="AE248" s="40">
        <f>IF(S248=1,INDEX('Add-on Info'!$B$4:$H$15,MATCH(AE$1,'Add-on Info'!$A$4:$A$15,0),MATCH($E248,'Add-on Info'!$B$3:$H$3,0)),0)</f>
        <v>160</v>
      </c>
      <c r="AF248" s="40">
        <f>IF(T248=1,INDEX('Add-on Info'!$B$4:$H$15,MATCH(AF$1,'Add-on Info'!$A$4:$A$15,0),MATCH($E248,'Add-on Info'!$B$3:$H$3,0)),0)</f>
        <v>200</v>
      </c>
      <c r="AG248" s="40">
        <f>IF(U248=1,INDEX('Add-on Info'!$B$4:$H$15,MATCH(AG$1,'Add-on Info'!$A$4:$A$15,0),MATCH($E248,'Add-on Info'!$B$3:$H$3,0)),0)</f>
        <v>0</v>
      </c>
      <c r="AH248" s="40">
        <f>IF(V248=1,INDEX('Add-on Info'!$B$4:$H$15,MATCH(AH$1,'Add-on Info'!$A$4:$A$15,0),MATCH($E248,'Add-on Info'!$B$3:$H$3,0)),0)</f>
        <v>0</v>
      </c>
      <c r="AI248" s="41">
        <f t="shared" si="18"/>
        <v>0.15</v>
      </c>
      <c r="AJ248" s="40">
        <f t="shared" si="19"/>
        <v>2890</v>
      </c>
      <c r="AK248" s="40">
        <f>IF(K248=1,INDEX('Add-on Info'!$B$21:$H$32,MATCH(AK$1,'Add-on Info'!$A$4:$A$15,0),MATCH($E248,'Add-on Info'!$B$3:$H$3,0)),0)</f>
        <v>0</v>
      </c>
      <c r="AL248" s="40">
        <f>IF(L248=1,INDEX('Add-on Info'!$B$21:$H$32,MATCH(AL$1,'Add-on Info'!$A$4:$A$15,0),MATCH($E248,'Add-on Info'!$B$3:$H$3,0)),0)</f>
        <v>0</v>
      </c>
      <c r="AM248" s="40">
        <f>IF(M248=1,INDEX('Add-on Info'!$B$21:$H$32,MATCH(AM$1,'Add-on Info'!$A$4:$A$15,0),MATCH($E248,'Add-on Info'!$B$3:$H$3,0)),0)</f>
        <v>0</v>
      </c>
      <c r="AN248" s="40">
        <f>IF(N248=1,INDEX('Add-on Info'!$B$21:$H$32,MATCH(AN$1,'Add-on Info'!$A$4:$A$15,0),MATCH($E248,'Add-on Info'!$B$3:$H$3,0)),0)</f>
        <v>28.799999999999997</v>
      </c>
      <c r="AO248" s="40">
        <f>IF(O248=1,INDEX('Add-on Info'!$B$21:$H$32,MATCH(AO$1,'Add-on Info'!$A$4:$A$15,0),MATCH($E248,'Add-on Info'!$B$3:$H$3,0)),0)</f>
        <v>0</v>
      </c>
      <c r="AP248" s="40">
        <f>IF(P248=1,INDEX('Add-on Info'!$B$21:$H$32,MATCH(AP$1,'Add-on Info'!$A$4:$A$15,0),MATCH($E248,'Add-on Info'!$B$3:$H$3,0)),0)</f>
        <v>1904.0000000000002</v>
      </c>
      <c r="AQ248" s="40">
        <f>IF(Q248=1,INDEX('Add-on Info'!$B$21:$H$32,MATCH(AQ$1,'Add-on Info'!$A$4:$A$15,0),MATCH($E248,'Add-on Info'!$B$3:$H$3,0)),0)</f>
        <v>0</v>
      </c>
      <c r="AR248" s="40">
        <f>IF(R248=1,INDEX('Add-on Info'!$B$21:$H$32,MATCH(AR$1,'Add-on Info'!$A$4:$A$15,0),MATCH($E248,'Add-on Info'!$B$3:$H$3,0)),0)</f>
        <v>0</v>
      </c>
      <c r="AS248" s="40">
        <f>IF(S248=1,INDEX('Add-on Info'!$B$21:$H$32,MATCH(AS$1,'Add-on Info'!$A$4:$A$15,0),MATCH($E248,'Add-on Info'!$B$3:$H$3,0)),0)</f>
        <v>27.200000000000003</v>
      </c>
      <c r="AT248" s="40">
        <f>IF(T248=1,INDEX('Add-on Info'!$B$21:$H$32,MATCH(AT$1,'Add-on Info'!$A$4:$A$15,0),MATCH($E248,'Add-on Info'!$B$3:$H$3,0)),0)</f>
        <v>36</v>
      </c>
      <c r="AU248" s="40">
        <f>IF(U248=1,INDEX('Add-on Info'!$B$21:$H$32,MATCH(AU$1,'Add-on Info'!$A$4:$A$15,0),MATCH($E248,'Add-on Info'!$B$3:$H$3,0)),0)</f>
        <v>0</v>
      </c>
      <c r="AV248" s="40">
        <f>IF(V248=1,INDEX('Add-on Info'!$B$21:$H$32,MATCH(AV$1,'Add-on Info'!$A$4:$A$15,0),MATCH($E248,'Add-on Info'!$B$3:$H$3,0)),0)</f>
        <v>0</v>
      </c>
      <c r="AW248" s="40">
        <f t="shared" si="20"/>
        <v>1996.0000000000002</v>
      </c>
      <c r="AX248" s="40">
        <f t="shared" si="21"/>
        <v>29205</v>
      </c>
      <c r="AY248" s="40">
        <f t="shared" si="22"/>
        <v>27510</v>
      </c>
      <c r="AZ248" s="40">
        <f t="shared" si="23"/>
        <v>1695</v>
      </c>
      <c r="BA248" s="25"/>
    </row>
    <row r="249" spans="1:53" x14ac:dyDescent="0.25">
      <c r="A249" s="25" t="s">
        <v>57</v>
      </c>
      <c r="B249" s="25" t="s">
        <v>42</v>
      </c>
      <c r="C249" s="25" t="s">
        <v>24</v>
      </c>
      <c r="D249" s="25" t="s">
        <v>31</v>
      </c>
      <c r="E249" s="25" t="s">
        <v>35</v>
      </c>
      <c r="F249" s="25" t="s">
        <v>46</v>
      </c>
      <c r="G249" s="25" t="s">
        <v>30</v>
      </c>
      <c r="H249" s="25">
        <v>46</v>
      </c>
      <c r="I249" s="42">
        <v>29305</v>
      </c>
      <c r="J249" s="28">
        <f>IF($D249=Calculations!$E$3,SUBSTITUTE(Calculations!$I250,RIGHT(Calculations!$I250,3),Calculations!$C$3)+0,Calculations!$I250)</f>
        <v>28514</v>
      </c>
      <c r="K249" s="39">
        <v>1</v>
      </c>
      <c r="L249" s="39">
        <v>0</v>
      </c>
      <c r="M249" s="39">
        <v>0</v>
      </c>
      <c r="N249" s="39">
        <v>1</v>
      </c>
      <c r="O249" s="39">
        <v>1</v>
      </c>
      <c r="P249" s="39">
        <v>0</v>
      </c>
      <c r="Q249" s="39">
        <v>0</v>
      </c>
      <c r="R249" s="39">
        <v>1</v>
      </c>
      <c r="S249" s="39">
        <v>1</v>
      </c>
      <c r="T249" s="39">
        <v>0</v>
      </c>
      <c r="U249" s="39">
        <v>0</v>
      </c>
      <c r="V249" s="39">
        <v>0</v>
      </c>
      <c r="W249" s="40">
        <f>IF(K249=1,INDEX('Add-on Info'!$B$4:$H$15,MATCH(W$1,'Add-on Info'!$A$4:$A$15,0),MATCH($E249,'Add-on Info'!$B$3:$H$3,0)),0)</f>
        <v>750</v>
      </c>
      <c r="X249" s="40">
        <f>IF(L249=1,INDEX('Add-on Info'!$B$4:$H$15,MATCH(X$1,'Add-on Info'!$A$4:$A$15,0),MATCH($E249,'Add-on Info'!$B$3:$H$3,0)),0)</f>
        <v>0</v>
      </c>
      <c r="Y249" s="40">
        <f>IF(M249=1,INDEX('Add-on Info'!$B$4:$H$15,MATCH(Y$1,'Add-on Info'!$A$4:$A$15,0),MATCH($E249,'Add-on Info'!$B$3:$H$3,0)),0)</f>
        <v>0</v>
      </c>
      <c r="Z249" s="40">
        <f>IF(N249=1,INDEX('Add-on Info'!$B$4:$H$15,MATCH(Z$1,'Add-on Info'!$A$4:$A$15,0),MATCH($E249,'Add-on Info'!$B$3:$H$3,0)),0)</f>
        <v>240</v>
      </c>
      <c r="AA249" s="40">
        <f>IF(O249=1,INDEX('Add-on Info'!$B$4:$H$15,MATCH(AA$1,'Add-on Info'!$A$4:$A$15,0),MATCH($E249,'Add-on Info'!$B$3:$H$3,0)),0)</f>
        <v>1400</v>
      </c>
      <c r="AB249" s="40">
        <f>IF(P249=1,INDEX('Add-on Info'!$B$4:$H$15,MATCH(AB$1,'Add-on Info'!$A$4:$A$15,0),MATCH($E249,'Add-on Info'!$B$3:$H$3,0)),0)</f>
        <v>0</v>
      </c>
      <c r="AC249" s="40">
        <f>IF(Q249=1,INDEX('Add-on Info'!$B$4:$H$15,MATCH(AC$1,'Add-on Info'!$A$4:$A$15,0),MATCH($E249,'Add-on Info'!$B$3:$H$3,0)),0)</f>
        <v>0</v>
      </c>
      <c r="AD249" s="40">
        <f>IF(R249=1,INDEX('Add-on Info'!$B$4:$H$15,MATCH(AD$1,'Add-on Info'!$A$4:$A$15,0),MATCH($E249,'Add-on Info'!$B$3:$H$3,0)),0)</f>
        <v>180</v>
      </c>
      <c r="AE249" s="40">
        <f>IF(S249=1,INDEX('Add-on Info'!$B$4:$H$15,MATCH(AE$1,'Add-on Info'!$A$4:$A$15,0),MATCH($E249,'Add-on Info'!$B$3:$H$3,0)),0)</f>
        <v>160</v>
      </c>
      <c r="AF249" s="40">
        <f>IF(T249=1,INDEX('Add-on Info'!$B$4:$H$15,MATCH(AF$1,'Add-on Info'!$A$4:$A$15,0),MATCH($E249,'Add-on Info'!$B$3:$H$3,0)),0)</f>
        <v>0</v>
      </c>
      <c r="AG249" s="40">
        <f>IF(U249=1,INDEX('Add-on Info'!$B$4:$H$15,MATCH(AG$1,'Add-on Info'!$A$4:$A$15,0),MATCH($E249,'Add-on Info'!$B$3:$H$3,0)),0)</f>
        <v>0</v>
      </c>
      <c r="AH249" s="40">
        <f>IF(V249=1,INDEX('Add-on Info'!$B$4:$H$15,MATCH(AH$1,'Add-on Info'!$A$4:$A$15,0),MATCH($E249,'Add-on Info'!$B$3:$H$3,0)),0)</f>
        <v>0</v>
      </c>
      <c r="AI249" s="41">
        <f t="shared" si="18"/>
        <v>0.15</v>
      </c>
      <c r="AJ249" s="40">
        <f t="shared" si="19"/>
        <v>2320.5</v>
      </c>
      <c r="AK249" s="40">
        <f>IF(K249=1,INDEX('Add-on Info'!$B$21:$H$32,MATCH(AK$1,'Add-on Info'!$A$4:$A$15,0),MATCH($E249,'Add-on Info'!$B$3:$H$3,0)),0)</f>
        <v>187.5</v>
      </c>
      <c r="AL249" s="40">
        <f>IF(L249=1,INDEX('Add-on Info'!$B$21:$H$32,MATCH(AL$1,'Add-on Info'!$A$4:$A$15,0),MATCH($E249,'Add-on Info'!$B$3:$H$3,0)),0)</f>
        <v>0</v>
      </c>
      <c r="AM249" s="40">
        <f>IF(M249=1,INDEX('Add-on Info'!$B$21:$H$32,MATCH(AM$1,'Add-on Info'!$A$4:$A$15,0),MATCH($E249,'Add-on Info'!$B$3:$H$3,0)),0)</f>
        <v>0</v>
      </c>
      <c r="AN249" s="40">
        <f>IF(N249=1,INDEX('Add-on Info'!$B$21:$H$32,MATCH(AN$1,'Add-on Info'!$A$4:$A$15,0),MATCH($E249,'Add-on Info'!$B$3:$H$3,0)),0)</f>
        <v>28.799999999999997</v>
      </c>
      <c r="AO249" s="40">
        <f>IF(O249=1,INDEX('Add-on Info'!$B$21:$H$32,MATCH(AO$1,'Add-on Info'!$A$4:$A$15,0),MATCH($E249,'Add-on Info'!$B$3:$H$3,0)),0)</f>
        <v>910</v>
      </c>
      <c r="AP249" s="40">
        <f>IF(P249=1,INDEX('Add-on Info'!$B$21:$H$32,MATCH(AP$1,'Add-on Info'!$A$4:$A$15,0),MATCH($E249,'Add-on Info'!$B$3:$H$3,0)),0)</f>
        <v>0</v>
      </c>
      <c r="AQ249" s="40">
        <f>IF(Q249=1,INDEX('Add-on Info'!$B$21:$H$32,MATCH(AQ$1,'Add-on Info'!$A$4:$A$15,0),MATCH($E249,'Add-on Info'!$B$3:$H$3,0)),0)</f>
        <v>0</v>
      </c>
      <c r="AR249" s="40">
        <f>IF(R249=1,INDEX('Add-on Info'!$B$21:$H$32,MATCH(AR$1,'Add-on Info'!$A$4:$A$15,0),MATCH($E249,'Add-on Info'!$B$3:$H$3,0)),0)</f>
        <v>30.6</v>
      </c>
      <c r="AS249" s="40">
        <f>IF(S249=1,INDEX('Add-on Info'!$B$21:$H$32,MATCH(AS$1,'Add-on Info'!$A$4:$A$15,0),MATCH($E249,'Add-on Info'!$B$3:$H$3,0)),0)</f>
        <v>27.200000000000003</v>
      </c>
      <c r="AT249" s="40">
        <f>IF(T249=1,INDEX('Add-on Info'!$B$21:$H$32,MATCH(AT$1,'Add-on Info'!$A$4:$A$15,0),MATCH($E249,'Add-on Info'!$B$3:$H$3,0)),0)</f>
        <v>0</v>
      </c>
      <c r="AU249" s="40">
        <f>IF(U249=1,INDEX('Add-on Info'!$B$21:$H$32,MATCH(AU$1,'Add-on Info'!$A$4:$A$15,0),MATCH($E249,'Add-on Info'!$B$3:$H$3,0)),0)</f>
        <v>0</v>
      </c>
      <c r="AV249" s="40">
        <f>IF(V249=1,INDEX('Add-on Info'!$B$21:$H$32,MATCH(AV$1,'Add-on Info'!$A$4:$A$15,0),MATCH($E249,'Add-on Info'!$B$3:$H$3,0)),0)</f>
        <v>0</v>
      </c>
      <c r="AW249" s="40">
        <f t="shared" si="20"/>
        <v>1184.0999999999999</v>
      </c>
      <c r="AX249" s="40">
        <f t="shared" si="21"/>
        <v>31625.5</v>
      </c>
      <c r="AY249" s="40">
        <f t="shared" si="22"/>
        <v>29698.1</v>
      </c>
      <c r="AZ249" s="40">
        <f t="shared" si="23"/>
        <v>1927.4000000000015</v>
      </c>
      <c r="BA249" s="25"/>
    </row>
    <row r="250" spans="1:53" x14ac:dyDescent="0.25">
      <c r="A250" s="25" t="s">
        <v>57</v>
      </c>
      <c r="B250" s="25" t="s">
        <v>42</v>
      </c>
      <c r="C250" s="25" t="s">
        <v>24</v>
      </c>
      <c r="D250" s="25" t="s">
        <v>31</v>
      </c>
      <c r="E250" s="25" t="s">
        <v>35</v>
      </c>
      <c r="F250" s="25" t="s">
        <v>43</v>
      </c>
      <c r="G250" s="25" t="s">
        <v>30</v>
      </c>
      <c r="H250" s="25">
        <v>44</v>
      </c>
      <c r="I250" s="42">
        <v>25465</v>
      </c>
      <c r="J250" s="28">
        <f>IF($D250=Calculations!$E$3,SUBSTITUTE(Calculations!$I251,RIGHT(Calculations!$I251,3),Calculations!$C$3)+0,Calculations!$I251)</f>
        <v>24514</v>
      </c>
      <c r="K250" s="39">
        <v>0</v>
      </c>
      <c r="L250" s="39">
        <v>0</v>
      </c>
      <c r="M250" s="39">
        <v>0</v>
      </c>
      <c r="N250" s="39">
        <v>0</v>
      </c>
      <c r="O250" s="39">
        <v>0</v>
      </c>
      <c r="P250" s="39">
        <v>0</v>
      </c>
      <c r="Q250" s="39">
        <v>0</v>
      </c>
      <c r="R250" s="39">
        <v>0</v>
      </c>
      <c r="S250" s="39">
        <v>0</v>
      </c>
      <c r="T250" s="39">
        <v>0</v>
      </c>
      <c r="U250" s="39">
        <v>1</v>
      </c>
      <c r="V250" s="39">
        <v>0</v>
      </c>
      <c r="W250" s="40">
        <f>IF(K250=1,INDEX('Add-on Info'!$B$4:$H$15,MATCH(W$1,'Add-on Info'!$A$4:$A$15,0),MATCH($E250,'Add-on Info'!$B$3:$H$3,0)),0)</f>
        <v>0</v>
      </c>
      <c r="X250" s="40">
        <f>IF(L250=1,INDEX('Add-on Info'!$B$4:$H$15,MATCH(X$1,'Add-on Info'!$A$4:$A$15,0),MATCH($E250,'Add-on Info'!$B$3:$H$3,0)),0)</f>
        <v>0</v>
      </c>
      <c r="Y250" s="40">
        <f>IF(M250=1,INDEX('Add-on Info'!$B$4:$H$15,MATCH(Y$1,'Add-on Info'!$A$4:$A$15,0),MATCH($E250,'Add-on Info'!$B$3:$H$3,0)),0)</f>
        <v>0</v>
      </c>
      <c r="Z250" s="40">
        <f>IF(N250=1,INDEX('Add-on Info'!$B$4:$H$15,MATCH(Z$1,'Add-on Info'!$A$4:$A$15,0),MATCH($E250,'Add-on Info'!$B$3:$H$3,0)),0)</f>
        <v>0</v>
      </c>
      <c r="AA250" s="40">
        <f>IF(O250=1,INDEX('Add-on Info'!$B$4:$H$15,MATCH(AA$1,'Add-on Info'!$A$4:$A$15,0),MATCH($E250,'Add-on Info'!$B$3:$H$3,0)),0)</f>
        <v>0</v>
      </c>
      <c r="AB250" s="40">
        <f>IF(P250=1,INDEX('Add-on Info'!$B$4:$H$15,MATCH(AB$1,'Add-on Info'!$A$4:$A$15,0),MATCH($E250,'Add-on Info'!$B$3:$H$3,0)),0)</f>
        <v>0</v>
      </c>
      <c r="AC250" s="40">
        <f>IF(Q250=1,INDEX('Add-on Info'!$B$4:$H$15,MATCH(AC$1,'Add-on Info'!$A$4:$A$15,0),MATCH($E250,'Add-on Info'!$B$3:$H$3,0)),0)</f>
        <v>0</v>
      </c>
      <c r="AD250" s="40">
        <f>IF(R250=1,INDEX('Add-on Info'!$B$4:$H$15,MATCH(AD$1,'Add-on Info'!$A$4:$A$15,0),MATCH($E250,'Add-on Info'!$B$3:$H$3,0)),0)</f>
        <v>0</v>
      </c>
      <c r="AE250" s="40">
        <f>IF(S250=1,INDEX('Add-on Info'!$B$4:$H$15,MATCH(AE$1,'Add-on Info'!$A$4:$A$15,0),MATCH($E250,'Add-on Info'!$B$3:$H$3,0)),0)</f>
        <v>0</v>
      </c>
      <c r="AF250" s="40">
        <f>IF(T250=1,INDEX('Add-on Info'!$B$4:$H$15,MATCH(AF$1,'Add-on Info'!$A$4:$A$15,0),MATCH($E250,'Add-on Info'!$B$3:$H$3,0)),0)</f>
        <v>0</v>
      </c>
      <c r="AG250" s="40">
        <f>IF(U250=1,INDEX('Add-on Info'!$B$4:$H$15,MATCH(AG$1,'Add-on Info'!$A$4:$A$15,0),MATCH($E250,'Add-on Info'!$B$3:$H$3,0)),0)</f>
        <v>640</v>
      </c>
      <c r="AH250" s="40">
        <f>IF(V250=1,INDEX('Add-on Info'!$B$4:$H$15,MATCH(AH$1,'Add-on Info'!$A$4:$A$15,0),MATCH($E250,'Add-on Info'!$B$3:$H$3,0)),0)</f>
        <v>0</v>
      </c>
      <c r="AI250" s="41">
        <f t="shared" si="18"/>
        <v>0</v>
      </c>
      <c r="AJ250" s="40">
        <f t="shared" si="19"/>
        <v>640</v>
      </c>
      <c r="AK250" s="40">
        <f>IF(K250=1,INDEX('Add-on Info'!$B$21:$H$32,MATCH(AK$1,'Add-on Info'!$A$4:$A$15,0),MATCH($E250,'Add-on Info'!$B$3:$H$3,0)),0)</f>
        <v>0</v>
      </c>
      <c r="AL250" s="40">
        <f>IF(L250=1,INDEX('Add-on Info'!$B$21:$H$32,MATCH(AL$1,'Add-on Info'!$A$4:$A$15,0),MATCH($E250,'Add-on Info'!$B$3:$H$3,0)),0)</f>
        <v>0</v>
      </c>
      <c r="AM250" s="40">
        <f>IF(M250=1,INDEX('Add-on Info'!$B$21:$H$32,MATCH(AM$1,'Add-on Info'!$A$4:$A$15,0),MATCH($E250,'Add-on Info'!$B$3:$H$3,0)),0)</f>
        <v>0</v>
      </c>
      <c r="AN250" s="40">
        <f>IF(N250=1,INDEX('Add-on Info'!$B$21:$H$32,MATCH(AN$1,'Add-on Info'!$A$4:$A$15,0),MATCH($E250,'Add-on Info'!$B$3:$H$3,0)),0)</f>
        <v>0</v>
      </c>
      <c r="AO250" s="40">
        <f>IF(O250=1,INDEX('Add-on Info'!$B$21:$H$32,MATCH(AO$1,'Add-on Info'!$A$4:$A$15,0),MATCH($E250,'Add-on Info'!$B$3:$H$3,0)),0)</f>
        <v>0</v>
      </c>
      <c r="AP250" s="40">
        <f>IF(P250=1,INDEX('Add-on Info'!$B$21:$H$32,MATCH(AP$1,'Add-on Info'!$A$4:$A$15,0),MATCH($E250,'Add-on Info'!$B$3:$H$3,0)),0)</f>
        <v>0</v>
      </c>
      <c r="AQ250" s="40">
        <f>IF(Q250=1,INDEX('Add-on Info'!$B$21:$H$32,MATCH(AQ$1,'Add-on Info'!$A$4:$A$15,0),MATCH($E250,'Add-on Info'!$B$3:$H$3,0)),0)</f>
        <v>0</v>
      </c>
      <c r="AR250" s="40">
        <f>IF(R250=1,INDEX('Add-on Info'!$B$21:$H$32,MATCH(AR$1,'Add-on Info'!$A$4:$A$15,0),MATCH($E250,'Add-on Info'!$B$3:$H$3,0)),0)</f>
        <v>0</v>
      </c>
      <c r="AS250" s="40">
        <f>IF(S250=1,INDEX('Add-on Info'!$B$21:$H$32,MATCH(AS$1,'Add-on Info'!$A$4:$A$15,0),MATCH($E250,'Add-on Info'!$B$3:$H$3,0)),0)</f>
        <v>0</v>
      </c>
      <c r="AT250" s="40">
        <f>IF(T250=1,INDEX('Add-on Info'!$B$21:$H$32,MATCH(AT$1,'Add-on Info'!$A$4:$A$15,0),MATCH($E250,'Add-on Info'!$B$3:$H$3,0)),0)</f>
        <v>0</v>
      </c>
      <c r="AU250" s="40">
        <f>IF(U250=1,INDEX('Add-on Info'!$B$21:$H$32,MATCH(AU$1,'Add-on Info'!$A$4:$A$15,0),MATCH($E250,'Add-on Info'!$B$3:$H$3,0)),0)</f>
        <v>179.20000000000002</v>
      </c>
      <c r="AV250" s="40">
        <f>IF(V250=1,INDEX('Add-on Info'!$B$21:$H$32,MATCH(AV$1,'Add-on Info'!$A$4:$A$15,0),MATCH($E250,'Add-on Info'!$B$3:$H$3,0)),0)</f>
        <v>0</v>
      </c>
      <c r="AW250" s="40">
        <f t="shared" si="20"/>
        <v>179.20000000000002</v>
      </c>
      <c r="AX250" s="40">
        <f t="shared" si="21"/>
        <v>26105</v>
      </c>
      <c r="AY250" s="40">
        <f t="shared" si="22"/>
        <v>24693.200000000001</v>
      </c>
      <c r="AZ250" s="40">
        <f t="shared" si="23"/>
        <v>1411.7999999999993</v>
      </c>
      <c r="BA250" s="25"/>
    </row>
    <row r="251" spans="1:53" x14ac:dyDescent="0.25">
      <c r="A251" s="25" t="s">
        <v>57</v>
      </c>
      <c r="B251" s="25" t="s">
        <v>42</v>
      </c>
      <c r="C251" s="25" t="s">
        <v>24</v>
      </c>
      <c r="D251" s="25" t="s">
        <v>31</v>
      </c>
      <c r="E251" s="25" t="s">
        <v>35</v>
      </c>
      <c r="F251" s="25" t="s">
        <v>43</v>
      </c>
      <c r="G251" s="25" t="s">
        <v>28</v>
      </c>
      <c r="H251" s="25">
        <v>73</v>
      </c>
      <c r="I251" s="42">
        <v>27064</v>
      </c>
      <c r="J251" s="28">
        <f>IF($D251=Calculations!$E$3,SUBSTITUTE(Calculations!$I252,RIGHT(Calculations!$I252,3),Calculations!$C$3)+0,Calculations!$I252)</f>
        <v>26514</v>
      </c>
      <c r="K251" s="39">
        <v>0</v>
      </c>
      <c r="L251" s="39">
        <v>0</v>
      </c>
      <c r="M251" s="39">
        <v>0</v>
      </c>
      <c r="N251" s="39">
        <v>0</v>
      </c>
      <c r="O251" s="39">
        <v>0</v>
      </c>
      <c r="P251" s="39">
        <v>0</v>
      </c>
      <c r="Q251" s="39">
        <v>0</v>
      </c>
      <c r="R251" s="39">
        <v>0</v>
      </c>
      <c r="S251" s="39">
        <v>0</v>
      </c>
      <c r="T251" s="39">
        <v>0</v>
      </c>
      <c r="U251" s="39">
        <v>0</v>
      </c>
      <c r="V251" s="39">
        <v>0</v>
      </c>
      <c r="W251" s="40">
        <f>IF(K251=1,INDEX('Add-on Info'!$B$4:$H$15,MATCH(W$1,'Add-on Info'!$A$4:$A$15,0),MATCH($E251,'Add-on Info'!$B$3:$H$3,0)),0)</f>
        <v>0</v>
      </c>
      <c r="X251" s="40">
        <f>IF(L251=1,INDEX('Add-on Info'!$B$4:$H$15,MATCH(X$1,'Add-on Info'!$A$4:$A$15,0),MATCH($E251,'Add-on Info'!$B$3:$H$3,0)),0)</f>
        <v>0</v>
      </c>
      <c r="Y251" s="40">
        <f>IF(M251=1,INDEX('Add-on Info'!$B$4:$H$15,MATCH(Y$1,'Add-on Info'!$A$4:$A$15,0),MATCH($E251,'Add-on Info'!$B$3:$H$3,0)),0)</f>
        <v>0</v>
      </c>
      <c r="Z251" s="40">
        <f>IF(N251=1,INDEX('Add-on Info'!$B$4:$H$15,MATCH(Z$1,'Add-on Info'!$A$4:$A$15,0),MATCH($E251,'Add-on Info'!$B$3:$H$3,0)),0)</f>
        <v>0</v>
      </c>
      <c r="AA251" s="40">
        <f>IF(O251=1,INDEX('Add-on Info'!$B$4:$H$15,MATCH(AA$1,'Add-on Info'!$A$4:$A$15,0),MATCH($E251,'Add-on Info'!$B$3:$H$3,0)),0)</f>
        <v>0</v>
      </c>
      <c r="AB251" s="40">
        <f>IF(P251=1,INDEX('Add-on Info'!$B$4:$H$15,MATCH(AB$1,'Add-on Info'!$A$4:$A$15,0),MATCH($E251,'Add-on Info'!$B$3:$H$3,0)),0)</f>
        <v>0</v>
      </c>
      <c r="AC251" s="40">
        <f>IF(Q251=1,INDEX('Add-on Info'!$B$4:$H$15,MATCH(AC$1,'Add-on Info'!$A$4:$A$15,0),MATCH($E251,'Add-on Info'!$B$3:$H$3,0)),0)</f>
        <v>0</v>
      </c>
      <c r="AD251" s="40">
        <f>IF(R251=1,INDEX('Add-on Info'!$B$4:$H$15,MATCH(AD$1,'Add-on Info'!$A$4:$A$15,0),MATCH($E251,'Add-on Info'!$B$3:$H$3,0)),0)</f>
        <v>0</v>
      </c>
      <c r="AE251" s="40">
        <f>IF(S251=1,INDEX('Add-on Info'!$B$4:$H$15,MATCH(AE$1,'Add-on Info'!$A$4:$A$15,0),MATCH($E251,'Add-on Info'!$B$3:$H$3,0)),0)</f>
        <v>0</v>
      </c>
      <c r="AF251" s="40">
        <f>IF(T251=1,INDEX('Add-on Info'!$B$4:$H$15,MATCH(AF$1,'Add-on Info'!$A$4:$A$15,0),MATCH($E251,'Add-on Info'!$B$3:$H$3,0)),0)</f>
        <v>0</v>
      </c>
      <c r="AG251" s="40">
        <f>IF(U251=1,INDEX('Add-on Info'!$B$4:$H$15,MATCH(AG$1,'Add-on Info'!$A$4:$A$15,0),MATCH($E251,'Add-on Info'!$B$3:$H$3,0)),0)</f>
        <v>0</v>
      </c>
      <c r="AH251" s="40">
        <f>IF(V251=1,INDEX('Add-on Info'!$B$4:$H$15,MATCH(AH$1,'Add-on Info'!$A$4:$A$15,0),MATCH($E251,'Add-on Info'!$B$3:$H$3,0)),0)</f>
        <v>0</v>
      </c>
      <c r="AI251" s="41">
        <f t="shared" si="18"/>
        <v>0</v>
      </c>
      <c r="AJ251" s="40">
        <f t="shared" si="19"/>
        <v>0</v>
      </c>
      <c r="AK251" s="40">
        <f>IF(K251=1,INDEX('Add-on Info'!$B$21:$H$32,MATCH(AK$1,'Add-on Info'!$A$4:$A$15,0),MATCH($E251,'Add-on Info'!$B$3:$H$3,0)),0)</f>
        <v>0</v>
      </c>
      <c r="AL251" s="40">
        <f>IF(L251=1,INDEX('Add-on Info'!$B$21:$H$32,MATCH(AL$1,'Add-on Info'!$A$4:$A$15,0),MATCH($E251,'Add-on Info'!$B$3:$H$3,0)),0)</f>
        <v>0</v>
      </c>
      <c r="AM251" s="40">
        <f>IF(M251=1,INDEX('Add-on Info'!$B$21:$H$32,MATCH(AM$1,'Add-on Info'!$A$4:$A$15,0),MATCH($E251,'Add-on Info'!$B$3:$H$3,0)),0)</f>
        <v>0</v>
      </c>
      <c r="AN251" s="40">
        <f>IF(N251=1,INDEX('Add-on Info'!$B$21:$H$32,MATCH(AN$1,'Add-on Info'!$A$4:$A$15,0),MATCH($E251,'Add-on Info'!$B$3:$H$3,0)),0)</f>
        <v>0</v>
      </c>
      <c r="AO251" s="40">
        <f>IF(O251=1,INDEX('Add-on Info'!$B$21:$H$32,MATCH(AO$1,'Add-on Info'!$A$4:$A$15,0),MATCH($E251,'Add-on Info'!$B$3:$H$3,0)),0)</f>
        <v>0</v>
      </c>
      <c r="AP251" s="40">
        <f>IF(P251=1,INDEX('Add-on Info'!$B$21:$H$32,MATCH(AP$1,'Add-on Info'!$A$4:$A$15,0),MATCH($E251,'Add-on Info'!$B$3:$H$3,0)),0)</f>
        <v>0</v>
      </c>
      <c r="AQ251" s="40">
        <f>IF(Q251=1,INDEX('Add-on Info'!$B$21:$H$32,MATCH(AQ$1,'Add-on Info'!$A$4:$A$15,0),MATCH($E251,'Add-on Info'!$B$3:$H$3,0)),0)</f>
        <v>0</v>
      </c>
      <c r="AR251" s="40">
        <f>IF(R251=1,INDEX('Add-on Info'!$B$21:$H$32,MATCH(AR$1,'Add-on Info'!$A$4:$A$15,0),MATCH($E251,'Add-on Info'!$B$3:$H$3,0)),0)</f>
        <v>0</v>
      </c>
      <c r="AS251" s="40">
        <f>IF(S251=1,INDEX('Add-on Info'!$B$21:$H$32,MATCH(AS$1,'Add-on Info'!$A$4:$A$15,0),MATCH($E251,'Add-on Info'!$B$3:$H$3,0)),0)</f>
        <v>0</v>
      </c>
      <c r="AT251" s="40">
        <f>IF(T251=1,INDEX('Add-on Info'!$B$21:$H$32,MATCH(AT$1,'Add-on Info'!$A$4:$A$15,0),MATCH($E251,'Add-on Info'!$B$3:$H$3,0)),0)</f>
        <v>0</v>
      </c>
      <c r="AU251" s="40">
        <f>IF(U251=1,INDEX('Add-on Info'!$B$21:$H$32,MATCH(AU$1,'Add-on Info'!$A$4:$A$15,0),MATCH($E251,'Add-on Info'!$B$3:$H$3,0)),0)</f>
        <v>0</v>
      </c>
      <c r="AV251" s="40">
        <f>IF(V251=1,INDEX('Add-on Info'!$B$21:$H$32,MATCH(AV$1,'Add-on Info'!$A$4:$A$15,0),MATCH($E251,'Add-on Info'!$B$3:$H$3,0)),0)</f>
        <v>0</v>
      </c>
      <c r="AW251" s="40">
        <f t="shared" si="20"/>
        <v>0</v>
      </c>
      <c r="AX251" s="40">
        <f t="shared" si="21"/>
        <v>27064</v>
      </c>
      <c r="AY251" s="40">
        <f t="shared" si="22"/>
        <v>26514</v>
      </c>
      <c r="AZ251" s="40">
        <f t="shared" si="23"/>
        <v>550</v>
      </c>
      <c r="BA251" s="25"/>
    </row>
    <row r="252" spans="1:53" x14ac:dyDescent="0.25">
      <c r="A252" s="25" t="s">
        <v>57</v>
      </c>
      <c r="B252" s="25" t="s">
        <v>42</v>
      </c>
      <c r="C252" s="25" t="s">
        <v>24</v>
      </c>
      <c r="D252" s="25" t="s">
        <v>31</v>
      </c>
      <c r="E252" s="25" t="s">
        <v>35</v>
      </c>
      <c r="F252" s="25" t="s">
        <v>46</v>
      </c>
      <c r="G252" s="25" t="s">
        <v>28</v>
      </c>
      <c r="H252" s="25">
        <v>42</v>
      </c>
      <c r="I252" s="42">
        <v>26016</v>
      </c>
      <c r="J252" s="28">
        <f>IF($D252=Calculations!$E$3,SUBSTITUTE(Calculations!$I253,RIGHT(Calculations!$I253,3),Calculations!$C$3)+0,Calculations!$I253)</f>
        <v>25514</v>
      </c>
      <c r="K252" s="39">
        <v>1</v>
      </c>
      <c r="L252" s="39">
        <v>0</v>
      </c>
      <c r="M252" s="39">
        <v>0</v>
      </c>
      <c r="N252" s="39">
        <v>0</v>
      </c>
      <c r="O252" s="39">
        <v>0</v>
      </c>
      <c r="P252" s="39">
        <v>1</v>
      </c>
      <c r="Q252" s="39">
        <v>1</v>
      </c>
      <c r="R252" s="39">
        <v>0</v>
      </c>
      <c r="S252" s="39">
        <v>0</v>
      </c>
      <c r="T252" s="39">
        <v>0</v>
      </c>
      <c r="U252" s="39">
        <v>0</v>
      </c>
      <c r="V252" s="39">
        <v>1</v>
      </c>
      <c r="W252" s="40">
        <f>IF(K252=1,INDEX('Add-on Info'!$B$4:$H$15,MATCH(W$1,'Add-on Info'!$A$4:$A$15,0),MATCH($E252,'Add-on Info'!$B$3:$H$3,0)),0)</f>
        <v>750</v>
      </c>
      <c r="X252" s="40">
        <f>IF(L252=1,INDEX('Add-on Info'!$B$4:$H$15,MATCH(X$1,'Add-on Info'!$A$4:$A$15,0),MATCH($E252,'Add-on Info'!$B$3:$H$3,0)),0)</f>
        <v>0</v>
      </c>
      <c r="Y252" s="40">
        <f>IF(M252=1,INDEX('Add-on Info'!$B$4:$H$15,MATCH(Y$1,'Add-on Info'!$A$4:$A$15,0),MATCH($E252,'Add-on Info'!$B$3:$H$3,0)),0)</f>
        <v>0</v>
      </c>
      <c r="Z252" s="40">
        <f>IF(N252=1,INDEX('Add-on Info'!$B$4:$H$15,MATCH(Z$1,'Add-on Info'!$A$4:$A$15,0),MATCH($E252,'Add-on Info'!$B$3:$H$3,0)),0)</f>
        <v>0</v>
      </c>
      <c r="AA252" s="40">
        <f>IF(O252=1,INDEX('Add-on Info'!$B$4:$H$15,MATCH(AA$1,'Add-on Info'!$A$4:$A$15,0),MATCH($E252,'Add-on Info'!$B$3:$H$3,0)),0)</f>
        <v>0</v>
      </c>
      <c r="AB252" s="40">
        <f>IF(P252=1,INDEX('Add-on Info'!$B$4:$H$15,MATCH(AB$1,'Add-on Info'!$A$4:$A$15,0),MATCH($E252,'Add-on Info'!$B$3:$H$3,0)),0)</f>
        <v>2800</v>
      </c>
      <c r="AC252" s="40">
        <f>IF(Q252=1,INDEX('Add-on Info'!$B$4:$H$15,MATCH(AC$1,'Add-on Info'!$A$4:$A$15,0),MATCH($E252,'Add-on Info'!$B$3:$H$3,0)),0)</f>
        <v>110</v>
      </c>
      <c r="AD252" s="40">
        <f>IF(R252=1,INDEX('Add-on Info'!$B$4:$H$15,MATCH(AD$1,'Add-on Info'!$A$4:$A$15,0),MATCH($E252,'Add-on Info'!$B$3:$H$3,0)),0)</f>
        <v>0</v>
      </c>
      <c r="AE252" s="40">
        <f>IF(S252=1,INDEX('Add-on Info'!$B$4:$H$15,MATCH(AE$1,'Add-on Info'!$A$4:$A$15,0),MATCH($E252,'Add-on Info'!$B$3:$H$3,0)),0)</f>
        <v>0</v>
      </c>
      <c r="AF252" s="40">
        <f>IF(T252=1,INDEX('Add-on Info'!$B$4:$H$15,MATCH(AF$1,'Add-on Info'!$A$4:$A$15,0),MATCH($E252,'Add-on Info'!$B$3:$H$3,0)),0)</f>
        <v>0</v>
      </c>
      <c r="AG252" s="40">
        <f>IF(U252=1,INDEX('Add-on Info'!$B$4:$H$15,MATCH(AG$1,'Add-on Info'!$A$4:$A$15,0),MATCH($E252,'Add-on Info'!$B$3:$H$3,0)),0)</f>
        <v>0</v>
      </c>
      <c r="AH252" s="40">
        <f>IF(V252=1,INDEX('Add-on Info'!$B$4:$H$15,MATCH(AH$1,'Add-on Info'!$A$4:$A$15,0),MATCH($E252,'Add-on Info'!$B$3:$H$3,0)),0)</f>
        <v>460</v>
      </c>
      <c r="AI252" s="41">
        <f t="shared" si="18"/>
        <v>0.15</v>
      </c>
      <c r="AJ252" s="40">
        <f t="shared" si="19"/>
        <v>3502</v>
      </c>
      <c r="AK252" s="40">
        <f>IF(K252=1,INDEX('Add-on Info'!$B$21:$H$32,MATCH(AK$1,'Add-on Info'!$A$4:$A$15,0),MATCH($E252,'Add-on Info'!$B$3:$H$3,0)),0)</f>
        <v>187.5</v>
      </c>
      <c r="AL252" s="40">
        <f>IF(L252=1,INDEX('Add-on Info'!$B$21:$H$32,MATCH(AL$1,'Add-on Info'!$A$4:$A$15,0),MATCH($E252,'Add-on Info'!$B$3:$H$3,0)),0)</f>
        <v>0</v>
      </c>
      <c r="AM252" s="40">
        <f>IF(M252=1,INDEX('Add-on Info'!$B$21:$H$32,MATCH(AM$1,'Add-on Info'!$A$4:$A$15,0),MATCH($E252,'Add-on Info'!$B$3:$H$3,0)),0)</f>
        <v>0</v>
      </c>
      <c r="AN252" s="40">
        <f>IF(N252=1,INDEX('Add-on Info'!$B$21:$H$32,MATCH(AN$1,'Add-on Info'!$A$4:$A$15,0),MATCH($E252,'Add-on Info'!$B$3:$H$3,0)),0)</f>
        <v>0</v>
      </c>
      <c r="AO252" s="40">
        <f>IF(O252=1,INDEX('Add-on Info'!$B$21:$H$32,MATCH(AO$1,'Add-on Info'!$A$4:$A$15,0),MATCH($E252,'Add-on Info'!$B$3:$H$3,0)),0)</f>
        <v>0</v>
      </c>
      <c r="AP252" s="40">
        <f>IF(P252=1,INDEX('Add-on Info'!$B$21:$H$32,MATCH(AP$1,'Add-on Info'!$A$4:$A$15,0),MATCH($E252,'Add-on Info'!$B$3:$H$3,0)),0)</f>
        <v>1904.0000000000002</v>
      </c>
      <c r="AQ252" s="40">
        <f>IF(Q252=1,INDEX('Add-on Info'!$B$21:$H$32,MATCH(AQ$1,'Add-on Info'!$A$4:$A$15,0),MATCH($E252,'Add-on Info'!$B$3:$H$3,0)),0)</f>
        <v>16.5</v>
      </c>
      <c r="AR252" s="40">
        <f>IF(R252=1,INDEX('Add-on Info'!$B$21:$H$32,MATCH(AR$1,'Add-on Info'!$A$4:$A$15,0),MATCH($E252,'Add-on Info'!$B$3:$H$3,0)),0)</f>
        <v>0</v>
      </c>
      <c r="AS252" s="40">
        <f>IF(S252=1,INDEX('Add-on Info'!$B$21:$H$32,MATCH(AS$1,'Add-on Info'!$A$4:$A$15,0),MATCH($E252,'Add-on Info'!$B$3:$H$3,0)),0)</f>
        <v>0</v>
      </c>
      <c r="AT252" s="40">
        <f>IF(T252=1,INDEX('Add-on Info'!$B$21:$H$32,MATCH(AT$1,'Add-on Info'!$A$4:$A$15,0),MATCH($E252,'Add-on Info'!$B$3:$H$3,0)),0)</f>
        <v>0</v>
      </c>
      <c r="AU252" s="40">
        <f>IF(U252=1,INDEX('Add-on Info'!$B$21:$H$32,MATCH(AU$1,'Add-on Info'!$A$4:$A$15,0),MATCH($E252,'Add-on Info'!$B$3:$H$3,0)),0)</f>
        <v>0</v>
      </c>
      <c r="AV252" s="40">
        <f>IF(V252=1,INDEX('Add-on Info'!$B$21:$H$32,MATCH(AV$1,'Add-on Info'!$A$4:$A$15,0),MATCH($E252,'Add-on Info'!$B$3:$H$3,0)),0)</f>
        <v>96.6</v>
      </c>
      <c r="AW252" s="40">
        <f t="shared" si="20"/>
        <v>2204.6</v>
      </c>
      <c r="AX252" s="40">
        <f t="shared" si="21"/>
        <v>29518</v>
      </c>
      <c r="AY252" s="40">
        <f t="shared" si="22"/>
        <v>27718.6</v>
      </c>
      <c r="AZ252" s="40">
        <f t="shared" si="23"/>
        <v>1799.4000000000015</v>
      </c>
      <c r="BA252" s="25"/>
    </row>
    <row r="253" spans="1:53" x14ac:dyDescent="0.25">
      <c r="A253" s="25" t="s">
        <v>57</v>
      </c>
      <c r="B253" s="25" t="s">
        <v>42</v>
      </c>
      <c r="C253" s="25" t="s">
        <v>24</v>
      </c>
      <c r="D253" s="25" t="s">
        <v>31</v>
      </c>
      <c r="E253" s="25" t="s">
        <v>36</v>
      </c>
      <c r="F253" s="25" t="s">
        <v>45</v>
      </c>
      <c r="G253" s="25" t="s">
        <v>28</v>
      </c>
      <c r="H253" s="25">
        <v>56</v>
      </c>
      <c r="I253" s="42">
        <v>34693</v>
      </c>
      <c r="J253" s="28">
        <f>IF($D253=Calculations!$E$3,SUBSTITUTE(Calculations!$I254,RIGHT(Calculations!$I254,3),Calculations!$C$3)+0,Calculations!$I254)</f>
        <v>33514</v>
      </c>
      <c r="K253" s="39">
        <v>0</v>
      </c>
      <c r="L253" s="39">
        <v>0</v>
      </c>
      <c r="M253" s="39">
        <v>0</v>
      </c>
      <c r="N253" s="39">
        <v>0</v>
      </c>
      <c r="O253" s="39">
        <v>1</v>
      </c>
      <c r="P253" s="39">
        <v>0</v>
      </c>
      <c r="Q253" s="39">
        <v>0</v>
      </c>
      <c r="R253" s="39">
        <v>0</v>
      </c>
      <c r="S253" s="39">
        <v>0</v>
      </c>
      <c r="T253" s="39">
        <v>0</v>
      </c>
      <c r="U253" s="39">
        <v>0</v>
      </c>
      <c r="V253" s="39">
        <v>0</v>
      </c>
      <c r="W253" s="40">
        <f>IF(K253=1,INDEX('Add-on Info'!$B$4:$H$15,MATCH(W$1,'Add-on Info'!$A$4:$A$15,0),MATCH($E253,'Add-on Info'!$B$3:$H$3,0)),0)</f>
        <v>0</v>
      </c>
      <c r="X253" s="40">
        <f>IF(L253=1,INDEX('Add-on Info'!$B$4:$H$15,MATCH(X$1,'Add-on Info'!$A$4:$A$15,0),MATCH($E253,'Add-on Info'!$B$3:$H$3,0)),0)</f>
        <v>0</v>
      </c>
      <c r="Y253" s="40">
        <f>IF(M253=1,INDEX('Add-on Info'!$B$4:$H$15,MATCH(Y$1,'Add-on Info'!$A$4:$A$15,0),MATCH($E253,'Add-on Info'!$B$3:$H$3,0)),0)</f>
        <v>0</v>
      </c>
      <c r="Z253" s="40">
        <f>IF(N253=1,INDEX('Add-on Info'!$B$4:$H$15,MATCH(Z$1,'Add-on Info'!$A$4:$A$15,0),MATCH($E253,'Add-on Info'!$B$3:$H$3,0)),0)</f>
        <v>0</v>
      </c>
      <c r="AA253" s="40">
        <f>IF(O253=1,INDEX('Add-on Info'!$B$4:$H$15,MATCH(AA$1,'Add-on Info'!$A$4:$A$15,0),MATCH($E253,'Add-on Info'!$B$3:$H$3,0)),0)</f>
        <v>1600</v>
      </c>
      <c r="AB253" s="40">
        <f>IF(P253=1,INDEX('Add-on Info'!$B$4:$H$15,MATCH(AB$1,'Add-on Info'!$A$4:$A$15,0),MATCH($E253,'Add-on Info'!$B$3:$H$3,0)),0)</f>
        <v>0</v>
      </c>
      <c r="AC253" s="40">
        <f>IF(Q253=1,INDEX('Add-on Info'!$B$4:$H$15,MATCH(AC$1,'Add-on Info'!$A$4:$A$15,0),MATCH($E253,'Add-on Info'!$B$3:$H$3,0)),0)</f>
        <v>0</v>
      </c>
      <c r="AD253" s="40">
        <f>IF(R253=1,INDEX('Add-on Info'!$B$4:$H$15,MATCH(AD$1,'Add-on Info'!$A$4:$A$15,0),MATCH($E253,'Add-on Info'!$B$3:$H$3,0)),0)</f>
        <v>0</v>
      </c>
      <c r="AE253" s="40">
        <f>IF(S253=1,INDEX('Add-on Info'!$B$4:$H$15,MATCH(AE$1,'Add-on Info'!$A$4:$A$15,0),MATCH($E253,'Add-on Info'!$B$3:$H$3,0)),0)</f>
        <v>0</v>
      </c>
      <c r="AF253" s="40">
        <f>IF(T253=1,INDEX('Add-on Info'!$B$4:$H$15,MATCH(AF$1,'Add-on Info'!$A$4:$A$15,0),MATCH($E253,'Add-on Info'!$B$3:$H$3,0)),0)</f>
        <v>0</v>
      </c>
      <c r="AG253" s="40">
        <f>IF(U253=1,INDEX('Add-on Info'!$B$4:$H$15,MATCH(AG$1,'Add-on Info'!$A$4:$A$15,0),MATCH($E253,'Add-on Info'!$B$3:$H$3,0)),0)</f>
        <v>0</v>
      </c>
      <c r="AH253" s="40">
        <f>IF(V253=1,INDEX('Add-on Info'!$B$4:$H$15,MATCH(AH$1,'Add-on Info'!$A$4:$A$15,0),MATCH($E253,'Add-on Info'!$B$3:$H$3,0)),0)</f>
        <v>0</v>
      </c>
      <c r="AI253" s="41">
        <f t="shared" si="18"/>
        <v>0</v>
      </c>
      <c r="AJ253" s="40">
        <f t="shared" si="19"/>
        <v>1600</v>
      </c>
      <c r="AK253" s="40">
        <f>IF(K253=1,INDEX('Add-on Info'!$B$21:$H$32,MATCH(AK$1,'Add-on Info'!$A$4:$A$15,0),MATCH($E253,'Add-on Info'!$B$3:$H$3,0)),0)</f>
        <v>0</v>
      </c>
      <c r="AL253" s="40">
        <f>IF(L253=1,INDEX('Add-on Info'!$B$21:$H$32,MATCH(AL$1,'Add-on Info'!$A$4:$A$15,0),MATCH($E253,'Add-on Info'!$B$3:$H$3,0)),0)</f>
        <v>0</v>
      </c>
      <c r="AM253" s="40">
        <f>IF(M253=1,INDEX('Add-on Info'!$B$21:$H$32,MATCH(AM$1,'Add-on Info'!$A$4:$A$15,0),MATCH($E253,'Add-on Info'!$B$3:$H$3,0)),0)</f>
        <v>0</v>
      </c>
      <c r="AN253" s="40">
        <f>IF(N253=1,INDEX('Add-on Info'!$B$21:$H$32,MATCH(AN$1,'Add-on Info'!$A$4:$A$15,0),MATCH($E253,'Add-on Info'!$B$3:$H$3,0)),0)</f>
        <v>0</v>
      </c>
      <c r="AO253" s="40">
        <f>IF(O253=1,INDEX('Add-on Info'!$B$21:$H$32,MATCH(AO$1,'Add-on Info'!$A$4:$A$15,0),MATCH($E253,'Add-on Info'!$B$3:$H$3,0)),0)</f>
        <v>1040</v>
      </c>
      <c r="AP253" s="40">
        <f>IF(P253=1,INDEX('Add-on Info'!$B$21:$H$32,MATCH(AP$1,'Add-on Info'!$A$4:$A$15,0),MATCH($E253,'Add-on Info'!$B$3:$H$3,0)),0)</f>
        <v>0</v>
      </c>
      <c r="AQ253" s="40">
        <f>IF(Q253=1,INDEX('Add-on Info'!$B$21:$H$32,MATCH(AQ$1,'Add-on Info'!$A$4:$A$15,0),MATCH($E253,'Add-on Info'!$B$3:$H$3,0)),0)</f>
        <v>0</v>
      </c>
      <c r="AR253" s="40">
        <f>IF(R253=1,INDEX('Add-on Info'!$B$21:$H$32,MATCH(AR$1,'Add-on Info'!$A$4:$A$15,0),MATCH($E253,'Add-on Info'!$B$3:$H$3,0)),0)</f>
        <v>0</v>
      </c>
      <c r="AS253" s="40">
        <f>IF(S253=1,INDEX('Add-on Info'!$B$21:$H$32,MATCH(AS$1,'Add-on Info'!$A$4:$A$15,0),MATCH($E253,'Add-on Info'!$B$3:$H$3,0)),0)</f>
        <v>0</v>
      </c>
      <c r="AT253" s="40">
        <f>IF(T253=1,INDEX('Add-on Info'!$B$21:$H$32,MATCH(AT$1,'Add-on Info'!$A$4:$A$15,0),MATCH($E253,'Add-on Info'!$B$3:$H$3,0)),0)</f>
        <v>0</v>
      </c>
      <c r="AU253" s="40">
        <f>IF(U253=1,INDEX('Add-on Info'!$B$21:$H$32,MATCH(AU$1,'Add-on Info'!$A$4:$A$15,0),MATCH($E253,'Add-on Info'!$B$3:$H$3,0)),0)</f>
        <v>0</v>
      </c>
      <c r="AV253" s="40">
        <f>IF(V253=1,INDEX('Add-on Info'!$B$21:$H$32,MATCH(AV$1,'Add-on Info'!$A$4:$A$15,0),MATCH($E253,'Add-on Info'!$B$3:$H$3,0)),0)</f>
        <v>0</v>
      </c>
      <c r="AW253" s="40">
        <f t="shared" si="20"/>
        <v>1040</v>
      </c>
      <c r="AX253" s="40">
        <f t="shared" si="21"/>
        <v>36293</v>
      </c>
      <c r="AY253" s="40">
        <f t="shared" si="22"/>
        <v>34554</v>
      </c>
      <c r="AZ253" s="40">
        <f t="shared" si="23"/>
        <v>1739</v>
      </c>
      <c r="BA253" s="25"/>
    </row>
    <row r="254" spans="1:53" x14ac:dyDescent="0.25">
      <c r="A254" s="25" t="s">
        <v>57</v>
      </c>
      <c r="B254" s="25" t="s">
        <v>42</v>
      </c>
      <c r="C254" s="25" t="s">
        <v>24</v>
      </c>
      <c r="D254" s="25" t="s">
        <v>31</v>
      </c>
      <c r="E254" s="25" t="s">
        <v>36</v>
      </c>
      <c r="F254" s="25" t="s">
        <v>47</v>
      </c>
      <c r="G254" s="25" t="s">
        <v>30</v>
      </c>
      <c r="H254" s="25">
        <v>36</v>
      </c>
      <c r="I254" s="42">
        <v>34022</v>
      </c>
      <c r="J254" s="28">
        <f>IF($D254=Calculations!$E$3,SUBSTITUTE(Calculations!$I255,RIGHT(Calculations!$I255,3),Calculations!$C$3)+0,Calculations!$I255)</f>
        <v>33514</v>
      </c>
      <c r="K254" s="39">
        <v>0</v>
      </c>
      <c r="L254" s="39">
        <v>0</v>
      </c>
      <c r="M254" s="39">
        <v>1</v>
      </c>
      <c r="N254" s="39">
        <v>0</v>
      </c>
      <c r="O254" s="39">
        <v>1</v>
      </c>
      <c r="P254" s="39">
        <v>0</v>
      </c>
      <c r="Q254" s="39">
        <v>0</v>
      </c>
      <c r="R254" s="39">
        <v>1</v>
      </c>
      <c r="S254" s="39">
        <v>0</v>
      </c>
      <c r="T254" s="39">
        <v>1</v>
      </c>
      <c r="U254" s="39">
        <v>0</v>
      </c>
      <c r="V254" s="39">
        <v>1</v>
      </c>
      <c r="W254" s="40">
        <f>IF(K254=1,INDEX('Add-on Info'!$B$4:$H$15,MATCH(W$1,'Add-on Info'!$A$4:$A$15,0),MATCH($E254,'Add-on Info'!$B$3:$H$3,0)),0)</f>
        <v>0</v>
      </c>
      <c r="X254" s="40">
        <f>IF(L254=1,INDEX('Add-on Info'!$B$4:$H$15,MATCH(X$1,'Add-on Info'!$A$4:$A$15,0),MATCH($E254,'Add-on Info'!$B$3:$H$3,0)),0)</f>
        <v>0</v>
      </c>
      <c r="Y254" s="40">
        <f>IF(M254=1,INDEX('Add-on Info'!$B$4:$H$15,MATCH(Y$1,'Add-on Info'!$A$4:$A$15,0),MATCH($E254,'Add-on Info'!$B$3:$H$3,0)),0)</f>
        <v>360</v>
      </c>
      <c r="Z254" s="40">
        <f>IF(N254=1,INDEX('Add-on Info'!$B$4:$H$15,MATCH(Z$1,'Add-on Info'!$A$4:$A$15,0),MATCH($E254,'Add-on Info'!$B$3:$H$3,0)),0)</f>
        <v>0</v>
      </c>
      <c r="AA254" s="40">
        <f>IF(O254=1,INDEX('Add-on Info'!$B$4:$H$15,MATCH(AA$1,'Add-on Info'!$A$4:$A$15,0),MATCH($E254,'Add-on Info'!$B$3:$H$3,0)),0)</f>
        <v>1600</v>
      </c>
      <c r="AB254" s="40">
        <f>IF(P254=1,INDEX('Add-on Info'!$B$4:$H$15,MATCH(AB$1,'Add-on Info'!$A$4:$A$15,0),MATCH($E254,'Add-on Info'!$B$3:$H$3,0)),0)</f>
        <v>0</v>
      </c>
      <c r="AC254" s="40">
        <f>IF(Q254=1,INDEX('Add-on Info'!$B$4:$H$15,MATCH(AC$1,'Add-on Info'!$A$4:$A$15,0),MATCH($E254,'Add-on Info'!$B$3:$H$3,0)),0)</f>
        <v>0</v>
      </c>
      <c r="AD254" s="40">
        <f>IF(R254=1,INDEX('Add-on Info'!$B$4:$H$15,MATCH(AD$1,'Add-on Info'!$A$4:$A$15,0),MATCH($E254,'Add-on Info'!$B$3:$H$3,0)),0)</f>
        <v>210</v>
      </c>
      <c r="AE254" s="40">
        <f>IF(S254=1,INDEX('Add-on Info'!$B$4:$H$15,MATCH(AE$1,'Add-on Info'!$A$4:$A$15,0),MATCH($E254,'Add-on Info'!$B$3:$H$3,0)),0)</f>
        <v>0</v>
      </c>
      <c r="AF254" s="40">
        <f>IF(T254=1,INDEX('Add-on Info'!$B$4:$H$15,MATCH(AF$1,'Add-on Info'!$A$4:$A$15,0),MATCH($E254,'Add-on Info'!$B$3:$H$3,0)),0)</f>
        <v>230</v>
      </c>
      <c r="AG254" s="40">
        <f>IF(U254=1,INDEX('Add-on Info'!$B$4:$H$15,MATCH(AG$1,'Add-on Info'!$A$4:$A$15,0),MATCH($E254,'Add-on Info'!$B$3:$H$3,0)),0)</f>
        <v>0</v>
      </c>
      <c r="AH254" s="40">
        <f>IF(V254=1,INDEX('Add-on Info'!$B$4:$H$15,MATCH(AH$1,'Add-on Info'!$A$4:$A$15,0),MATCH($E254,'Add-on Info'!$B$3:$H$3,0)),0)</f>
        <v>520</v>
      </c>
      <c r="AI254" s="41">
        <f t="shared" si="18"/>
        <v>0.15</v>
      </c>
      <c r="AJ254" s="40">
        <f t="shared" si="19"/>
        <v>2482</v>
      </c>
      <c r="AK254" s="40">
        <f>IF(K254=1,INDEX('Add-on Info'!$B$21:$H$32,MATCH(AK$1,'Add-on Info'!$A$4:$A$15,0),MATCH($E254,'Add-on Info'!$B$3:$H$3,0)),0)</f>
        <v>0</v>
      </c>
      <c r="AL254" s="40">
        <f>IF(L254=1,INDEX('Add-on Info'!$B$21:$H$32,MATCH(AL$1,'Add-on Info'!$A$4:$A$15,0),MATCH($E254,'Add-on Info'!$B$3:$H$3,0)),0)</f>
        <v>0</v>
      </c>
      <c r="AM254" s="40">
        <f>IF(M254=1,INDEX('Add-on Info'!$B$21:$H$32,MATCH(AM$1,'Add-on Info'!$A$4:$A$15,0),MATCH($E254,'Add-on Info'!$B$3:$H$3,0)),0)</f>
        <v>54</v>
      </c>
      <c r="AN254" s="40">
        <f>IF(N254=1,INDEX('Add-on Info'!$B$21:$H$32,MATCH(AN$1,'Add-on Info'!$A$4:$A$15,0),MATCH($E254,'Add-on Info'!$B$3:$H$3,0)),0)</f>
        <v>0</v>
      </c>
      <c r="AO254" s="40">
        <f>IF(O254=1,INDEX('Add-on Info'!$B$21:$H$32,MATCH(AO$1,'Add-on Info'!$A$4:$A$15,0),MATCH($E254,'Add-on Info'!$B$3:$H$3,0)),0)</f>
        <v>1040</v>
      </c>
      <c r="AP254" s="40">
        <f>IF(P254=1,INDEX('Add-on Info'!$B$21:$H$32,MATCH(AP$1,'Add-on Info'!$A$4:$A$15,0),MATCH($E254,'Add-on Info'!$B$3:$H$3,0)),0)</f>
        <v>0</v>
      </c>
      <c r="AQ254" s="40">
        <f>IF(Q254=1,INDEX('Add-on Info'!$B$21:$H$32,MATCH(AQ$1,'Add-on Info'!$A$4:$A$15,0),MATCH($E254,'Add-on Info'!$B$3:$H$3,0)),0)</f>
        <v>0</v>
      </c>
      <c r="AR254" s="40">
        <f>IF(R254=1,INDEX('Add-on Info'!$B$21:$H$32,MATCH(AR$1,'Add-on Info'!$A$4:$A$15,0),MATCH($E254,'Add-on Info'!$B$3:$H$3,0)),0)</f>
        <v>35.700000000000003</v>
      </c>
      <c r="AS254" s="40">
        <f>IF(S254=1,INDEX('Add-on Info'!$B$21:$H$32,MATCH(AS$1,'Add-on Info'!$A$4:$A$15,0),MATCH($E254,'Add-on Info'!$B$3:$H$3,0)),0)</f>
        <v>0</v>
      </c>
      <c r="AT254" s="40">
        <f>IF(T254=1,INDEX('Add-on Info'!$B$21:$H$32,MATCH(AT$1,'Add-on Info'!$A$4:$A$15,0),MATCH($E254,'Add-on Info'!$B$3:$H$3,0)),0)</f>
        <v>41.4</v>
      </c>
      <c r="AU254" s="40">
        <f>IF(U254=1,INDEX('Add-on Info'!$B$21:$H$32,MATCH(AU$1,'Add-on Info'!$A$4:$A$15,0),MATCH($E254,'Add-on Info'!$B$3:$H$3,0)),0)</f>
        <v>0</v>
      </c>
      <c r="AV254" s="40">
        <f>IF(V254=1,INDEX('Add-on Info'!$B$21:$H$32,MATCH(AV$1,'Add-on Info'!$A$4:$A$15,0),MATCH($E254,'Add-on Info'!$B$3:$H$3,0)),0)</f>
        <v>109.2</v>
      </c>
      <c r="AW254" s="40">
        <f t="shared" si="20"/>
        <v>1280.3000000000002</v>
      </c>
      <c r="AX254" s="40">
        <f t="shared" si="21"/>
        <v>36504</v>
      </c>
      <c r="AY254" s="40">
        <f t="shared" si="22"/>
        <v>34794.300000000003</v>
      </c>
      <c r="AZ254" s="40">
        <f t="shared" si="23"/>
        <v>1709.6999999999971</v>
      </c>
      <c r="BA254" s="25"/>
    </row>
    <row r="255" spans="1:53" x14ac:dyDescent="0.25">
      <c r="A255" s="25" t="s">
        <v>57</v>
      </c>
      <c r="B255" s="25" t="s">
        <v>42</v>
      </c>
      <c r="C255" s="25" t="s">
        <v>24</v>
      </c>
      <c r="D255" s="25" t="s">
        <v>37</v>
      </c>
      <c r="E255" s="25" t="s">
        <v>40</v>
      </c>
      <c r="F255" s="25" t="s">
        <v>46</v>
      </c>
      <c r="G255" s="25" t="s">
        <v>30</v>
      </c>
      <c r="H255" s="25">
        <v>54</v>
      </c>
      <c r="I255" s="42">
        <v>24635</v>
      </c>
      <c r="J255" s="28">
        <f>IF($D255=Calculations!$E$3,SUBSTITUTE(Calculations!$I256,RIGHT(Calculations!$I256,3),Calculations!$C$3)+0,Calculations!$I256)</f>
        <v>23896</v>
      </c>
      <c r="K255" s="39">
        <v>1</v>
      </c>
      <c r="L255" s="39">
        <v>0</v>
      </c>
      <c r="M255" s="39">
        <v>1</v>
      </c>
      <c r="N255" s="39">
        <v>1</v>
      </c>
      <c r="O255" s="39">
        <v>1</v>
      </c>
      <c r="P255" s="39">
        <v>0</v>
      </c>
      <c r="Q255" s="39">
        <v>0</v>
      </c>
      <c r="R255" s="39">
        <v>0</v>
      </c>
      <c r="S255" s="39">
        <v>0</v>
      </c>
      <c r="T255" s="39">
        <v>1</v>
      </c>
      <c r="U255" s="39">
        <v>1</v>
      </c>
      <c r="V255" s="39">
        <v>0</v>
      </c>
      <c r="W255" s="40">
        <f>IF(K255=1,INDEX('Add-on Info'!$B$4:$H$15,MATCH(W$1,'Add-on Info'!$A$4:$A$15,0),MATCH($E255,'Add-on Info'!$B$3:$H$3,0)),0)</f>
        <v>750</v>
      </c>
      <c r="X255" s="40">
        <f>IF(L255=1,INDEX('Add-on Info'!$B$4:$H$15,MATCH(X$1,'Add-on Info'!$A$4:$A$15,0),MATCH($E255,'Add-on Info'!$B$3:$H$3,0)),0)</f>
        <v>0</v>
      </c>
      <c r="Y255" s="40">
        <f>IF(M255=1,INDEX('Add-on Info'!$B$4:$H$15,MATCH(Y$1,'Add-on Info'!$A$4:$A$15,0),MATCH($E255,'Add-on Info'!$B$3:$H$3,0)),0)</f>
        <v>320</v>
      </c>
      <c r="Z255" s="40">
        <f>IF(N255=1,INDEX('Add-on Info'!$B$4:$H$15,MATCH(Z$1,'Add-on Info'!$A$4:$A$15,0),MATCH($E255,'Add-on Info'!$B$3:$H$3,0)),0)</f>
        <v>240</v>
      </c>
      <c r="AA255" s="40">
        <f>IF(O255=1,INDEX('Add-on Info'!$B$4:$H$15,MATCH(AA$1,'Add-on Info'!$A$4:$A$15,0),MATCH($E255,'Add-on Info'!$B$3:$H$3,0)),0)</f>
        <v>1350</v>
      </c>
      <c r="AB255" s="40">
        <f>IF(P255=1,INDEX('Add-on Info'!$B$4:$H$15,MATCH(AB$1,'Add-on Info'!$A$4:$A$15,0),MATCH($E255,'Add-on Info'!$B$3:$H$3,0)),0)</f>
        <v>0</v>
      </c>
      <c r="AC255" s="40">
        <f>IF(Q255=1,INDEX('Add-on Info'!$B$4:$H$15,MATCH(AC$1,'Add-on Info'!$A$4:$A$15,0),MATCH($E255,'Add-on Info'!$B$3:$H$3,0)),0)</f>
        <v>0</v>
      </c>
      <c r="AD255" s="40">
        <f>IF(R255=1,INDEX('Add-on Info'!$B$4:$H$15,MATCH(AD$1,'Add-on Info'!$A$4:$A$15,0),MATCH($E255,'Add-on Info'!$B$3:$H$3,0)),0)</f>
        <v>0</v>
      </c>
      <c r="AE255" s="40">
        <f>IF(S255=1,INDEX('Add-on Info'!$B$4:$H$15,MATCH(AE$1,'Add-on Info'!$A$4:$A$15,0),MATCH($E255,'Add-on Info'!$B$3:$H$3,0)),0)</f>
        <v>0</v>
      </c>
      <c r="AF255" s="40">
        <f>IF(T255=1,INDEX('Add-on Info'!$B$4:$H$15,MATCH(AF$1,'Add-on Info'!$A$4:$A$15,0),MATCH($E255,'Add-on Info'!$B$3:$H$3,0)),0)</f>
        <v>200</v>
      </c>
      <c r="AG255" s="40">
        <f>IF(U255=1,INDEX('Add-on Info'!$B$4:$H$15,MATCH(AG$1,'Add-on Info'!$A$4:$A$15,0),MATCH($E255,'Add-on Info'!$B$3:$H$3,0)),0)</f>
        <v>640</v>
      </c>
      <c r="AH255" s="40">
        <f>IF(V255=1,INDEX('Add-on Info'!$B$4:$H$15,MATCH(AH$1,'Add-on Info'!$A$4:$A$15,0),MATCH($E255,'Add-on Info'!$B$3:$H$3,0)),0)</f>
        <v>0</v>
      </c>
      <c r="AI255" s="41">
        <f t="shared" si="18"/>
        <v>0.15</v>
      </c>
      <c r="AJ255" s="40">
        <f t="shared" si="19"/>
        <v>2975</v>
      </c>
      <c r="AK255" s="40">
        <f>IF(K255=1,INDEX('Add-on Info'!$B$21:$H$32,MATCH(AK$1,'Add-on Info'!$A$4:$A$15,0),MATCH($E255,'Add-on Info'!$B$3:$H$3,0)),0)</f>
        <v>187.5</v>
      </c>
      <c r="AL255" s="40">
        <f>IF(L255=1,INDEX('Add-on Info'!$B$21:$H$32,MATCH(AL$1,'Add-on Info'!$A$4:$A$15,0),MATCH($E255,'Add-on Info'!$B$3:$H$3,0)),0)</f>
        <v>0</v>
      </c>
      <c r="AM255" s="40">
        <f>IF(M255=1,INDEX('Add-on Info'!$B$21:$H$32,MATCH(AM$1,'Add-on Info'!$A$4:$A$15,0),MATCH($E255,'Add-on Info'!$B$3:$H$3,0)),0)</f>
        <v>48</v>
      </c>
      <c r="AN255" s="40">
        <f>IF(N255=1,INDEX('Add-on Info'!$B$21:$H$32,MATCH(AN$1,'Add-on Info'!$A$4:$A$15,0),MATCH($E255,'Add-on Info'!$B$3:$H$3,0)),0)</f>
        <v>28.799999999999997</v>
      </c>
      <c r="AO255" s="40">
        <f>IF(O255=1,INDEX('Add-on Info'!$B$21:$H$32,MATCH(AO$1,'Add-on Info'!$A$4:$A$15,0),MATCH($E255,'Add-on Info'!$B$3:$H$3,0)),0)</f>
        <v>877.5</v>
      </c>
      <c r="AP255" s="40">
        <f>IF(P255=1,INDEX('Add-on Info'!$B$21:$H$32,MATCH(AP$1,'Add-on Info'!$A$4:$A$15,0),MATCH($E255,'Add-on Info'!$B$3:$H$3,0)),0)</f>
        <v>0</v>
      </c>
      <c r="AQ255" s="40">
        <f>IF(Q255=1,INDEX('Add-on Info'!$B$21:$H$32,MATCH(AQ$1,'Add-on Info'!$A$4:$A$15,0),MATCH($E255,'Add-on Info'!$B$3:$H$3,0)),0)</f>
        <v>0</v>
      </c>
      <c r="AR255" s="40">
        <f>IF(R255=1,INDEX('Add-on Info'!$B$21:$H$32,MATCH(AR$1,'Add-on Info'!$A$4:$A$15,0),MATCH($E255,'Add-on Info'!$B$3:$H$3,0)),0)</f>
        <v>0</v>
      </c>
      <c r="AS255" s="40">
        <f>IF(S255=1,INDEX('Add-on Info'!$B$21:$H$32,MATCH(AS$1,'Add-on Info'!$A$4:$A$15,0),MATCH($E255,'Add-on Info'!$B$3:$H$3,0)),0)</f>
        <v>0</v>
      </c>
      <c r="AT255" s="40">
        <f>IF(T255=1,INDEX('Add-on Info'!$B$21:$H$32,MATCH(AT$1,'Add-on Info'!$A$4:$A$15,0),MATCH($E255,'Add-on Info'!$B$3:$H$3,0)),0)</f>
        <v>36</v>
      </c>
      <c r="AU255" s="40">
        <f>IF(U255=1,INDEX('Add-on Info'!$B$21:$H$32,MATCH(AU$1,'Add-on Info'!$A$4:$A$15,0),MATCH($E255,'Add-on Info'!$B$3:$H$3,0)),0)</f>
        <v>179.20000000000002</v>
      </c>
      <c r="AV255" s="40">
        <f>IF(V255=1,INDEX('Add-on Info'!$B$21:$H$32,MATCH(AV$1,'Add-on Info'!$A$4:$A$15,0),MATCH($E255,'Add-on Info'!$B$3:$H$3,0)),0)</f>
        <v>0</v>
      </c>
      <c r="AW255" s="40">
        <f t="shared" si="20"/>
        <v>1357</v>
      </c>
      <c r="AX255" s="40">
        <f t="shared" si="21"/>
        <v>27610</v>
      </c>
      <c r="AY255" s="40">
        <f t="shared" si="22"/>
        <v>25253</v>
      </c>
      <c r="AZ255" s="40">
        <f t="shared" si="23"/>
        <v>2357</v>
      </c>
      <c r="BA255" s="25"/>
    </row>
    <row r="256" spans="1:53" x14ac:dyDescent="0.25">
      <c r="A256" s="25" t="s">
        <v>57</v>
      </c>
      <c r="B256" s="25" t="s">
        <v>42</v>
      </c>
      <c r="C256" s="25" t="s">
        <v>41</v>
      </c>
      <c r="D256" s="25" t="s">
        <v>31</v>
      </c>
      <c r="E256" s="25" t="s">
        <v>32</v>
      </c>
      <c r="F256" s="25" t="s">
        <v>43</v>
      </c>
      <c r="G256" s="25" t="s">
        <v>30</v>
      </c>
      <c r="H256" s="25">
        <v>32</v>
      </c>
      <c r="I256" s="28">
        <v>16847</v>
      </c>
      <c r="J256" s="28">
        <f>IF($D256=Calculations!$E$3,SUBSTITUTE(Calculations!$I257,RIGHT(Calculations!$I257,3),Calculations!$C$3)+0,Calculations!$I257)</f>
        <v>10514</v>
      </c>
      <c r="K256" s="39">
        <v>0</v>
      </c>
      <c r="L256" s="39">
        <v>0</v>
      </c>
      <c r="M256" s="39">
        <v>0</v>
      </c>
      <c r="N256" s="39">
        <v>1</v>
      </c>
      <c r="O256" s="39">
        <v>0</v>
      </c>
      <c r="P256" s="39">
        <v>0</v>
      </c>
      <c r="Q256" s="39">
        <v>0</v>
      </c>
      <c r="R256" s="39">
        <v>0</v>
      </c>
      <c r="S256" s="39">
        <v>0</v>
      </c>
      <c r="T256" s="39">
        <v>0</v>
      </c>
      <c r="U256" s="39">
        <v>0</v>
      </c>
      <c r="V256" s="39">
        <v>0</v>
      </c>
      <c r="W256" s="40">
        <f>IF(K256=1,INDEX('Add-on Info'!$B$4:$H$15,MATCH(W$1,'Add-on Info'!$A$4:$A$15,0),MATCH($E256,'Add-on Info'!$B$3:$H$3,0)),0)</f>
        <v>0</v>
      </c>
      <c r="X256" s="40">
        <f>IF(L256=1,INDEX('Add-on Info'!$B$4:$H$15,MATCH(X$1,'Add-on Info'!$A$4:$A$15,0),MATCH($E256,'Add-on Info'!$B$3:$H$3,0)),0)</f>
        <v>0</v>
      </c>
      <c r="Y256" s="40">
        <f>IF(M256=1,INDEX('Add-on Info'!$B$4:$H$15,MATCH(Y$1,'Add-on Info'!$A$4:$A$15,0),MATCH($E256,'Add-on Info'!$B$3:$H$3,0)),0)</f>
        <v>0</v>
      </c>
      <c r="Z256" s="40">
        <f>IF(N256=1,INDEX('Add-on Info'!$B$4:$H$15,MATCH(Z$1,'Add-on Info'!$A$4:$A$15,0),MATCH($E256,'Add-on Info'!$B$3:$H$3,0)),0)</f>
        <v>210</v>
      </c>
      <c r="AA256" s="40">
        <f>IF(O256=1,INDEX('Add-on Info'!$B$4:$H$15,MATCH(AA$1,'Add-on Info'!$A$4:$A$15,0),MATCH($E256,'Add-on Info'!$B$3:$H$3,0)),0)</f>
        <v>0</v>
      </c>
      <c r="AB256" s="40">
        <f>IF(P256=1,INDEX('Add-on Info'!$B$4:$H$15,MATCH(AB$1,'Add-on Info'!$A$4:$A$15,0),MATCH($E256,'Add-on Info'!$B$3:$H$3,0)),0)</f>
        <v>0</v>
      </c>
      <c r="AC256" s="40">
        <f>IF(Q256=1,INDEX('Add-on Info'!$B$4:$H$15,MATCH(AC$1,'Add-on Info'!$A$4:$A$15,0),MATCH($E256,'Add-on Info'!$B$3:$H$3,0)),0)</f>
        <v>0</v>
      </c>
      <c r="AD256" s="40">
        <f>IF(R256=1,INDEX('Add-on Info'!$B$4:$H$15,MATCH(AD$1,'Add-on Info'!$A$4:$A$15,0),MATCH($E256,'Add-on Info'!$B$3:$H$3,0)),0)</f>
        <v>0</v>
      </c>
      <c r="AE256" s="40">
        <f>IF(S256=1,INDEX('Add-on Info'!$B$4:$H$15,MATCH(AE$1,'Add-on Info'!$A$4:$A$15,0),MATCH($E256,'Add-on Info'!$B$3:$H$3,0)),0)</f>
        <v>0</v>
      </c>
      <c r="AF256" s="40">
        <f>IF(T256=1,INDEX('Add-on Info'!$B$4:$H$15,MATCH(AF$1,'Add-on Info'!$A$4:$A$15,0),MATCH($E256,'Add-on Info'!$B$3:$H$3,0)),0)</f>
        <v>0</v>
      </c>
      <c r="AG256" s="40">
        <f>IF(U256=1,INDEX('Add-on Info'!$B$4:$H$15,MATCH(AG$1,'Add-on Info'!$A$4:$A$15,0),MATCH($E256,'Add-on Info'!$B$3:$H$3,0)),0)</f>
        <v>0</v>
      </c>
      <c r="AH256" s="40">
        <f>IF(V256=1,INDEX('Add-on Info'!$B$4:$H$15,MATCH(AH$1,'Add-on Info'!$A$4:$A$15,0),MATCH($E256,'Add-on Info'!$B$3:$H$3,0)),0)</f>
        <v>0</v>
      </c>
      <c r="AI256" s="41">
        <f t="shared" si="18"/>
        <v>0</v>
      </c>
      <c r="AJ256" s="40">
        <f t="shared" si="19"/>
        <v>210</v>
      </c>
      <c r="AK256" s="40">
        <f>IF(K256=1,INDEX('Add-on Info'!$B$21:$H$32,MATCH(AK$1,'Add-on Info'!$A$4:$A$15,0),MATCH($E256,'Add-on Info'!$B$3:$H$3,0)),0)</f>
        <v>0</v>
      </c>
      <c r="AL256" s="40">
        <f>IF(L256=1,INDEX('Add-on Info'!$B$21:$H$32,MATCH(AL$1,'Add-on Info'!$A$4:$A$15,0),MATCH($E256,'Add-on Info'!$B$3:$H$3,0)),0)</f>
        <v>0</v>
      </c>
      <c r="AM256" s="40">
        <f>IF(M256=1,INDEX('Add-on Info'!$B$21:$H$32,MATCH(AM$1,'Add-on Info'!$A$4:$A$15,0),MATCH($E256,'Add-on Info'!$B$3:$H$3,0)),0)</f>
        <v>0</v>
      </c>
      <c r="AN256" s="40">
        <f>IF(N256=1,INDEX('Add-on Info'!$B$21:$H$32,MATCH(AN$1,'Add-on Info'!$A$4:$A$15,0),MATCH($E256,'Add-on Info'!$B$3:$H$3,0)),0)</f>
        <v>25.2</v>
      </c>
      <c r="AO256" s="40">
        <f>IF(O256=1,INDEX('Add-on Info'!$B$21:$H$32,MATCH(AO$1,'Add-on Info'!$A$4:$A$15,0),MATCH($E256,'Add-on Info'!$B$3:$H$3,0)),0)</f>
        <v>0</v>
      </c>
      <c r="AP256" s="40">
        <f>IF(P256=1,INDEX('Add-on Info'!$B$21:$H$32,MATCH(AP$1,'Add-on Info'!$A$4:$A$15,0),MATCH($E256,'Add-on Info'!$B$3:$H$3,0)),0)</f>
        <v>0</v>
      </c>
      <c r="AQ256" s="40">
        <f>IF(Q256=1,INDEX('Add-on Info'!$B$21:$H$32,MATCH(AQ$1,'Add-on Info'!$A$4:$A$15,0),MATCH($E256,'Add-on Info'!$B$3:$H$3,0)),0)</f>
        <v>0</v>
      </c>
      <c r="AR256" s="40">
        <f>IF(R256=1,INDEX('Add-on Info'!$B$21:$H$32,MATCH(AR$1,'Add-on Info'!$A$4:$A$15,0),MATCH($E256,'Add-on Info'!$B$3:$H$3,0)),0)</f>
        <v>0</v>
      </c>
      <c r="AS256" s="40">
        <f>IF(S256=1,INDEX('Add-on Info'!$B$21:$H$32,MATCH(AS$1,'Add-on Info'!$A$4:$A$15,0),MATCH($E256,'Add-on Info'!$B$3:$H$3,0)),0)</f>
        <v>0</v>
      </c>
      <c r="AT256" s="40">
        <f>IF(T256=1,INDEX('Add-on Info'!$B$21:$H$32,MATCH(AT$1,'Add-on Info'!$A$4:$A$15,0),MATCH($E256,'Add-on Info'!$B$3:$H$3,0)),0)</f>
        <v>0</v>
      </c>
      <c r="AU256" s="40">
        <f>IF(U256=1,INDEX('Add-on Info'!$B$21:$H$32,MATCH(AU$1,'Add-on Info'!$A$4:$A$15,0),MATCH($E256,'Add-on Info'!$B$3:$H$3,0)),0)</f>
        <v>0</v>
      </c>
      <c r="AV256" s="40">
        <f>IF(V256=1,INDEX('Add-on Info'!$B$21:$H$32,MATCH(AV$1,'Add-on Info'!$A$4:$A$15,0),MATCH($E256,'Add-on Info'!$B$3:$H$3,0)),0)</f>
        <v>0</v>
      </c>
      <c r="AW256" s="40">
        <f t="shared" si="20"/>
        <v>25.2</v>
      </c>
      <c r="AX256" s="40">
        <f t="shared" si="21"/>
        <v>17057</v>
      </c>
      <c r="AY256" s="40">
        <f t="shared" si="22"/>
        <v>10539.2</v>
      </c>
      <c r="AZ256" s="40">
        <f t="shared" si="23"/>
        <v>6517.7999999999993</v>
      </c>
      <c r="BA256" s="25"/>
    </row>
    <row r="257" spans="1:53" x14ac:dyDescent="0.25">
      <c r="A257" s="25" t="s">
        <v>57</v>
      </c>
      <c r="B257" s="25" t="s">
        <v>42</v>
      </c>
      <c r="C257" s="25" t="s">
        <v>41</v>
      </c>
      <c r="D257" s="25" t="s">
        <v>31</v>
      </c>
      <c r="E257" s="25" t="s">
        <v>32</v>
      </c>
      <c r="F257" s="25" t="s">
        <v>45</v>
      </c>
      <c r="G257" s="25" t="s">
        <v>28</v>
      </c>
      <c r="H257" s="25">
        <v>49</v>
      </c>
      <c r="I257" s="28">
        <v>16642</v>
      </c>
      <c r="J257" s="28">
        <f>IF($D257=Calculations!$E$3,SUBSTITUTE(Calculations!$I258,RIGHT(Calculations!$I258,3),Calculations!$C$3)+0,Calculations!$I258)</f>
        <v>9514</v>
      </c>
      <c r="K257" s="39">
        <v>0</v>
      </c>
      <c r="L257" s="39">
        <v>1</v>
      </c>
      <c r="M257" s="39">
        <v>1</v>
      </c>
      <c r="N257" s="39">
        <v>1</v>
      </c>
      <c r="O257" s="39">
        <v>1</v>
      </c>
      <c r="P257" s="39">
        <v>0</v>
      </c>
      <c r="Q257" s="39">
        <v>0</v>
      </c>
      <c r="R257" s="39">
        <v>0</v>
      </c>
      <c r="S257" s="39">
        <v>0</v>
      </c>
      <c r="T257" s="39">
        <v>0</v>
      </c>
      <c r="U257" s="39">
        <v>0</v>
      </c>
      <c r="V257" s="39">
        <v>0</v>
      </c>
      <c r="W257" s="40">
        <f>IF(K257=1,INDEX('Add-on Info'!$B$4:$H$15,MATCH(W$1,'Add-on Info'!$A$4:$A$15,0),MATCH($E257,'Add-on Info'!$B$3:$H$3,0)),0)</f>
        <v>0</v>
      </c>
      <c r="X257" s="40">
        <f>IF(L257=1,INDEX('Add-on Info'!$B$4:$H$15,MATCH(X$1,'Add-on Info'!$A$4:$A$15,0),MATCH($E257,'Add-on Info'!$B$3:$H$3,0)),0)</f>
        <v>190</v>
      </c>
      <c r="Y257" s="40">
        <f>IF(M257=1,INDEX('Add-on Info'!$B$4:$H$15,MATCH(Y$1,'Add-on Info'!$A$4:$A$15,0),MATCH($E257,'Add-on Info'!$B$3:$H$3,0)),0)</f>
        <v>280</v>
      </c>
      <c r="Z257" s="40">
        <f>IF(N257=1,INDEX('Add-on Info'!$B$4:$H$15,MATCH(Z$1,'Add-on Info'!$A$4:$A$15,0),MATCH($E257,'Add-on Info'!$B$3:$H$3,0)),0)</f>
        <v>210</v>
      </c>
      <c r="AA257" s="40">
        <f>IF(O257=1,INDEX('Add-on Info'!$B$4:$H$15,MATCH(AA$1,'Add-on Info'!$A$4:$A$15,0),MATCH($E257,'Add-on Info'!$B$3:$H$3,0)),0)</f>
        <v>1000</v>
      </c>
      <c r="AB257" s="40">
        <f>IF(P257=1,INDEX('Add-on Info'!$B$4:$H$15,MATCH(AB$1,'Add-on Info'!$A$4:$A$15,0),MATCH($E257,'Add-on Info'!$B$3:$H$3,0)),0)</f>
        <v>0</v>
      </c>
      <c r="AC257" s="40">
        <f>IF(Q257=1,INDEX('Add-on Info'!$B$4:$H$15,MATCH(AC$1,'Add-on Info'!$A$4:$A$15,0),MATCH($E257,'Add-on Info'!$B$3:$H$3,0)),0)</f>
        <v>0</v>
      </c>
      <c r="AD257" s="40">
        <f>IF(R257=1,INDEX('Add-on Info'!$B$4:$H$15,MATCH(AD$1,'Add-on Info'!$A$4:$A$15,0),MATCH($E257,'Add-on Info'!$B$3:$H$3,0)),0)</f>
        <v>0</v>
      </c>
      <c r="AE257" s="40">
        <f>IF(S257=1,INDEX('Add-on Info'!$B$4:$H$15,MATCH(AE$1,'Add-on Info'!$A$4:$A$15,0),MATCH($E257,'Add-on Info'!$B$3:$H$3,0)),0)</f>
        <v>0</v>
      </c>
      <c r="AF257" s="40">
        <f>IF(T257=1,INDEX('Add-on Info'!$B$4:$H$15,MATCH(AF$1,'Add-on Info'!$A$4:$A$15,0),MATCH($E257,'Add-on Info'!$B$3:$H$3,0)),0)</f>
        <v>0</v>
      </c>
      <c r="AG257" s="40">
        <f>IF(U257=1,INDEX('Add-on Info'!$B$4:$H$15,MATCH(AG$1,'Add-on Info'!$A$4:$A$15,0),MATCH($E257,'Add-on Info'!$B$3:$H$3,0)),0)</f>
        <v>0</v>
      </c>
      <c r="AH257" s="40">
        <f>IF(V257=1,INDEX('Add-on Info'!$B$4:$H$15,MATCH(AH$1,'Add-on Info'!$A$4:$A$15,0),MATCH($E257,'Add-on Info'!$B$3:$H$3,0)),0)</f>
        <v>0</v>
      </c>
      <c r="AI257" s="41">
        <f t="shared" si="18"/>
        <v>0.15</v>
      </c>
      <c r="AJ257" s="40">
        <f t="shared" si="19"/>
        <v>1428</v>
      </c>
      <c r="AK257" s="40">
        <f>IF(K257=1,INDEX('Add-on Info'!$B$21:$H$32,MATCH(AK$1,'Add-on Info'!$A$4:$A$15,0),MATCH($E257,'Add-on Info'!$B$3:$H$3,0)),0)</f>
        <v>0</v>
      </c>
      <c r="AL257" s="40">
        <f>IF(L257=1,INDEX('Add-on Info'!$B$21:$H$32,MATCH(AL$1,'Add-on Info'!$A$4:$A$15,0),MATCH($E257,'Add-on Info'!$B$3:$H$3,0)),0)</f>
        <v>20.9</v>
      </c>
      <c r="AM257" s="40">
        <f>IF(M257=1,INDEX('Add-on Info'!$B$21:$H$32,MATCH(AM$1,'Add-on Info'!$A$4:$A$15,0),MATCH($E257,'Add-on Info'!$B$3:$H$3,0)),0)</f>
        <v>42</v>
      </c>
      <c r="AN257" s="40">
        <f>IF(N257=1,INDEX('Add-on Info'!$B$21:$H$32,MATCH(AN$1,'Add-on Info'!$A$4:$A$15,0),MATCH($E257,'Add-on Info'!$B$3:$H$3,0)),0)</f>
        <v>25.2</v>
      </c>
      <c r="AO257" s="40">
        <f>IF(O257=1,INDEX('Add-on Info'!$B$21:$H$32,MATCH(AO$1,'Add-on Info'!$A$4:$A$15,0),MATCH($E257,'Add-on Info'!$B$3:$H$3,0)),0)</f>
        <v>650</v>
      </c>
      <c r="AP257" s="40">
        <f>IF(P257=1,INDEX('Add-on Info'!$B$21:$H$32,MATCH(AP$1,'Add-on Info'!$A$4:$A$15,0),MATCH($E257,'Add-on Info'!$B$3:$H$3,0)),0)</f>
        <v>0</v>
      </c>
      <c r="AQ257" s="40">
        <f>IF(Q257=1,INDEX('Add-on Info'!$B$21:$H$32,MATCH(AQ$1,'Add-on Info'!$A$4:$A$15,0),MATCH($E257,'Add-on Info'!$B$3:$H$3,0)),0)</f>
        <v>0</v>
      </c>
      <c r="AR257" s="40">
        <f>IF(R257=1,INDEX('Add-on Info'!$B$21:$H$32,MATCH(AR$1,'Add-on Info'!$A$4:$A$15,0),MATCH($E257,'Add-on Info'!$B$3:$H$3,0)),0)</f>
        <v>0</v>
      </c>
      <c r="AS257" s="40">
        <f>IF(S257=1,INDEX('Add-on Info'!$B$21:$H$32,MATCH(AS$1,'Add-on Info'!$A$4:$A$15,0),MATCH($E257,'Add-on Info'!$B$3:$H$3,0)),0)</f>
        <v>0</v>
      </c>
      <c r="AT257" s="40">
        <f>IF(T257=1,INDEX('Add-on Info'!$B$21:$H$32,MATCH(AT$1,'Add-on Info'!$A$4:$A$15,0),MATCH($E257,'Add-on Info'!$B$3:$H$3,0)),0)</f>
        <v>0</v>
      </c>
      <c r="AU257" s="40">
        <f>IF(U257=1,INDEX('Add-on Info'!$B$21:$H$32,MATCH(AU$1,'Add-on Info'!$A$4:$A$15,0),MATCH($E257,'Add-on Info'!$B$3:$H$3,0)),0)</f>
        <v>0</v>
      </c>
      <c r="AV257" s="40">
        <f>IF(V257=1,INDEX('Add-on Info'!$B$21:$H$32,MATCH(AV$1,'Add-on Info'!$A$4:$A$15,0),MATCH($E257,'Add-on Info'!$B$3:$H$3,0)),0)</f>
        <v>0</v>
      </c>
      <c r="AW257" s="40">
        <f t="shared" si="20"/>
        <v>738.1</v>
      </c>
      <c r="AX257" s="40">
        <f t="shared" si="21"/>
        <v>18070</v>
      </c>
      <c r="AY257" s="40">
        <f t="shared" si="22"/>
        <v>10252.1</v>
      </c>
      <c r="AZ257" s="40">
        <f t="shared" si="23"/>
        <v>7817.9</v>
      </c>
      <c r="BA257" s="25"/>
    </row>
    <row r="258" spans="1:53" x14ac:dyDescent="0.25">
      <c r="A258" s="25" t="s">
        <v>57</v>
      </c>
      <c r="B258" s="25" t="s">
        <v>42</v>
      </c>
      <c r="C258" s="25" t="s">
        <v>41</v>
      </c>
      <c r="D258" s="25" t="s">
        <v>31</v>
      </c>
      <c r="E258" s="25" t="s">
        <v>36</v>
      </c>
      <c r="F258" s="25" t="s">
        <v>46</v>
      </c>
      <c r="G258" s="25" t="s">
        <v>30</v>
      </c>
      <c r="H258" s="25">
        <v>72</v>
      </c>
      <c r="I258" s="42">
        <v>17880</v>
      </c>
      <c r="J258" s="28">
        <f>IF($D258=Calculations!$E$3,SUBSTITUTE(Calculations!$I259,RIGHT(Calculations!$I259,3),Calculations!$C$3)+0,Calculations!$I259)</f>
        <v>10514</v>
      </c>
      <c r="K258" s="39">
        <v>0</v>
      </c>
      <c r="L258" s="39">
        <v>0</v>
      </c>
      <c r="M258" s="39">
        <v>1</v>
      </c>
      <c r="N258" s="39">
        <v>0</v>
      </c>
      <c r="O258" s="39">
        <v>0</v>
      </c>
      <c r="P258" s="39">
        <v>0</v>
      </c>
      <c r="Q258" s="39">
        <v>0</v>
      </c>
      <c r="R258" s="39">
        <v>0</v>
      </c>
      <c r="S258" s="39">
        <v>0</v>
      </c>
      <c r="T258" s="39">
        <v>0</v>
      </c>
      <c r="U258" s="39">
        <v>0</v>
      </c>
      <c r="V258" s="39">
        <v>0</v>
      </c>
      <c r="W258" s="40">
        <f>IF(K258=1,INDEX('Add-on Info'!$B$4:$H$15,MATCH(W$1,'Add-on Info'!$A$4:$A$15,0),MATCH($E258,'Add-on Info'!$B$3:$H$3,0)),0)</f>
        <v>0</v>
      </c>
      <c r="X258" s="40">
        <f>IF(L258=1,INDEX('Add-on Info'!$B$4:$H$15,MATCH(X$1,'Add-on Info'!$A$4:$A$15,0),MATCH($E258,'Add-on Info'!$B$3:$H$3,0)),0)</f>
        <v>0</v>
      </c>
      <c r="Y258" s="40">
        <f>IF(M258=1,INDEX('Add-on Info'!$B$4:$H$15,MATCH(Y$1,'Add-on Info'!$A$4:$A$15,0),MATCH($E258,'Add-on Info'!$B$3:$H$3,0)),0)</f>
        <v>360</v>
      </c>
      <c r="Z258" s="40">
        <f>IF(N258=1,INDEX('Add-on Info'!$B$4:$H$15,MATCH(Z$1,'Add-on Info'!$A$4:$A$15,0),MATCH($E258,'Add-on Info'!$B$3:$H$3,0)),0)</f>
        <v>0</v>
      </c>
      <c r="AA258" s="40">
        <f>IF(O258=1,INDEX('Add-on Info'!$B$4:$H$15,MATCH(AA$1,'Add-on Info'!$A$4:$A$15,0),MATCH($E258,'Add-on Info'!$B$3:$H$3,0)),0)</f>
        <v>0</v>
      </c>
      <c r="AB258" s="40">
        <f>IF(P258=1,INDEX('Add-on Info'!$B$4:$H$15,MATCH(AB$1,'Add-on Info'!$A$4:$A$15,0),MATCH($E258,'Add-on Info'!$B$3:$H$3,0)),0)</f>
        <v>0</v>
      </c>
      <c r="AC258" s="40">
        <f>IF(Q258=1,INDEX('Add-on Info'!$B$4:$H$15,MATCH(AC$1,'Add-on Info'!$A$4:$A$15,0),MATCH($E258,'Add-on Info'!$B$3:$H$3,0)),0)</f>
        <v>0</v>
      </c>
      <c r="AD258" s="40">
        <f>IF(R258=1,INDEX('Add-on Info'!$B$4:$H$15,MATCH(AD$1,'Add-on Info'!$A$4:$A$15,0),MATCH($E258,'Add-on Info'!$B$3:$H$3,0)),0)</f>
        <v>0</v>
      </c>
      <c r="AE258" s="40">
        <f>IF(S258=1,INDEX('Add-on Info'!$B$4:$H$15,MATCH(AE$1,'Add-on Info'!$A$4:$A$15,0),MATCH($E258,'Add-on Info'!$B$3:$H$3,0)),0)</f>
        <v>0</v>
      </c>
      <c r="AF258" s="40">
        <f>IF(T258=1,INDEX('Add-on Info'!$B$4:$H$15,MATCH(AF$1,'Add-on Info'!$A$4:$A$15,0),MATCH($E258,'Add-on Info'!$B$3:$H$3,0)),0)</f>
        <v>0</v>
      </c>
      <c r="AG258" s="40">
        <f>IF(U258=1,INDEX('Add-on Info'!$B$4:$H$15,MATCH(AG$1,'Add-on Info'!$A$4:$A$15,0),MATCH($E258,'Add-on Info'!$B$3:$H$3,0)),0)</f>
        <v>0</v>
      </c>
      <c r="AH258" s="40">
        <f>IF(V258=1,INDEX('Add-on Info'!$B$4:$H$15,MATCH(AH$1,'Add-on Info'!$A$4:$A$15,0),MATCH($E258,'Add-on Info'!$B$3:$H$3,0)),0)</f>
        <v>0</v>
      </c>
      <c r="AI258" s="41">
        <f t="shared" si="18"/>
        <v>0</v>
      </c>
      <c r="AJ258" s="40">
        <f t="shared" si="19"/>
        <v>360</v>
      </c>
      <c r="AK258" s="40">
        <f>IF(K258=1,INDEX('Add-on Info'!$B$21:$H$32,MATCH(AK$1,'Add-on Info'!$A$4:$A$15,0),MATCH($E258,'Add-on Info'!$B$3:$H$3,0)),0)</f>
        <v>0</v>
      </c>
      <c r="AL258" s="40">
        <f>IF(L258=1,INDEX('Add-on Info'!$B$21:$H$32,MATCH(AL$1,'Add-on Info'!$A$4:$A$15,0),MATCH($E258,'Add-on Info'!$B$3:$H$3,0)),0)</f>
        <v>0</v>
      </c>
      <c r="AM258" s="40">
        <f>IF(M258=1,INDEX('Add-on Info'!$B$21:$H$32,MATCH(AM$1,'Add-on Info'!$A$4:$A$15,0),MATCH($E258,'Add-on Info'!$B$3:$H$3,0)),0)</f>
        <v>54</v>
      </c>
      <c r="AN258" s="40">
        <f>IF(N258=1,INDEX('Add-on Info'!$B$21:$H$32,MATCH(AN$1,'Add-on Info'!$A$4:$A$15,0),MATCH($E258,'Add-on Info'!$B$3:$H$3,0)),0)</f>
        <v>0</v>
      </c>
      <c r="AO258" s="40">
        <f>IF(O258=1,INDEX('Add-on Info'!$B$21:$H$32,MATCH(AO$1,'Add-on Info'!$A$4:$A$15,0),MATCH($E258,'Add-on Info'!$B$3:$H$3,0)),0)</f>
        <v>0</v>
      </c>
      <c r="AP258" s="40">
        <f>IF(P258=1,INDEX('Add-on Info'!$B$21:$H$32,MATCH(AP$1,'Add-on Info'!$A$4:$A$15,0),MATCH($E258,'Add-on Info'!$B$3:$H$3,0)),0)</f>
        <v>0</v>
      </c>
      <c r="AQ258" s="40">
        <f>IF(Q258=1,INDEX('Add-on Info'!$B$21:$H$32,MATCH(AQ$1,'Add-on Info'!$A$4:$A$15,0),MATCH($E258,'Add-on Info'!$B$3:$H$3,0)),0)</f>
        <v>0</v>
      </c>
      <c r="AR258" s="40">
        <f>IF(R258=1,INDEX('Add-on Info'!$B$21:$H$32,MATCH(AR$1,'Add-on Info'!$A$4:$A$15,0),MATCH($E258,'Add-on Info'!$B$3:$H$3,0)),0)</f>
        <v>0</v>
      </c>
      <c r="AS258" s="40">
        <f>IF(S258=1,INDEX('Add-on Info'!$B$21:$H$32,MATCH(AS$1,'Add-on Info'!$A$4:$A$15,0),MATCH($E258,'Add-on Info'!$B$3:$H$3,0)),0)</f>
        <v>0</v>
      </c>
      <c r="AT258" s="40">
        <f>IF(T258=1,INDEX('Add-on Info'!$B$21:$H$32,MATCH(AT$1,'Add-on Info'!$A$4:$A$15,0),MATCH($E258,'Add-on Info'!$B$3:$H$3,0)),0)</f>
        <v>0</v>
      </c>
      <c r="AU258" s="40">
        <f>IF(U258=1,INDEX('Add-on Info'!$B$21:$H$32,MATCH(AU$1,'Add-on Info'!$A$4:$A$15,0),MATCH($E258,'Add-on Info'!$B$3:$H$3,0)),0)</f>
        <v>0</v>
      </c>
      <c r="AV258" s="40">
        <f>IF(V258=1,INDEX('Add-on Info'!$B$21:$H$32,MATCH(AV$1,'Add-on Info'!$A$4:$A$15,0),MATCH($E258,'Add-on Info'!$B$3:$H$3,0)),0)</f>
        <v>0</v>
      </c>
      <c r="AW258" s="40">
        <f t="shared" si="20"/>
        <v>54</v>
      </c>
      <c r="AX258" s="40">
        <f t="shared" si="21"/>
        <v>18240</v>
      </c>
      <c r="AY258" s="40">
        <f t="shared" si="22"/>
        <v>10568</v>
      </c>
      <c r="AZ258" s="40">
        <f t="shared" si="23"/>
        <v>7672</v>
      </c>
      <c r="BA258" s="25"/>
    </row>
    <row r="259" spans="1:53" x14ac:dyDescent="0.25">
      <c r="A259" s="25" t="s">
        <v>57</v>
      </c>
      <c r="B259" s="25" t="s">
        <v>42</v>
      </c>
      <c r="C259" s="25" t="s">
        <v>41</v>
      </c>
      <c r="D259" s="25" t="s">
        <v>31</v>
      </c>
      <c r="E259" s="25" t="s">
        <v>36</v>
      </c>
      <c r="F259" s="25" t="s">
        <v>48</v>
      </c>
      <c r="G259" s="25" t="s">
        <v>28</v>
      </c>
      <c r="H259" s="25">
        <v>28</v>
      </c>
      <c r="I259" s="42">
        <v>19468</v>
      </c>
      <c r="J259" s="28">
        <f>IF($D259=Calculations!$E$3,SUBSTITUTE(Calculations!$I260,RIGHT(Calculations!$I260,3),Calculations!$C$3)+0,Calculations!$I260)</f>
        <v>11514</v>
      </c>
      <c r="K259" s="39">
        <v>0</v>
      </c>
      <c r="L259" s="39">
        <v>0</v>
      </c>
      <c r="M259" s="39">
        <v>0</v>
      </c>
      <c r="N259" s="39">
        <v>1</v>
      </c>
      <c r="O259" s="39">
        <v>1</v>
      </c>
      <c r="P259" s="39">
        <v>1</v>
      </c>
      <c r="Q259" s="39">
        <v>0</v>
      </c>
      <c r="R259" s="39">
        <v>0</v>
      </c>
      <c r="S259" s="39">
        <v>1</v>
      </c>
      <c r="T259" s="39">
        <v>0</v>
      </c>
      <c r="U259" s="39">
        <v>0</v>
      </c>
      <c r="V259" s="39">
        <v>0</v>
      </c>
      <c r="W259" s="40">
        <f>IF(K259=1,INDEX('Add-on Info'!$B$4:$H$15,MATCH(W$1,'Add-on Info'!$A$4:$A$15,0),MATCH($E259,'Add-on Info'!$B$3:$H$3,0)),0)</f>
        <v>0</v>
      </c>
      <c r="X259" s="40">
        <f>IF(L259=1,INDEX('Add-on Info'!$B$4:$H$15,MATCH(X$1,'Add-on Info'!$A$4:$A$15,0),MATCH($E259,'Add-on Info'!$B$3:$H$3,0)),0)</f>
        <v>0</v>
      </c>
      <c r="Y259" s="40">
        <f>IF(M259=1,INDEX('Add-on Info'!$B$4:$H$15,MATCH(Y$1,'Add-on Info'!$A$4:$A$15,0),MATCH($E259,'Add-on Info'!$B$3:$H$3,0)),0)</f>
        <v>0</v>
      </c>
      <c r="Z259" s="40">
        <f>IF(N259=1,INDEX('Add-on Info'!$B$4:$H$15,MATCH(Z$1,'Add-on Info'!$A$4:$A$15,0),MATCH($E259,'Add-on Info'!$B$3:$H$3,0)),0)</f>
        <v>270</v>
      </c>
      <c r="AA259" s="40">
        <f>IF(O259=1,INDEX('Add-on Info'!$B$4:$H$15,MATCH(AA$1,'Add-on Info'!$A$4:$A$15,0),MATCH($E259,'Add-on Info'!$B$3:$H$3,0)),0)</f>
        <v>1600</v>
      </c>
      <c r="AB259" s="40">
        <f>IF(P259=1,INDEX('Add-on Info'!$B$4:$H$15,MATCH(AB$1,'Add-on Info'!$A$4:$A$15,0),MATCH($E259,'Add-on Info'!$B$3:$H$3,0)),0)</f>
        <v>3200</v>
      </c>
      <c r="AC259" s="40">
        <f>IF(Q259=1,INDEX('Add-on Info'!$B$4:$H$15,MATCH(AC$1,'Add-on Info'!$A$4:$A$15,0),MATCH($E259,'Add-on Info'!$B$3:$H$3,0)),0)</f>
        <v>0</v>
      </c>
      <c r="AD259" s="40">
        <f>IF(R259=1,INDEX('Add-on Info'!$B$4:$H$15,MATCH(AD$1,'Add-on Info'!$A$4:$A$15,0),MATCH($E259,'Add-on Info'!$B$3:$H$3,0)),0)</f>
        <v>0</v>
      </c>
      <c r="AE259" s="40">
        <f>IF(S259=1,INDEX('Add-on Info'!$B$4:$H$15,MATCH(AE$1,'Add-on Info'!$A$4:$A$15,0),MATCH($E259,'Add-on Info'!$B$3:$H$3,0)),0)</f>
        <v>180</v>
      </c>
      <c r="AF259" s="40">
        <f>IF(T259=1,INDEX('Add-on Info'!$B$4:$H$15,MATCH(AF$1,'Add-on Info'!$A$4:$A$15,0),MATCH($E259,'Add-on Info'!$B$3:$H$3,0)),0)</f>
        <v>0</v>
      </c>
      <c r="AG259" s="40">
        <f>IF(U259=1,INDEX('Add-on Info'!$B$4:$H$15,MATCH(AG$1,'Add-on Info'!$A$4:$A$15,0),MATCH($E259,'Add-on Info'!$B$3:$H$3,0)),0)</f>
        <v>0</v>
      </c>
      <c r="AH259" s="40">
        <f>IF(V259=1,INDEX('Add-on Info'!$B$4:$H$15,MATCH(AH$1,'Add-on Info'!$A$4:$A$15,0),MATCH($E259,'Add-on Info'!$B$3:$H$3,0)),0)</f>
        <v>0</v>
      </c>
      <c r="AI259" s="41">
        <f t="shared" ref="AI259:AI322" si="24">IF(SUM(K259:V259)&gt;=3,15%,0)</f>
        <v>0.15</v>
      </c>
      <c r="AJ259" s="40">
        <f t="shared" ref="AJ259:AJ322" si="25">SUM(W259:AH259)*(1-AI259)</f>
        <v>4462.5</v>
      </c>
      <c r="AK259" s="40">
        <f>IF(K259=1,INDEX('Add-on Info'!$B$21:$H$32,MATCH(AK$1,'Add-on Info'!$A$4:$A$15,0),MATCH($E259,'Add-on Info'!$B$3:$H$3,0)),0)</f>
        <v>0</v>
      </c>
      <c r="AL259" s="40">
        <f>IF(L259=1,INDEX('Add-on Info'!$B$21:$H$32,MATCH(AL$1,'Add-on Info'!$A$4:$A$15,0),MATCH($E259,'Add-on Info'!$B$3:$H$3,0)),0)</f>
        <v>0</v>
      </c>
      <c r="AM259" s="40">
        <f>IF(M259=1,INDEX('Add-on Info'!$B$21:$H$32,MATCH(AM$1,'Add-on Info'!$A$4:$A$15,0),MATCH($E259,'Add-on Info'!$B$3:$H$3,0)),0)</f>
        <v>0</v>
      </c>
      <c r="AN259" s="40">
        <f>IF(N259=1,INDEX('Add-on Info'!$B$21:$H$32,MATCH(AN$1,'Add-on Info'!$A$4:$A$15,0),MATCH($E259,'Add-on Info'!$B$3:$H$3,0)),0)</f>
        <v>32.4</v>
      </c>
      <c r="AO259" s="40">
        <f>IF(O259=1,INDEX('Add-on Info'!$B$21:$H$32,MATCH(AO$1,'Add-on Info'!$A$4:$A$15,0),MATCH($E259,'Add-on Info'!$B$3:$H$3,0)),0)</f>
        <v>1040</v>
      </c>
      <c r="AP259" s="40">
        <f>IF(P259=1,INDEX('Add-on Info'!$B$21:$H$32,MATCH(AP$1,'Add-on Info'!$A$4:$A$15,0),MATCH($E259,'Add-on Info'!$B$3:$H$3,0)),0)</f>
        <v>2176</v>
      </c>
      <c r="AQ259" s="40">
        <f>IF(Q259=1,INDEX('Add-on Info'!$B$21:$H$32,MATCH(AQ$1,'Add-on Info'!$A$4:$A$15,0),MATCH($E259,'Add-on Info'!$B$3:$H$3,0)),0)</f>
        <v>0</v>
      </c>
      <c r="AR259" s="40">
        <f>IF(R259=1,INDEX('Add-on Info'!$B$21:$H$32,MATCH(AR$1,'Add-on Info'!$A$4:$A$15,0),MATCH($E259,'Add-on Info'!$B$3:$H$3,0)),0)</f>
        <v>0</v>
      </c>
      <c r="AS259" s="40">
        <f>IF(S259=1,INDEX('Add-on Info'!$B$21:$H$32,MATCH(AS$1,'Add-on Info'!$A$4:$A$15,0),MATCH($E259,'Add-on Info'!$B$3:$H$3,0)),0)</f>
        <v>30.6</v>
      </c>
      <c r="AT259" s="40">
        <f>IF(T259=1,INDEX('Add-on Info'!$B$21:$H$32,MATCH(AT$1,'Add-on Info'!$A$4:$A$15,0),MATCH($E259,'Add-on Info'!$B$3:$H$3,0)),0)</f>
        <v>0</v>
      </c>
      <c r="AU259" s="40">
        <f>IF(U259=1,INDEX('Add-on Info'!$B$21:$H$32,MATCH(AU$1,'Add-on Info'!$A$4:$A$15,0),MATCH($E259,'Add-on Info'!$B$3:$H$3,0)),0)</f>
        <v>0</v>
      </c>
      <c r="AV259" s="40">
        <f>IF(V259=1,INDEX('Add-on Info'!$B$21:$H$32,MATCH(AV$1,'Add-on Info'!$A$4:$A$15,0),MATCH($E259,'Add-on Info'!$B$3:$H$3,0)),0)</f>
        <v>0</v>
      </c>
      <c r="AW259" s="40">
        <f t="shared" ref="AW259:AW322" si="26">SUM(AK259:AV259)</f>
        <v>3279</v>
      </c>
      <c r="AX259" s="40">
        <f t="shared" ref="AX259:AX322" si="27">I259+AJ259</f>
        <v>23930.5</v>
      </c>
      <c r="AY259" s="40">
        <f t="shared" ref="AY259:AY322" si="28">J259+AW259</f>
        <v>14793</v>
      </c>
      <c r="AZ259" s="40">
        <f t="shared" ref="AZ259:AZ322" si="29">AX259-AY259</f>
        <v>9137.5</v>
      </c>
      <c r="BA259" s="25"/>
    </row>
    <row r="260" spans="1:53" x14ac:dyDescent="0.25">
      <c r="A260" s="25" t="s">
        <v>57</v>
      </c>
      <c r="B260" s="25" t="s">
        <v>49</v>
      </c>
      <c r="C260" s="25" t="s">
        <v>24</v>
      </c>
      <c r="D260" s="25" t="s">
        <v>31</v>
      </c>
      <c r="E260" s="25" t="s">
        <v>32</v>
      </c>
      <c r="F260" s="25" t="s">
        <v>50</v>
      </c>
      <c r="G260" s="25" t="s">
        <v>28</v>
      </c>
      <c r="H260" s="25">
        <v>44</v>
      </c>
      <c r="I260" s="42">
        <v>18908</v>
      </c>
      <c r="J260" s="28">
        <f>IF($D260=Calculations!$E$3,SUBSTITUTE(Calculations!$I261,RIGHT(Calculations!$I261,3),Calculations!$C$3)+0,Calculations!$I261)</f>
        <v>18514</v>
      </c>
      <c r="K260" s="39">
        <v>0</v>
      </c>
      <c r="L260" s="39">
        <v>0</v>
      </c>
      <c r="M260" s="39">
        <v>0</v>
      </c>
      <c r="N260" s="39">
        <v>0</v>
      </c>
      <c r="O260" s="39">
        <v>1</v>
      </c>
      <c r="P260" s="39">
        <v>0</v>
      </c>
      <c r="Q260" s="39">
        <v>1</v>
      </c>
      <c r="R260" s="39">
        <v>0</v>
      </c>
      <c r="S260" s="39">
        <v>0</v>
      </c>
      <c r="T260" s="39">
        <v>0</v>
      </c>
      <c r="U260" s="39">
        <v>0</v>
      </c>
      <c r="V260" s="39">
        <v>0</v>
      </c>
      <c r="W260" s="40">
        <f>IF(K260=1,INDEX('Add-on Info'!$B$4:$H$15,MATCH(W$1,'Add-on Info'!$A$4:$A$15,0),MATCH($E260,'Add-on Info'!$B$3:$H$3,0)),0)</f>
        <v>0</v>
      </c>
      <c r="X260" s="40">
        <f>IF(L260=1,INDEX('Add-on Info'!$B$4:$H$15,MATCH(X$1,'Add-on Info'!$A$4:$A$15,0),MATCH($E260,'Add-on Info'!$B$3:$H$3,0)),0)</f>
        <v>0</v>
      </c>
      <c r="Y260" s="40">
        <f>IF(M260=1,INDEX('Add-on Info'!$B$4:$H$15,MATCH(Y$1,'Add-on Info'!$A$4:$A$15,0),MATCH($E260,'Add-on Info'!$B$3:$H$3,0)),0)</f>
        <v>0</v>
      </c>
      <c r="Z260" s="40">
        <f>IF(N260=1,INDEX('Add-on Info'!$B$4:$H$15,MATCH(Z$1,'Add-on Info'!$A$4:$A$15,0),MATCH($E260,'Add-on Info'!$B$3:$H$3,0)),0)</f>
        <v>0</v>
      </c>
      <c r="AA260" s="40">
        <f>IF(O260=1,INDEX('Add-on Info'!$B$4:$H$15,MATCH(AA$1,'Add-on Info'!$A$4:$A$15,0),MATCH($E260,'Add-on Info'!$B$3:$H$3,0)),0)</f>
        <v>1000</v>
      </c>
      <c r="AB260" s="40">
        <f>IF(P260=1,INDEX('Add-on Info'!$B$4:$H$15,MATCH(AB$1,'Add-on Info'!$A$4:$A$15,0),MATCH($E260,'Add-on Info'!$B$3:$H$3,0)),0)</f>
        <v>0</v>
      </c>
      <c r="AC260" s="40">
        <f>IF(Q260=1,INDEX('Add-on Info'!$B$4:$H$15,MATCH(AC$1,'Add-on Info'!$A$4:$A$15,0),MATCH($E260,'Add-on Info'!$B$3:$H$3,0)),0)</f>
        <v>90</v>
      </c>
      <c r="AD260" s="40">
        <f>IF(R260=1,INDEX('Add-on Info'!$B$4:$H$15,MATCH(AD$1,'Add-on Info'!$A$4:$A$15,0),MATCH($E260,'Add-on Info'!$B$3:$H$3,0)),0)</f>
        <v>0</v>
      </c>
      <c r="AE260" s="40">
        <f>IF(S260=1,INDEX('Add-on Info'!$B$4:$H$15,MATCH(AE$1,'Add-on Info'!$A$4:$A$15,0),MATCH($E260,'Add-on Info'!$B$3:$H$3,0)),0)</f>
        <v>0</v>
      </c>
      <c r="AF260" s="40">
        <f>IF(T260=1,INDEX('Add-on Info'!$B$4:$H$15,MATCH(AF$1,'Add-on Info'!$A$4:$A$15,0),MATCH($E260,'Add-on Info'!$B$3:$H$3,0)),0)</f>
        <v>0</v>
      </c>
      <c r="AG260" s="40">
        <f>IF(U260=1,INDEX('Add-on Info'!$B$4:$H$15,MATCH(AG$1,'Add-on Info'!$A$4:$A$15,0),MATCH($E260,'Add-on Info'!$B$3:$H$3,0)),0)</f>
        <v>0</v>
      </c>
      <c r="AH260" s="40">
        <f>IF(V260=1,INDEX('Add-on Info'!$B$4:$H$15,MATCH(AH$1,'Add-on Info'!$A$4:$A$15,0),MATCH($E260,'Add-on Info'!$B$3:$H$3,0)),0)</f>
        <v>0</v>
      </c>
      <c r="AI260" s="41">
        <f t="shared" si="24"/>
        <v>0</v>
      </c>
      <c r="AJ260" s="40">
        <f t="shared" si="25"/>
        <v>1090</v>
      </c>
      <c r="AK260" s="40">
        <f>IF(K260=1,INDEX('Add-on Info'!$B$21:$H$32,MATCH(AK$1,'Add-on Info'!$A$4:$A$15,0),MATCH($E260,'Add-on Info'!$B$3:$H$3,0)),0)</f>
        <v>0</v>
      </c>
      <c r="AL260" s="40">
        <f>IF(L260=1,INDEX('Add-on Info'!$B$21:$H$32,MATCH(AL$1,'Add-on Info'!$A$4:$A$15,0),MATCH($E260,'Add-on Info'!$B$3:$H$3,0)),0)</f>
        <v>0</v>
      </c>
      <c r="AM260" s="40">
        <f>IF(M260=1,INDEX('Add-on Info'!$B$21:$H$32,MATCH(AM$1,'Add-on Info'!$A$4:$A$15,0),MATCH($E260,'Add-on Info'!$B$3:$H$3,0)),0)</f>
        <v>0</v>
      </c>
      <c r="AN260" s="40">
        <f>IF(N260=1,INDEX('Add-on Info'!$B$21:$H$32,MATCH(AN$1,'Add-on Info'!$A$4:$A$15,0),MATCH($E260,'Add-on Info'!$B$3:$H$3,0)),0)</f>
        <v>0</v>
      </c>
      <c r="AO260" s="40">
        <f>IF(O260=1,INDEX('Add-on Info'!$B$21:$H$32,MATCH(AO$1,'Add-on Info'!$A$4:$A$15,0),MATCH($E260,'Add-on Info'!$B$3:$H$3,0)),0)</f>
        <v>650</v>
      </c>
      <c r="AP260" s="40">
        <f>IF(P260=1,INDEX('Add-on Info'!$B$21:$H$32,MATCH(AP$1,'Add-on Info'!$A$4:$A$15,0),MATCH($E260,'Add-on Info'!$B$3:$H$3,0)),0)</f>
        <v>0</v>
      </c>
      <c r="AQ260" s="40">
        <f>IF(Q260=1,INDEX('Add-on Info'!$B$21:$H$32,MATCH(AQ$1,'Add-on Info'!$A$4:$A$15,0),MATCH($E260,'Add-on Info'!$B$3:$H$3,0)),0)</f>
        <v>13.5</v>
      </c>
      <c r="AR260" s="40">
        <f>IF(R260=1,INDEX('Add-on Info'!$B$21:$H$32,MATCH(AR$1,'Add-on Info'!$A$4:$A$15,0),MATCH($E260,'Add-on Info'!$B$3:$H$3,0)),0)</f>
        <v>0</v>
      </c>
      <c r="AS260" s="40">
        <f>IF(S260=1,INDEX('Add-on Info'!$B$21:$H$32,MATCH(AS$1,'Add-on Info'!$A$4:$A$15,0),MATCH($E260,'Add-on Info'!$B$3:$H$3,0)),0)</f>
        <v>0</v>
      </c>
      <c r="AT260" s="40">
        <f>IF(T260=1,INDEX('Add-on Info'!$B$21:$H$32,MATCH(AT$1,'Add-on Info'!$A$4:$A$15,0),MATCH($E260,'Add-on Info'!$B$3:$H$3,0)),0)</f>
        <v>0</v>
      </c>
      <c r="AU260" s="40">
        <f>IF(U260=1,INDEX('Add-on Info'!$B$21:$H$32,MATCH(AU$1,'Add-on Info'!$A$4:$A$15,0),MATCH($E260,'Add-on Info'!$B$3:$H$3,0)),0)</f>
        <v>0</v>
      </c>
      <c r="AV260" s="40">
        <f>IF(V260=1,INDEX('Add-on Info'!$B$21:$H$32,MATCH(AV$1,'Add-on Info'!$A$4:$A$15,0),MATCH($E260,'Add-on Info'!$B$3:$H$3,0)),0)</f>
        <v>0</v>
      </c>
      <c r="AW260" s="40">
        <f t="shared" si="26"/>
        <v>663.5</v>
      </c>
      <c r="AX260" s="40">
        <f t="shared" si="27"/>
        <v>19998</v>
      </c>
      <c r="AY260" s="40">
        <f t="shared" si="28"/>
        <v>19177.5</v>
      </c>
      <c r="AZ260" s="40">
        <f t="shared" si="29"/>
        <v>820.5</v>
      </c>
      <c r="BA260" s="25"/>
    </row>
    <row r="261" spans="1:53" x14ac:dyDescent="0.25">
      <c r="A261" s="25" t="s">
        <v>57</v>
      </c>
      <c r="B261" s="25" t="s">
        <v>49</v>
      </c>
      <c r="C261" s="25" t="s">
        <v>24</v>
      </c>
      <c r="D261" s="25" t="s">
        <v>31</v>
      </c>
      <c r="E261" s="25" t="s">
        <v>32</v>
      </c>
      <c r="F261" s="25" t="s">
        <v>53</v>
      </c>
      <c r="G261" s="25" t="s">
        <v>28</v>
      </c>
      <c r="H261" s="25">
        <v>56</v>
      </c>
      <c r="I261" s="42">
        <v>19904</v>
      </c>
      <c r="J261" s="28">
        <f>IF($D261=Calculations!$E$3,SUBSTITUTE(Calculations!$I262,RIGHT(Calculations!$I262,3),Calculations!$C$3)+0,Calculations!$I262)</f>
        <v>19514</v>
      </c>
      <c r="K261" s="39">
        <v>0</v>
      </c>
      <c r="L261" s="39">
        <v>0</v>
      </c>
      <c r="M261" s="39">
        <v>0</v>
      </c>
      <c r="N261" s="39">
        <v>0</v>
      </c>
      <c r="O261" s="39">
        <v>0</v>
      </c>
      <c r="P261" s="39">
        <v>0</v>
      </c>
      <c r="Q261" s="39">
        <v>0</v>
      </c>
      <c r="R261" s="39">
        <v>1</v>
      </c>
      <c r="S261" s="39">
        <v>1</v>
      </c>
      <c r="T261" s="39">
        <v>1</v>
      </c>
      <c r="U261" s="39">
        <v>0</v>
      </c>
      <c r="V261" s="39">
        <v>0</v>
      </c>
      <c r="W261" s="40">
        <f>IF(K261=1,INDEX('Add-on Info'!$B$4:$H$15,MATCH(W$1,'Add-on Info'!$A$4:$A$15,0),MATCH($E261,'Add-on Info'!$B$3:$H$3,0)),0)</f>
        <v>0</v>
      </c>
      <c r="X261" s="40">
        <f>IF(L261=1,INDEX('Add-on Info'!$B$4:$H$15,MATCH(X$1,'Add-on Info'!$A$4:$A$15,0),MATCH($E261,'Add-on Info'!$B$3:$H$3,0)),0)</f>
        <v>0</v>
      </c>
      <c r="Y261" s="40">
        <f>IF(M261=1,INDEX('Add-on Info'!$B$4:$H$15,MATCH(Y$1,'Add-on Info'!$A$4:$A$15,0),MATCH($E261,'Add-on Info'!$B$3:$H$3,0)),0)</f>
        <v>0</v>
      </c>
      <c r="Z261" s="40">
        <f>IF(N261=1,INDEX('Add-on Info'!$B$4:$H$15,MATCH(Z$1,'Add-on Info'!$A$4:$A$15,0),MATCH($E261,'Add-on Info'!$B$3:$H$3,0)),0)</f>
        <v>0</v>
      </c>
      <c r="AA261" s="40">
        <f>IF(O261=1,INDEX('Add-on Info'!$B$4:$H$15,MATCH(AA$1,'Add-on Info'!$A$4:$A$15,0),MATCH($E261,'Add-on Info'!$B$3:$H$3,0)),0)</f>
        <v>0</v>
      </c>
      <c r="AB261" s="40">
        <f>IF(P261=1,INDEX('Add-on Info'!$B$4:$H$15,MATCH(AB$1,'Add-on Info'!$A$4:$A$15,0),MATCH($E261,'Add-on Info'!$B$3:$H$3,0)),0)</f>
        <v>0</v>
      </c>
      <c r="AC261" s="40">
        <f>IF(Q261=1,INDEX('Add-on Info'!$B$4:$H$15,MATCH(AC$1,'Add-on Info'!$A$4:$A$15,0),MATCH($E261,'Add-on Info'!$B$3:$H$3,0)),0)</f>
        <v>0</v>
      </c>
      <c r="AD261" s="40">
        <f>IF(R261=1,INDEX('Add-on Info'!$B$4:$H$15,MATCH(AD$1,'Add-on Info'!$A$4:$A$15,0),MATCH($E261,'Add-on Info'!$B$3:$H$3,0)),0)</f>
        <v>160</v>
      </c>
      <c r="AE261" s="40">
        <f>IF(S261=1,INDEX('Add-on Info'!$B$4:$H$15,MATCH(AE$1,'Add-on Info'!$A$4:$A$15,0),MATCH($E261,'Add-on Info'!$B$3:$H$3,0)),0)</f>
        <v>140</v>
      </c>
      <c r="AF261" s="40">
        <f>IF(T261=1,INDEX('Add-on Info'!$B$4:$H$15,MATCH(AF$1,'Add-on Info'!$A$4:$A$15,0),MATCH($E261,'Add-on Info'!$B$3:$H$3,0)),0)</f>
        <v>180</v>
      </c>
      <c r="AG261" s="40">
        <f>IF(U261=1,INDEX('Add-on Info'!$B$4:$H$15,MATCH(AG$1,'Add-on Info'!$A$4:$A$15,0),MATCH($E261,'Add-on Info'!$B$3:$H$3,0)),0)</f>
        <v>0</v>
      </c>
      <c r="AH261" s="40">
        <f>IF(V261=1,INDEX('Add-on Info'!$B$4:$H$15,MATCH(AH$1,'Add-on Info'!$A$4:$A$15,0),MATCH($E261,'Add-on Info'!$B$3:$H$3,0)),0)</f>
        <v>0</v>
      </c>
      <c r="AI261" s="41">
        <f t="shared" si="24"/>
        <v>0.15</v>
      </c>
      <c r="AJ261" s="40">
        <f t="shared" si="25"/>
        <v>408</v>
      </c>
      <c r="AK261" s="40">
        <f>IF(K261=1,INDEX('Add-on Info'!$B$21:$H$32,MATCH(AK$1,'Add-on Info'!$A$4:$A$15,0),MATCH($E261,'Add-on Info'!$B$3:$H$3,0)),0)</f>
        <v>0</v>
      </c>
      <c r="AL261" s="40">
        <f>IF(L261=1,INDEX('Add-on Info'!$B$21:$H$32,MATCH(AL$1,'Add-on Info'!$A$4:$A$15,0),MATCH($E261,'Add-on Info'!$B$3:$H$3,0)),0)</f>
        <v>0</v>
      </c>
      <c r="AM261" s="40">
        <f>IF(M261=1,INDEX('Add-on Info'!$B$21:$H$32,MATCH(AM$1,'Add-on Info'!$A$4:$A$15,0),MATCH($E261,'Add-on Info'!$B$3:$H$3,0)),0)</f>
        <v>0</v>
      </c>
      <c r="AN261" s="40">
        <f>IF(N261=1,INDEX('Add-on Info'!$B$21:$H$32,MATCH(AN$1,'Add-on Info'!$A$4:$A$15,0),MATCH($E261,'Add-on Info'!$B$3:$H$3,0)),0)</f>
        <v>0</v>
      </c>
      <c r="AO261" s="40">
        <f>IF(O261=1,INDEX('Add-on Info'!$B$21:$H$32,MATCH(AO$1,'Add-on Info'!$A$4:$A$15,0),MATCH($E261,'Add-on Info'!$B$3:$H$3,0)),0)</f>
        <v>0</v>
      </c>
      <c r="AP261" s="40">
        <f>IF(P261=1,INDEX('Add-on Info'!$B$21:$H$32,MATCH(AP$1,'Add-on Info'!$A$4:$A$15,0),MATCH($E261,'Add-on Info'!$B$3:$H$3,0)),0)</f>
        <v>0</v>
      </c>
      <c r="AQ261" s="40">
        <f>IF(Q261=1,INDEX('Add-on Info'!$B$21:$H$32,MATCH(AQ$1,'Add-on Info'!$A$4:$A$15,0),MATCH($E261,'Add-on Info'!$B$3:$H$3,0)),0)</f>
        <v>0</v>
      </c>
      <c r="AR261" s="40">
        <f>IF(R261=1,INDEX('Add-on Info'!$B$21:$H$32,MATCH(AR$1,'Add-on Info'!$A$4:$A$15,0),MATCH($E261,'Add-on Info'!$B$3:$H$3,0)),0)</f>
        <v>27.200000000000003</v>
      </c>
      <c r="AS261" s="40">
        <f>IF(S261=1,INDEX('Add-on Info'!$B$21:$H$32,MATCH(AS$1,'Add-on Info'!$A$4:$A$15,0),MATCH($E261,'Add-on Info'!$B$3:$H$3,0)),0)</f>
        <v>23.8</v>
      </c>
      <c r="AT261" s="40">
        <f>IF(T261=1,INDEX('Add-on Info'!$B$21:$H$32,MATCH(AT$1,'Add-on Info'!$A$4:$A$15,0),MATCH($E261,'Add-on Info'!$B$3:$H$3,0)),0)</f>
        <v>32.4</v>
      </c>
      <c r="AU261" s="40">
        <f>IF(U261=1,INDEX('Add-on Info'!$B$21:$H$32,MATCH(AU$1,'Add-on Info'!$A$4:$A$15,0),MATCH($E261,'Add-on Info'!$B$3:$H$3,0)),0)</f>
        <v>0</v>
      </c>
      <c r="AV261" s="40">
        <f>IF(V261=1,INDEX('Add-on Info'!$B$21:$H$32,MATCH(AV$1,'Add-on Info'!$A$4:$A$15,0),MATCH($E261,'Add-on Info'!$B$3:$H$3,0)),0)</f>
        <v>0</v>
      </c>
      <c r="AW261" s="40">
        <f t="shared" si="26"/>
        <v>83.4</v>
      </c>
      <c r="AX261" s="40">
        <f t="shared" si="27"/>
        <v>20312</v>
      </c>
      <c r="AY261" s="40">
        <f t="shared" si="28"/>
        <v>19597.400000000001</v>
      </c>
      <c r="AZ261" s="40">
        <f t="shared" si="29"/>
        <v>714.59999999999854</v>
      </c>
      <c r="BA261" s="25"/>
    </row>
    <row r="262" spans="1:53" x14ac:dyDescent="0.25">
      <c r="A262" s="25" t="s">
        <v>57</v>
      </c>
      <c r="B262" s="25" t="s">
        <v>49</v>
      </c>
      <c r="C262" s="25" t="s">
        <v>24</v>
      </c>
      <c r="D262" s="25" t="s">
        <v>31</v>
      </c>
      <c r="E262" s="25" t="s">
        <v>35</v>
      </c>
      <c r="F262" s="25" t="s">
        <v>51</v>
      </c>
      <c r="G262" s="25" t="s">
        <v>28</v>
      </c>
      <c r="H262" s="25">
        <v>71</v>
      </c>
      <c r="I262" s="42">
        <v>25028</v>
      </c>
      <c r="J262" s="28">
        <f>IF($D262=Calculations!$E$3,SUBSTITUTE(Calculations!$I263,RIGHT(Calculations!$I263,3),Calculations!$C$3)+0,Calculations!$I263)</f>
        <v>24514</v>
      </c>
      <c r="K262" s="39">
        <v>0</v>
      </c>
      <c r="L262" s="39">
        <v>0</v>
      </c>
      <c r="M262" s="39">
        <v>0</v>
      </c>
      <c r="N262" s="39">
        <v>0</v>
      </c>
      <c r="O262" s="39">
        <v>1</v>
      </c>
      <c r="P262" s="39">
        <v>0</v>
      </c>
      <c r="Q262" s="39">
        <v>0</v>
      </c>
      <c r="R262" s="39">
        <v>0</v>
      </c>
      <c r="S262" s="39">
        <v>0</v>
      </c>
      <c r="T262" s="39">
        <v>0</v>
      </c>
      <c r="U262" s="39">
        <v>0</v>
      </c>
      <c r="V262" s="39">
        <v>0</v>
      </c>
      <c r="W262" s="40">
        <f>IF(K262=1,INDEX('Add-on Info'!$B$4:$H$15,MATCH(W$1,'Add-on Info'!$A$4:$A$15,0),MATCH($E262,'Add-on Info'!$B$3:$H$3,0)),0)</f>
        <v>0</v>
      </c>
      <c r="X262" s="40">
        <f>IF(L262=1,INDEX('Add-on Info'!$B$4:$H$15,MATCH(X$1,'Add-on Info'!$A$4:$A$15,0),MATCH($E262,'Add-on Info'!$B$3:$H$3,0)),0)</f>
        <v>0</v>
      </c>
      <c r="Y262" s="40">
        <f>IF(M262=1,INDEX('Add-on Info'!$B$4:$H$15,MATCH(Y$1,'Add-on Info'!$A$4:$A$15,0),MATCH($E262,'Add-on Info'!$B$3:$H$3,0)),0)</f>
        <v>0</v>
      </c>
      <c r="Z262" s="40">
        <f>IF(N262=1,INDEX('Add-on Info'!$B$4:$H$15,MATCH(Z$1,'Add-on Info'!$A$4:$A$15,0),MATCH($E262,'Add-on Info'!$B$3:$H$3,0)),0)</f>
        <v>0</v>
      </c>
      <c r="AA262" s="40">
        <f>IF(O262=1,INDEX('Add-on Info'!$B$4:$H$15,MATCH(AA$1,'Add-on Info'!$A$4:$A$15,0),MATCH($E262,'Add-on Info'!$B$3:$H$3,0)),0)</f>
        <v>1400</v>
      </c>
      <c r="AB262" s="40">
        <f>IF(P262=1,INDEX('Add-on Info'!$B$4:$H$15,MATCH(AB$1,'Add-on Info'!$A$4:$A$15,0),MATCH($E262,'Add-on Info'!$B$3:$H$3,0)),0)</f>
        <v>0</v>
      </c>
      <c r="AC262" s="40">
        <f>IF(Q262=1,INDEX('Add-on Info'!$B$4:$H$15,MATCH(AC$1,'Add-on Info'!$A$4:$A$15,0),MATCH($E262,'Add-on Info'!$B$3:$H$3,0)),0)</f>
        <v>0</v>
      </c>
      <c r="AD262" s="40">
        <f>IF(R262=1,INDEX('Add-on Info'!$B$4:$H$15,MATCH(AD$1,'Add-on Info'!$A$4:$A$15,0),MATCH($E262,'Add-on Info'!$B$3:$H$3,0)),0)</f>
        <v>0</v>
      </c>
      <c r="AE262" s="40">
        <f>IF(S262=1,INDEX('Add-on Info'!$B$4:$H$15,MATCH(AE$1,'Add-on Info'!$A$4:$A$15,0),MATCH($E262,'Add-on Info'!$B$3:$H$3,0)),0)</f>
        <v>0</v>
      </c>
      <c r="AF262" s="40">
        <f>IF(T262=1,INDEX('Add-on Info'!$B$4:$H$15,MATCH(AF$1,'Add-on Info'!$A$4:$A$15,0),MATCH($E262,'Add-on Info'!$B$3:$H$3,0)),0)</f>
        <v>0</v>
      </c>
      <c r="AG262" s="40">
        <f>IF(U262=1,INDEX('Add-on Info'!$B$4:$H$15,MATCH(AG$1,'Add-on Info'!$A$4:$A$15,0),MATCH($E262,'Add-on Info'!$B$3:$H$3,0)),0)</f>
        <v>0</v>
      </c>
      <c r="AH262" s="40">
        <f>IF(V262=1,INDEX('Add-on Info'!$B$4:$H$15,MATCH(AH$1,'Add-on Info'!$A$4:$A$15,0),MATCH($E262,'Add-on Info'!$B$3:$H$3,0)),0)</f>
        <v>0</v>
      </c>
      <c r="AI262" s="41">
        <f t="shared" si="24"/>
        <v>0</v>
      </c>
      <c r="AJ262" s="40">
        <f t="shared" si="25"/>
        <v>1400</v>
      </c>
      <c r="AK262" s="40">
        <f>IF(K262=1,INDEX('Add-on Info'!$B$21:$H$32,MATCH(AK$1,'Add-on Info'!$A$4:$A$15,0),MATCH($E262,'Add-on Info'!$B$3:$H$3,0)),0)</f>
        <v>0</v>
      </c>
      <c r="AL262" s="40">
        <f>IF(L262=1,INDEX('Add-on Info'!$B$21:$H$32,MATCH(AL$1,'Add-on Info'!$A$4:$A$15,0),MATCH($E262,'Add-on Info'!$B$3:$H$3,0)),0)</f>
        <v>0</v>
      </c>
      <c r="AM262" s="40">
        <f>IF(M262=1,INDEX('Add-on Info'!$B$21:$H$32,MATCH(AM$1,'Add-on Info'!$A$4:$A$15,0),MATCH($E262,'Add-on Info'!$B$3:$H$3,0)),0)</f>
        <v>0</v>
      </c>
      <c r="AN262" s="40">
        <f>IF(N262=1,INDEX('Add-on Info'!$B$21:$H$32,MATCH(AN$1,'Add-on Info'!$A$4:$A$15,0),MATCH($E262,'Add-on Info'!$B$3:$H$3,0)),0)</f>
        <v>0</v>
      </c>
      <c r="AO262" s="40">
        <f>IF(O262=1,INDEX('Add-on Info'!$B$21:$H$32,MATCH(AO$1,'Add-on Info'!$A$4:$A$15,0),MATCH($E262,'Add-on Info'!$B$3:$H$3,0)),0)</f>
        <v>910</v>
      </c>
      <c r="AP262" s="40">
        <f>IF(P262=1,INDEX('Add-on Info'!$B$21:$H$32,MATCH(AP$1,'Add-on Info'!$A$4:$A$15,0),MATCH($E262,'Add-on Info'!$B$3:$H$3,0)),0)</f>
        <v>0</v>
      </c>
      <c r="AQ262" s="40">
        <f>IF(Q262=1,INDEX('Add-on Info'!$B$21:$H$32,MATCH(AQ$1,'Add-on Info'!$A$4:$A$15,0),MATCH($E262,'Add-on Info'!$B$3:$H$3,0)),0)</f>
        <v>0</v>
      </c>
      <c r="AR262" s="40">
        <f>IF(R262=1,INDEX('Add-on Info'!$B$21:$H$32,MATCH(AR$1,'Add-on Info'!$A$4:$A$15,0),MATCH($E262,'Add-on Info'!$B$3:$H$3,0)),0)</f>
        <v>0</v>
      </c>
      <c r="AS262" s="40">
        <f>IF(S262=1,INDEX('Add-on Info'!$B$21:$H$32,MATCH(AS$1,'Add-on Info'!$A$4:$A$15,0),MATCH($E262,'Add-on Info'!$B$3:$H$3,0)),0)</f>
        <v>0</v>
      </c>
      <c r="AT262" s="40">
        <f>IF(T262=1,INDEX('Add-on Info'!$B$21:$H$32,MATCH(AT$1,'Add-on Info'!$A$4:$A$15,0),MATCH($E262,'Add-on Info'!$B$3:$H$3,0)),0)</f>
        <v>0</v>
      </c>
      <c r="AU262" s="40">
        <f>IF(U262=1,INDEX('Add-on Info'!$B$21:$H$32,MATCH(AU$1,'Add-on Info'!$A$4:$A$15,0),MATCH($E262,'Add-on Info'!$B$3:$H$3,0)),0)</f>
        <v>0</v>
      </c>
      <c r="AV262" s="40">
        <f>IF(V262=1,INDEX('Add-on Info'!$B$21:$H$32,MATCH(AV$1,'Add-on Info'!$A$4:$A$15,0),MATCH($E262,'Add-on Info'!$B$3:$H$3,0)),0)</f>
        <v>0</v>
      </c>
      <c r="AW262" s="40">
        <f t="shared" si="26"/>
        <v>910</v>
      </c>
      <c r="AX262" s="40">
        <f t="shared" si="27"/>
        <v>26428</v>
      </c>
      <c r="AY262" s="40">
        <f t="shared" si="28"/>
        <v>25424</v>
      </c>
      <c r="AZ262" s="40">
        <f t="shared" si="29"/>
        <v>1004</v>
      </c>
      <c r="BA262" s="25"/>
    </row>
    <row r="263" spans="1:53" x14ac:dyDescent="0.25">
      <c r="A263" s="25" t="s">
        <v>57</v>
      </c>
      <c r="B263" s="25" t="s">
        <v>49</v>
      </c>
      <c r="C263" s="25" t="s">
        <v>24</v>
      </c>
      <c r="D263" s="25" t="s">
        <v>37</v>
      </c>
      <c r="E263" s="25" t="s">
        <v>40</v>
      </c>
      <c r="F263" s="25" t="s">
        <v>46</v>
      </c>
      <c r="G263" s="25" t="s">
        <v>28</v>
      </c>
      <c r="H263" s="25">
        <v>22</v>
      </c>
      <c r="I263" s="42">
        <v>27668</v>
      </c>
      <c r="J263" s="28">
        <f>IF($D263=Calculations!$E$3,SUBSTITUTE(Calculations!$I264,RIGHT(Calculations!$I264,3),Calculations!$C$3)+0,Calculations!$I264)</f>
        <v>26838</v>
      </c>
      <c r="K263" s="39">
        <v>0</v>
      </c>
      <c r="L263" s="39">
        <v>0</v>
      </c>
      <c r="M263" s="39">
        <v>0</v>
      </c>
      <c r="N263" s="39">
        <v>0</v>
      </c>
      <c r="O263" s="39">
        <v>0</v>
      </c>
      <c r="P263" s="39">
        <v>0</v>
      </c>
      <c r="Q263" s="39">
        <v>1</v>
      </c>
      <c r="R263" s="39">
        <v>0</v>
      </c>
      <c r="S263" s="39">
        <v>1</v>
      </c>
      <c r="T263" s="39">
        <v>0</v>
      </c>
      <c r="U263" s="39">
        <v>0</v>
      </c>
      <c r="V263" s="39">
        <v>0</v>
      </c>
      <c r="W263" s="40">
        <f>IF(K263=1,INDEX('Add-on Info'!$B$4:$H$15,MATCH(W$1,'Add-on Info'!$A$4:$A$15,0),MATCH($E263,'Add-on Info'!$B$3:$H$3,0)),0)</f>
        <v>0</v>
      </c>
      <c r="X263" s="40">
        <f>IF(L263=1,INDEX('Add-on Info'!$B$4:$H$15,MATCH(X$1,'Add-on Info'!$A$4:$A$15,0),MATCH($E263,'Add-on Info'!$B$3:$H$3,0)),0)</f>
        <v>0</v>
      </c>
      <c r="Y263" s="40">
        <f>IF(M263=1,INDEX('Add-on Info'!$B$4:$H$15,MATCH(Y$1,'Add-on Info'!$A$4:$A$15,0),MATCH($E263,'Add-on Info'!$B$3:$H$3,0)),0)</f>
        <v>0</v>
      </c>
      <c r="Z263" s="40">
        <f>IF(N263=1,INDEX('Add-on Info'!$B$4:$H$15,MATCH(Z$1,'Add-on Info'!$A$4:$A$15,0),MATCH($E263,'Add-on Info'!$B$3:$H$3,0)),0)</f>
        <v>0</v>
      </c>
      <c r="AA263" s="40">
        <f>IF(O263=1,INDEX('Add-on Info'!$B$4:$H$15,MATCH(AA$1,'Add-on Info'!$A$4:$A$15,0),MATCH($E263,'Add-on Info'!$B$3:$H$3,0)),0)</f>
        <v>0</v>
      </c>
      <c r="AB263" s="40">
        <f>IF(P263=1,INDEX('Add-on Info'!$B$4:$H$15,MATCH(AB$1,'Add-on Info'!$A$4:$A$15,0),MATCH($E263,'Add-on Info'!$B$3:$H$3,0)),0)</f>
        <v>0</v>
      </c>
      <c r="AC263" s="40">
        <f>IF(Q263=1,INDEX('Add-on Info'!$B$4:$H$15,MATCH(AC$1,'Add-on Info'!$A$4:$A$15,0),MATCH($E263,'Add-on Info'!$B$3:$H$3,0)),0)</f>
        <v>110</v>
      </c>
      <c r="AD263" s="40">
        <f>IF(R263=1,INDEX('Add-on Info'!$B$4:$H$15,MATCH(AD$1,'Add-on Info'!$A$4:$A$15,0),MATCH($E263,'Add-on Info'!$B$3:$H$3,0)),0)</f>
        <v>0</v>
      </c>
      <c r="AE263" s="40">
        <f>IF(S263=1,INDEX('Add-on Info'!$B$4:$H$15,MATCH(AE$1,'Add-on Info'!$A$4:$A$15,0),MATCH($E263,'Add-on Info'!$B$3:$H$3,0)),0)</f>
        <v>160</v>
      </c>
      <c r="AF263" s="40">
        <f>IF(T263=1,INDEX('Add-on Info'!$B$4:$H$15,MATCH(AF$1,'Add-on Info'!$A$4:$A$15,0),MATCH($E263,'Add-on Info'!$B$3:$H$3,0)),0)</f>
        <v>0</v>
      </c>
      <c r="AG263" s="40">
        <f>IF(U263=1,INDEX('Add-on Info'!$B$4:$H$15,MATCH(AG$1,'Add-on Info'!$A$4:$A$15,0),MATCH($E263,'Add-on Info'!$B$3:$H$3,0)),0)</f>
        <v>0</v>
      </c>
      <c r="AH263" s="40">
        <f>IF(V263=1,INDEX('Add-on Info'!$B$4:$H$15,MATCH(AH$1,'Add-on Info'!$A$4:$A$15,0),MATCH($E263,'Add-on Info'!$B$3:$H$3,0)),0)</f>
        <v>0</v>
      </c>
      <c r="AI263" s="41">
        <f t="shared" si="24"/>
        <v>0</v>
      </c>
      <c r="AJ263" s="40">
        <f t="shared" si="25"/>
        <v>270</v>
      </c>
      <c r="AK263" s="40">
        <f>IF(K263=1,INDEX('Add-on Info'!$B$21:$H$32,MATCH(AK$1,'Add-on Info'!$A$4:$A$15,0),MATCH($E263,'Add-on Info'!$B$3:$H$3,0)),0)</f>
        <v>0</v>
      </c>
      <c r="AL263" s="40">
        <f>IF(L263=1,INDEX('Add-on Info'!$B$21:$H$32,MATCH(AL$1,'Add-on Info'!$A$4:$A$15,0),MATCH($E263,'Add-on Info'!$B$3:$H$3,0)),0)</f>
        <v>0</v>
      </c>
      <c r="AM263" s="40">
        <f>IF(M263=1,INDEX('Add-on Info'!$B$21:$H$32,MATCH(AM$1,'Add-on Info'!$A$4:$A$15,0),MATCH($E263,'Add-on Info'!$B$3:$H$3,0)),0)</f>
        <v>0</v>
      </c>
      <c r="AN263" s="40">
        <f>IF(N263=1,INDEX('Add-on Info'!$B$21:$H$32,MATCH(AN$1,'Add-on Info'!$A$4:$A$15,0),MATCH($E263,'Add-on Info'!$B$3:$H$3,0)),0)</f>
        <v>0</v>
      </c>
      <c r="AO263" s="40">
        <f>IF(O263=1,INDEX('Add-on Info'!$B$21:$H$32,MATCH(AO$1,'Add-on Info'!$A$4:$A$15,0),MATCH($E263,'Add-on Info'!$B$3:$H$3,0)),0)</f>
        <v>0</v>
      </c>
      <c r="AP263" s="40">
        <f>IF(P263=1,INDEX('Add-on Info'!$B$21:$H$32,MATCH(AP$1,'Add-on Info'!$A$4:$A$15,0),MATCH($E263,'Add-on Info'!$B$3:$H$3,0)),0)</f>
        <v>0</v>
      </c>
      <c r="AQ263" s="40">
        <f>IF(Q263=1,INDEX('Add-on Info'!$B$21:$H$32,MATCH(AQ$1,'Add-on Info'!$A$4:$A$15,0),MATCH($E263,'Add-on Info'!$B$3:$H$3,0)),0)</f>
        <v>16.5</v>
      </c>
      <c r="AR263" s="40">
        <f>IF(R263=1,INDEX('Add-on Info'!$B$21:$H$32,MATCH(AR$1,'Add-on Info'!$A$4:$A$15,0),MATCH($E263,'Add-on Info'!$B$3:$H$3,0)),0)</f>
        <v>0</v>
      </c>
      <c r="AS263" s="40">
        <f>IF(S263=1,INDEX('Add-on Info'!$B$21:$H$32,MATCH(AS$1,'Add-on Info'!$A$4:$A$15,0),MATCH($E263,'Add-on Info'!$B$3:$H$3,0)),0)</f>
        <v>27.200000000000003</v>
      </c>
      <c r="AT263" s="40">
        <f>IF(T263=1,INDEX('Add-on Info'!$B$21:$H$32,MATCH(AT$1,'Add-on Info'!$A$4:$A$15,0),MATCH($E263,'Add-on Info'!$B$3:$H$3,0)),0)</f>
        <v>0</v>
      </c>
      <c r="AU263" s="40">
        <f>IF(U263=1,INDEX('Add-on Info'!$B$21:$H$32,MATCH(AU$1,'Add-on Info'!$A$4:$A$15,0),MATCH($E263,'Add-on Info'!$B$3:$H$3,0)),0)</f>
        <v>0</v>
      </c>
      <c r="AV263" s="40">
        <f>IF(V263=1,INDEX('Add-on Info'!$B$21:$H$32,MATCH(AV$1,'Add-on Info'!$A$4:$A$15,0),MATCH($E263,'Add-on Info'!$B$3:$H$3,0)),0)</f>
        <v>0</v>
      </c>
      <c r="AW263" s="40">
        <f t="shared" si="26"/>
        <v>43.7</v>
      </c>
      <c r="AX263" s="40">
        <f t="shared" si="27"/>
        <v>27938</v>
      </c>
      <c r="AY263" s="40">
        <f t="shared" si="28"/>
        <v>26881.7</v>
      </c>
      <c r="AZ263" s="40">
        <f t="shared" si="29"/>
        <v>1056.2999999999993</v>
      </c>
      <c r="BA263" s="25"/>
    </row>
    <row r="264" spans="1:53" x14ac:dyDescent="0.25">
      <c r="A264" s="25" t="s">
        <v>57</v>
      </c>
      <c r="B264" s="25" t="s">
        <v>49</v>
      </c>
      <c r="C264" s="25" t="s">
        <v>24</v>
      </c>
      <c r="D264" s="25" t="s">
        <v>37</v>
      </c>
      <c r="E264" s="25" t="s">
        <v>40</v>
      </c>
      <c r="F264" s="25" t="s">
        <v>50</v>
      </c>
      <c r="G264" s="25" t="s">
        <v>28</v>
      </c>
      <c r="H264" s="25">
        <v>63</v>
      </c>
      <c r="I264" s="42">
        <v>26224</v>
      </c>
      <c r="J264" s="28">
        <f>IF($D264=Calculations!$E$3,SUBSTITUTE(Calculations!$I265,RIGHT(Calculations!$I265,3),Calculations!$C$3)+0,Calculations!$I265)</f>
        <v>25438</v>
      </c>
      <c r="K264" s="39">
        <v>1</v>
      </c>
      <c r="L264" s="39">
        <v>0</v>
      </c>
      <c r="M264" s="39">
        <v>0</v>
      </c>
      <c r="N264" s="39">
        <v>0</v>
      </c>
      <c r="O264" s="39">
        <v>0</v>
      </c>
      <c r="P264" s="39">
        <v>0</v>
      </c>
      <c r="Q264" s="39">
        <v>0</v>
      </c>
      <c r="R264" s="39">
        <v>0</v>
      </c>
      <c r="S264" s="39">
        <v>0</v>
      </c>
      <c r="T264" s="39">
        <v>0</v>
      </c>
      <c r="U264" s="39">
        <v>0</v>
      </c>
      <c r="V264" s="39">
        <v>0</v>
      </c>
      <c r="W264" s="40">
        <f>IF(K264=1,INDEX('Add-on Info'!$B$4:$H$15,MATCH(W$1,'Add-on Info'!$A$4:$A$15,0),MATCH($E264,'Add-on Info'!$B$3:$H$3,0)),0)</f>
        <v>750</v>
      </c>
      <c r="X264" s="40">
        <f>IF(L264=1,INDEX('Add-on Info'!$B$4:$H$15,MATCH(X$1,'Add-on Info'!$A$4:$A$15,0),MATCH($E264,'Add-on Info'!$B$3:$H$3,0)),0)</f>
        <v>0</v>
      </c>
      <c r="Y264" s="40">
        <f>IF(M264=1,INDEX('Add-on Info'!$B$4:$H$15,MATCH(Y$1,'Add-on Info'!$A$4:$A$15,0),MATCH($E264,'Add-on Info'!$B$3:$H$3,0)),0)</f>
        <v>0</v>
      </c>
      <c r="Z264" s="40">
        <f>IF(N264=1,INDEX('Add-on Info'!$B$4:$H$15,MATCH(Z$1,'Add-on Info'!$A$4:$A$15,0),MATCH($E264,'Add-on Info'!$B$3:$H$3,0)),0)</f>
        <v>0</v>
      </c>
      <c r="AA264" s="40">
        <f>IF(O264=1,INDEX('Add-on Info'!$B$4:$H$15,MATCH(AA$1,'Add-on Info'!$A$4:$A$15,0),MATCH($E264,'Add-on Info'!$B$3:$H$3,0)),0)</f>
        <v>0</v>
      </c>
      <c r="AB264" s="40">
        <f>IF(P264=1,INDEX('Add-on Info'!$B$4:$H$15,MATCH(AB$1,'Add-on Info'!$A$4:$A$15,0),MATCH($E264,'Add-on Info'!$B$3:$H$3,0)),0)</f>
        <v>0</v>
      </c>
      <c r="AC264" s="40">
        <f>IF(Q264=1,INDEX('Add-on Info'!$B$4:$H$15,MATCH(AC$1,'Add-on Info'!$A$4:$A$15,0),MATCH($E264,'Add-on Info'!$B$3:$H$3,0)),0)</f>
        <v>0</v>
      </c>
      <c r="AD264" s="40">
        <f>IF(R264=1,INDEX('Add-on Info'!$B$4:$H$15,MATCH(AD$1,'Add-on Info'!$A$4:$A$15,0),MATCH($E264,'Add-on Info'!$B$3:$H$3,0)),0)</f>
        <v>0</v>
      </c>
      <c r="AE264" s="40">
        <f>IF(S264=1,INDEX('Add-on Info'!$B$4:$H$15,MATCH(AE$1,'Add-on Info'!$A$4:$A$15,0),MATCH($E264,'Add-on Info'!$B$3:$H$3,0)),0)</f>
        <v>0</v>
      </c>
      <c r="AF264" s="40">
        <f>IF(T264=1,INDEX('Add-on Info'!$B$4:$H$15,MATCH(AF$1,'Add-on Info'!$A$4:$A$15,0),MATCH($E264,'Add-on Info'!$B$3:$H$3,0)),0)</f>
        <v>0</v>
      </c>
      <c r="AG264" s="40">
        <f>IF(U264=1,INDEX('Add-on Info'!$B$4:$H$15,MATCH(AG$1,'Add-on Info'!$A$4:$A$15,0),MATCH($E264,'Add-on Info'!$B$3:$H$3,0)),0)</f>
        <v>0</v>
      </c>
      <c r="AH264" s="40">
        <f>IF(V264=1,INDEX('Add-on Info'!$B$4:$H$15,MATCH(AH$1,'Add-on Info'!$A$4:$A$15,0),MATCH($E264,'Add-on Info'!$B$3:$H$3,0)),0)</f>
        <v>0</v>
      </c>
      <c r="AI264" s="41">
        <f t="shared" si="24"/>
        <v>0</v>
      </c>
      <c r="AJ264" s="40">
        <f t="shared" si="25"/>
        <v>750</v>
      </c>
      <c r="AK264" s="40">
        <f>IF(K264=1,INDEX('Add-on Info'!$B$21:$H$32,MATCH(AK$1,'Add-on Info'!$A$4:$A$15,0),MATCH($E264,'Add-on Info'!$B$3:$H$3,0)),0)</f>
        <v>187.5</v>
      </c>
      <c r="AL264" s="40">
        <f>IF(L264=1,INDEX('Add-on Info'!$B$21:$H$32,MATCH(AL$1,'Add-on Info'!$A$4:$A$15,0),MATCH($E264,'Add-on Info'!$B$3:$H$3,0)),0)</f>
        <v>0</v>
      </c>
      <c r="AM264" s="40">
        <f>IF(M264=1,INDEX('Add-on Info'!$B$21:$H$32,MATCH(AM$1,'Add-on Info'!$A$4:$A$15,0),MATCH($E264,'Add-on Info'!$B$3:$H$3,0)),0)</f>
        <v>0</v>
      </c>
      <c r="AN264" s="40">
        <f>IF(N264=1,INDEX('Add-on Info'!$B$21:$H$32,MATCH(AN$1,'Add-on Info'!$A$4:$A$15,0),MATCH($E264,'Add-on Info'!$B$3:$H$3,0)),0)</f>
        <v>0</v>
      </c>
      <c r="AO264" s="40">
        <f>IF(O264=1,INDEX('Add-on Info'!$B$21:$H$32,MATCH(AO$1,'Add-on Info'!$A$4:$A$15,0),MATCH($E264,'Add-on Info'!$B$3:$H$3,0)),0)</f>
        <v>0</v>
      </c>
      <c r="AP264" s="40">
        <f>IF(P264=1,INDEX('Add-on Info'!$B$21:$H$32,MATCH(AP$1,'Add-on Info'!$A$4:$A$15,0),MATCH($E264,'Add-on Info'!$B$3:$H$3,0)),0)</f>
        <v>0</v>
      </c>
      <c r="AQ264" s="40">
        <f>IF(Q264=1,INDEX('Add-on Info'!$B$21:$H$32,MATCH(AQ$1,'Add-on Info'!$A$4:$A$15,0),MATCH($E264,'Add-on Info'!$B$3:$H$3,0)),0)</f>
        <v>0</v>
      </c>
      <c r="AR264" s="40">
        <f>IF(R264=1,INDEX('Add-on Info'!$B$21:$H$32,MATCH(AR$1,'Add-on Info'!$A$4:$A$15,0),MATCH($E264,'Add-on Info'!$B$3:$H$3,0)),0)</f>
        <v>0</v>
      </c>
      <c r="AS264" s="40">
        <f>IF(S264=1,INDEX('Add-on Info'!$B$21:$H$32,MATCH(AS$1,'Add-on Info'!$A$4:$A$15,0),MATCH($E264,'Add-on Info'!$B$3:$H$3,0)),0)</f>
        <v>0</v>
      </c>
      <c r="AT264" s="40">
        <f>IF(T264=1,INDEX('Add-on Info'!$B$21:$H$32,MATCH(AT$1,'Add-on Info'!$A$4:$A$15,0),MATCH($E264,'Add-on Info'!$B$3:$H$3,0)),0)</f>
        <v>0</v>
      </c>
      <c r="AU264" s="40">
        <f>IF(U264=1,INDEX('Add-on Info'!$B$21:$H$32,MATCH(AU$1,'Add-on Info'!$A$4:$A$15,0),MATCH($E264,'Add-on Info'!$B$3:$H$3,0)),0)</f>
        <v>0</v>
      </c>
      <c r="AV264" s="40">
        <f>IF(V264=1,INDEX('Add-on Info'!$B$21:$H$32,MATCH(AV$1,'Add-on Info'!$A$4:$A$15,0),MATCH($E264,'Add-on Info'!$B$3:$H$3,0)),0)</f>
        <v>0</v>
      </c>
      <c r="AW264" s="40">
        <f t="shared" si="26"/>
        <v>187.5</v>
      </c>
      <c r="AX264" s="40">
        <f t="shared" si="27"/>
        <v>26974</v>
      </c>
      <c r="AY264" s="40">
        <f t="shared" si="28"/>
        <v>25625.5</v>
      </c>
      <c r="AZ264" s="40">
        <f t="shared" si="29"/>
        <v>1348.5</v>
      </c>
      <c r="BA264" s="25"/>
    </row>
    <row r="265" spans="1:53" x14ac:dyDescent="0.25">
      <c r="A265" s="25" t="s">
        <v>57</v>
      </c>
      <c r="B265" s="25" t="s">
        <v>49</v>
      </c>
      <c r="C265" s="25" t="s">
        <v>41</v>
      </c>
      <c r="D265" s="25" t="s">
        <v>31</v>
      </c>
      <c r="E265" s="25" t="s">
        <v>32</v>
      </c>
      <c r="F265" s="25" t="s">
        <v>47</v>
      </c>
      <c r="G265" s="25" t="s">
        <v>30</v>
      </c>
      <c r="H265" s="25">
        <v>25</v>
      </c>
      <c r="I265" s="28">
        <v>18504</v>
      </c>
      <c r="J265" s="28">
        <f>IF($D265=Calculations!$E$3,SUBSTITUTE(Calculations!$I266,RIGHT(Calculations!$I266,3),Calculations!$C$3)+0,Calculations!$I266)</f>
        <v>11514</v>
      </c>
      <c r="K265" s="39">
        <v>0</v>
      </c>
      <c r="L265" s="39">
        <v>0</v>
      </c>
      <c r="M265" s="39">
        <v>0</v>
      </c>
      <c r="N265" s="39">
        <v>0</v>
      </c>
      <c r="O265" s="39">
        <v>0</v>
      </c>
      <c r="P265" s="39">
        <v>0</v>
      </c>
      <c r="Q265" s="39">
        <v>0</v>
      </c>
      <c r="R265" s="39">
        <v>0</v>
      </c>
      <c r="S265" s="39">
        <v>0</v>
      </c>
      <c r="T265" s="39">
        <v>0</v>
      </c>
      <c r="U265" s="39">
        <v>0</v>
      </c>
      <c r="V265" s="39">
        <v>0</v>
      </c>
      <c r="W265" s="40">
        <f>IF(K265=1,INDEX('Add-on Info'!$B$4:$H$15,MATCH(W$1,'Add-on Info'!$A$4:$A$15,0),MATCH($E265,'Add-on Info'!$B$3:$H$3,0)),0)</f>
        <v>0</v>
      </c>
      <c r="X265" s="40">
        <f>IF(L265=1,INDEX('Add-on Info'!$B$4:$H$15,MATCH(X$1,'Add-on Info'!$A$4:$A$15,0),MATCH($E265,'Add-on Info'!$B$3:$H$3,0)),0)</f>
        <v>0</v>
      </c>
      <c r="Y265" s="40">
        <f>IF(M265=1,INDEX('Add-on Info'!$B$4:$H$15,MATCH(Y$1,'Add-on Info'!$A$4:$A$15,0),MATCH($E265,'Add-on Info'!$B$3:$H$3,0)),0)</f>
        <v>0</v>
      </c>
      <c r="Z265" s="40">
        <f>IF(N265=1,INDEX('Add-on Info'!$B$4:$H$15,MATCH(Z$1,'Add-on Info'!$A$4:$A$15,0),MATCH($E265,'Add-on Info'!$B$3:$H$3,0)),0)</f>
        <v>0</v>
      </c>
      <c r="AA265" s="40">
        <f>IF(O265=1,INDEX('Add-on Info'!$B$4:$H$15,MATCH(AA$1,'Add-on Info'!$A$4:$A$15,0),MATCH($E265,'Add-on Info'!$B$3:$H$3,0)),0)</f>
        <v>0</v>
      </c>
      <c r="AB265" s="40">
        <f>IF(P265=1,INDEX('Add-on Info'!$B$4:$H$15,MATCH(AB$1,'Add-on Info'!$A$4:$A$15,0),MATCH($E265,'Add-on Info'!$B$3:$H$3,0)),0)</f>
        <v>0</v>
      </c>
      <c r="AC265" s="40">
        <f>IF(Q265=1,INDEX('Add-on Info'!$B$4:$H$15,MATCH(AC$1,'Add-on Info'!$A$4:$A$15,0),MATCH($E265,'Add-on Info'!$B$3:$H$3,0)),0)</f>
        <v>0</v>
      </c>
      <c r="AD265" s="40">
        <f>IF(R265=1,INDEX('Add-on Info'!$B$4:$H$15,MATCH(AD$1,'Add-on Info'!$A$4:$A$15,0),MATCH($E265,'Add-on Info'!$B$3:$H$3,0)),0)</f>
        <v>0</v>
      </c>
      <c r="AE265" s="40">
        <f>IF(S265=1,INDEX('Add-on Info'!$B$4:$H$15,MATCH(AE$1,'Add-on Info'!$A$4:$A$15,0),MATCH($E265,'Add-on Info'!$B$3:$H$3,0)),0)</f>
        <v>0</v>
      </c>
      <c r="AF265" s="40">
        <f>IF(T265=1,INDEX('Add-on Info'!$B$4:$H$15,MATCH(AF$1,'Add-on Info'!$A$4:$A$15,0),MATCH($E265,'Add-on Info'!$B$3:$H$3,0)),0)</f>
        <v>0</v>
      </c>
      <c r="AG265" s="40">
        <f>IF(U265=1,INDEX('Add-on Info'!$B$4:$H$15,MATCH(AG$1,'Add-on Info'!$A$4:$A$15,0),MATCH($E265,'Add-on Info'!$B$3:$H$3,0)),0)</f>
        <v>0</v>
      </c>
      <c r="AH265" s="40">
        <f>IF(V265=1,INDEX('Add-on Info'!$B$4:$H$15,MATCH(AH$1,'Add-on Info'!$A$4:$A$15,0),MATCH($E265,'Add-on Info'!$B$3:$H$3,0)),0)</f>
        <v>0</v>
      </c>
      <c r="AI265" s="41">
        <f t="shared" si="24"/>
        <v>0</v>
      </c>
      <c r="AJ265" s="40">
        <f t="shared" si="25"/>
        <v>0</v>
      </c>
      <c r="AK265" s="40">
        <f>IF(K265=1,INDEX('Add-on Info'!$B$21:$H$32,MATCH(AK$1,'Add-on Info'!$A$4:$A$15,0),MATCH($E265,'Add-on Info'!$B$3:$H$3,0)),0)</f>
        <v>0</v>
      </c>
      <c r="AL265" s="40">
        <f>IF(L265=1,INDEX('Add-on Info'!$B$21:$H$32,MATCH(AL$1,'Add-on Info'!$A$4:$A$15,0),MATCH($E265,'Add-on Info'!$B$3:$H$3,0)),0)</f>
        <v>0</v>
      </c>
      <c r="AM265" s="40">
        <f>IF(M265=1,INDEX('Add-on Info'!$B$21:$H$32,MATCH(AM$1,'Add-on Info'!$A$4:$A$15,0),MATCH($E265,'Add-on Info'!$B$3:$H$3,0)),0)</f>
        <v>0</v>
      </c>
      <c r="AN265" s="40">
        <f>IF(N265=1,INDEX('Add-on Info'!$B$21:$H$32,MATCH(AN$1,'Add-on Info'!$A$4:$A$15,0),MATCH($E265,'Add-on Info'!$B$3:$H$3,0)),0)</f>
        <v>0</v>
      </c>
      <c r="AO265" s="40">
        <f>IF(O265=1,INDEX('Add-on Info'!$B$21:$H$32,MATCH(AO$1,'Add-on Info'!$A$4:$A$15,0),MATCH($E265,'Add-on Info'!$B$3:$H$3,0)),0)</f>
        <v>0</v>
      </c>
      <c r="AP265" s="40">
        <f>IF(P265=1,INDEX('Add-on Info'!$B$21:$H$32,MATCH(AP$1,'Add-on Info'!$A$4:$A$15,0),MATCH($E265,'Add-on Info'!$B$3:$H$3,0)),0)</f>
        <v>0</v>
      </c>
      <c r="AQ265" s="40">
        <f>IF(Q265=1,INDEX('Add-on Info'!$B$21:$H$32,MATCH(AQ$1,'Add-on Info'!$A$4:$A$15,0),MATCH($E265,'Add-on Info'!$B$3:$H$3,0)),0)</f>
        <v>0</v>
      </c>
      <c r="AR265" s="40">
        <f>IF(R265=1,INDEX('Add-on Info'!$B$21:$H$32,MATCH(AR$1,'Add-on Info'!$A$4:$A$15,0),MATCH($E265,'Add-on Info'!$B$3:$H$3,0)),0)</f>
        <v>0</v>
      </c>
      <c r="AS265" s="40">
        <f>IF(S265=1,INDEX('Add-on Info'!$B$21:$H$32,MATCH(AS$1,'Add-on Info'!$A$4:$A$15,0),MATCH($E265,'Add-on Info'!$B$3:$H$3,0)),0)</f>
        <v>0</v>
      </c>
      <c r="AT265" s="40">
        <f>IF(T265=1,INDEX('Add-on Info'!$B$21:$H$32,MATCH(AT$1,'Add-on Info'!$A$4:$A$15,0),MATCH($E265,'Add-on Info'!$B$3:$H$3,0)),0)</f>
        <v>0</v>
      </c>
      <c r="AU265" s="40">
        <f>IF(U265=1,INDEX('Add-on Info'!$B$21:$H$32,MATCH(AU$1,'Add-on Info'!$A$4:$A$15,0),MATCH($E265,'Add-on Info'!$B$3:$H$3,0)),0)</f>
        <v>0</v>
      </c>
      <c r="AV265" s="40">
        <f>IF(V265=1,INDEX('Add-on Info'!$B$21:$H$32,MATCH(AV$1,'Add-on Info'!$A$4:$A$15,0),MATCH($E265,'Add-on Info'!$B$3:$H$3,0)),0)</f>
        <v>0</v>
      </c>
      <c r="AW265" s="40">
        <f t="shared" si="26"/>
        <v>0</v>
      </c>
      <c r="AX265" s="40">
        <f t="shared" si="27"/>
        <v>18504</v>
      </c>
      <c r="AY265" s="40">
        <f t="shared" si="28"/>
        <v>11514</v>
      </c>
      <c r="AZ265" s="40">
        <f t="shared" si="29"/>
        <v>6990</v>
      </c>
      <c r="BA265" s="25"/>
    </row>
    <row r="266" spans="1:53" x14ac:dyDescent="0.25">
      <c r="A266" s="25" t="s">
        <v>57</v>
      </c>
      <c r="B266" s="25" t="s">
        <v>49</v>
      </c>
      <c r="C266" s="25" t="s">
        <v>41</v>
      </c>
      <c r="D266" s="25" t="s">
        <v>31</v>
      </c>
      <c r="E266" s="25" t="s">
        <v>36</v>
      </c>
      <c r="F266" s="25" t="s">
        <v>33</v>
      </c>
      <c r="G266" s="25" t="s">
        <v>30</v>
      </c>
      <c r="H266" s="25">
        <v>70</v>
      </c>
      <c r="I266" s="42">
        <v>17921</v>
      </c>
      <c r="J266" s="28">
        <f>IF($D266=Calculations!$E$3,SUBSTITUTE(Calculations!$I267,RIGHT(Calculations!$I267,3),Calculations!$C$3)+0,Calculations!$I267)</f>
        <v>10514</v>
      </c>
      <c r="K266" s="39">
        <v>0</v>
      </c>
      <c r="L266" s="39">
        <v>0</v>
      </c>
      <c r="M266" s="39">
        <v>0</v>
      </c>
      <c r="N266" s="39">
        <v>0</v>
      </c>
      <c r="O266" s="39">
        <v>1</v>
      </c>
      <c r="P266" s="39">
        <v>0</v>
      </c>
      <c r="Q266" s="39">
        <v>1</v>
      </c>
      <c r="R266" s="39">
        <v>0</v>
      </c>
      <c r="S266" s="39">
        <v>0</v>
      </c>
      <c r="T266" s="39">
        <v>0</v>
      </c>
      <c r="U266" s="39">
        <v>0</v>
      </c>
      <c r="V266" s="39">
        <v>0</v>
      </c>
      <c r="W266" s="40">
        <f>IF(K266=1,INDEX('Add-on Info'!$B$4:$H$15,MATCH(W$1,'Add-on Info'!$A$4:$A$15,0),MATCH($E266,'Add-on Info'!$B$3:$H$3,0)),0)</f>
        <v>0</v>
      </c>
      <c r="X266" s="40">
        <f>IF(L266=1,INDEX('Add-on Info'!$B$4:$H$15,MATCH(X$1,'Add-on Info'!$A$4:$A$15,0),MATCH($E266,'Add-on Info'!$B$3:$H$3,0)),0)</f>
        <v>0</v>
      </c>
      <c r="Y266" s="40">
        <f>IF(M266=1,INDEX('Add-on Info'!$B$4:$H$15,MATCH(Y$1,'Add-on Info'!$A$4:$A$15,0),MATCH($E266,'Add-on Info'!$B$3:$H$3,0)),0)</f>
        <v>0</v>
      </c>
      <c r="Z266" s="40">
        <f>IF(N266=1,INDEX('Add-on Info'!$B$4:$H$15,MATCH(Z$1,'Add-on Info'!$A$4:$A$15,0),MATCH($E266,'Add-on Info'!$B$3:$H$3,0)),0)</f>
        <v>0</v>
      </c>
      <c r="AA266" s="40">
        <f>IF(O266=1,INDEX('Add-on Info'!$B$4:$H$15,MATCH(AA$1,'Add-on Info'!$A$4:$A$15,0),MATCH($E266,'Add-on Info'!$B$3:$H$3,0)),0)</f>
        <v>1600</v>
      </c>
      <c r="AB266" s="40">
        <f>IF(P266=1,INDEX('Add-on Info'!$B$4:$H$15,MATCH(AB$1,'Add-on Info'!$A$4:$A$15,0),MATCH($E266,'Add-on Info'!$B$3:$H$3,0)),0)</f>
        <v>0</v>
      </c>
      <c r="AC266" s="40">
        <f>IF(Q266=1,INDEX('Add-on Info'!$B$4:$H$15,MATCH(AC$1,'Add-on Info'!$A$4:$A$15,0),MATCH($E266,'Add-on Info'!$B$3:$H$3,0)),0)</f>
        <v>120</v>
      </c>
      <c r="AD266" s="40">
        <f>IF(R266=1,INDEX('Add-on Info'!$B$4:$H$15,MATCH(AD$1,'Add-on Info'!$A$4:$A$15,0),MATCH($E266,'Add-on Info'!$B$3:$H$3,0)),0)</f>
        <v>0</v>
      </c>
      <c r="AE266" s="40">
        <f>IF(S266=1,INDEX('Add-on Info'!$B$4:$H$15,MATCH(AE$1,'Add-on Info'!$A$4:$A$15,0),MATCH($E266,'Add-on Info'!$B$3:$H$3,0)),0)</f>
        <v>0</v>
      </c>
      <c r="AF266" s="40">
        <f>IF(T266=1,INDEX('Add-on Info'!$B$4:$H$15,MATCH(AF$1,'Add-on Info'!$A$4:$A$15,0),MATCH($E266,'Add-on Info'!$B$3:$H$3,0)),0)</f>
        <v>0</v>
      </c>
      <c r="AG266" s="40">
        <f>IF(U266=1,INDEX('Add-on Info'!$B$4:$H$15,MATCH(AG$1,'Add-on Info'!$A$4:$A$15,0),MATCH($E266,'Add-on Info'!$B$3:$H$3,0)),0)</f>
        <v>0</v>
      </c>
      <c r="AH266" s="40">
        <f>IF(V266=1,INDEX('Add-on Info'!$B$4:$H$15,MATCH(AH$1,'Add-on Info'!$A$4:$A$15,0),MATCH($E266,'Add-on Info'!$B$3:$H$3,0)),0)</f>
        <v>0</v>
      </c>
      <c r="AI266" s="41">
        <f t="shared" si="24"/>
        <v>0</v>
      </c>
      <c r="AJ266" s="40">
        <f t="shared" si="25"/>
        <v>1720</v>
      </c>
      <c r="AK266" s="40">
        <f>IF(K266=1,INDEX('Add-on Info'!$B$21:$H$32,MATCH(AK$1,'Add-on Info'!$A$4:$A$15,0),MATCH($E266,'Add-on Info'!$B$3:$H$3,0)),0)</f>
        <v>0</v>
      </c>
      <c r="AL266" s="40">
        <f>IF(L266=1,INDEX('Add-on Info'!$B$21:$H$32,MATCH(AL$1,'Add-on Info'!$A$4:$A$15,0),MATCH($E266,'Add-on Info'!$B$3:$H$3,0)),0)</f>
        <v>0</v>
      </c>
      <c r="AM266" s="40">
        <f>IF(M266=1,INDEX('Add-on Info'!$B$21:$H$32,MATCH(AM$1,'Add-on Info'!$A$4:$A$15,0),MATCH($E266,'Add-on Info'!$B$3:$H$3,0)),0)</f>
        <v>0</v>
      </c>
      <c r="AN266" s="40">
        <f>IF(N266=1,INDEX('Add-on Info'!$B$21:$H$32,MATCH(AN$1,'Add-on Info'!$A$4:$A$15,0),MATCH($E266,'Add-on Info'!$B$3:$H$3,0)),0)</f>
        <v>0</v>
      </c>
      <c r="AO266" s="40">
        <f>IF(O266=1,INDEX('Add-on Info'!$B$21:$H$32,MATCH(AO$1,'Add-on Info'!$A$4:$A$15,0),MATCH($E266,'Add-on Info'!$B$3:$H$3,0)),0)</f>
        <v>1040</v>
      </c>
      <c r="AP266" s="40">
        <f>IF(P266=1,INDEX('Add-on Info'!$B$21:$H$32,MATCH(AP$1,'Add-on Info'!$A$4:$A$15,0),MATCH($E266,'Add-on Info'!$B$3:$H$3,0)),0)</f>
        <v>0</v>
      </c>
      <c r="AQ266" s="40">
        <f>IF(Q266=1,INDEX('Add-on Info'!$B$21:$H$32,MATCH(AQ$1,'Add-on Info'!$A$4:$A$15,0),MATCH($E266,'Add-on Info'!$B$3:$H$3,0)),0)</f>
        <v>18</v>
      </c>
      <c r="AR266" s="40">
        <f>IF(R266=1,INDEX('Add-on Info'!$B$21:$H$32,MATCH(AR$1,'Add-on Info'!$A$4:$A$15,0),MATCH($E266,'Add-on Info'!$B$3:$H$3,0)),0)</f>
        <v>0</v>
      </c>
      <c r="AS266" s="40">
        <f>IF(S266=1,INDEX('Add-on Info'!$B$21:$H$32,MATCH(AS$1,'Add-on Info'!$A$4:$A$15,0),MATCH($E266,'Add-on Info'!$B$3:$H$3,0)),0)</f>
        <v>0</v>
      </c>
      <c r="AT266" s="40">
        <f>IF(T266=1,INDEX('Add-on Info'!$B$21:$H$32,MATCH(AT$1,'Add-on Info'!$A$4:$A$15,0),MATCH($E266,'Add-on Info'!$B$3:$H$3,0)),0)</f>
        <v>0</v>
      </c>
      <c r="AU266" s="40">
        <f>IF(U266=1,INDEX('Add-on Info'!$B$21:$H$32,MATCH(AU$1,'Add-on Info'!$A$4:$A$15,0),MATCH($E266,'Add-on Info'!$B$3:$H$3,0)),0)</f>
        <v>0</v>
      </c>
      <c r="AV266" s="40">
        <f>IF(V266=1,INDEX('Add-on Info'!$B$21:$H$32,MATCH(AV$1,'Add-on Info'!$A$4:$A$15,0),MATCH($E266,'Add-on Info'!$B$3:$H$3,0)),0)</f>
        <v>0</v>
      </c>
      <c r="AW266" s="40">
        <f t="shared" si="26"/>
        <v>1058</v>
      </c>
      <c r="AX266" s="40">
        <f t="shared" si="27"/>
        <v>19641</v>
      </c>
      <c r="AY266" s="40">
        <f t="shared" si="28"/>
        <v>11572</v>
      </c>
      <c r="AZ266" s="40">
        <f t="shared" si="29"/>
        <v>8069</v>
      </c>
      <c r="BA266" s="25"/>
    </row>
    <row r="267" spans="1:53" x14ac:dyDescent="0.25">
      <c r="A267" s="25" t="s">
        <v>58</v>
      </c>
      <c r="B267" s="25" t="s">
        <v>23</v>
      </c>
      <c r="C267" s="25" t="s">
        <v>24</v>
      </c>
      <c r="D267" s="25" t="s">
        <v>31</v>
      </c>
      <c r="E267" s="25" t="s">
        <v>32</v>
      </c>
      <c r="F267" s="25" t="s">
        <v>33</v>
      </c>
      <c r="G267" s="25" t="s">
        <v>28</v>
      </c>
      <c r="H267" s="25">
        <v>25</v>
      </c>
      <c r="I267" s="42">
        <v>19799</v>
      </c>
      <c r="J267" s="28">
        <f>IF($D267=Calculations!$E$3,SUBSTITUTE(Calculations!$I268,RIGHT(Calculations!$I268,3),Calculations!$C$3)+0,Calculations!$I268)</f>
        <v>19514</v>
      </c>
      <c r="K267" s="39">
        <v>0</v>
      </c>
      <c r="L267" s="39">
        <v>1</v>
      </c>
      <c r="M267" s="39">
        <v>0</v>
      </c>
      <c r="N267" s="39">
        <v>1</v>
      </c>
      <c r="O267" s="39">
        <v>1</v>
      </c>
      <c r="P267" s="39">
        <v>0</v>
      </c>
      <c r="Q267" s="39">
        <v>0</v>
      </c>
      <c r="R267" s="39">
        <v>0</v>
      </c>
      <c r="S267" s="39">
        <v>0</v>
      </c>
      <c r="T267" s="39">
        <v>1</v>
      </c>
      <c r="U267" s="39">
        <v>0</v>
      </c>
      <c r="V267" s="39">
        <v>0</v>
      </c>
      <c r="W267" s="40">
        <f>IF(K267=1,INDEX('Add-on Info'!$B$4:$H$15,MATCH(W$1,'Add-on Info'!$A$4:$A$15,0),MATCH($E267,'Add-on Info'!$B$3:$H$3,0)),0)</f>
        <v>0</v>
      </c>
      <c r="X267" s="40">
        <f>IF(L267=1,INDEX('Add-on Info'!$B$4:$H$15,MATCH(X$1,'Add-on Info'!$A$4:$A$15,0),MATCH($E267,'Add-on Info'!$B$3:$H$3,0)),0)</f>
        <v>190</v>
      </c>
      <c r="Y267" s="40">
        <f>IF(M267=1,INDEX('Add-on Info'!$B$4:$H$15,MATCH(Y$1,'Add-on Info'!$A$4:$A$15,0),MATCH($E267,'Add-on Info'!$B$3:$H$3,0)),0)</f>
        <v>0</v>
      </c>
      <c r="Z267" s="40">
        <f>IF(N267=1,INDEX('Add-on Info'!$B$4:$H$15,MATCH(Z$1,'Add-on Info'!$A$4:$A$15,0),MATCH($E267,'Add-on Info'!$B$3:$H$3,0)),0)</f>
        <v>210</v>
      </c>
      <c r="AA267" s="40">
        <f>IF(O267=1,INDEX('Add-on Info'!$B$4:$H$15,MATCH(AA$1,'Add-on Info'!$A$4:$A$15,0),MATCH($E267,'Add-on Info'!$B$3:$H$3,0)),0)</f>
        <v>1000</v>
      </c>
      <c r="AB267" s="40">
        <f>IF(P267=1,INDEX('Add-on Info'!$B$4:$H$15,MATCH(AB$1,'Add-on Info'!$A$4:$A$15,0),MATCH($E267,'Add-on Info'!$B$3:$H$3,0)),0)</f>
        <v>0</v>
      </c>
      <c r="AC267" s="40">
        <f>IF(Q267=1,INDEX('Add-on Info'!$B$4:$H$15,MATCH(AC$1,'Add-on Info'!$A$4:$A$15,0),MATCH($E267,'Add-on Info'!$B$3:$H$3,0)),0)</f>
        <v>0</v>
      </c>
      <c r="AD267" s="40">
        <f>IF(R267=1,INDEX('Add-on Info'!$B$4:$H$15,MATCH(AD$1,'Add-on Info'!$A$4:$A$15,0),MATCH($E267,'Add-on Info'!$B$3:$H$3,0)),0)</f>
        <v>0</v>
      </c>
      <c r="AE267" s="40">
        <f>IF(S267=1,INDEX('Add-on Info'!$B$4:$H$15,MATCH(AE$1,'Add-on Info'!$A$4:$A$15,0),MATCH($E267,'Add-on Info'!$B$3:$H$3,0)),0)</f>
        <v>0</v>
      </c>
      <c r="AF267" s="40">
        <f>IF(T267=1,INDEX('Add-on Info'!$B$4:$H$15,MATCH(AF$1,'Add-on Info'!$A$4:$A$15,0),MATCH($E267,'Add-on Info'!$B$3:$H$3,0)),0)</f>
        <v>180</v>
      </c>
      <c r="AG267" s="40">
        <f>IF(U267=1,INDEX('Add-on Info'!$B$4:$H$15,MATCH(AG$1,'Add-on Info'!$A$4:$A$15,0),MATCH($E267,'Add-on Info'!$B$3:$H$3,0)),0)</f>
        <v>0</v>
      </c>
      <c r="AH267" s="40">
        <f>IF(V267=1,INDEX('Add-on Info'!$B$4:$H$15,MATCH(AH$1,'Add-on Info'!$A$4:$A$15,0),MATCH($E267,'Add-on Info'!$B$3:$H$3,0)),0)</f>
        <v>0</v>
      </c>
      <c r="AI267" s="41">
        <f t="shared" si="24"/>
        <v>0.15</v>
      </c>
      <c r="AJ267" s="40">
        <f t="shared" si="25"/>
        <v>1343</v>
      </c>
      <c r="AK267" s="40">
        <f>IF(K267=1,INDEX('Add-on Info'!$B$21:$H$32,MATCH(AK$1,'Add-on Info'!$A$4:$A$15,0),MATCH($E267,'Add-on Info'!$B$3:$H$3,0)),0)</f>
        <v>0</v>
      </c>
      <c r="AL267" s="40">
        <f>IF(L267=1,INDEX('Add-on Info'!$B$21:$H$32,MATCH(AL$1,'Add-on Info'!$A$4:$A$15,0),MATCH($E267,'Add-on Info'!$B$3:$H$3,0)),0)</f>
        <v>20.9</v>
      </c>
      <c r="AM267" s="40">
        <f>IF(M267=1,INDEX('Add-on Info'!$B$21:$H$32,MATCH(AM$1,'Add-on Info'!$A$4:$A$15,0),MATCH($E267,'Add-on Info'!$B$3:$H$3,0)),0)</f>
        <v>0</v>
      </c>
      <c r="AN267" s="40">
        <f>IF(N267=1,INDEX('Add-on Info'!$B$21:$H$32,MATCH(AN$1,'Add-on Info'!$A$4:$A$15,0),MATCH($E267,'Add-on Info'!$B$3:$H$3,0)),0)</f>
        <v>25.2</v>
      </c>
      <c r="AO267" s="40">
        <f>IF(O267=1,INDEX('Add-on Info'!$B$21:$H$32,MATCH(AO$1,'Add-on Info'!$A$4:$A$15,0),MATCH($E267,'Add-on Info'!$B$3:$H$3,0)),0)</f>
        <v>650</v>
      </c>
      <c r="AP267" s="40">
        <f>IF(P267=1,INDEX('Add-on Info'!$B$21:$H$32,MATCH(AP$1,'Add-on Info'!$A$4:$A$15,0),MATCH($E267,'Add-on Info'!$B$3:$H$3,0)),0)</f>
        <v>0</v>
      </c>
      <c r="AQ267" s="40">
        <f>IF(Q267=1,INDEX('Add-on Info'!$B$21:$H$32,MATCH(AQ$1,'Add-on Info'!$A$4:$A$15,0),MATCH($E267,'Add-on Info'!$B$3:$H$3,0)),0)</f>
        <v>0</v>
      </c>
      <c r="AR267" s="40">
        <f>IF(R267=1,INDEX('Add-on Info'!$B$21:$H$32,MATCH(AR$1,'Add-on Info'!$A$4:$A$15,0),MATCH($E267,'Add-on Info'!$B$3:$H$3,0)),0)</f>
        <v>0</v>
      </c>
      <c r="AS267" s="40">
        <f>IF(S267=1,INDEX('Add-on Info'!$B$21:$H$32,MATCH(AS$1,'Add-on Info'!$A$4:$A$15,0),MATCH($E267,'Add-on Info'!$B$3:$H$3,0)),0)</f>
        <v>0</v>
      </c>
      <c r="AT267" s="40">
        <f>IF(T267=1,INDEX('Add-on Info'!$B$21:$H$32,MATCH(AT$1,'Add-on Info'!$A$4:$A$15,0),MATCH($E267,'Add-on Info'!$B$3:$H$3,0)),0)</f>
        <v>32.4</v>
      </c>
      <c r="AU267" s="40">
        <f>IF(U267=1,INDEX('Add-on Info'!$B$21:$H$32,MATCH(AU$1,'Add-on Info'!$A$4:$A$15,0),MATCH($E267,'Add-on Info'!$B$3:$H$3,0)),0)</f>
        <v>0</v>
      </c>
      <c r="AV267" s="40">
        <f>IF(V267=1,INDEX('Add-on Info'!$B$21:$H$32,MATCH(AV$1,'Add-on Info'!$A$4:$A$15,0),MATCH($E267,'Add-on Info'!$B$3:$H$3,0)),0)</f>
        <v>0</v>
      </c>
      <c r="AW267" s="40">
        <f t="shared" si="26"/>
        <v>728.5</v>
      </c>
      <c r="AX267" s="40">
        <f t="shared" si="27"/>
        <v>21142</v>
      </c>
      <c r="AY267" s="40">
        <f t="shared" si="28"/>
        <v>20242.5</v>
      </c>
      <c r="AZ267" s="40">
        <f t="shared" si="29"/>
        <v>899.5</v>
      </c>
      <c r="BA267" s="25"/>
    </row>
    <row r="268" spans="1:53" x14ac:dyDescent="0.25">
      <c r="A268" s="25" t="s">
        <v>58</v>
      </c>
      <c r="B268" s="25" t="s">
        <v>23</v>
      </c>
      <c r="C268" s="25" t="s">
        <v>24</v>
      </c>
      <c r="D268" s="25" t="s">
        <v>31</v>
      </c>
      <c r="E268" s="25" t="s">
        <v>32</v>
      </c>
      <c r="F268" s="25" t="s">
        <v>34</v>
      </c>
      <c r="G268" s="25" t="s">
        <v>28</v>
      </c>
      <c r="H268" s="25">
        <v>50</v>
      </c>
      <c r="I268" s="42">
        <v>17085</v>
      </c>
      <c r="J268" s="28">
        <f>IF($D268=Calculations!$E$3,SUBSTITUTE(Calculations!$I269,RIGHT(Calculations!$I269,3),Calculations!$C$3)+0,Calculations!$I269)</f>
        <v>16514</v>
      </c>
      <c r="K268" s="39">
        <v>0</v>
      </c>
      <c r="L268" s="39">
        <v>0</v>
      </c>
      <c r="M268" s="39">
        <v>1</v>
      </c>
      <c r="N268" s="39">
        <v>1</v>
      </c>
      <c r="O268" s="39">
        <v>0</v>
      </c>
      <c r="P268" s="39">
        <v>0</v>
      </c>
      <c r="Q268" s="39">
        <v>0</v>
      </c>
      <c r="R268" s="39">
        <v>0</v>
      </c>
      <c r="S268" s="39">
        <v>0</v>
      </c>
      <c r="T268" s="39">
        <v>0</v>
      </c>
      <c r="U268" s="39">
        <v>1</v>
      </c>
      <c r="V268" s="39">
        <v>0</v>
      </c>
      <c r="W268" s="40">
        <f>IF(K268=1,INDEX('Add-on Info'!$B$4:$H$15,MATCH(W$1,'Add-on Info'!$A$4:$A$15,0),MATCH($E268,'Add-on Info'!$B$3:$H$3,0)),0)</f>
        <v>0</v>
      </c>
      <c r="X268" s="40">
        <f>IF(L268=1,INDEX('Add-on Info'!$B$4:$H$15,MATCH(X$1,'Add-on Info'!$A$4:$A$15,0),MATCH($E268,'Add-on Info'!$B$3:$H$3,0)),0)</f>
        <v>0</v>
      </c>
      <c r="Y268" s="40">
        <f>IF(M268=1,INDEX('Add-on Info'!$B$4:$H$15,MATCH(Y$1,'Add-on Info'!$A$4:$A$15,0),MATCH($E268,'Add-on Info'!$B$3:$H$3,0)),0)</f>
        <v>280</v>
      </c>
      <c r="Z268" s="40">
        <f>IF(N268=1,INDEX('Add-on Info'!$B$4:$H$15,MATCH(Z$1,'Add-on Info'!$A$4:$A$15,0),MATCH($E268,'Add-on Info'!$B$3:$H$3,0)),0)</f>
        <v>210</v>
      </c>
      <c r="AA268" s="40">
        <f>IF(O268=1,INDEX('Add-on Info'!$B$4:$H$15,MATCH(AA$1,'Add-on Info'!$A$4:$A$15,0),MATCH($E268,'Add-on Info'!$B$3:$H$3,0)),0)</f>
        <v>0</v>
      </c>
      <c r="AB268" s="40">
        <f>IF(P268=1,INDEX('Add-on Info'!$B$4:$H$15,MATCH(AB$1,'Add-on Info'!$A$4:$A$15,0),MATCH($E268,'Add-on Info'!$B$3:$H$3,0)),0)</f>
        <v>0</v>
      </c>
      <c r="AC268" s="40">
        <f>IF(Q268=1,INDEX('Add-on Info'!$B$4:$H$15,MATCH(AC$1,'Add-on Info'!$A$4:$A$15,0),MATCH($E268,'Add-on Info'!$B$3:$H$3,0)),0)</f>
        <v>0</v>
      </c>
      <c r="AD268" s="40">
        <f>IF(R268=1,INDEX('Add-on Info'!$B$4:$H$15,MATCH(AD$1,'Add-on Info'!$A$4:$A$15,0),MATCH($E268,'Add-on Info'!$B$3:$H$3,0)),0)</f>
        <v>0</v>
      </c>
      <c r="AE268" s="40">
        <f>IF(S268=1,INDEX('Add-on Info'!$B$4:$H$15,MATCH(AE$1,'Add-on Info'!$A$4:$A$15,0),MATCH($E268,'Add-on Info'!$B$3:$H$3,0)),0)</f>
        <v>0</v>
      </c>
      <c r="AF268" s="40">
        <f>IF(T268=1,INDEX('Add-on Info'!$B$4:$H$15,MATCH(AF$1,'Add-on Info'!$A$4:$A$15,0),MATCH($E268,'Add-on Info'!$B$3:$H$3,0)),0)</f>
        <v>0</v>
      </c>
      <c r="AG268" s="40">
        <f>IF(U268=1,INDEX('Add-on Info'!$B$4:$H$15,MATCH(AG$1,'Add-on Info'!$A$4:$A$15,0),MATCH($E268,'Add-on Info'!$B$3:$H$3,0)),0)</f>
        <v>560</v>
      </c>
      <c r="AH268" s="40">
        <f>IF(V268=1,INDEX('Add-on Info'!$B$4:$H$15,MATCH(AH$1,'Add-on Info'!$A$4:$A$15,0),MATCH($E268,'Add-on Info'!$B$3:$H$3,0)),0)</f>
        <v>0</v>
      </c>
      <c r="AI268" s="41">
        <f t="shared" si="24"/>
        <v>0.15</v>
      </c>
      <c r="AJ268" s="40">
        <f t="shared" si="25"/>
        <v>892.5</v>
      </c>
      <c r="AK268" s="40">
        <f>IF(K268=1,INDEX('Add-on Info'!$B$21:$H$32,MATCH(AK$1,'Add-on Info'!$A$4:$A$15,0),MATCH($E268,'Add-on Info'!$B$3:$H$3,0)),0)</f>
        <v>0</v>
      </c>
      <c r="AL268" s="40">
        <f>IF(L268=1,INDEX('Add-on Info'!$B$21:$H$32,MATCH(AL$1,'Add-on Info'!$A$4:$A$15,0),MATCH($E268,'Add-on Info'!$B$3:$H$3,0)),0)</f>
        <v>0</v>
      </c>
      <c r="AM268" s="40">
        <f>IF(M268=1,INDEX('Add-on Info'!$B$21:$H$32,MATCH(AM$1,'Add-on Info'!$A$4:$A$15,0),MATCH($E268,'Add-on Info'!$B$3:$H$3,0)),0)</f>
        <v>42</v>
      </c>
      <c r="AN268" s="40">
        <f>IF(N268=1,INDEX('Add-on Info'!$B$21:$H$32,MATCH(AN$1,'Add-on Info'!$A$4:$A$15,0),MATCH($E268,'Add-on Info'!$B$3:$H$3,0)),0)</f>
        <v>25.2</v>
      </c>
      <c r="AO268" s="40">
        <f>IF(O268=1,INDEX('Add-on Info'!$B$21:$H$32,MATCH(AO$1,'Add-on Info'!$A$4:$A$15,0),MATCH($E268,'Add-on Info'!$B$3:$H$3,0)),0)</f>
        <v>0</v>
      </c>
      <c r="AP268" s="40">
        <f>IF(P268=1,INDEX('Add-on Info'!$B$21:$H$32,MATCH(AP$1,'Add-on Info'!$A$4:$A$15,0),MATCH($E268,'Add-on Info'!$B$3:$H$3,0)),0)</f>
        <v>0</v>
      </c>
      <c r="AQ268" s="40">
        <f>IF(Q268=1,INDEX('Add-on Info'!$B$21:$H$32,MATCH(AQ$1,'Add-on Info'!$A$4:$A$15,0),MATCH($E268,'Add-on Info'!$B$3:$H$3,0)),0)</f>
        <v>0</v>
      </c>
      <c r="AR268" s="40">
        <f>IF(R268=1,INDEX('Add-on Info'!$B$21:$H$32,MATCH(AR$1,'Add-on Info'!$A$4:$A$15,0),MATCH($E268,'Add-on Info'!$B$3:$H$3,0)),0)</f>
        <v>0</v>
      </c>
      <c r="AS268" s="40">
        <f>IF(S268=1,INDEX('Add-on Info'!$B$21:$H$32,MATCH(AS$1,'Add-on Info'!$A$4:$A$15,0),MATCH($E268,'Add-on Info'!$B$3:$H$3,0)),0)</f>
        <v>0</v>
      </c>
      <c r="AT268" s="40">
        <f>IF(T268=1,INDEX('Add-on Info'!$B$21:$H$32,MATCH(AT$1,'Add-on Info'!$A$4:$A$15,0),MATCH($E268,'Add-on Info'!$B$3:$H$3,0)),0)</f>
        <v>0</v>
      </c>
      <c r="AU268" s="40">
        <f>IF(U268=1,INDEX('Add-on Info'!$B$21:$H$32,MATCH(AU$1,'Add-on Info'!$A$4:$A$15,0),MATCH($E268,'Add-on Info'!$B$3:$H$3,0)),0)</f>
        <v>156.80000000000001</v>
      </c>
      <c r="AV268" s="40">
        <f>IF(V268=1,INDEX('Add-on Info'!$B$21:$H$32,MATCH(AV$1,'Add-on Info'!$A$4:$A$15,0),MATCH($E268,'Add-on Info'!$B$3:$H$3,0)),0)</f>
        <v>0</v>
      </c>
      <c r="AW268" s="40">
        <f t="shared" si="26"/>
        <v>224</v>
      </c>
      <c r="AX268" s="40">
        <f t="shared" si="27"/>
        <v>17977.5</v>
      </c>
      <c r="AY268" s="40">
        <f t="shared" si="28"/>
        <v>16738</v>
      </c>
      <c r="AZ268" s="40">
        <f t="shared" si="29"/>
        <v>1239.5</v>
      </c>
      <c r="BA268" s="25"/>
    </row>
    <row r="269" spans="1:53" x14ac:dyDescent="0.25">
      <c r="A269" s="25" t="s">
        <v>58</v>
      </c>
      <c r="B269" s="25" t="s">
        <v>23</v>
      </c>
      <c r="C269" s="25" t="s">
        <v>24</v>
      </c>
      <c r="D269" s="25" t="s">
        <v>31</v>
      </c>
      <c r="E269" s="25" t="s">
        <v>35</v>
      </c>
      <c r="F269" s="25" t="s">
        <v>67</v>
      </c>
      <c r="G269" s="25" t="s">
        <v>30</v>
      </c>
      <c r="H269" s="25">
        <v>25</v>
      </c>
      <c r="I269" s="42">
        <v>28518</v>
      </c>
      <c r="J269" s="28">
        <f>IF($D269=Calculations!$E$3,SUBSTITUTE(Calculations!$I270,RIGHT(Calculations!$I270,3),Calculations!$C$3)+0,Calculations!$I270)</f>
        <v>27514</v>
      </c>
      <c r="K269" s="39">
        <v>0</v>
      </c>
      <c r="L269" s="39">
        <v>0</v>
      </c>
      <c r="M269" s="39">
        <v>0</v>
      </c>
      <c r="N269" s="39">
        <v>0</v>
      </c>
      <c r="O269" s="39">
        <v>0</v>
      </c>
      <c r="P269" s="39">
        <v>0</v>
      </c>
      <c r="Q269" s="39">
        <v>1</v>
      </c>
      <c r="R269" s="39">
        <v>0</v>
      </c>
      <c r="S269" s="39">
        <v>1</v>
      </c>
      <c r="T269" s="39">
        <v>0</v>
      </c>
      <c r="U269" s="39">
        <v>0</v>
      </c>
      <c r="V269" s="39">
        <v>0</v>
      </c>
      <c r="W269" s="40">
        <f>IF(K269=1,INDEX('Add-on Info'!$B$4:$H$15,MATCH(W$1,'Add-on Info'!$A$4:$A$15,0),MATCH($E269,'Add-on Info'!$B$3:$H$3,0)),0)</f>
        <v>0</v>
      </c>
      <c r="X269" s="40">
        <f>IF(L269=1,INDEX('Add-on Info'!$B$4:$H$15,MATCH(X$1,'Add-on Info'!$A$4:$A$15,0),MATCH($E269,'Add-on Info'!$B$3:$H$3,0)),0)</f>
        <v>0</v>
      </c>
      <c r="Y269" s="40">
        <f>IF(M269=1,INDEX('Add-on Info'!$B$4:$H$15,MATCH(Y$1,'Add-on Info'!$A$4:$A$15,0),MATCH($E269,'Add-on Info'!$B$3:$H$3,0)),0)</f>
        <v>0</v>
      </c>
      <c r="Z269" s="40">
        <f>IF(N269=1,INDEX('Add-on Info'!$B$4:$H$15,MATCH(Z$1,'Add-on Info'!$A$4:$A$15,0),MATCH($E269,'Add-on Info'!$B$3:$H$3,0)),0)</f>
        <v>0</v>
      </c>
      <c r="AA269" s="40">
        <f>IF(O269=1,INDEX('Add-on Info'!$B$4:$H$15,MATCH(AA$1,'Add-on Info'!$A$4:$A$15,0),MATCH($E269,'Add-on Info'!$B$3:$H$3,0)),0)</f>
        <v>0</v>
      </c>
      <c r="AB269" s="40">
        <f>IF(P269=1,INDEX('Add-on Info'!$B$4:$H$15,MATCH(AB$1,'Add-on Info'!$A$4:$A$15,0),MATCH($E269,'Add-on Info'!$B$3:$H$3,0)),0)</f>
        <v>0</v>
      </c>
      <c r="AC269" s="40">
        <f>IF(Q269=1,INDEX('Add-on Info'!$B$4:$H$15,MATCH(AC$1,'Add-on Info'!$A$4:$A$15,0),MATCH($E269,'Add-on Info'!$B$3:$H$3,0)),0)</f>
        <v>110</v>
      </c>
      <c r="AD269" s="40">
        <f>IF(R269=1,INDEX('Add-on Info'!$B$4:$H$15,MATCH(AD$1,'Add-on Info'!$A$4:$A$15,0),MATCH($E269,'Add-on Info'!$B$3:$H$3,0)),0)</f>
        <v>0</v>
      </c>
      <c r="AE269" s="40">
        <f>IF(S269=1,INDEX('Add-on Info'!$B$4:$H$15,MATCH(AE$1,'Add-on Info'!$A$4:$A$15,0),MATCH($E269,'Add-on Info'!$B$3:$H$3,0)),0)</f>
        <v>160</v>
      </c>
      <c r="AF269" s="40">
        <f>IF(T269=1,INDEX('Add-on Info'!$B$4:$H$15,MATCH(AF$1,'Add-on Info'!$A$4:$A$15,0),MATCH($E269,'Add-on Info'!$B$3:$H$3,0)),0)</f>
        <v>0</v>
      </c>
      <c r="AG269" s="40">
        <f>IF(U269=1,INDEX('Add-on Info'!$B$4:$H$15,MATCH(AG$1,'Add-on Info'!$A$4:$A$15,0),MATCH($E269,'Add-on Info'!$B$3:$H$3,0)),0)</f>
        <v>0</v>
      </c>
      <c r="AH269" s="40">
        <f>IF(V269=1,INDEX('Add-on Info'!$B$4:$H$15,MATCH(AH$1,'Add-on Info'!$A$4:$A$15,0),MATCH($E269,'Add-on Info'!$B$3:$H$3,0)),0)</f>
        <v>0</v>
      </c>
      <c r="AI269" s="41">
        <f t="shared" si="24"/>
        <v>0</v>
      </c>
      <c r="AJ269" s="40">
        <f t="shared" si="25"/>
        <v>270</v>
      </c>
      <c r="AK269" s="40">
        <f>IF(K269=1,INDEX('Add-on Info'!$B$21:$H$32,MATCH(AK$1,'Add-on Info'!$A$4:$A$15,0),MATCH($E269,'Add-on Info'!$B$3:$H$3,0)),0)</f>
        <v>0</v>
      </c>
      <c r="AL269" s="40">
        <f>IF(L269=1,INDEX('Add-on Info'!$B$21:$H$32,MATCH(AL$1,'Add-on Info'!$A$4:$A$15,0),MATCH($E269,'Add-on Info'!$B$3:$H$3,0)),0)</f>
        <v>0</v>
      </c>
      <c r="AM269" s="40">
        <f>IF(M269=1,INDEX('Add-on Info'!$B$21:$H$32,MATCH(AM$1,'Add-on Info'!$A$4:$A$15,0),MATCH($E269,'Add-on Info'!$B$3:$H$3,0)),0)</f>
        <v>0</v>
      </c>
      <c r="AN269" s="40">
        <f>IF(N269=1,INDEX('Add-on Info'!$B$21:$H$32,MATCH(AN$1,'Add-on Info'!$A$4:$A$15,0),MATCH($E269,'Add-on Info'!$B$3:$H$3,0)),0)</f>
        <v>0</v>
      </c>
      <c r="AO269" s="40">
        <f>IF(O269=1,INDEX('Add-on Info'!$B$21:$H$32,MATCH(AO$1,'Add-on Info'!$A$4:$A$15,0),MATCH($E269,'Add-on Info'!$B$3:$H$3,0)),0)</f>
        <v>0</v>
      </c>
      <c r="AP269" s="40">
        <f>IF(P269=1,INDEX('Add-on Info'!$B$21:$H$32,MATCH(AP$1,'Add-on Info'!$A$4:$A$15,0),MATCH($E269,'Add-on Info'!$B$3:$H$3,0)),0)</f>
        <v>0</v>
      </c>
      <c r="AQ269" s="40">
        <f>IF(Q269=1,INDEX('Add-on Info'!$B$21:$H$32,MATCH(AQ$1,'Add-on Info'!$A$4:$A$15,0),MATCH($E269,'Add-on Info'!$B$3:$H$3,0)),0)</f>
        <v>16.5</v>
      </c>
      <c r="AR269" s="40">
        <f>IF(R269=1,INDEX('Add-on Info'!$B$21:$H$32,MATCH(AR$1,'Add-on Info'!$A$4:$A$15,0),MATCH($E269,'Add-on Info'!$B$3:$H$3,0)),0)</f>
        <v>0</v>
      </c>
      <c r="AS269" s="40">
        <f>IF(S269=1,INDEX('Add-on Info'!$B$21:$H$32,MATCH(AS$1,'Add-on Info'!$A$4:$A$15,0),MATCH($E269,'Add-on Info'!$B$3:$H$3,0)),0)</f>
        <v>27.200000000000003</v>
      </c>
      <c r="AT269" s="40">
        <f>IF(T269=1,INDEX('Add-on Info'!$B$21:$H$32,MATCH(AT$1,'Add-on Info'!$A$4:$A$15,0),MATCH($E269,'Add-on Info'!$B$3:$H$3,0)),0)</f>
        <v>0</v>
      </c>
      <c r="AU269" s="40">
        <f>IF(U269=1,INDEX('Add-on Info'!$B$21:$H$32,MATCH(AU$1,'Add-on Info'!$A$4:$A$15,0),MATCH($E269,'Add-on Info'!$B$3:$H$3,0)),0)</f>
        <v>0</v>
      </c>
      <c r="AV269" s="40">
        <f>IF(V269=1,INDEX('Add-on Info'!$B$21:$H$32,MATCH(AV$1,'Add-on Info'!$A$4:$A$15,0),MATCH($E269,'Add-on Info'!$B$3:$H$3,0)),0)</f>
        <v>0</v>
      </c>
      <c r="AW269" s="40">
        <f t="shared" si="26"/>
        <v>43.7</v>
      </c>
      <c r="AX269" s="40">
        <f t="shared" si="27"/>
        <v>28788</v>
      </c>
      <c r="AY269" s="40">
        <f t="shared" si="28"/>
        <v>27557.7</v>
      </c>
      <c r="AZ269" s="40">
        <f t="shared" si="29"/>
        <v>1230.2999999999993</v>
      </c>
      <c r="BA269" s="25"/>
    </row>
    <row r="270" spans="1:53" x14ac:dyDescent="0.25">
      <c r="A270" s="25" t="s">
        <v>58</v>
      </c>
      <c r="B270" s="25" t="s">
        <v>23</v>
      </c>
      <c r="C270" s="25" t="s">
        <v>24</v>
      </c>
      <c r="D270" s="25" t="s">
        <v>31</v>
      </c>
      <c r="E270" s="25" t="s">
        <v>36</v>
      </c>
      <c r="F270" s="25" t="s">
        <v>34</v>
      </c>
      <c r="G270" s="25" t="s">
        <v>30</v>
      </c>
      <c r="H270" s="25">
        <v>47</v>
      </c>
      <c r="I270" s="42">
        <v>30335</v>
      </c>
      <c r="J270" s="28">
        <f>IF($D270=Calculations!$E$3,SUBSTITUTE(Calculations!$I271,RIGHT(Calculations!$I271,3),Calculations!$C$3)+0,Calculations!$I271)</f>
        <v>29514</v>
      </c>
      <c r="K270" s="39">
        <v>0</v>
      </c>
      <c r="L270" s="39">
        <v>0</v>
      </c>
      <c r="M270" s="39">
        <v>0</v>
      </c>
      <c r="N270" s="39">
        <v>0</v>
      </c>
      <c r="O270" s="39">
        <v>0</v>
      </c>
      <c r="P270" s="39">
        <v>0</v>
      </c>
      <c r="Q270" s="39">
        <v>0</v>
      </c>
      <c r="R270" s="39">
        <v>0</v>
      </c>
      <c r="S270" s="39">
        <v>1</v>
      </c>
      <c r="T270" s="39">
        <v>0</v>
      </c>
      <c r="U270" s="39">
        <v>0</v>
      </c>
      <c r="V270" s="39">
        <v>0</v>
      </c>
      <c r="W270" s="40">
        <f>IF(K270=1,INDEX('Add-on Info'!$B$4:$H$15,MATCH(W$1,'Add-on Info'!$A$4:$A$15,0),MATCH($E270,'Add-on Info'!$B$3:$H$3,0)),0)</f>
        <v>0</v>
      </c>
      <c r="X270" s="40">
        <f>IF(L270=1,INDEX('Add-on Info'!$B$4:$H$15,MATCH(X$1,'Add-on Info'!$A$4:$A$15,0),MATCH($E270,'Add-on Info'!$B$3:$H$3,0)),0)</f>
        <v>0</v>
      </c>
      <c r="Y270" s="40">
        <f>IF(M270=1,INDEX('Add-on Info'!$B$4:$H$15,MATCH(Y$1,'Add-on Info'!$A$4:$A$15,0),MATCH($E270,'Add-on Info'!$B$3:$H$3,0)),0)</f>
        <v>0</v>
      </c>
      <c r="Z270" s="40">
        <f>IF(N270=1,INDEX('Add-on Info'!$B$4:$H$15,MATCH(Z$1,'Add-on Info'!$A$4:$A$15,0),MATCH($E270,'Add-on Info'!$B$3:$H$3,0)),0)</f>
        <v>0</v>
      </c>
      <c r="AA270" s="40">
        <f>IF(O270=1,INDEX('Add-on Info'!$B$4:$H$15,MATCH(AA$1,'Add-on Info'!$A$4:$A$15,0),MATCH($E270,'Add-on Info'!$B$3:$H$3,0)),0)</f>
        <v>0</v>
      </c>
      <c r="AB270" s="40">
        <f>IF(P270=1,INDEX('Add-on Info'!$B$4:$H$15,MATCH(AB$1,'Add-on Info'!$A$4:$A$15,0),MATCH($E270,'Add-on Info'!$B$3:$H$3,0)),0)</f>
        <v>0</v>
      </c>
      <c r="AC270" s="40">
        <f>IF(Q270=1,INDEX('Add-on Info'!$B$4:$H$15,MATCH(AC$1,'Add-on Info'!$A$4:$A$15,0),MATCH($E270,'Add-on Info'!$B$3:$H$3,0)),0)</f>
        <v>0</v>
      </c>
      <c r="AD270" s="40">
        <f>IF(R270=1,INDEX('Add-on Info'!$B$4:$H$15,MATCH(AD$1,'Add-on Info'!$A$4:$A$15,0),MATCH($E270,'Add-on Info'!$B$3:$H$3,0)),0)</f>
        <v>0</v>
      </c>
      <c r="AE270" s="40">
        <f>IF(S270=1,INDEX('Add-on Info'!$B$4:$H$15,MATCH(AE$1,'Add-on Info'!$A$4:$A$15,0),MATCH($E270,'Add-on Info'!$B$3:$H$3,0)),0)</f>
        <v>180</v>
      </c>
      <c r="AF270" s="40">
        <f>IF(T270=1,INDEX('Add-on Info'!$B$4:$H$15,MATCH(AF$1,'Add-on Info'!$A$4:$A$15,0),MATCH($E270,'Add-on Info'!$B$3:$H$3,0)),0)</f>
        <v>0</v>
      </c>
      <c r="AG270" s="40">
        <f>IF(U270=1,INDEX('Add-on Info'!$B$4:$H$15,MATCH(AG$1,'Add-on Info'!$A$4:$A$15,0),MATCH($E270,'Add-on Info'!$B$3:$H$3,0)),0)</f>
        <v>0</v>
      </c>
      <c r="AH270" s="40">
        <f>IF(V270=1,INDEX('Add-on Info'!$B$4:$H$15,MATCH(AH$1,'Add-on Info'!$A$4:$A$15,0),MATCH($E270,'Add-on Info'!$B$3:$H$3,0)),0)</f>
        <v>0</v>
      </c>
      <c r="AI270" s="41">
        <f t="shared" si="24"/>
        <v>0</v>
      </c>
      <c r="AJ270" s="40">
        <f t="shared" si="25"/>
        <v>180</v>
      </c>
      <c r="AK270" s="40">
        <f>IF(K270=1,INDEX('Add-on Info'!$B$21:$H$32,MATCH(AK$1,'Add-on Info'!$A$4:$A$15,0),MATCH($E270,'Add-on Info'!$B$3:$H$3,0)),0)</f>
        <v>0</v>
      </c>
      <c r="AL270" s="40">
        <f>IF(L270=1,INDEX('Add-on Info'!$B$21:$H$32,MATCH(AL$1,'Add-on Info'!$A$4:$A$15,0),MATCH($E270,'Add-on Info'!$B$3:$H$3,0)),0)</f>
        <v>0</v>
      </c>
      <c r="AM270" s="40">
        <f>IF(M270=1,INDEX('Add-on Info'!$B$21:$H$32,MATCH(AM$1,'Add-on Info'!$A$4:$A$15,0),MATCH($E270,'Add-on Info'!$B$3:$H$3,0)),0)</f>
        <v>0</v>
      </c>
      <c r="AN270" s="40">
        <f>IF(N270=1,INDEX('Add-on Info'!$B$21:$H$32,MATCH(AN$1,'Add-on Info'!$A$4:$A$15,0),MATCH($E270,'Add-on Info'!$B$3:$H$3,0)),0)</f>
        <v>0</v>
      </c>
      <c r="AO270" s="40">
        <f>IF(O270=1,INDEX('Add-on Info'!$B$21:$H$32,MATCH(AO$1,'Add-on Info'!$A$4:$A$15,0),MATCH($E270,'Add-on Info'!$B$3:$H$3,0)),0)</f>
        <v>0</v>
      </c>
      <c r="AP270" s="40">
        <f>IF(P270=1,INDEX('Add-on Info'!$B$21:$H$32,MATCH(AP$1,'Add-on Info'!$A$4:$A$15,0),MATCH($E270,'Add-on Info'!$B$3:$H$3,0)),0)</f>
        <v>0</v>
      </c>
      <c r="AQ270" s="40">
        <f>IF(Q270=1,INDEX('Add-on Info'!$B$21:$H$32,MATCH(AQ$1,'Add-on Info'!$A$4:$A$15,0),MATCH($E270,'Add-on Info'!$B$3:$H$3,0)),0)</f>
        <v>0</v>
      </c>
      <c r="AR270" s="40">
        <f>IF(R270=1,INDEX('Add-on Info'!$B$21:$H$32,MATCH(AR$1,'Add-on Info'!$A$4:$A$15,0),MATCH($E270,'Add-on Info'!$B$3:$H$3,0)),0)</f>
        <v>0</v>
      </c>
      <c r="AS270" s="40">
        <f>IF(S270=1,INDEX('Add-on Info'!$B$21:$H$32,MATCH(AS$1,'Add-on Info'!$A$4:$A$15,0),MATCH($E270,'Add-on Info'!$B$3:$H$3,0)),0)</f>
        <v>30.6</v>
      </c>
      <c r="AT270" s="40">
        <f>IF(T270=1,INDEX('Add-on Info'!$B$21:$H$32,MATCH(AT$1,'Add-on Info'!$A$4:$A$15,0),MATCH($E270,'Add-on Info'!$B$3:$H$3,0)),0)</f>
        <v>0</v>
      </c>
      <c r="AU270" s="40">
        <f>IF(U270=1,INDEX('Add-on Info'!$B$21:$H$32,MATCH(AU$1,'Add-on Info'!$A$4:$A$15,0),MATCH($E270,'Add-on Info'!$B$3:$H$3,0)),0)</f>
        <v>0</v>
      </c>
      <c r="AV270" s="40">
        <f>IF(V270=1,INDEX('Add-on Info'!$B$21:$H$32,MATCH(AV$1,'Add-on Info'!$A$4:$A$15,0),MATCH($E270,'Add-on Info'!$B$3:$H$3,0)),0)</f>
        <v>0</v>
      </c>
      <c r="AW270" s="40">
        <f t="shared" si="26"/>
        <v>30.6</v>
      </c>
      <c r="AX270" s="40">
        <f t="shared" si="27"/>
        <v>30515</v>
      </c>
      <c r="AY270" s="40">
        <f t="shared" si="28"/>
        <v>29544.6</v>
      </c>
      <c r="AZ270" s="40">
        <f t="shared" si="29"/>
        <v>970.40000000000146</v>
      </c>
      <c r="BA270" s="25"/>
    </row>
    <row r="271" spans="1:53" x14ac:dyDescent="0.25">
      <c r="A271" s="25" t="s">
        <v>58</v>
      </c>
      <c r="B271" s="25" t="s">
        <v>23</v>
      </c>
      <c r="C271" s="25" t="s">
        <v>24</v>
      </c>
      <c r="D271" s="25" t="s">
        <v>37</v>
      </c>
      <c r="E271" s="25" t="s">
        <v>40</v>
      </c>
      <c r="F271" s="25" t="s">
        <v>67</v>
      </c>
      <c r="G271" s="25" t="s">
        <v>28</v>
      </c>
      <c r="H271" s="25">
        <v>59</v>
      </c>
      <c r="I271" s="42">
        <v>29299</v>
      </c>
      <c r="J271" s="28">
        <f>IF($D271=Calculations!$E$3,SUBSTITUTE(Calculations!$I272,RIGHT(Calculations!$I272,3),Calculations!$C$3)+0,Calculations!$I272)</f>
        <v>28421</v>
      </c>
      <c r="K271" s="39">
        <v>0</v>
      </c>
      <c r="L271" s="39">
        <v>0</v>
      </c>
      <c r="M271" s="39">
        <v>0</v>
      </c>
      <c r="N271" s="39">
        <v>0</v>
      </c>
      <c r="O271" s="39">
        <v>0</v>
      </c>
      <c r="P271" s="39">
        <v>0</v>
      </c>
      <c r="Q271" s="39">
        <v>1</v>
      </c>
      <c r="R271" s="39">
        <v>0</v>
      </c>
      <c r="S271" s="39">
        <v>1</v>
      </c>
      <c r="T271" s="39">
        <v>1</v>
      </c>
      <c r="U271" s="39">
        <v>0</v>
      </c>
      <c r="V271" s="39">
        <v>0</v>
      </c>
      <c r="W271" s="40">
        <f>IF(K271=1,INDEX('Add-on Info'!$B$4:$H$15,MATCH(W$1,'Add-on Info'!$A$4:$A$15,0),MATCH($E271,'Add-on Info'!$B$3:$H$3,0)),0)</f>
        <v>0</v>
      </c>
      <c r="X271" s="40">
        <f>IF(L271=1,INDEX('Add-on Info'!$B$4:$H$15,MATCH(X$1,'Add-on Info'!$A$4:$A$15,0),MATCH($E271,'Add-on Info'!$B$3:$H$3,0)),0)</f>
        <v>0</v>
      </c>
      <c r="Y271" s="40">
        <f>IF(M271=1,INDEX('Add-on Info'!$B$4:$H$15,MATCH(Y$1,'Add-on Info'!$A$4:$A$15,0),MATCH($E271,'Add-on Info'!$B$3:$H$3,0)),0)</f>
        <v>0</v>
      </c>
      <c r="Z271" s="40">
        <f>IF(N271=1,INDEX('Add-on Info'!$B$4:$H$15,MATCH(Z$1,'Add-on Info'!$A$4:$A$15,0),MATCH($E271,'Add-on Info'!$B$3:$H$3,0)),0)</f>
        <v>0</v>
      </c>
      <c r="AA271" s="40">
        <f>IF(O271=1,INDEX('Add-on Info'!$B$4:$H$15,MATCH(AA$1,'Add-on Info'!$A$4:$A$15,0),MATCH($E271,'Add-on Info'!$B$3:$H$3,0)),0)</f>
        <v>0</v>
      </c>
      <c r="AB271" s="40">
        <f>IF(P271=1,INDEX('Add-on Info'!$B$4:$H$15,MATCH(AB$1,'Add-on Info'!$A$4:$A$15,0),MATCH($E271,'Add-on Info'!$B$3:$H$3,0)),0)</f>
        <v>0</v>
      </c>
      <c r="AC271" s="40">
        <f>IF(Q271=1,INDEX('Add-on Info'!$B$4:$H$15,MATCH(AC$1,'Add-on Info'!$A$4:$A$15,0),MATCH($E271,'Add-on Info'!$B$3:$H$3,0)),0)</f>
        <v>110</v>
      </c>
      <c r="AD271" s="40">
        <f>IF(R271=1,INDEX('Add-on Info'!$B$4:$H$15,MATCH(AD$1,'Add-on Info'!$A$4:$A$15,0),MATCH($E271,'Add-on Info'!$B$3:$H$3,0)),0)</f>
        <v>0</v>
      </c>
      <c r="AE271" s="40">
        <f>IF(S271=1,INDEX('Add-on Info'!$B$4:$H$15,MATCH(AE$1,'Add-on Info'!$A$4:$A$15,0),MATCH($E271,'Add-on Info'!$B$3:$H$3,0)),0)</f>
        <v>160</v>
      </c>
      <c r="AF271" s="40">
        <f>IF(T271=1,INDEX('Add-on Info'!$B$4:$H$15,MATCH(AF$1,'Add-on Info'!$A$4:$A$15,0),MATCH($E271,'Add-on Info'!$B$3:$H$3,0)),0)</f>
        <v>200</v>
      </c>
      <c r="AG271" s="40">
        <f>IF(U271=1,INDEX('Add-on Info'!$B$4:$H$15,MATCH(AG$1,'Add-on Info'!$A$4:$A$15,0),MATCH($E271,'Add-on Info'!$B$3:$H$3,0)),0)</f>
        <v>0</v>
      </c>
      <c r="AH271" s="40">
        <f>IF(V271=1,INDEX('Add-on Info'!$B$4:$H$15,MATCH(AH$1,'Add-on Info'!$A$4:$A$15,0),MATCH($E271,'Add-on Info'!$B$3:$H$3,0)),0)</f>
        <v>0</v>
      </c>
      <c r="AI271" s="41">
        <f t="shared" si="24"/>
        <v>0.15</v>
      </c>
      <c r="AJ271" s="40">
        <f t="shared" si="25"/>
        <v>399.5</v>
      </c>
      <c r="AK271" s="40">
        <f>IF(K271=1,INDEX('Add-on Info'!$B$21:$H$32,MATCH(AK$1,'Add-on Info'!$A$4:$A$15,0),MATCH($E271,'Add-on Info'!$B$3:$H$3,0)),0)</f>
        <v>0</v>
      </c>
      <c r="AL271" s="40">
        <f>IF(L271=1,INDEX('Add-on Info'!$B$21:$H$32,MATCH(AL$1,'Add-on Info'!$A$4:$A$15,0),MATCH($E271,'Add-on Info'!$B$3:$H$3,0)),0)</f>
        <v>0</v>
      </c>
      <c r="AM271" s="40">
        <f>IF(M271=1,INDEX('Add-on Info'!$B$21:$H$32,MATCH(AM$1,'Add-on Info'!$A$4:$A$15,0),MATCH($E271,'Add-on Info'!$B$3:$H$3,0)),0)</f>
        <v>0</v>
      </c>
      <c r="AN271" s="40">
        <f>IF(N271=1,INDEX('Add-on Info'!$B$21:$H$32,MATCH(AN$1,'Add-on Info'!$A$4:$A$15,0),MATCH($E271,'Add-on Info'!$B$3:$H$3,0)),0)</f>
        <v>0</v>
      </c>
      <c r="AO271" s="40">
        <f>IF(O271=1,INDEX('Add-on Info'!$B$21:$H$32,MATCH(AO$1,'Add-on Info'!$A$4:$A$15,0),MATCH($E271,'Add-on Info'!$B$3:$H$3,0)),0)</f>
        <v>0</v>
      </c>
      <c r="AP271" s="40">
        <f>IF(P271=1,INDEX('Add-on Info'!$B$21:$H$32,MATCH(AP$1,'Add-on Info'!$A$4:$A$15,0),MATCH($E271,'Add-on Info'!$B$3:$H$3,0)),0)</f>
        <v>0</v>
      </c>
      <c r="AQ271" s="40">
        <f>IF(Q271=1,INDEX('Add-on Info'!$B$21:$H$32,MATCH(AQ$1,'Add-on Info'!$A$4:$A$15,0),MATCH($E271,'Add-on Info'!$B$3:$H$3,0)),0)</f>
        <v>16.5</v>
      </c>
      <c r="AR271" s="40">
        <f>IF(R271=1,INDEX('Add-on Info'!$B$21:$H$32,MATCH(AR$1,'Add-on Info'!$A$4:$A$15,0),MATCH($E271,'Add-on Info'!$B$3:$H$3,0)),0)</f>
        <v>0</v>
      </c>
      <c r="AS271" s="40">
        <f>IF(S271=1,INDEX('Add-on Info'!$B$21:$H$32,MATCH(AS$1,'Add-on Info'!$A$4:$A$15,0),MATCH($E271,'Add-on Info'!$B$3:$H$3,0)),0)</f>
        <v>27.200000000000003</v>
      </c>
      <c r="AT271" s="40">
        <f>IF(T271=1,INDEX('Add-on Info'!$B$21:$H$32,MATCH(AT$1,'Add-on Info'!$A$4:$A$15,0),MATCH($E271,'Add-on Info'!$B$3:$H$3,0)),0)</f>
        <v>36</v>
      </c>
      <c r="AU271" s="40">
        <f>IF(U271=1,INDEX('Add-on Info'!$B$21:$H$32,MATCH(AU$1,'Add-on Info'!$A$4:$A$15,0),MATCH($E271,'Add-on Info'!$B$3:$H$3,0)),0)</f>
        <v>0</v>
      </c>
      <c r="AV271" s="40">
        <f>IF(V271=1,INDEX('Add-on Info'!$B$21:$H$32,MATCH(AV$1,'Add-on Info'!$A$4:$A$15,0),MATCH($E271,'Add-on Info'!$B$3:$H$3,0)),0)</f>
        <v>0</v>
      </c>
      <c r="AW271" s="40">
        <f t="shared" si="26"/>
        <v>79.7</v>
      </c>
      <c r="AX271" s="40">
        <f t="shared" si="27"/>
        <v>29698.5</v>
      </c>
      <c r="AY271" s="40">
        <f t="shared" si="28"/>
        <v>28500.7</v>
      </c>
      <c r="AZ271" s="40">
        <f t="shared" si="29"/>
        <v>1197.7999999999993</v>
      </c>
      <c r="BA271" s="25"/>
    </row>
    <row r="272" spans="1:53" x14ac:dyDescent="0.25">
      <c r="A272" s="25" t="s">
        <v>58</v>
      </c>
      <c r="B272" s="25" t="s">
        <v>23</v>
      </c>
      <c r="C272" s="25" t="s">
        <v>24</v>
      </c>
      <c r="D272" s="25" t="s">
        <v>37</v>
      </c>
      <c r="E272" s="25" t="s">
        <v>40</v>
      </c>
      <c r="F272" s="25" t="s">
        <v>34</v>
      </c>
      <c r="G272" s="25" t="s">
        <v>28</v>
      </c>
      <c r="H272" s="25">
        <v>62</v>
      </c>
      <c r="I272" s="42">
        <v>25634</v>
      </c>
      <c r="J272" s="28">
        <f>IF($D272=Calculations!$E$3,SUBSTITUTE(Calculations!$I273,RIGHT(Calculations!$I273,3),Calculations!$C$3)+0,Calculations!$I273)</f>
        <v>24865</v>
      </c>
      <c r="K272" s="39">
        <v>0</v>
      </c>
      <c r="L272" s="39">
        <v>0</v>
      </c>
      <c r="M272" s="39">
        <v>0</v>
      </c>
      <c r="N272" s="39">
        <v>0</v>
      </c>
      <c r="O272" s="39">
        <v>1</v>
      </c>
      <c r="P272" s="39">
        <v>0</v>
      </c>
      <c r="Q272" s="39">
        <v>0</v>
      </c>
      <c r="R272" s="39">
        <v>1</v>
      </c>
      <c r="S272" s="39">
        <v>0</v>
      </c>
      <c r="T272" s="39">
        <v>0</v>
      </c>
      <c r="U272" s="39">
        <v>0</v>
      </c>
      <c r="V272" s="39">
        <v>0</v>
      </c>
      <c r="W272" s="40">
        <f>IF(K272=1,INDEX('Add-on Info'!$B$4:$H$15,MATCH(W$1,'Add-on Info'!$A$4:$A$15,0),MATCH($E272,'Add-on Info'!$B$3:$H$3,0)),0)</f>
        <v>0</v>
      </c>
      <c r="X272" s="40">
        <f>IF(L272=1,INDEX('Add-on Info'!$B$4:$H$15,MATCH(X$1,'Add-on Info'!$A$4:$A$15,0),MATCH($E272,'Add-on Info'!$B$3:$H$3,0)),0)</f>
        <v>0</v>
      </c>
      <c r="Y272" s="40">
        <f>IF(M272=1,INDEX('Add-on Info'!$B$4:$H$15,MATCH(Y$1,'Add-on Info'!$A$4:$A$15,0),MATCH($E272,'Add-on Info'!$B$3:$H$3,0)),0)</f>
        <v>0</v>
      </c>
      <c r="Z272" s="40">
        <f>IF(N272=1,INDEX('Add-on Info'!$B$4:$H$15,MATCH(Z$1,'Add-on Info'!$A$4:$A$15,0),MATCH($E272,'Add-on Info'!$B$3:$H$3,0)),0)</f>
        <v>0</v>
      </c>
      <c r="AA272" s="40">
        <f>IF(O272=1,INDEX('Add-on Info'!$B$4:$H$15,MATCH(AA$1,'Add-on Info'!$A$4:$A$15,0),MATCH($E272,'Add-on Info'!$B$3:$H$3,0)),0)</f>
        <v>1350</v>
      </c>
      <c r="AB272" s="40">
        <f>IF(P272=1,INDEX('Add-on Info'!$B$4:$H$15,MATCH(AB$1,'Add-on Info'!$A$4:$A$15,0),MATCH($E272,'Add-on Info'!$B$3:$H$3,0)),0)</f>
        <v>0</v>
      </c>
      <c r="AC272" s="40">
        <f>IF(Q272=1,INDEX('Add-on Info'!$B$4:$H$15,MATCH(AC$1,'Add-on Info'!$A$4:$A$15,0),MATCH($E272,'Add-on Info'!$B$3:$H$3,0)),0)</f>
        <v>0</v>
      </c>
      <c r="AD272" s="40">
        <f>IF(R272=1,INDEX('Add-on Info'!$B$4:$H$15,MATCH(AD$1,'Add-on Info'!$A$4:$A$15,0),MATCH($E272,'Add-on Info'!$B$3:$H$3,0)),0)</f>
        <v>180</v>
      </c>
      <c r="AE272" s="40">
        <f>IF(S272=1,INDEX('Add-on Info'!$B$4:$H$15,MATCH(AE$1,'Add-on Info'!$A$4:$A$15,0),MATCH($E272,'Add-on Info'!$B$3:$H$3,0)),0)</f>
        <v>0</v>
      </c>
      <c r="AF272" s="40">
        <f>IF(T272=1,INDEX('Add-on Info'!$B$4:$H$15,MATCH(AF$1,'Add-on Info'!$A$4:$A$15,0),MATCH($E272,'Add-on Info'!$B$3:$H$3,0)),0)</f>
        <v>0</v>
      </c>
      <c r="AG272" s="40">
        <f>IF(U272=1,INDEX('Add-on Info'!$B$4:$H$15,MATCH(AG$1,'Add-on Info'!$A$4:$A$15,0),MATCH($E272,'Add-on Info'!$B$3:$H$3,0)),0)</f>
        <v>0</v>
      </c>
      <c r="AH272" s="40">
        <f>IF(V272=1,INDEX('Add-on Info'!$B$4:$H$15,MATCH(AH$1,'Add-on Info'!$A$4:$A$15,0),MATCH($E272,'Add-on Info'!$B$3:$H$3,0)),0)</f>
        <v>0</v>
      </c>
      <c r="AI272" s="41">
        <f t="shared" si="24"/>
        <v>0</v>
      </c>
      <c r="AJ272" s="40">
        <f t="shared" si="25"/>
        <v>1530</v>
      </c>
      <c r="AK272" s="40">
        <f>IF(K272=1,INDEX('Add-on Info'!$B$21:$H$32,MATCH(AK$1,'Add-on Info'!$A$4:$A$15,0),MATCH($E272,'Add-on Info'!$B$3:$H$3,0)),0)</f>
        <v>0</v>
      </c>
      <c r="AL272" s="40">
        <f>IF(L272=1,INDEX('Add-on Info'!$B$21:$H$32,MATCH(AL$1,'Add-on Info'!$A$4:$A$15,0),MATCH($E272,'Add-on Info'!$B$3:$H$3,0)),0)</f>
        <v>0</v>
      </c>
      <c r="AM272" s="40">
        <f>IF(M272=1,INDEX('Add-on Info'!$B$21:$H$32,MATCH(AM$1,'Add-on Info'!$A$4:$A$15,0),MATCH($E272,'Add-on Info'!$B$3:$H$3,0)),0)</f>
        <v>0</v>
      </c>
      <c r="AN272" s="40">
        <f>IF(N272=1,INDEX('Add-on Info'!$B$21:$H$32,MATCH(AN$1,'Add-on Info'!$A$4:$A$15,0),MATCH($E272,'Add-on Info'!$B$3:$H$3,0)),0)</f>
        <v>0</v>
      </c>
      <c r="AO272" s="40">
        <f>IF(O272=1,INDEX('Add-on Info'!$B$21:$H$32,MATCH(AO$1,'Add-on Info'!$A$4:$A$15,0),MATCH($E272,'Add-on Info'!$B$3:$H$3,0)),0)</f>
        <v>877.5</v>
      </c>
      <c r="AP272" s="40">
        <f>IF(P272=1,INDEX('Add-on Info'!$B$21:$H$32,MATCH(AP$1,'Add-on Info'!$A$4:$A$15,0),MATCH($E272,'Add-on Info'!$B$3:$H$3,0)),0)</f>
        <v>0</v>
      </c>
      <c r="AQ272" s="40">
        <f>IF(Q272=1,INDEX('Add-on Info'!$B$21:$H$32,MATCH(AQ$1,'Add-on Info'!$A$4:$A$15,0),MATCH($E272,'Add-on Info'!$B$3:$H$3,0)),0)</f>
        <v>0</v>
      </c>
      <c r="AR272" s="40">
        <f>IF(R272=1,INDEX('Add-on Info'!$B$21:$H$32,MATCH(AR$1,'Add-on Info'!$A$4:$A$15,0),MATCH($E272,'Add-on Info'!$B$3:$H$3,0)),0)</f>
        <v>30.6</v>
      </c>
      <c r="AS272" s="40">
        <f>IF(S272=1,INDEX('Add-on Info'!$B$21:$H$32,MATCH(AS$1,'Add-on Info'!$A$4:$A$15,0),MATCH($E272,'Add-on Info'!$B$3:$H$3,0)),0)</f>
        <v>0</v>
      </c>
      <c r="AT272" s="40">
        <f>IF(T272=1,INDEX('Add-on Info'!$B$21:$H$32,MATCH(AT$1,'Add-on Info'!$A$4:$A$15,0),MATCH($E272,'Add-on Info'!$B$3:$H$3,0)),0)</f>
        <v>0</v>
      </c>
      <c r="AU272" s="40">
        <f>IF(U272=1,INDEX('Add-on Info'!$B$21:$H$32,MATCH(AU$1,'Add-on Info'!$A$4:$A$15,0),MATCH($E272,'Add-on Info'!$B$3:$H$3,0)),0)</f>
        <v>0</v>
      </c>
      <c r="AV272" s="40">
        <f>IF(V272=1,INDEX('Add-on Info'!$B$21:$H$32,MATCH(AV$1,'Add-on Info'!$A$4:$A$15,0),MATCH($E272,'Add-on Info'!$B$3:$H$3,0)),0)</f>
        <v>0</v>
      </c>
      <c r="AW272" s="40">
        <f t="shared" si="26"/>
        <v>908.1</v>
      </c>
      <c r="AX272" s="40">
        <f t="shared" si="27"/>
        <v>27164</v>
      </c>
      <c r="AY272" s="40">
        <f t="shared" si="28"/>
        <v>25773.1</v>
      </c>
      <c r="AZ272" s="40">
        <f t="shared" si="29"/>
        <v>1390.9000000000015</v>
      </c>
      <c r="BA272" s="25"/>
    </row>
    <row r="273" spans="1:53" x14ac:dyDescent="0.25">
      <c r="A273" s="25" t="s">
        <v>58</v>
      </c>
      <c r="B273" s="25" t="s">
        <v>23</v>
      </c>
      <c r="C273" s="25" t="s">
        <v>41</v>
      </c>
      <c r="D273" s="25" t="s">
        <v>25</v>
      </c>
      <c r="E273" s="25" t="s">
        <v>26</v>
      </c>
      <c r="F273" s="25" t="s">
        <v>33</v>
      </c>
      <c r="G273" s="25" t="s">
        <v>28</v>
      </c>
      <c r="H273" s="25">
        <v>58</v>
      </c>
      <c r="I273" s="28">
        <v>11145</v>
      </c>
      <c r="J273" s="28">
        <f>IF($D273=Calculations!$E$3,SUBSTITUTE(Calculations!$I274,RIGHT(Calculations!$I274,3),Calculations!$C$3)+0,Calculations!$I274)</f>
        <v>6687</v>
      </c>
      <c r="K273" s="39">
        <v>0</v>
      </c>
      <c r="L273" s="39">
        <v>0</v>
      </c>
      <c r="M273" s="39">
        <v>1</v>
      </c>
      <c r="N273" s="39">
        <v>0</v>
      </c>
      <c r="O273" s="39">
        <v>0</v>
      </c>
      <c r="P273" s="39">
        <v>0</v>
      </c>
      <c r="Q273" s="39">
        <v>1</v>
      </c>
      <c r="R273" s="39">
        <v>0</v>
      </c>
      <c r="S273" s="39">
        <v>0</v>
      </c>
      <c r="T273" s="39">
        <v>0</v>
      </c>
      <c r="U273" s="39">
        <v>0</v>
      </c>
      <c r="V273" s="39">
        <v>0</v>
      </c>
      <c r="W273" s="40">
        <f>IF(K273=1,INDEX('Add-on Info'!$B$4:$H$15,MATCH(W$1,'Add-on Info'!$A$4:$A$15,0),MATCH($E273,'Add-on Info'!$B$3:$H$3,0)),0)</f>
        <v>0</v>
      </c>
      <c r="X273" s="40">
        <f>IF(L273=1,INDEX('Add-on Info'!$B$4:$H$15,MATCH(X$1,'Add-on Info'!$A$4:$A$15,0),MATCH($E273,'Add-on Info'!$B$3:$H$3,0)),0)</f>
        <v>0</v>
      </c>
      <c r="Y273" s="40">
        <f>IF(M273=1,INDEX('Add-on Info'!$B$4:$H$15,MATCH(Y$1,'Add-on Info'!$A$4:$A$15,0),MATCH($E273,'Add-on Info'!$B$3:$H$3,0)),0)</f>
        <v>260</v>
      </c>
      <c r="Z273" s="40">
        <f>IF(N273=1,INDEX('Add-on Info'!$B$4:$H$15,MATCH(Z$1,'Add-on Info'!$A$4:$A$15,0),MATCH($E273,'Add-on Info'!$B$3:$H$3,0)),0)</f>
        <v>0</v>
      </c>
      <c r="AA273" s="40">
        <f>IF(O273=1,INDEX('Add-on Info'!$B$4:$H$15,MATCH(AA$1,'Add-on Info'!$A$4:$A$15,0),MATCH($E273,'Add-on Info'!$B$3:$H$3,0)),0)</f>
        <v>0</v>
      </c>
      <c r="AB273" s="40">
        <f>IF(P273=1,INDEX('Add-on Info'!$B$4:$H$15,MATCH(AB$1,'Add-on Info'!$A$4:$A$15,0),MATCH($E273,'Add-on Info'!$B$3:$H$3,0)),0)</f>
        <v>0</v>
      </c>
      <c r="AC273" s="40">
        <f>IF(Q273=1,INDEX('Add-on Info'!$B$4:$H$15,MATCH(AC$1,'Add-on Info'!$A$4:$A$15,0),MATCH($E273,'Add-on Info'!$B$3:$H$3,0)),0)</f>
        <v>90</v>
      </c>
      <c r="AD273" s="40">
        <f>IF(R273=1,INDEX('Add-on Info'!$B$4:$H$15,MATCH(AD$1,'Add-on Info'!$A$4:$A$15,0),MATCH($E273,'Add-on Info'!$B$3:$H$3,0)),0)</f>
        <v>0</v>
      </c>
      <c r="AE273" s="40">
        <f>IF(S273=1,INDEX('Add-on Info'!$B$4:$H$15,MATCH(AE$1,'Add-on Info'!$A$4:$A$15,0),MATCH($E273,'Add-on Info'!$B$3:$H$3,0)),0)</f>
        <v>0</v>
      </c>
      <c r="AF273" s="40">
        <f>IF(T273=1,INDEX('Add-on Info'!$B$4:$H$15,MATCH(AF$1,'Add-on Info'!$A$4:$A$15,0),MATCH($E273,'Add-on Info'!$B$3:$H$3,0)),0)</f>
        <v>0</v>
      </c>
      <c r="AG273" s="40">
        <f>IF(U273=1,INDEX('Add-on Info'!$B$4:$H$15,MATCH(AG$1,'Add-on Info'!$A$4:$A$15,0),MATCH($E273,'Add-on Info'!$B$3:$H$3,0)),0)</f>
        <v>0</v>
      </c>
      <c r="AH273" s="40">
        <f>IF(V273=1,INDEX('Add-on Info'!$B$4:$H$15,MATCH(AH$1,'Add-on Info'!$A$4:$A$15,0),MATCH($E273,'Add-on Info'!$B$3:$H$3,0)),0)</f>
        <v>0</v>
      </c>
      <c r="AI273" s="41">
        <f t="shared" si="24"/>
        <v>0</v>
      </c>
      <c r="AJ273" s="40">
        <f t="shared" si="25"/>
        <v>350</v>
      </c>
      <c r="AK273" s="40">
        <f>IF(K273=1,INDEX('Add-on Info'!$B$21:$H$32,MATCH(AK$1,'Add-on Info'!$A$4:$A$15,0),MATCH($E273,'Add-on Info'!$B$3:$H$3,0)),0)</f>
        <v>0</v>
      </c>
      <c r="AL273" s="40">
        <f>IF(L273=1,INDEX('Add-on Info'!$B$21:$H$32,MATCH(AL$1,'Add-on Info'!$A$4:$A$15,0),MATCH($E273,'Add-on Info'!$B$3:$H$3,0)),0)</f>
        <v>0</v>
      </c>
      <c r="AM273" s="40">
        <f>IF(M273=1,INDEX('Add-on Info'!$B$21:$H$32,MATCH(AM$1,'Add-on Info'!$A$4:$A$15,0),MATCH($E273,'Add-on Info'!$B$3:$H$3,0)),0)</f>
        <v>39</v>
      </c>
      <c r="AN273" s="40">
        <f>IF(N273=1,INDEX('Add-on Info'!$B$21:$H$32,MATCH(AN$1,'Add-on Info'!$A$4:$A$15,0),MATCH($E273,'Add-on Info'!$B$3:$H$3,0)),0)</f>
        <v>0</v>
      </c>
      <c r="AO273" s="40">
        <f>IF(O273=1,INDEX('Add-on Info'!$B$21:$H$32,MATCH(AO$1,'Add-on Info'!$A$4:$A$15,0),MATCH($E273,'Add-on Info'!$B$3:$H$3,0)),0)</f>
        <v>0</v>
      </c>
      <c r="AP273" s="40">
        <f>IF(P273=1,INDEX('Add-on Info'!$B$21:$H$32,MATCH(AP$1,'Add-on Info'!$A$4:$A$15,0),MATCH($E273,'Add-on Info'!$B$3:$H$3,0)),0)</f>
        <v>0</v>
      </c>
      <c r="AQ273" s="40">
        <f>IF(Q273=1,INDEX('Add-on Info'!$B$21:$H$32,MATCH(AQ$1,'Add-on Info'!$A$4:$A$15,0),MATCH($E273,'Add-on Info'!$B$3:$H$3,0)),0)</f>
        <v>13.5</v>
      </c>
      <c r="AR273" s="40">
        <f>IF(R273=1,INDEX('Add-on Info'!$B$21:$H$32,MATCH(AR$1,'Add-on Info'!$A$4:$A$15,0),MATCH($E273,'Add-on Info'!$B$3:$H$3,0)),0)</f>
        <v>0</v>
      </c>
      <c r="AS273" s="40">
        <f>IF(S273=1,INDEX('Add-on Info'!$B$21:$H$32,MATCH(AS$1,'Add-on Info'!$A$4:$A$15,0),MATCH($E273,'Add-on Info'!$B$3:$H$3,0)),0)</f>
        <v>0</v>
      </c>
      <c r="AT273" s="40">
        <f>IF(T273=1,INDEX('Add-on Info'!$B$21:$H$32,MATCH(AT$1,'Add-on Info'!$A$4:$A$15,0),MATCH($E273,'Add-on Info'!$B$3:$H$3,0)),0)</f>
        <v>0</v>
      </c>
      <c r="AU273" s="40">
        <f>IF(U273=1,INDEX('Add-on Info'!$B$21:$H$32,MATCH(AU$1,'Add-on Info'!$A$4:$A$15,0),MATCH($E273,'Add-on Info'!$B$3:$H$3,0)),0)</f>
        <v>0</v>
      </c>
      <c r="AV273" s="40">
        <f>IF(V273=1,INDEX('Add-on Info'!$B$21:$H$32,MATCH(AV$1,'Add-on Info'!$A$4:$A$15,0),MATCH($E273,'Add-on Info'!$B$3:$H$3,0)),0)</f>
        <v>0</v>
      </c>
      <c r="AW273" s="40">
        <f t="shared" si="26"/>
        <v>52.5</v>
      </c>
      <c r="AX273" s="40">
        <f t="shared" si="27"/>
        <v>11495</v>
      </c>
      <c r="AY273" s="40">
        <f t="shared" si="28"/>
        <v>6739.5</v>
      </c>
      <c r="AZ273" s="40">
        <f t="shared" si="29"/>
        <v>4755.5</v>
      </c>
      <c r="BA273" s="25"/>
    </row>
    <row r="274" spans="1:53" x14ac:dyDescent="0.25">
      <c r="A274" s="25" t="s">
        <v>58</v>
      </c>
      <c r="B274" s="25" t="s">
        <v>23</v>
      </c>
      <c r="C274" s="25" t="s">
        <v>41</v>
      </c>
      <c r="D274" s="25" t="s">
        <v>31</v>
      </c>
      <c r="E274" s="25" t="s">
        <v>32</v>
      </c>
      <c r="F274" s="25" t="s">
        <v>67</v>
      </c>
      <c r="G274" s="25" t="s">
        <v>28</v>
      </c>
      <c r="H274" s="25">
        <v>57</v>
      </c>
      <c r="I274" s="28">
        <v>10690</v>
      </c>
      <c r="J274" s="28">
        <f>IF($D274=Calculations!$E$3,SUBSTITUTE(Calculations!$I275,RIGHT(Calculations!$I275,3),Calculations!$C$3)+0,Calculations!$I275)</f>
        <v>6514</v>
      </c>
      <c r="K274" s="39">
        <v>0</v>
      </c>
      <c r="L274" s="39">
        <v>0</v>
      </c>
      <c r="M274" s="39">
        <v>0</v>
      </c>
      <c r="N274" s="39">
        <v>0</v>
      </c>
      <c r="O274" s="39">
        <v>0</v>
      </c>
      <c r="P274" s="39">
        <v>0</v>
      </c>
      <c r="Q274" s="39">
        <v>0</v>
      </c>
      <c r="R274" s="39">
        <v>0</v>
      </c>
      <c r="S274" s="39">
        <v>0</v>
      </c>
      <c r="T274" s="39">
        <v>0</v>
      </c>
      <c r="U274" s="39">
        <v>0</v>
      </c>
      <c r="V274" s="39">
        <v>0</v>
      </c>
      <c r="W274" s="40">
        <f>IF(K274=1,INDEX('Add-on Info'!$B$4:$H$15,MATCH(W$1,'Add-on Info'!$A$4:$A$15,0),MATCH($E274,'Add-on Info'!$B$3:$H$3,0)),0)</f>
        <v>0</v>
      </c>
      <c r="X274" s="40">
        <f>IF(L274=1,INDEX('Add-on Info'!$B$4:$H$15,MATCH(X$1,'Add-on Info'!$A$4:$A$15,0),MATCH($E274,'Add-on Info'!$B$3:$H$3,0)),0)</f>
        <v>0</v>
      </c>
      <c r="Y274" s="40">
        <f>IF(M274=1,INDEX('Add-on Info'!$B$4:$H$15,MATCH(Y$1,'Add-on Info'!$A$4:$A$15,0),MATCH($E274,'Add-on Info'!$B$3:$H$3,0)),0)</f>
        <v>0</v>
      </c>
      <c r="Z274" s="40">
        <f>IF(N274=1,INDEX('Add-on Info'!$B$4:$H$15,MATCH(Z$1,'Add-on Info'!$A$4:$A$15,0),MATCH($E274,'Add-on Info'!$B$3:$H$3,0)),0)</f>
        <v>0</v>
      </c>
      <c r="AA274" s="40">
        <f>IF(O274=1,INDEX('Add-on Info'!$B$4:$H$15,MATCH(AA$1,'Add-on Info'!$A$4:$A$15,0),MATCH($E274,'Add-on Info'!$B$3:$H$3,0)),0)</f>
        <v>0</v>
      </c>
      <c r="AB274" s="40">
        <f>IF(P274=1,INDEX('Add-on Info'!$B$4:$H$15,MATCH(AB$1,'Add-on Info'!$A$4:$A$15,0),MATCH($E274,'Add-on Info'!$B$3:$H$3,0)),0)</f>
        <v>0</v>
      </c>
      <c r="AC274" s="40">
        <f>IF(Q274=1,INDEX('Add-on Info'!$B$4:$H$15,MATCH(AC$1,'Add-on Info'!$A$4:$A$15,0),MATCH($E274,'Add-on Info'!$B$3:$H$3,0)),0)</f>
        <v>0</v>
      </c>
      <c r="AD274" s="40">
        <f>IF(R274=1,INDEX('Add-on Info'!$B$4:$H$15,MATCH(AD$1,'Add-on Info'!$A$4:$A$15,0),MATCH($E274,'Add-on Info'!$B$3:$H$3,0)),0)</f>
        <v>0</v>
      </c>
      <c r="AE274" s="40">
        <f>IF(S274=1,INDEX('Add-on Info'!$B$4:$H$15,MATCH(AE$1,'Add-on Info'!$A$4:$A$15,0),MATCH($E274,'Add-on Info'!$B$3:$H$3,0)),0)</f>
        <v>0</v>
      </c>
      <c r="AF274" s="40">
        <f>IF(T274=1,INDEX('Add-on Info'!$B$4:$H$15,MATCH(AF$1,'Add-on Info'!$A$4:$A$15,0),MATCH($E274,'Add-on Info'!$B$3:$H$3,0)),0)</f>
        <v>0</v>
      </c>
      <c r="AG274" s="40">
        <f>IF(U274=1,INDEX('Add-on Info'!$B$4:$H$15,MATCH(AG$1,'Add-on Info'!$A$4:$A$15,0),MATCH($E274,'Add-on Info'!$B$3:$H$3,0)),0)</f>
        <v>0</v>
      </c>
      <c r="AH274" s="40">
        <f>IF(V274=1,INDEX('Add-on Info'!$B$4:$H$15,MATCH(AH$1,'Add-on Info'!$A$4:$A$15,0),MATCH($E274,'Add-on Info'!$B$3:$H$3,0)),0)</f>
        <v>0</v>
      </c>
      <c r="AI274" s="41">
        <f t="shared" si="24"/>
        <v>0</v>
      </c>
      <c r="AJ274" s="40">
        <f t="shared" si="25"/>
        <v>0</v>
      </c>
      <c r="AK274" s="40">
        <f>IF(K274=1,INDEX('Add-on Info'!$B$21:$H$32,MATCH(AK$1,'Add-on Info'!$A$4:$A$15,0),MATCH($E274,'Add-on Info'!$B$3:$H$3,0)),0)</f>
        <v>0</v>
      </c>
      <c r="AL274" s="40">
        <f>IF(L274=1,INDEX('Add-on Info'!$B$21:$H$32,MATCH(AL$1,'Add-on Info'!$A$4:$A$15,0),MATCH($E274,'Add-on Info'!$B$3:$H$3,0)),0)</f>
        <v>0</v>
      </c>
      <c r="AM274" s="40">
        <f>IF(M274=1,INDEX('Add-on Info'!$B$21:$H$32,MATCH(AM$1,'Add-on Info'!$A$4:$A$15,0),MATCH($E274,'Add-on Info'!$B$3:$H$3,0)),0)</f>
        <v>0</v>
      </c>
      <c r="AN274" s="40">
        <f>IF(N274=1,INDEX('Add-on Info'!$B$21:$H$32,MATCH(AN$1,'Add-on Info'!$A$4:$A$15,0),MATCH($E274,'Add-on Info'!$B$3:$H$3,0)),0)</f>
        <v>0</v>
      </c>
      <c r="AO274" s="40">
        <f>IF(O274=1,INDEX('Add-on Info'!$B$21:$H$32,MATCH(AO$1,'Add-on Info'!$A$4:$A$15,0),MATCH($E274,'Add-on Info'!$B$3:$H$3,0)),0)</f>
        <v>0</v>
      </c>
      <c r="AP274" s="40">
        <f>IF(P274=1,INDEX('Add-on Info'!$B$21:$H$32,MATCH(AP$1,'Add-on Info'!$A$4:$A$15,0),MATCH($E274,'Add-on Info'!$B$3:$H$3,0)),0)</f>
        <v>0</v>
      </c>
      <c r="AQ274" s="40">
        <f>IF(Q274=1,INDEX('Add-on Info'!$B$21:$H$32,MATCH(AQ$1,'Add-on Info'!$A$4:$A$15,0),MATCH($E274,'Add-on Info'!$B$3:$H$3,0)),0)</f>
        <v>0</v>
      </c>
      <c r="AR274" s="40">
        <f>IF(R274=1,INDEX('Add-on Info'!$B$21:$H$32,MATCH(AR$1,'Add-on Info'!$A$4:$A$15,0),MATCH($E274,'Add-on Info'!$B$3:$H$3,0)),0)</f>
        <v>0</v>
      </c>
      <c r="AS274" s="40">
        <f>IF(S274=1,INDEX('Add-on Info'!$B$21:$H$32,MATCH(AS$1,'Add-on Info'!$A$4:$A$15,0),MATCH($E274,'Add-on Info'!$B$3:$H$3,0)),0)</f>
        <v>0</v>
      </c>
      <c r="AT274" s="40">
        <f>IF(T274=1,INDEX('Add-on Info'!$B$21:$H$32,MATCH(AT$1,'Add-on Info'!$A$4:$A$15,0),MATCH($E274,'Add-on Info'!$B$3:$H$3,0)),0)</f>
        <v>0</v>
      </c>
      <c r="AU274" s="40">
        <f>IF(U274=1,INDEX('Add-on Info'!$B$21:$H$32,MATCH(AU$1,'Add-on Info'!$A$4:$A$15,0),MATCH($E274,'Add-on Info'!$B$3:$H$3,0)),0)</f>
        <v>0</v>
      </c>
      <c r="AV274" s="40">
        <f>IF(V274=1,INDEX('Add-on Info'!$B$21:$H$32,MATCH(AV$1,'Add-on Info'!$A$4:$A$15,0),MATCH($E274,'Add-on Info'!$B$3:$H$3,0)),0)</f>
        <v>0</v>
      </c>
      <c r="AW274" s="40">
        <f t="shared" si="26"/>
        <v>0</v>
      </c>
      <c r="AX274" s="40">
        <f t="shared" si="27"/>
        <v>10690</v>
      </c>
      <c r="AY274" s="40">
        <f t="shared" si="28"/>
        <v>6514</v>
      </c>
      <c r="AZ274" s="40">
        <f t="shared" si="29"/>
        <v>4176</v>
      </c>
      <c r="BA274" s="25"/>
    </row>
    <row r="275" spans="1:53" x14ac:dyDescent="0.25">
      <c r="A275" s="25" t="s">
        <v>58</v>
      </c>
      <c r="B275" s="25" t="s">
        <v>23</v>
      </c>
      <c r="C275" s="25" t="s">
        <v>41</v>
      </c>
      <c r="D275" s="25" t="s">
        <v>31</v>
      </c>
      <c r="E275" s="25" t="s">
        <v>35</v>
      </c>
      <c r="F275" s="25" t="s">
        <v>39</v>
      </c>
      <c r="G275" s="25" t="s">
        <v>28</v>
      </c>
      <c r="H275" s="25">
        <v>23</v>
      </c>
      <c r="I275" s="28">
        <v>15682</v>
      </c>
      <c r="J275" s="28">
        <f>IF($D275=Calculations!$E$3,SUBSTITUTE(Calculations!$I276,RIGHT(Calculations!$I276,3),Calculations!$C$3)+0,Calculations!$I276)</f>
        <v>9514</v>
      </c>
      <c r="K275" s="39">
        <v>1</v>
      </c>
      <c r="L275" s="39">
        <v>0</v>
      </c>
      <c r="M275" s="39">
        <v>0</v>
      </c>
      <c r="N275" s="39">
        <v>0</v>
      </c>
      <c r="O275" s="39">
        <v>1</v>
      </c>
      <c r="P275" s="39">
        <v>1</v>
      </c>
      <c r="Q275" s="39">
        <v>0</v>
      </c>
      <c r="R275" s="39">
        <v>0</v>
      </c>
      <c r="S275" s="39">
        <v>0</v>
      </c>
      <c r="T275" s="39">
        <v>1</v>
      </c>
      <c r="U275" s="39">
        <v>0</v>
      </c>
      <c r="V275" s="39">
        <v>0</v>
      </c>
      <c r="W275" s="40">
        <f>IF(K275=1,INDEX('Add-on Info'!$B$4:$H$15,MATCH(W$1,'Add-on Info'!$A$4:$A$15,0),MATCH($E275,'Add-on Info'!$B$3:$H$3,0)),0)</f>
        <v>750</v>
      </c>
      <c r="X275" s="40">
        <f>IF(L275=1,INDEX('Add-on Info'!$B$4:$H$15,MATCH(X$1,'Add-on Info'!$A$4:$A$15,0),MATCH($E275,'Add-on Info'!$B$3:$H$3,0)),0)</f>
        <v>0</v>
      </c>
      <c r="Y275" s="40">
        <f>IF(M275=1,INDEX('Add-on Info'!$B$4:$H$15,MATCH(Y$1,'Add-on Info'!$A$4:$A$15,0),MATCH($E275,'Add-on Info'!$B$3:$H$3,0)),0)</f>
        <v>0</v>
      </c>
      <c r="Z275" s="40">
        <f>IF(N275=1,INDEX('Add-on Info'!$B$4:$H$15,MATCH(Z$1,'Add-on Info'!$A$4:$A$15,0),MATCH($E275,'Add-on Info'!$B$3:$H$3,0)),0)</f>
        <v>0</v>
      </c>
      <c r="AA275" s="40">
        <f>IF(O275=1,INDEX('Add-on Info'!$B$4:$H$15,MATCH(AA$1,'Add-on Info'!$A$4:$A$15,0),MATCH($E275,'Add-on Info'!$B$3:$H$3,0)),0)</f>
        <v>1400</v>
      </c>
      <c r="AB275" s="40">
        <f>IF(P275=1,INDEX('Add-on Info'!$B$4:$H$15,MATCH(AB$1,'Add-on Info'!$A$4:$A$15,0),MATCH($E275,'Add-on Info'!$B$3:$H$3,0)),0)</f>
        <v>2800</v>
      </c>
      <c r="AC275" s="40">
        <f>IF(Q275=1,INDEX('Add-on Info'!$B$4:$H$15,MATCH(AC$1,'Add-on Info'!$A$4:$A$15,0),MATCH($E275,'Add-on Info'!$B$3:$H$3,0)),0)</f>
        <v>0</v>
      </c>
      <c r="AD275" s="40">
        <f>IF(R275=1,INDEX('Add-on Info'!$B$4:$H$15,MATCH(AD$1,'Add-on Info'!$A$4:$A$15,0),MATCH($E275,'Add-on Info'!$B$3:$H$3,0)),0)</f>
        <v>0</v>
      </c>
      <c r="AE275" s="40">
        <f>IF(S275=1,INDEX('Add-on Info'!$B$4:$H$15,MATCH(AE$1,'Add-on Info'!$A$4:$A$15,0),MATCH($E275,'Add-on Info'!$B$3:$H$3,0)),0)</f>
        <v>0</v>
      </c>
      <c r="AF275" s="40">
        <f>IF(T275=1,INDEX('Add-on Info'!$B$4:$H$15,MATCH(AF$1,'Add-on Info'!$A$4:$A$15,0),MATCH($E275,'Add-on Info'!$B$3:$H$3,0)),0)</f>
        <v>200</v>
      </c>
      <c r="AG275" s="40">
        <f>IF(U275=1,INDEX('Add-on Info'!$B$4:$H$15,MATCH(AG$1,'Add-on Info'!$A$4:$A$15,0),MATCH($E275,'Add-on Info'!$B$3:$H$3,0)),0)</f>
        <v>0</v>
      </c>
      <c r="AH275" s="40">
        <f>IF(V275=1,INDEX('Add-on Info'!$B$4:$H$15,MATCH(AH$1,'Add-on Info'!$A$4:$A$15,0),MATCH($E275,'Add-on Info'!$B$3:$H$3,0)),0)</f>
        <v>0</v>
      </c>
      <c r="AI275" s="41">
        <f t="shared" si="24"/>
        <v>0.15</v>
      </c>
      <c r="AJ275" s="40">
        <f t="shared" si="25"/>
        <v>4377.5</v>
      </c>
      <c r="AK275" s="40">
        <f>IF(K275=1,INDEX('Add-on Info'!$B$21:$H$32,MATCH(AK$1,'Add-on Info'!$A$4:$A$15,0),MATCH($E275,'Add-on Info'!$B$3:$H$3,0)),0)</f>
        <v>187.5</v>
      </c>
      <c r="AL275" s="40">
        <f>IF(L275=1,INDEX('Add-on Info'!$B$21:$H$32,MATCH(AL$1,'Add-on Info'!$A$4:$A$15,0),MATCH($E275,'Add-on Info'!$B$3:$H$3,0)),0)</f>
        <v>0</v>
      </c>
      <c r="AM275" s="40">
        <f>IF(M275=1,INDEX('Add-on Info'!$B$21:$H$32,MATCH(AM$1,'Add-on Info'!$A$4:$A$15,0),MATCH($E275,'Add-on Info'!$B$3:$H$3,0)),0)</f>
        <v>0</v>
      </c>
      <c r="AN275" s="40">
        <f>IF(N275=1,INDEX('Add-on Info'!$B$21:$H$32,MATCH(AN$1,'Add-on Info'!$A$4:$A$15,0),MATCH($E275,'Add-on Info'!$B$3:$H$3,0)),0)</f>
        <v>0</v>
      </c>
      <c r="AO275" s="40">
        <f>IF(O275=1,INDEX('Add-on Info'!$B$21:$H$32,MATCH(AO$1,'Add-on Info'!$A$4:$A$15,0),MATCH($E275,'Add-on Info'!$B$3:$H$3,0)),0)</f>
        <v>910</v>
      </c>
      <c r="AP275" s="40">
        <f>IF(P275=1,INDEX('Add-on Info'!$B$21:$H$32,MATCH(AP$1,'Add-on Info'!$A$4:$A$15,0),MATCH($E275,'Add-on Info'!$B$3:$H$3,0)),0)</f>
        <v>1904.0000000000002</v>
      </c>
      <c r="AQ275" s="40">
        <f>IF(Q275=1,INDEX('Add-on Info'!$B$21:$H$32,MATCH(AQ$1,'Add-on Info'!$A$4:$A$15,0),MATCH($E275,'Add-on Info'!$B$3:$H$3,0)),0)</f>
        <v>0</v>
      </c>
      <c r="AR275" s="40">
        <f>IF(R275=1,INDEX('Add-on Info'!$B$21:$H$32,MATCH(AR$1,'Add-on Info'!$A$4:$A$15,0),MATCH($E275,'Add-on Info'!$B$3:$H$3,0)),0)</f>
        <v>0</v>
      </c>
      <c r="AS275" s="40">
        <f>IF(S275=1,INDEX('Add-on Info'!$B$21:$H$32,MATCH(AS$1,'Add-on Info'!$A$4:$A$15,0),MATCH($E275,'Add-on Info'!$B$3:$H$3,0)),0)</f>
        <v>0</v>
      </c>
      <c r="AT275" s="40">
        <f>IF(T275=1,INDEX('Add-on Info'!$B$21:$H$32,MATCH(AT$1,'Add-on Info'!$A$4:$A$15,0),MATCH($E275,'Add-on Info'!$B$3:$H$3,0)),0)</f>
        <v>36</v>
      </c>
      <c r="AU275" s="40">
        <f>IF(U275=1,INDEX('Add-on Info'!$B$21:$H$32,MATCH(AU$1,'Add-on Info'!$A$4:$A$15,0),MATCH($E275,'Add-on Info'!$B$3:$H$3,0)),0)</f>
        <v>0</v>
      </c>
      <c r="AV275" s="40">
        <f>IF(V275=1,INDEX('Add-on Info'!$B$21:$H$32,MATCH(AV$1,'Add-on Info'!$A$4:$A$15,0),MATCH($E275,'Add-on Info'!$B$3:$H$3,0)),0)</f>
        <v>0</v>
      </c>
      <c r="AW275" s="40">
        <f t="shared" si="26"/>
        <v>3037.5</v>
      </c>
      <c r="AX275" s="40">
        <f t="shared" si="27"/>
        <v>20059.5</v>
      </c>
      <c r="AY275" s="40">
        <f t="shared" si="28"/>
        <v>12551.5</v>
      </c>
      <c r="AZ275" s="40">
        <f t="shared" si="29"/>
        <v>7508</v>
      </c>
      <c r="BA275" s="25"/>
    </row>
    <row r="276" spans="1:53" x14ac:dyDescent="0.25">
      <c r="A276" s="25" t="s">
        <v>58</v>
      </c>
      <c r="B276" s="25" t="s">
        <v>42</v>
      </c>
      <c r="C276" s="25" t="s">
        <v>24</v>
      </c>
      <c r="D276" s="25" t="s">
        <v>25</v>
      </c>
      <c r="E276" s="25" t="s">
        <v>26</v>
      </c>
      <c r="F276" s="25" t="s">
        <v>47</v>
      </c>
      <c r="G276" s="25" t="s">
        <v>28</v>
      </c>
      <c r="H276" s="25">
        <v>23</v>
      </c>
      <c r="I276" s="28">
        <v>29112</v>
      </c>
      <c r="J276" s="28">
        <f>IF($D276=Calculations!$E$3,SUBSTITUTE(Calculations!$I277,RIGHT(Calculations!$I277,3),Calculations!$C$3)+0,Calculations!$I277)</f>
        <v>28239</v>
      </c>
      <c r="K276" s="39">
        <v>1</v>
      </c>
      <c r="L276" s="39">
        <v>0</v>
      </c>
      <c r="M276" s="39">
        <v>0</v>
      </c>
      <c r="N276" s="39">
        <v>0</v>
      </c>
      <c r="O276" s="39">
        <v>0</v>
      </c>
      <c r="P276" s="39">
        <v>0</v>
      </c>
      <c r="Q276" s="39">
        <v>0</v>
      </c>
      <c r="R276" s="39">
        <v>0</v>
      </c>
      <c r="S276" s="39">
        <v>0</v>
      </c>
      <c r="T276" s="39">
        <v>1</v>
      </c>
      <c r="U276" s="39">
        <v>0</v>
      </c>
      <c r="V276" s="39">
        <v>0</v>
      </c>
      <c r="W276" s="40">
        <f>IF(K276=1,INDEX('Add-on Info'!$B$4:$H$15,MATCH(W$1,'Add-on Info'!$A$4:$A$15,0),MATCH($E276,'Add-on Info'!$B$3:$H$3,0)),0)</f>
        <v>600</v>
      </c>
      <c r="X276" s="40">
        <f>IF(L276=1,INDEX('Add-on Info'!$B$4:$H$15,MATCH(X$1,'Add-on Info'!$A$4:$A$15,0),MATCH($E276,'Add-on Info'!$B$3:$H$3,0)),0)</f>
        <v>0</v>
      </c>
      <c r="Y276" s="40">
        <f>IF(M276=1,INDEX('Add-on Info'!$B$4:$H$15,MATCH(Y$1,'Add-on Info'!$A$4:$A$15,0),MATCH($E276,'Add-on Info'!$B$3:$H$3,0)),0)</f>
        <v>0</v>
      </c>
      <c r="Z276" s="40">
        <f>IF(N276=1,INDEX('Add-on Info'!$B$4:$H$15,MATCH(Z$1,'Add-on Info'!$A$4:$A$15,0),MATCH($E276,'Add-on Info'!$B$3:$H$3,0)),0)</f>
        <v>0</v>
      </c>
      <c r="AA276" s="40">
        <f>IF(O276=1,INDEX('Add-on Info'!$B$4:$H$15,MATCH(AA$1,'Add-on Info'!$A$4:$A$15,0),MATCH($E276,'Add-on Info'!$B$3:$H$3,0)),0)</f>
        <v>0</v>
      </c>
      <c r="AB276" s="40">
        <f>IF(P276=1,INDEX('Add-on Info'!$B$4:$H$15,MATCH(AB$1,'Add-on Info'!$A$4:$A$15,0),MATCH($E276,'Add-on Info'!$B$3:$H$3,0)),0)</f>
        <v>0</v>
      </c>
      <c r="AC276" s="40">
        <f>IF(Q276=1,INDEX('Add-on Info'!$B$4:$H$15,MATCH(AC$1,'Add-on Info'!$A$4:$A$15,0),MATCH($E276,'Add-on Info'!$B$3:$H$3,0)),0)</f>
        <v>0</v>
      </c>
      <c r="AD276" s="40">
        <f>IF(R276=1,INDEX('Add-on Info'!$B$4:$H$15,MATCH(AD$1,'Add-on Info'!$A$4:$A$15,0),MATCH($E276,'Add-on Info'!$B$3:$H$3,0)),0)</f>
        <v>0</v>
      </c>
      <c r="AE276" s="40">
        <f>IF(S276=1,INDEX('Add-on Info'!$B$4:$H$15,MATCH(AE$1,'Add-on Info'!$A$4:$A$15,0),MATCH($E276,'Add-on Info'!$B$3:$H$3,0)),0)</f>
        <v>0</v>
      </c>
      <c r="AF276" s="40">
        <f>IF(T276=1,INDEX('Add-on Info'!$B$4:$H$15,MATCH(AF$1,'Add-on Info'!$A$4:$A$15,0),MATCH($E276,'Add-on Info'!$B$3:$H$3,0)),0)</f>
        <v>160</v>
      </c>
      <c r="AG276" s="40">
        <f>IF(U276=1,INDEX('Add-on Info'!$B$4:$H$15,MATCH(AG$1,'Add-on Info'!$A$4:$A$15,0),MATCH($E276,'Add-on Info'!$B$3:$H$3,0)),0)</f>
        <v>0</v>
      </c>
      <c r="AH276" s="40">
        <f>IF(V276=1,INDEX('Add-on Info'!$B$4:$H$15,MATCH(AH$1,'Add-on Info'!$A$4:$A$15,0),MATCH($E276,'Add-on Info'!$B$3:$H$3,0)),0)</f>
        <v>0</v>
      </c>
      <c r="AI276" s="41">
        <f t="shared" si="24"/>
        <v>0</v>
      </c>
      <c r="AJ276" s="40">
        <f t="shared" si="25"/>
        <v>760</v>
      </c>
      <c r="AK276" s="40">
        <f>IF(K276=1,INDEX('Add-on Info'!$B$21:$H$32,MATCH(AK$1,'Add-on Info'!$A$4:$A$15,0),MATCH($E276,'Add-on Info'!$B$3:$H$3,0)),0)</f>
        <v>150</v>
      </c>
      <c r="AL276" s="40">
        <f>IF(L276=1,INDEX('Add-on Info'!$B$21:$H$32,MATCH(AL$1,'Add-on Info'!$A$4:$A$15,0),MATCH($E276,'Add-on Info'!$B$3:$H$3,0)),0)</f>
        <v>0</v>
      </c>
      <c r="AM276" s="40">
        <f>IF(M276=1,INDEX('Add-on Info'!$B$21:$H$32,MATCH(AM$1,'Add-on Info'!$A$4:$A$15,0),MATCH($E276,'Add-on Info'!$B$3:$H$3,0)),0)</f>
        <v>0</v>
      </c>
      <c r="AN276" s="40">
        <f>IF(N276=1,INDEX('Add-on Info'!$B$21:$H$32,MATCH(AN$1,'Add-on Info'!$A$4:$A$15,0),MATCH($E276,'Add-on Info'!$B$3:$H$3,0)),0)</f>
        <v>0</v>
      </c>
      <c r="AO276" s="40">
        <f>IF(O276=1,INDEX('Add-on Info'!$B$21:$H$32,MATCH(AO$1,'Add-on Info'!$A$4:$A$15,0),MATCH($E276,'Add-on Info'!$B$3:$H$3,0)),0)</f>
        <v>0</v>
      </c>
      <c r="AP276" s="40">
        <f>IF(P276=1,INDEX('Add-on Info'!$B$21:$H$32,MATCH(AP$1,'Add-on Info'!$A$4:$A$15,0),MATCH($E276,'Add-on Info'!$B$3:$H$3,0)),0)</f>
        <v>0</v>
      </c>
      <c r="AQ276" s="40">
        <f>IF(Q276=1,INDEX('Add-on Info'!$B$21:$H$32,MATCH(AQ$1,'Add-on Info'!$A$4:$A$15,0),MATCH($E276,'Add-on Info'!$B$3:$H$3,0)),0)</f>
        <v>0</v>
      </c>
      <c r="AR276" s="40">
        <f>IF(R276=1,INDEX('Add-on Info'!$B$21:$H$32,MATCH(AR$1,'Add-on Info'!$A$4:$A$15,0),MATCH($E276,'Add-on Info'!$B$3:$H$3,0)),0)</f>
        <v>0</v>
      </c>
      <c r="AS276" s="40">
        <f>IF(S276=1,INDEX('Add-on Info'!$B$21:$H$32,MATCH(AS$1,'Add-on Info'!$A$4:$A$15,0),MATCH($E276,'Add-on Info'!$B$3:$H$3,0)),0)</f>
        <v>0</v>
      </c>
      <c r="AT276" s="40">
        <f>IF(T276=1,INDEX('Add-on Info'!$B$21:$H$32,MATCH(AT$1,'Add-on Info'!$A$4:$A$15,0),MATCH($E276,'Add-on Info'!$B$3:$H$3,0)),0)</f>
        <v>28.799999999999997</v>
      </c>
      <c r="AU276" s="40">
        <f>IF(U276=1,INDEX('Add-on Info'!$B$21:$H$32,MATCH(AU$1,'Add-on Info'!$A$4:$A$15,0),MATCH($E276,'Add-on Info'!$B$3:$H$3,0)),0)</f>
        <v>0</v>
      </c>
      <c r="AV276" s="40">
        <f>IF(V276=1,INDEX('Add-on Info'!$B$21:$H$32,MATCH(AV$1,'Add-on Info'!$A$4:$A$15,0),MATCH($E276,'Add-on Info'!$B$3:$H$3,0)),0)</f>
        <v>0</v>
      </c>
      <c r="AW276" s="40">
        <f t="shared" si="26"/>
        <v>178.8</v>
      </c>
      <c r="AX276" s="40">
        <f t="shared" si="27"/>
        <v>29872</v>
      </c>
      <c r="AY276" s="40">
        <f t="shared" si="28"/>
        <v>28417.8</v>
      </c>
      <c r="AZ276" s="40">
        <f t="shared" si="29"/>
        <v>1454.2000000000007</v>
      </c>
      <c r="BA276" s="25"/>
    </row>
    <row r="277" spans="1:53" x14ac:dyDescent="0.25">
      <c r="A277" s="25" t="s">
        <v>58</v>
      </c>
      <c r="B277" s="25" t="s">
        <v>42</v>
      </c>
      <c r="C277" s="25" t="s">
        <v>24</v>
      </c>
      <c r="D277" s="25" t="s">
        <v>25</v>
      </c>
      <c r="E277" s="25" t="s">
        <v>29</v>
      </c>
      <c r="F277" s="25" t="s">
        <v>45</v>
      </c>
      <c r="G277" s="25" t="s">
        <v>30</v>
      </c>
      <c r="H277" s="25">
        <v>66</v>
      </c>
      <c r="I277" s="28">
        <v>27965</v>
      </c>
      <c r="J277" s="28">
        <f>IF($D277=Calculations!$E$3,SUBSTITUTE(Calculations!$I278,RIGHT(Calculations!$I278,3),Calculations!$C$3)+0,Calculations!$I278)</f>
        <v>27127</v>
      </c>
      <c r="K277" s="39">
        <v>0</v>
      </c>
      <c r="L277" s="39">
        <v>0</v>
      </c>
      <c r="M277" s="39">
        <v>0</v>
      </c>
      <c r="N277" s="39">
        <v>0</v>
      </c>
      <c r="O277" s="39">
        <v>0</v>
      </c>
      <c r="P277" s="39">
        <v>0</v>
      </c>
      <c r="Q277" s="39">
        <v>0</v>
      </c>
      <c r="R277" s="39">
        <v>0</v>
      </c>
      <c r="S277" s="39">
        <v>0</v>
      </c>
      <c r="T277" s="39">
        <v>0</v>
      </c>
      <c r="U277" s="39">
        <v>1</v>
      </c>
      <c r="V277" s="39">
        <v>0</v>
      </c>
      <c r="W277" s="40">
        <f>IF(K277=1,INDEX('Add-on Info'!$B$4:$H$15,MATCH(W$1,'Add-on Info'!$A$4:$A$15,0),MATCH($E277,'Add-on Info'!$B$3:$H$3,0)),0)</f>
        <v>0</v>
      </c>
      <c r="X277" s="40">
        <f>IF(L277=1,INDEX('Add-on Info'!$B$4:$H$15,MATCH(X$1,'Add-on Info'!$A$4:$A$15,0),MATCH($E277,'Add-on Info'!$B$3:$H$3,0)),0)</f>
        <v>0</v>
      </c>
      <c r="Y277" s="40">
        <f>IF(M277=1,INDEX('Add-on Info'!$B$4:$H$15,MATCH(Y$1,'Add-on Info'!$A$4:$A$15,0),MATCH($E277,'Add-on Info'!$B$3:$H$3,0)),0)</f>
        <v>0</v>
      </c>
      <c r="Z277" s="40">
        <f>IF(N277=1,INDEX('Add-on Info'!$B$4:$H$15,MATCH(Z$1,'Add-on Info'!$A$4:$A$15,0),MATCH($E277,'Add-on Info'!$B$3:$H$3,0)),0)</f>
        <v>0</v>
      </c>
      <c r="AA277" s="40">
        <f>IF(O277=1,INDEX('Add-on Info'!$B$4:$H$15,MATCH(AA$1,'Add-on Info'!$A$4:$A$15,0),MATCH($E277,'Add-on Info'!$B$3:$H$3,0)),0)</f>
        <v>0</v>
      </c>
      <c r="AB277" s="40">
        <f>IF(P277=1,INDEX('Add-on Info'!$B$4:$H$15,MATCH(AB$1,'Add-on Info'!$A$4:$A$15,0),MATCH($E277,'Add-on Info'!$B$3:$H$3,0)),0)</f>
        <v>0</v>
      </c>
      <c r="AC277" s="40">
        <f>IF(Q277=1,INDEX('Add-on Info'!$B$4:$H$15,MATCH(AC$1,'Add-on Info'!$A$4:$A$15,0),MATCH($E277,'Add-on Info'!$B$3:$H$3,0)),0)</f>
        <v>0</v>
      </c>
      <c r="AD277" s="40">
        <f>IF(R277=1,INDEX('Add-on Info'!$B$4:$H$15,MATCH(AD$1,'Add-on Info'!$A$4:$A$15,0),MATCH($E277,'Add-on Info'!$B$3:$H$3,0)),0)</f>
        <v>0</v>
      </c>
      <c r="AE277" s="40">
        <f>IF(S277=1,INDEX('Add-on Info'!$B$4:$H$15,MATCH(AE$1,'Add-on Info'!$A$4:$A$15,0),MATCH($E277,'Add-on Info'!$B$3:$H$3,0)),0)</f>
        <v>0</v>
      </c>
      <c r="AF277" s="40">
        <f>IF(T277=1,INDEX('Add-on Info'!$B$4:$H$15,MATCH(AF$1,'Add-on Info'!$A$4:$A$15,0),MATCH($E277,'Add-on Info'!$B$3:$H$3,0)),0)</f>
        <v>0</v>
      </c>
      <c r="AG277" s="40">
        <f>IF(U277=1,INDEX('Add-on Info'!$B$4:$H$15,MATCH(AG$1,'Add-on Info'!$A$4:$A$15,0),MATCH($E277,'Add-on Info'!$B$3:$H$3,0)),0)</f>
        <v>860</v>
      </c>
      <c r="AH277" s="40">
        <f>IF(V277=1,INDEX('Add-on Info'!$B$4:$H$15,MATCH(AH$1,'Add-on Info'!$A$4:$A$15,0),MATCH($E277,'Add-on Info'!$B$3:$H$3,0)),0)</f>
        <v>0</v>
      </c>
      <c r="AI277" s="41">
        <f t="shared" si="24"/>
        <v>0</v>
      </c>
      <c r="AJ277" s="40">
        <f t="shared" si="25"/>
        <v>860</v>
      </c>
      <c r="AK277" s="40">
        <f>IF(K277=1,INDEX('Add-on Info'!$B$21:$H$32,MATCH(AK$1,'Add-on Info'!$A$4:$A$15,0),MATCH($E277,'Add-on Info'!$B$3:$H$3,0)),0)</f>
        <v>0</v>
      </c>
      <c r="AL277" s="40">
        <f>IF(L277=1,INDEX('Add-on Info'!$B$21:$H$32,MATCH(AL$1,'Add-on Info'!$A$4:$A$15,0),MATCH($E277,'Add-on Info'!$B$3:$H$3,0)),0)</f>
        <v>0</v>
      </c>
      <c r="AM277" s="40">
        <f>IF(M277=1,INDEX('Add-on Info'!$B$21:$H$32,MATCH(AM$1,'Add-on Info'!$A$4:$A$15,0),MATCH($E277,'Add-on Info'!$B$3:$H$3,0)),0)</f>
        <v>0</v>
      </c>
      <c r="AN277" s="40">
        <f>IF(N277=1,INDEX('Add-on Info'!$B$21:$H$32,MATCH(AN$1,'Add-on Info'!$A$4:$A$15,0),MATCH($E277,'Add-on Info'!$B$3:$H$3,0)),0)</f>
        <v>0</v>
      </c>
      <c r="AO277" s="40">
        <f>IF(O277=1,INDEX('Add-on Info'!$B$21:$H$32,MATCH(AO$1,'Add-on Info'!$A$4:$A$15,0),MATCH($E277,'Add-on Info'!$B$3:$H$3,0)),0)</f>
        <v>0</v>
      </c>
      <c r="AP277" s="40">
        <f>IF(P277=1,INDEX('Add-on Info'!$B$21:$H$32,MATCH(AP$1,'Add-on Info'!$A$4:$A$15,0),MATCH($E277,'Add-on Info'!$B$3:$H$3,0)),0)</f>
        <v>0</v>
      </c>
      <c r="AQ277" s="40">
        <f>IF(Q277=1,INDEX('Add-on Info'!$B$21:$H$32,MATCH(AQ$1,'Add-on Info'!$A$4:$A$15,0),MATCH($E277,'Add-on Info'!$B$3:$H$3,0)),0)</f>
        <v>0</v>
      </c>
      <c r="AR277" s="40">
        <f>IF(R277=1,INDEX('Add-on Info'!$B$21:$H$32,MATCH(AR$1,'Add-on Info'!$A$4:$A$15,0),MATCH($E277,'Add-on Info'!$B$3:$H$3,0)),0)</f>
        <v>0</v>
      </c>
      <c r="AS277" s="40">
        <f>IF(S277=1,INDEX('Add-on Info'!$B$21:$H$32,MATCH(AS$1,'Add-on Info'!$A$4:$A$15,0),MATCH($E277,'Add-on Info'!$B$3:$H$3,0)),0)</f>
        <v>0</v>
      </c>
      <c r="AT277" s="40">
        <f>IF(T277=1,INDEX('Add-on Info'!$B$21:$H$32,MATCH(AT$1,'Add-on Info'!$A$4:$A$15,0),MATCH($E277,'Add-on Info'!$B$3:$H$3,0)),0)</f>
        <v>0</v>
      </c>
      <c r="AU277" s="40">
        <f>IF(U277=1,INDEX('Add-on Info'!$B$21:$H$32,MATCH(AU$1,'Add-on Info'!$A$4:$A$15,0),MATCH($E277,'Add-on Info'!$B$3:$H$3,0)),0)</f>
        <v>240.8</v>
      </c>
      <c r="AV277" s="40">
        <f>IF(V277=1,INDEX('Add-on Info'!$B$21:$H$32,MATCH(AV$1,'Add-on Info'!$A$4:$A$15,0),MATCH($E277,'Add-on Info'!$B$3:$H$3,0)),0)</f>
        <v>0</v>
      </c>
      <c r="AW277" s="40">
        <f t="shared" si="26"/>
        <v>240.8</v>
      </c>
      <c r="AX277" s="40">
        <f t="shared" si="27"/>
        <v>28825</v>
      </c>
      <c r="AY277" s="40">
        <f t="shared" si="28"/>
        <v>27367.8</v>
      </c>
      <c r="AZ277" s="40">
        <f t="shared" si="29"/>
        <v>1457.2000000000007</v>
      </c>
      <c r="BA277" s="25"/>
    </row>
    <row r="278" spans="1:53" x14ac:dyDescent="0.25">
      <c r="A278" s="25" t="s">
        <v>58</v>
      </c>
      <c r="B278" s="25" t="s">
        <v>42</v>
      </c>
      <c r="C278" s="25" t="s">
        <v>24</v>
      </c>
      <c r="D278" s="25" t="s">
        <v>31</v>
      </c>
      <c r="E278" s="25" t="s">
        <v>32</v>
      </c>
      <c r="F278" s="25" t="s">
        <v>44</v>
      </c>
      <c r="G278" s="25" t="s">
        <v>28</v>
      </c>
      <c r="H278" s="25">
        <v>38</v>
      </c>
      <c r="I278" s="42">
        <v>21892</v>
      </c>
      <c r="J278" s="28">
        <f>IF($D278=Calculations!$E$3,SUBSTITUTE(Calculations!$I279,RIGHT(Calculations!$I279,3),Calculations!$C$3)+0,Calculations!$I279)</f>
        <v>21514</v>
      </c>
      <c r="K278" s="39">
        <v>0</v>
      </c>
      <c r="L278" s="39">
        <v>0</v>
      </c>
      <c r="M278" s="39">
        <v>0</v>
      </c>
      <c r="N278" s="39">
        <v>0</v>
      </c>
      <c r="O278" s="39">
        <v>0</v>
      </c>
      <c r="P278" s="39">
        <v>0</v>
      </c>
      <c r="Q278" s="39">
        <v>0</v>
      </c>
      <c r="R278" s="39">
        <v>0</v>
      </c>
      <c r="S278" s="39">
        <v>0</v>
      </c>
      <c r="T278" s="39">
        <v>0</v>
      </c>
      <c r="U278" s="39">
        <v>0</v>
      </c>
      <c r="V278" s="39">
        <v>0</v>
      </c>
      <c r="W278" s="40">
        <f>IF(K278=1,INDEX('Add-on Info'!$B$4:$H$15,MATCH(W$1,'Add-on Info'!$A$4:$A$15,0),MATCH($E278,'Add-on Info'!$B$3:$H$3,0)),0)</f>
        <v>0</v>
      </c>
      <c r="X278" s="40">
        <f>IF(L278=1,INDEX('Add-on Info'!$B$4:$H$15,MATCH(X$1,'Add-on Info'!$A$4:$A$15,0),MATCH($E278,'Add-on Info'!$B$3:$H$3,0)),0)</f>
        <v>0</v>
      </c>
      <c r="Y278" s="40">
        <f>IF(M278=1,INDEX('Add-on Info'!$B$4:$H$15,MATCH(Y$1,'Add-on Info'!$A$4:$A$15,0),MATCH($E278,'Add-on Info'!$B$3:$H$3,0)),0)</f>
        <v>0</v>
      </c>
      <c r="Z278" s="40">
        <f>IF(N278=1,INDEX('Add-on Info'!$B$4:$H$15,MATCH(Z$1,'Add-on Info'!$A$4:$A$15,0),MATCH($E278,'Add-on Info'!$B$3:$H$3,0)),0)</f>
        <v>0</v>
      </c>
      <c r="AA278" s="40">
        <f>IF(O278=1,INDEX('Add-on Info'!$B$4:$H$15,MATCH(AA$1,'Add-on Info'!$A$4:$A$15,0),MATCH($E278,'Add-on Info'!$B$3:$H$3,0)),0)</f>
        <v>0</v>
      </c>
      <c r="AB278" s="40">
        <f>IF(P278=1,INDEX('Add-on Info'!$B$4:$H$15,MATCH(AB$1,'Add-on Info'!$A$4:$A$15,0),MATCH($E278,'Add-on Info'!$B$3:$H$3,0)),0)</f>
        <v>0</v>
      </c>
      <c r="AC278" s="40">
        <f>IF(Q278=1,INDEX('Add-on Info'!$B$4:$H$15,MATCH(AC$1,'Add-on Info'!$A$4:$A$15,0),MATCH($E278,'Add-on Info'!$B$3:$H$3,0)),0)</f>
        <v>0</v>
      </c>
      <c r="AD278" s="40">
        <f>IF(R278=1,INDEX('Add-on Info'!$B$4:$H$15,MATCH(AD$1,'Add-on Info'!$A$4:$A$15,0),MATCH($E278,'Add-on Info'!$B$3:$H$3,0)),0)</f>
        <v>0</v>
      </c>
      <c r="AE278" s="40">
        <f>IF(S278=1,INDEX('Add-on Info'!$B$4:$H$15,MATCH(AE$1,'Add-on Info'!$A$4:$A$15,0),MATCH($E278,'Add-on Info'!$B$3:$H$3,0)),0)</f>
        <v>0</v>
      </c>
      <c r="AF278" s="40">
        <f>IF(T278=1,INDEX('Add-on Info'!$B$4:$H$15,MATCH(AF$1,'Add-on Info'!$A$4:$A$15,0),MATCH($E278,'Add-on Info'!$B$3:$H$3,0)),0)</f>
        <v>0</v>
      </c>
      <c r="AG278" s="40">
        <f>IF(U278=1,INDEX('Add-on Info'!$B$4:$H$15,MATCH(AG$1,'Add-on Info'!$A$4:$A$15,0),MATCH($E278,'Add-on Info'!$B$3:$H$3,0)),0)</f>
        <v>0</v>
      </c>
      <c r="AH278" s="40">
        <f>IF(V278=1,INDEX('Add-on Info'!$B$4:$H$15,MATCH(AH$1,'Add-on Info'!$A$4:$A$15,0),MATCH($E278,'Add-on Info'!$B$3:$H$3,0)),0)</f>
        <v>0</v>
      </c>
      <c r="AI278" s="41">
        <f t="shared" si="24"/>
        <v>0</v>
      </c>
      <c r="AJ278" s="40">
        <f t="shared" si="25"/>
        <v>0</v>
      </c>
      <c r="AK278" s="40">
        <f>IF(K278=1,INDEX('Add-on Info'!$B$21:$H$32,MATCH(AK$1,'Add-on Info'!$A$4:$A$15,0),MATCH($E278,'Add-on Info'!$B$3:$H$3,0)),0)</f>
        <v>0</v>
      </c>
      <c r="AL278" s="40">
        <f>IF(L278=1,INDEX('Add-on Info'!$B$21:$H$32,MATCH(AL$1,'Add-on Info'!$A$4:$A$15,0),MATCH($E278,'Add-on Info'!$B$3:$H$3,0)),0)</f>
        <v>0</v>
      </c>
      <c r="AM278" s="40">
        <f>IF(M278=1,INDEX('Add-on Info'!$B$21:$H$32,MATCH(AM$1,'Add-on Info'!$A$4:$A$15,0),MATCH($E278,'Add-on Info'!$B$3:$H$3,0)),0)</f>
        <v>0</v>
      </c>
      <c r="AN278" s="40">
        <f>IF(N278=1,INDEX('Add-on Info'!$B$21:$H$32,MATCH(AN$1,'Add-on Info'!$A$4:$A$15,0),MATCH($E278,'Add-on Info'!$B$3:$H$3,0)),0)</f>
        <v>0</v>
      </c>
      <c r="AO278" s="40">
        <f>IF(O278=1,INDEX('Add-on Info'!$B$21:$H$32,MATCH(AO$1,'Add-on Info'!$A$4:$A$15,0),MATCH($E278,'Add-on Info'!$B$3:$H$3,0)),0)</f>
        <v>0</v>
      </c>
      <c r="AP278" s="40">
        <f>IF(P278=1,INDEX('Add-on Info'!$B$21:$H$32,MATCH(AP$1,'Add-on Info'!$A$4:$A$15,0),MATCH($E278,'Add-on Info'!$B$3:$H$3,0)),0)</f>
        <v>0</v>
      </c>
      <c r="AQ278" s="40">
        <f>IF(Q278=1,INDEX('Add-on Info'!$B$21:$H$32,MATCH(AQ$1,'Add-on Info'!$A$4:$A$15,0),MATCH($E278,'Add-on Info'!$B$3:$H$3,0)),0)</f>
        <v>0</v>
      </c>
      <c r="AR278" s="40">
        <f>IF(R278=1,INDEX('Add-on Info'!$B$21:$H$32,MATCH(AR$1,'Add-on Info'!$A$4:$A$15,0),MATCH($E278,'Add-on Info'!$B$3:$H$3,0)),0)</f>
        <v>0</v>
      </c>
      <c r="AS278" s="40">
        <f>IF(S278=1,INDEX('Add-on Info'!$B$21:$H$32,MATCH(AS$1,'Add-on Info'!$A$4:$A$15,0),MATCH($E278,'Add-on Info'!$B$3:$H$3,0)),0)</f>
        <v>0</v>
      </c>
      <c r="AT278" s="40">
        <f>IF(T278=1,INDEX('Add-on Info'!$B$21:$H$32,MATCH(AT$1,'Add-on Info'!$A$4:$A$15,0),MATCH($E278,'Add-on Info'!$B$3:$H$3,0)),0)</f>
        <v>0</v>
      </c>
      <c r="AU278" s="40">
        <f>IF(U278=1,INDEX('Add-on Info'!$B$21:$H$32,MATCH(AU$1,'Add-on Info'!$A$4:$A$15,0),MATCH($E278,'Add-on Info'!$B$3:$H$3,0)),0)</f>
        <v>0</v>
      </c>
      <c r="AV278" s="40">
        <f>IF(V278=1,INDEX('Add-on Info'!$B$21:$H$32,MATCH(AV$1,'Add-on Info'!$A$4:$A$15,0),MATCH($E278,'Add-on Info'!$B$3:$H$3,0)),0)</f>
        <v>0</v>
      </c>
      <c r="AW278" s="40">
        <f t="shared" si="26"/>
        <v>0</v>
      </c>
      <c r="AX278" s="40">
        <f t="shared" si="27"/>
        <v>21892</v>
      </c>
      <c r="AY278" s="40">
        <f t="shared" si="28"/>
        <v>21514</v>
      </c>
      <c r="AZ278" s="40">
        <f t="shared" si="29"/>
        <v>378</v>
      </c>
      <c r="BA278" s="25"/>
    </row>
    <row r="279" spans="1:53" x14ac:dyDescent="0.25">
      <c r="A279" s="25" t="s">
        <v>58</v>
      </c>
      <c r="B279" s="25" t="s">
        <v>42</v>
      </c>
      <c r="C279" s="25" t="s">
        <v>24</v>
      </c>
      <c r="D279" s="25" t="s">
        <v>37</v>
      </c>
      <c r="E279" s="25" t="s">
        <v>40</v>
      </c>
      <c r="F279" s="25" t="s">
        <v>44</v>
      </c>
      <c r="G279" s="25" t="s">
        <v>28</v>
      </c>
      <c r="H279" s="25">
        <v>63</v>
      </c>
      <c r="I279" s="42">
        <v>25227</v>
      </c>
      <c r="J279" s="28">
        <f>IF($D279=Calculations!$E$3,SUBSTITUTE(Calculations!$I280,RIGHT(Calculations!$I280,3),Calculations!$C$3)+0,Calculations!$I280)</f>
        <v>24471</v>
      </c>
      <c r="K279" s="39">
        <v>1</v>
      </c>
      <c r="L279" s="39">
        <v>0</v>
      </c>
      <c r="M279" s="39">
        <v>0</v>
      </c>
      <c r="N279" s="39">
        <v>0</v>
      </c>
      <c r="O279" s="39">
        <v>1</v>
      </c>
      <c r="P279" s="39">
        <v>0</v>
      </c>
      <c r="Q279" s="39">
        <v>0</v>
      </c>
      <c r="R279" s="39">
        <v>0</v>
      </c>
      <c r="S279" s="39">
        <v>1</v>
      </c>
      <c r="T279" s="39">
        <v>0</v>
      </c>
      <c r="U279" s="39">
        <v>0</v>
      </c>
      <c r="V279" s="39">
        <v>0</v>
      </c>
      <c r="W279" s="40">
        <f>IF(K279=1,INDEX('Add-on Info'!$B$4:$H$15,MATCH(W$1,'Add-on Info'!$A$4:$A$15,0),MATCH($E279,'Add-on Info'!$B$3:$H$3,0)),0)</f>
        <v>750</v>
      </c>
      <c r="X279" s="40">
        <f>IF(L279=1,INDEX('Add-on Info'!$B$4:$H$15,MATCH(X$1,'Add-on Info'!$A$4:$A$15,0),MATCH($E279,'Add-on Info'!$B$3:$H$3,0)),0)</f>
        <v>0</v>
      </c>
      <c r="Y279" s="40">
        <f>IF(M279=1,INDEX('Add-on Info'!$B$4:$H$15,MATCH(Y$1,'Add-on Info'!$A$4:$A$15,0),MATCH($E279,'Add-on Info'!$B$3:$H$3,0)),0)</f>
        <v>0</v>
      </c>
      <c r="Z279" s="40">
        <f>IF(N279=1,INDEX('Add-on Info'!$B$4:$H$15,MATCH(Z$1,'Add-on Info'!$A$4:$A$15,0),MATCH($E279,'Add-on Info'!$B$3:$H$3,0)),0)</f>
        <v>0</v>
      </c>
      <c r="AA279" s="40">
        <f>IF(O279=1,INDEX('Add-on Info'!$B$4:$H$15,MATCH(AA$1,'Add-on Info'!$A$4:$A$15,0),MATCH($E279,'Add-on Info'!$B$3:$H$3,0)),0)</f>
        <v>1350</v>
      </c>
      <c r="AB279" s="40">
        <f>IF(P279=1,INDEX('Add-on Info'!$B$4:$H$15,MATCH(AB$1,'Add-on Info'!$A$4:$A$15,0),MATCH($E279,'Add-on Info'!$B$3:$H$3,0)),0)</f>
        <v>0</v>
      </c>
      <c r="AC279" s="40">
        <f>IF(Q279=1,INDEX('Add-on Info'!$B$4:$H$15,MATCH(AC$1,'Add-on Info'!$A$4:$A$15,0),MATCH($E279,'Add-on Info'!$B$3:$H$3,0)),0)</f>
        <v>0</v>
      </c>
      <c r="AD279" s="40">
        <f>IF(R279=1,INDEX('Add-on Info'!$B$4:$H$15,MATCH(AD$1,'Add-on Info'!$A$4:$A$15,0),MATCH($E279,'Add-on Info'!$B$3:$H$3,0)),0)</f>
        <v>0</v>
      </c>
      <c r="AE279" s="40">
        <f>IF(S279=1,INDEX('Add-on Info'!$B$4:$H$15,MATCH(AE$1,'Add-on Info'!$A$4:$A$15,0),MATCH($E279,'Add-on Info'!$B$3:$H$3,0)),0)</f>
        <v>160</v>
      </c>
      <c r="AF279" s="40">
        <f>IF(T279=1,INDEX('Add-on Info'!$B$4:$H$15,MATCH(AF$1,'Add-on Info'!$A$4:$A$15,0),MATCH($E279,'Add-on Info'!$B$3:$H$3,0)),0)</f>
        <v>0</v>
      </c>
      <c r="AG279" s="40">
        <f>IF(U279=1,INDEX('Add-on Info'!$B$4:$H$15,MATCH(AG$1,'Add-on Info'!$A$4:$A$15,0),MATCH($E279,'Add-on Info'!$B$3:$H$3,0)),0)</f>
        <v>0</v>
      </c>
      <c r="AH279" s="40">
        <f>IF(V279=1,INDEX('Add-on Info'!$B$4:$H$15,MATCH(AH$1,'Add-on Info'!$A$4:$A$15,0),MATCH($E279,'Add-on Info'!$B$3:$H$3,0)),0)</f>
        <v>0</v>
      </c>
      <c r="AI279" s="41">
        <f t="shared" si="24"/>
        <v>0.15</v>
      </c>
      <c r="AJ279" s="40">
        <f t="shared" si="25"/>
        <v>1921</v>
      </c>
      <c r="AK279" s="40">
        <f>IF(K279=1,INDEX('Add-on Info'!$B$21:$H$32,MATCH(AK$1,'Add-on Info'!$A$4:$A$15,0),MATCH($E279,'Add-on Info'!$B$3:$H$3,0)),0)</f>
        <v>187.5</v>
      </c>
      <c r="AL279" s="40">
        <f>IF(L279=1,INDEX('Add-on Info'!$B$21:$H$32,MATCH(AL$1,'Add-on Info'!$A$4:$A$15,0),MATCH($E279,'Add-on Info'!$B$3:$H$3,0)),0)</f>
        <v>0</v>
      </c>
      <c r="AM279" s="40">
        <f>IF(M279=1,INDEX('Add-on Info'!$B$21:$H$32,MATCH(AM$1,'Add-on Info'!$A$4:$A$15,0),MATCH($E279,'Add-on Info'!$B$3:$H$3,0)),0)</f>
        <v>0</v>
      </c>
      <c r="AN279" s="40">
        <f>IF(N279=1,INDEX('Add-on Info'!$B$21:$H$32,MATCH(AN$1,'Add-on Info'!$A$4:$A$15,0),MATCH($E279,'Add-on Info'!$B$3:$H$3,0)),0)</f>
        <v>0</v>
      </c>
      <c r="AO279" s="40">
        <f>IF(O279=1,INDEX('Add-on Info'!$B$21:$H$32,MATCH(AO$1,'Add-on Info'!$A$4:$A$15,0),MATCH($E279,'Add-on Info'!$B$3:$H$3,0)),0)</f>
        <v>877.5</v>
      </c>
      <c r="AP279" s="40">
        <f>IF(P279=1,INDEX('Add-on Info'!$B$21:$H$32,MATCH(AP$1,'Add-on Info'!$A$4:$A$15,0),MATCH($E279,'Add-on Info'!$B$3:$H$3,0)),0)</f>
        <v>0</v>
      </c>
      <c r="AQ279" s="40">
        <f>IF(Q279=1,INDEX('Add-on Info'!$B$21:$H$32,MATCH(AQ$1,'Add-on Info'!$A$4:$A$15,0),MATCH($E279,'Add-on Info'!$B$3:$H$3,0)),0)</f>
        <v>0</v>
      </c>
      <c r="AR279" s="40">
        <f>IF(R279=1,INDEX('Add-on Info'!$B$21:$H$32,MATCH(AR$1,'Add-on Info'!$A$4:$A$15,0),MATCH($E279,'Add-on Info'!$B$3:$H$3,0)),0)</f>
        <v>0</v>
      </c>
      <c r="AS279" s="40">
        <f>IF(S279=1,INDEX('Add-on Info'!$B$21:$H$32,MATCH(AS$1,'Add-on Info'!$A$4:$A$15,0),MATCH($E279,'Add-on Info'!$B$3:$H$3,0)),0)</f>
        <v>27.200000000000003</v>
      </c>
      <c r="AT279" s="40">
        <f>IF(T279=1,INDEX('Add-on Info'!$B$21:$H$32,MATCH(AT$1,'Add-on Info'!$A$4:$A$15,0),MATCH($E279,'Add-on Info'!$B$3:$H$3,0)),0)</f>
        <v>0</v>
      </c>
      <c r="AU279" s="40">
        <f>IF(U279=1,INDEX('Add-on Info'!$B$21:$H$32,MATCH(AU$1,'Add-on Info'!$A$4:$A$15,0),MATCH($E279,'Add-on Info'!$B$3:$H$3,0)),0)</f>
        <v>0</v>
      </c>
      <c r="AV279" s="40">
        <f>IF(V279=1,INDEX('Add-on Info'!$B$21:$H$32,MATCH(AV$1,'Add-on Info'!$A$4:$A$15,0),MATCH($E279,'Add-on Info'!$B$3:$H$3,0)),0)</f>
        <v>0</v>
      </c>
      <c r="AW279" s="40">
        <f t="shared" si="26"/>
        <v>1092.2</v>
      </c>
      <c r="AX279" s="40">
        <f t="shared" si="27"/>
        <v>27148</v>
      </c>
      <c r="AY279" s="40">
        <f t="shared" si="28"/>
        <v>25563.200000000001</v>
      </c>
      <c r="AZ279" s="40">
        <f t="shared" si="29"/>
        <v>1584.7999999999993</v>
      </c>
      <c r="BA279" s="25"/>
    </row>
    <row r="280" spans="1:53" x14ac:dyDescent="0.25">
      <c r="A280" s="25" t="s">
        <v>58</v>
      </c>
      <c r="B280" s="25" t="s">
        <v>42</v>
      </c>
      <c r="C280" s="25" t="s">
        <v>24</v>
      </c>
      <c r="D280" s="25" t="s">
        <v>37</v>
      </c>
      <c r="E280" s="25" t="s">
        <v>40</v>
      </c>
      <c r="F280" s="25" t="s">
        <v>46</v>
      </c>
      <c r="G280" s="25" t="s">
        <v>28</v>
      </c>
      <c r="H280" s="25">
        <v>31</v>
      </c>
      <c r="I280" s="42">
        <v>26082</v>
      </c>
      <c r="J280" s="28">
        <f>IF($D280=Calculations!$E$3,SUBSTITUTE(Calculations!$I281,RIGHT(Calculations!$I281,3),Calculations!$C$3)+0,Calculations!$I281)</f>
        <v>25300</v>
      </c>
      <c r="K280" s="39">
        <v>1</v>
      </c>
      <c r="L280" s="39">
        <v>1</v>
      </c>
      <c r="M280" s="39">
        <v>0</v>
      </c>
      <c r="N280" s="39">
        <v>0</v>
      </c>
      <c r="O280" s="39">
        <v>1</v>
      </c>
      <c r="P280" s="39">
        <v>0</v>
      </c>
      <c r="Q280" s="39">
        <v>0</v>
      </c>
      <c r="R280" s="39">
        <v>0</v>
      </c>
      <c r="S280" s="39">
        <v>0</v>
      </c>
      <c r="T280" s="39">
        <v>0</v>
      </c>
      <c r="U280" s="39">
        <v>0</v>
      </c>
      <c r="V280" s="39">
        <v>1</v>
      </c>
      <c r="W280" s="40">
        <f>IF(K280=1,INDEX('Add-on Info'!$B$4:$H$15,MATCH(W$1,'Add-on Info'!$A$4:$A$15,0),MATCH($E280,'Add-on Info'!$B$3:$H$3,0)),0)</f>
        <v>750</v>
      </c>
      <c r="X280" s="40">
        <f>IF(L280=1,INDEX('Add-on Info'!$B$4:$H$15,MATCH(X$1,'Add-on Info'!$A$4:$A$15,0),MATCH($E280,'Add-on Info'!$B$3:$H$3,0)),0)</f>
        <v>210</v>
      </c>
      <c r="Y280" s="40">
        <f>IF(M280=1,INDEX('Add-on Info'!$B$4:$H$15,MATCH(Y$1,'Add-on Info'!$A$4:$A$15,0),MATCH($E280,'Add-on Info'!$B$3:$H$3,0)),0)</f>
        <v>0</v>
      </c>
      <c r="Z280" s="40">
        <f>IF(N280=1,INDEX('Add-on Info'!$B$4:$H$15,MATCH(Z$1,'Add-on Info'!$A$4:$A$15,0),MATCH($E280,'Add-on Info'!$B$3:$H$3,0)),0)</f>
        <v>0</v>
      </c>
      <c r="AA280" s="40">
        <f>IF(O280=1,INDEX('Add-on Info'!$B$4:$H$15,MATCH(AA$1,'Add-on Info'!$A$4:$A$15,0),MATCH($E280,'Add-on Info'!$B$3:$H$3,0)),0)</f>
        <v>1350</v>
      </c>
      <c r="AB280" s="40">
        <f>IF(P280=1,INDEX('Add-on Info'!$B$4:$H$15,MATCH(AB$1,'Add-on Info'!$A$4:$A$15,0),MATCH($E280,'Add-on Info'!$B$3:$H$3,0)),0)</f>
        <v>0</v>
      </c>
      <c r="AC280" s="40">
        <f>IF(Q280=1,INDEX('Add-on Info'!$B$4:$H$15,MATCH(AC$1,'Add-on Info'!$A$4:$A$15,0),MATCH($E280,'Add-on Info'!$B$3:$H$3,0)),0)</f>
        <v>0</v>
      </c>
      <c r="AD280" s="40">
        <f>IF(R280=1,INDEX('Add-on Info'!$B$4:$H$15,MATCH(AD$1,'Add-on Info'!$A$4:$A$15,0),MATCH($E280,'Add-on Info'!$B$3:$H$3,0)),0)</f>
        <v>0</v>
      </c>
      <c r="AE280" s="40">
        <f>IF(S280=1,INDEX('Add-on Info'!$B$4:$H$15,MATCH(AE$1,'Add-on Info'!$A$4:$A$15,0),MATCH($E280,'Add-on Info'!$B$3:$H$3,0)),0)</f>
        <v>0</v>
      </c>
      <c r="AF280" s="40">
        <f>IF(T280=1,INDEX('Add-on Info'!$B$4:$H$15,MATCH(AF$1,'Add-on Info'!$A$4:$A$15,0),MATCH($E280,'Add-on Info'!$B$3:$H$3,0)),0)</f>
        <v>0</v>
      </c>
      <c r="AG280" s="40">
        <f>IF(U280=1,INDEX('Add-on Info'!$B$4:$H$15,MATCH(AG$1,'Add-on Info'!$A$4:$A$15,0),MATCH($E280,'Add-on Info'!$B$3:$H$3,0)),0)</f>
        <v>0</v>
      </c>
      <c r="AH280" s="40">
        <f>IF(V280=1,INDEX('Add-on Info'!$B$4:$H$15,MATCH(AH$1,'Add-on Info'!$A$4:$A$15,0),MATCH($E280,'Add-on Info'!$B$3:$H$3,0)),0)</f>
        <v>460</v>
      </c>
      <c r="AI280" s="41">
        <f t="shared" si="24"/>
        <v>0.15</v>
      </c>
      <c r="AJ280" s="40">
        <f t="shared" si="25"/>
        <v>2354.5</v>
      </c>
      <c r="AK280" s="40">
        <f>IF(K280=1,INDEX('Add-on Info'!$B$21:$H$32,MATCH(AK$1,'Add-on Info'!$A$4:$A$15,0),MATCH($E280,'Add-on Info'!$B$3:$H$3,0)),0)</f>
        <v>187.5</v>
      </c>
      <c r="AL280" s="40">
        <f>IF(L280=1,INDEX('Add-on Info'!$B$21:$H$32,MATCH(AL$1,'Add-on Info'!$A$4:$A$15,0),MATCH($E280,'Add-on Info'!$B$3:$H$3,0)),0)</f>
        <v>23.1</v>
      </c>
      <c r="AM280" s="40">
        <f>IF(M280=1,INDEX('Add-on Info'!$B$21:$H$32,MATCH(AM$1,'Add-on Info'!$A$4:$A$15,0),MATCH($E280,'Add-on Info'!$B$3:$H$3,0)),0)</f>
        <v>0</v>
      </c>
      <c r="AN280" s="40">
        <f>IF(N280=1,INDEX('Add-on Info'!$B$21:$H$32,MATCH(AN$1,'Add-on Info'!$A$4:$A$15,0),MATCH($E280,'Add-on Info'!$B$3:$H$3,0)),0)</f>
        <v>0</v>
      </c>
      <c r="AO280" s="40">
        <f>IF(O280=1,INDEX('Add-on Info'!$B$21:$H$32,MATCH(AO$1,'Add-on Info'!$A$4:$A$15,0),MATCH($E280,'Add-on Info'!$B$3:$H$3,0)),0)</f>
        <v>877.5</v>
      </c>
      <c r="AP280" s="40">
        <f>IF(P280=1,INDEX('Add-on Info'!$B$21:$H$32,MATCH(AP$1,'Add-on Info'!$A$4:$A$15,0),MATCH($E280,'Add-on Info'!$B$3:$H$3,0)),0)</f>
        <v>0</v>
      </c>
      <c r="AQ280" s="40">
        <f>IF(Q280=1,INDEX('Add-on Info'!$B$21:$H$32,MATCH(AQ$1,'Add-on Info'!$A$4:$A$15,0),MATCH($E280,'Add-on Info'!$B$3:$H$3,0)),0)</f>
        <v>0</v>
      </c>
      <c r="AR280" s="40">
        <f>IF(R280=1,INDEX('Add-on Info'!$B$21:$H$32,MATCH(AR$1,'Add-on Info'!$A$4:$A$15,0),MATCH($E280,'Add-on Info'!$B$3:$H$3,0)),0)</f>
        <v>0</v>
      </c>
      <c r="AS280" s="40">
        <f>IF(S280=1,INDEX('Add-on Info'!$B$21:$H$32,MATCH(AS$1,'Add-on Info'!$A$4:$A$15,0),MATCH($E280,'Add-on Info'!$B$3:$H$3,0)),0)</f>
        <v>0</v>
      </c>
      <c r="AT280" s="40">
        <f>IF(T280=1,INDEX('Add-on Info'!$B$21:$H$32,MATCH(AT$1,'Add-on Info'!$A$4:$A$15,0),MATCH($E280,'Add-on Info'!$B$3:$H$3,0)),0)</f>
        <v>0</v>
      </c>
      <c r="AU280" s="40">
        <f>IF(U280=1,INDEX('Add-on Info'!$B$21:$H$32,MATCH(AU$1,'Add-on Info'!$A$4:$A$15,0),MATCH($E280,'Add-on Info'!$B$3:$H$3,0)),0)</f>
        <v>0</v>
      </c>
      <c r="AV280" s="40">
        <f>IF(V280=1,INDEX('Add-on Info'!$B$21:$H$32,MATCH(AV$1,'Add-on Info'!$A$4:$A$15,0),MATCH($E280,'Add-on Info'!$B$3:$H$3,0)),0)</f>
        <v>96.6</v>
      </c>
      <c r="AW280" s="40">
        <f t="shared" si="26"/>
        <v>1184.6999999999998</v>
      </c>
      <c r="AX280" s="40">
        <f t="shared" si="27"/>
        <v>28436.5</v>
      </c>
      <c r="AY280" s="40">
        <f t="shared" si="28"/>
        <v>26484.7</v>
      </c>
      <c r="AZ280" s="40">
        <f t="shared" si="29"/>
        <v>1951.7999999999993</v>
      </c>
      <c r="BA280" s="25"/>
    </row>
    <row r="281" spans="1:53" x14ac:dyDescent="0.25">
      <c r="A281" s="25" t="s">
        <v>58</v>
      </c>
      <c r="B281" s="25" t="s">
        <v>49</v>
      </c>
      <c r="C281" s="25" t="s">
        <v>24</v>
      </c>
      <c r="D281" s="25" t="s">
        <v>25</v>
      </c>
      <c r="E281" s="25" t="s">
        <v>26</v>
      </c>
      <c r="F281" s="25" t="s">
        <v>43</v>
      </c>
      <c r="G281" s="25" t="s">
        <v>30</v>
      </c>
      <c r="H281" s="25">
        <v>42</v>
      </c>
      <c r="I281" s="28">
        <v>28430</v>
      </c>
      <c r="J281" s="28">
        <f>IF($D281=Calculations!$E$3,SUBSTITUTE(Calculations!$I282,RIGHT(Calculations!$I282,3),Calculations!$C$3)+0,Calculations!$I282)</f>
        <v>27578</v>
      </c>
      <c r="K281" s="39">
        <v>1</v>
      </c>
      <c r="L281" s="39">
        <v>0</v>
      </c>
      <c r="M281" s="39">
        <v>0</v>
      </c>
      <c r="N281" s="39">
        <v>0</v>
      </c>
      <c r="O281" s="39">
        <v>0</v>
      </c>
      <c r="P281" s="39">
        <v>0</v>
      </c>
      <c r="Q281" s="39">
        <v>0</v>
      </c>
      <c r="R281" s="39">
        <v>0</v>
      </c>
      <c r="S281" s="39">
        <v>0</v>
      </c>
      <c r="T281" s="39">
        <v>0</v>
      </c>
      <c r="U281" s="39">
        <v>0</v>
      </c>
      <c r="V281" s="39">
        <v>0</v>
      </c>
      <c r="W281" s="40">
        <f>IF(K281=1,INDEX('Add-on Info'!$B$4:$H$15,MATCH(W$1,'Add-on Info'!$A$4:$A$15,0),MATCH($E281,'Add-on Info'!$B$3:$H$3,0)),0)</f>
        <v>600</v>
      </c>
      <c r="X281" s="40">
        <f>IF(L281=1,INDEX('Add-on Info'!$B$4:$H$15,MATCH(X$1,'Add-on Info'!$A$4:$A$15,0),MATCH($E281,'Add-on Info'!$B$3:$H$3,0)),0)</f>
        <v>0</v>
      </c>
      <c r="Y281" s="40">
        <f>IF(M281=1,INDEX('Add-on Info'!$B$4:$H$15,MATCH(Y$1,'Add-on Info'!$A$4:$A$15,0),MATCH($E281,'Add-on Info'!$B$3:$H$3,0)),0)</f>
        <v>0</v>
      </c>
      <c r="Z281" s="40">
        <f>IF(N281=1,INDEX('Add-on Info'!$B$4:$H$15,MATCH(Z$1,'Add-on Info'!$A$4:$A$15,0),MATCH($E281,'Add-on Info'!$B$3:$H$3,0)),0)</f>
        <v>0</v>
      </c>
      <c r="AA281" s="40">
        <f>IF(O281=1,INDEX('Add-on Info'!$B$4:$H$15,MATCH(AA$1,'Add-on Info'!$A$4:$A$15,0),MATCH($E281,'Add-on Info'!$B$3:$H$3,0)),0)</f>
        <v>0</v>
      </c>
      <c r="AB281" s="40">
        <f>IF(P281=1,INDEX('Add-on Info'!$B$4:$H$15,MATCH(AB$1,'Add-on Info'!$A$4:$A$15,0),MATCH($E281,'Add-on Info'!$B$3:$H$3,0)),0)</f>
        <v>0</v>
      </c>
      <c r="AC281" s="40">
        <f>IF(Q281=1,INDEX('Add-on Info'!$B$4:$H$15,MATCH(AC$1,'Add-on Info'!$A$4:$A$15,0),MATCH($E281,'Add-on Info'!$B$3:$H$3,0)),0)</f>
        <v>0</v>
      </c>
      <c r="AD281" s="40">
        <f>IF(R281=1,INDEX('Add-on Info'!$B$4:$H$15,MATCH(AD$1,'Add-on Info'!$A$4:$A$15,0),MATCH($E281,'Add-on Info'!$B$3:$H$3,0)),0)</f>
        <v>0</v>
      </c>
      <c r="AE281" s="40">
        <f>IF(S281=1,INDEX('Add-on Info'!$B$4:$H$15,MATCH(AE$1,'Add-on Info'!$A$4:$A$15,0),MATCH($E281,'Add-on Info'!$B$3:$H$3,0)),0)</f>
        <v>0</v>
      </c>
      <c r="AF281" s="40">
        <f>IF(T281=1,INDEX('Add-on Info'!$B$4:$H$15,MATCH(AF$1,'Add-on Info'!$A$4:$A$15,0),MATCH($E281,'Add-on Info'!$B$3:$H$3,0)),0)</f>
        <v>0</v>
      </c>
      <c r="AG281" s="40">
        <f>IF(U281=1,INDEX('Add-on Info'!$B$4:$H$15,MATCH(AG$1,'Add-on Info'!$A$4:$A$15,0),MATCH($E281,'Add-on Info'!$B$3:$H$3,0)),0)</f>
        <v>0</v>
      </c>
      <c r="AH281" s="40">
        <f>IF(V281=1,INDEX('Add-on Info'!$B$4:$H$15,MATCH(AH$1,'Add-on Info'!$A$4:$A$15,0),MATCH($E281,'Add-on Info'!$B$3:$H$3,0)),0)</f>
        <v>0</v>
      </c>
      <c r="AI281" s="41">
        <f t="shared" si="24"/>
        <v>0</v>
      </c>
      <c r="AJ281" s="40">
        <f t="shared" si="25"/>
        <v>600</v>
      </c>
      <c r="AK281" s="40">
        <f>IF(K281=1,INDEX('Add-on Info'!$B$21:$H$32,MATCH(AK$1,'Add-on Info'!$A$4:$A$15,0),MATCH($E281,'Add-on Info'!$B$3:$H$3,0)),0)</f>
        <v>150</v>
      </c>
      <c r="AL281" s="40">
        <f>IF(L281=1,INDEX('Add-on Info'!$B$21:$H$32,MATCH(AL$1,'Add-on Info'!$A$4:$A$15,0),MATCH($E281,'Add-on Info'!$B$3:$H$3,0)),0)</f>
        <v>0</v>
      </c>
      <c r="AM281" s="40">
        <f>IF(M281=1,INDEX('Add-on Info'!$B$21:$H$32,MATCH(AM$1,'Add-on Info'!$A$4:$A$15,0),MATCH($E281,'Add-on Info'!$B$3:$H$3,0)),0)</f>
        <v>0</v>
      </c>
      <c r="AN281" s="40">
        <f>IF(N281=1,INDEX('Add-on Info'!$B$21:$H$32,MATCH(AN$1,'Add-on Info'!$A$4:$A$15,0),MATCH($E281,'Add-on Info'!$B$3:$H$3,0)),0)</f>
        <v>0</v>
      </c>
      <c r="AO281" s="40">
        <f>IF(O281=1,INDEX('Add-on Info'!$B$21:$H$32,MATCH(AO$1,'Add-on Info'!$A$4:$A$15,0),MATCH($E281,'Add-on Info'!$B$3:$H$3,0)),0)</f>
        <v>0</v>
      </c>
      <c r="AP281" s="40">
        <f>IF(P281=1,INDEX('Add-on Info'!$B$21:$H$32,MATCH(AP$1,'Add-on Info'!$A$4:$A$15,0),MATCH($E281,'Add-on Info'!$B$3:$H$3,0)),0)</f>
        <v>0</v>
      </c>
      <c r="AQ281" s="40">
        <f>IF(Q281=1,INDEX('Add-on Info'!$B$21:$H$32,MATCH(AQ$1,'Add-on Info'!$A$4:$A$15,0),MATCH($E281,'Add-on Info'!$B$3:$H$3,0)),0)</f>
        <v>0</v>
      </c>
      <c r="AR281" s="40">
        <f>IF(R281=1,INDEX('Add-on Info'!$B$21:$H$32,MATCH(AR$1,'Add-on Info'!$A$4:$A$15,0),MATCH($E281,'Add-on Info'!$B$3:$H$3,0)),0)</f>
        <v>0</v>
      </c>
      <c r="AS281" s="40">
        <f>IF(S281=1,INDEX('Add-on Info'!$B$21:$H$32,MATCH(AS$1,'Add-on Info'!$A$4:$A$15,0),MATCH($E281,'Add-on Info'!$B$3:$H$3,0)),0)</f>
        <v>0</v>
      </c>
      <c r="AT281" s="40">
        <f>IF(T281=1,INDEX('Add-on Info'!$B$21:$H$32,MATCH(AT$1,'Add-on Info'!$A$4:$A$15,0),MATCH($E281,'Add-on Info'!$B$3:$H$3,0)),0)</f>
        <v>0</v>
      </c>
      <c r="AU281" s="40">
        <f>IF(U281=1,INDEX('Add-on Info'!$B$21:$H$32,MATCH(AU$1,'Add-on Info'!$A$4:$A$15,0),MATCH($E281,'Add-on Info'!$B$3:$H$3,0)),0)</f>
        <v>0</v>
      </c>
      <c r="AV281" s="40">
        <f>IF(V281=1,INDEX('Add-on Info'!$B$21:$H$32,MATCH(AV$1,'Add-on Info'!$A$4:$A$15,0),MATCH($E281,'Add-on Info'!$B$3:$H$3,0)),0)</f>
        <v>0</v>
      </c>
      <c r="AW281" s="40">
        <f t="shared" si="26"/>
        <v>150</v>
      </c>
      <c r="AX281" s="40">
        <f t="shared" si="27"/>
        <v>29030</v>
      </c>
      <c r="AY281" s="40">
        <f t="shared" si="28"/>
        <v>27728</v>
      </c>
      <c r="AZ281" s="40">
        <f t="shared" si="29"/>
        <v>1302</v>
      </c>
      <c r="BA281" s="25"/>
    </row>
    <row r="282" spans="1:53" x14ac:dyDescent="0.25">
      <c r="A282" s="25" t="s">
        <v>58</v>
      </c>
      <c r="B282" s="25" t="s">
        <v>49</v>
      </c>
      <c r="C282" s="25" t="s">
        <v>24</v>
      </c>
      <c r="D282" s="25" t="s">
        <v>31</v>
      </c>
      <c r="E282" s="25" t="s">
        <v>32</v>
      </c>
      <c r="F282" s="25" t="s">
        <v>52</v>
      </c>
      <c r="G282" s="25" t="s">
        <v>28</v>
      </c>
      <c r="H282" s="25">
        <v>37</v>
      </c>
      <c r="I282" s="42">
        <v>19859</v>
      </c>
      <c r="J282" s="28">
        <f>IF($D282=Calculations!$E$3,SUBSTITUTE(Calculations!$I283,RIGHT(Calculations!$I283,3),Calculations!$C$3)+0,Calculations!$I283)</f>
        <v>19514</v>
      </c>
      <c r="K282" s="39">
        <v>0</v>
      </c>
      <c r="L282" s="39">
        <v>0</v>
      </c>
      <c r="M282" s="39">
        <v>0</v>
      </c>
      <c r="N282" s="39">
        <v>0</v>
      </c>
      <c r="O282" s="39">
        <v>0</v>
      </c>
      <c r="P282" s="39">
        <v>1</v>
      </c>
      <c r="Q282" s="39">
        <v>0</v>
      </c>
      <c r="R282" s="39">
        <v>0</v>
      </c>
      <c r="S282" s="39">
        <v>0</v>
      </c>
      <c r="T282" s="39">
        <v>0</v>
      </c>
      <c r="U282" s="39">
        <v>0</v>
      </c>
      <c r="V282" s="39">
        <v>0</v>
      </c>
      <c r="W282" s="40">
        <f>IF(K282=1,INDEX('Add-on Info'!$B$4:$H$15,MATCH(W$1,'Add-on Info'!$A$4:$A$15,0),MATCH($E282,'Add-on Info'!$B$3:$H$3,0)),0)</f>
        <v>0</v>
      </c>
      <c r="X282" s="40">
        <f>IF(L282=1,INDEX('Add-on Info'!$B$4:$H$15,MATCH(X$1,'Add-on Info'!$A$4:$A$15,0),MATCH($E282,'Add-on Info'!$B$3:$H$3,0)),0)</f>
        <v>0</v>
      </c>
      <c r="Y282" s="40">
        <f>IF(M282=1,INDEX('Add-on Info'!$B$4:$H$15,MATCH(Y$1,'Add-on Info'!$A$4:$A$15,0),MATCH($E282,'Add-on Info'!$B$3:$H$3,0)),0)</f>
        <v>0</v>
      </c>
      <c r="Z282" s="40">
        <f>IF(N282=1,INDEX('Add-on Info'!$B$4:$H$15,MATCH(Z$1,'Add-on Info'!$A$4:$A$15,0),MATCH($E282,'Add-on Info'!$B$3:$H$3,0)),0)</f>
        <v>0</v>
      </c>
      <c r="AA282" s="40">
        <f>IF(O282=1,INDEX('Add-on Info'!$B$4:$H$15,MATCH(AA$1,'Add-on Info'!$A$4:$A$15,0),MATCH($E282,'Add-on Info'!$B$3:$H$3,0)),0)</f>
        <v>0</v>
      </c>
      <c r="AB282" s="40">
        <f>IF(P282=1,INDEX('Add-on Info'!$B$4:$H$15,MATCH(AB$1,'Add-on Info'!$A$4:$A$15,0),MATCH($E282,'Add-on Info'!$B$3:$H$3,0)),0)</f>
        <v>2000</v>
      </c>
      <c r="AC282" s="40">
        <f>IF(Q282=1,INDEX('Add-on Info'!$B$4:$H$15,MATCH(AC$1,'Add-on Info'!$A$4:$A$15,0),MATCH($E282,'Add-on Info'!$B$3:$H$3,0)),0)</f>
        <v>0</v>
      </c>
      <c r="AD282" s="40">
        <f>IF(R282=1,INDEX('Add-on Info'!$B$4:$H$15,MATCH(AD$1,'Add-on Info'!$A$4:$A$15,0),MATCH($E282,'Add-on Info'!$B$3:$H$3,0)),0)</f>
        <v>0</v>
      </c>
      <c r="AE282" s="40">
        <f>IF(S282=1,INDEX('Add-on Info'!$B$4:$H$15,MATCH(AE$1,'Add-on Info'!$A$4:$A$15,0),MATCH($E282,'Add-on Info'!$B$3:$H$3,0)),0)</f>
        <v>0</v>
      </c>
      <c r="AF282" s="40">
        <f>IF(T282=1,INDEX('Add-on Info'!$B$4:$H$15,MATCH(AF$1,'Add-on Info'!$A$4:$A$15,0),MATCH($E282,'Add-on Info'!$B$3:$H$3,0)),0)</f>
        <v>0</v>
      </c>
      <c r="AG282" s="40">
        <f>IF(U282=1,INDEX('Add-on Info'!$B$4:$H$15,MATCH(AG$1,'Add-on Info'!$A$4:$A$15,0),MATCH($E282,'Add-on Info'!$B$3:$H$3,0)),0)</f>
        <v>0</v>
      </c>
      <c r="AH282" s="40">
        <f>IF(V282=1,INDEX('Add-on Info'!$B$4:$H$15,MATCH(AH$1,'Add-on Info'!$A$4:$A$15,0),MATCH($E282,'Add-on Info'!$B$3:$H$3,0)),0)</f>
        <v>0</v>
      </c>
      <c r="AI282" s="41">
        <f t="shared" si="24"/>
        <v>0</v>
      </c>
      <c r="AJ282" s="40">
        <f t="shared" si="25"/>
        <v>2000</v>
      </c>
      <c r="AK282" s="40">
        <f>IF(K282=1,INDEX('Add-on Info'!$B$21:$H$32,MATCH(AK$1,'Add-on Info'!$A$4:$A$15,0),MATCH($E282,'Add-on Info'!$B$3:$H$3,0)),0)</f>
        <v>0</v>
      </c>
      <c r="AL282" s="40">
        <f>IF(L282=1,INDEX('Add-on Info'!$B$21:$H$32,MATCH(AL$1,'Add-on Info'!$A$4:$A$15,0),MATCH($E282,'Add-on Info'!$B$3:$H$3,0)),0)</f>
        <v>0</v>
      </c>
      <c r="AM282" s="40">
        <f>IF(M282=1,INDEX('Add-on Info'!$B$21:$H$32,MATCH(AM$1,'Add-on Info'!$A$4:$A$15,0),MATCH($E282,'Add-on Info'!$B$3:$H$3,0)),0)</f>
        <v>0</v>
      </c>
      <c r="AN282" s="40">
        <f>IF(N282=1,INDEX('Add-on Info'!$B$21:$H$32,MATCH(AN$1,'Add-on Info'!$A$4:$A$15,0),MATCH($E282,'Add-on Info'!$B$3:$H$3,0)),0)</f>
        <v>0</v>
      </c>
      <c r="AO282" s="40">
        <f>IF(O282=1,INDEX('Add-on Info'!$B$21:$H$32,MATCH(AO$1,'Add-on Info'!$A$4:$A$15,0),MATCH($E282,'Add-on Info'!$B$3:$H$3,0)),0)</f>
        <v>0</v>
      </c>
      <c r="AP282" s="40">
        <f>IF(P282=1,INDEX('Add-on Info'!$B$21:$H$32,MATCH(AP$1,'Add-on Info'!$A$4:$A$15,0),MATCH($E282,'Add-on Info'!$B$3:$H$3,0)),0)</f>
        <v>1360</v>
      </c>
      <c r="AQ282" s="40">
        <f>IF(Q282=1,INDEX('Add-on Info'!$B$21:$H$32,MATCH(AQ$1,'Add-on Info'!$A$4:$A$15,0),MATCH($E282,'Add-on Info'!$B$3:$H$3,0)),0)</f>
        <v>0</v>
      </c>
      <c r="AR282" s="40">
        <f>IF(R282=1,INDEX('Add-on Info'!$B$21:$H$32,MATCH(AR$1,'Add-on Info'!$A$4:$A$15,0),MATCH($E282,'Add-on Info'!$B$3:$H$3,0)),0)</f>
        <v>0</v>
      </c>
      <c r="AS282" s="40">
        <f>IF(S282=1,INDEX('Add-on Info'!$B$21:$H$32,MATCH(AS$1,'Add-on Info'!$A$4:$A$15,0),MATCH($E282,'Add-on Info'!$B$3:$H$3,0)),0)</f>
        <v>0</v>
      </c>
      <c r="AT282" s="40">
        <f>IF(T282=1,INDEX('Add-on Info'!$B$21:$H$32,MATCH(AT$1,'Add-on Info'!$A$4:$A$15,0),MATCH($E282,'Add-on Info'!$B$3:$H$3,0)),0)</f>
        <v>0</v>
      </c>
      <c r="AU282" s="40">
        <f>IF(U282=1,INDEX('Add-on Info'!$B$21:$H$32,MATCH(AU$1,'Add-on Info'!$A$4:$A$15,0),MATCH($E282,'Add-on Info'!$B$3:$H$3,0)),0)</f>
        <v>0</v>
      </c>
      <c r="AV282" s="40">
        <f>IF(V282=1,INDEX('Add-on Info'!$B$21:$H$32,MATCH(AV$1,'Add-on Info'!$A$4:$A$15,0),MATCH($E282,'Add-on Info'!$B$3:$H$3,0)),0)</f>
        <v>0</v>
      </c>
      <c r="AW282" s="40">
        <f t="shared" si="26"/>
        <v>1360</v>
      </c>
      <c r="AX282" s="40">
        <f t="shared" si="27"/>
        <v>21859</v>
      </c>
      <c r="AY282" s="40">
        <f t="shared" si="28"/>
        <v>20874</v>
      </c>
      <c r="AZ282" s="40">
        <f t="shared" si="29"/>
        <v>985</v>
      </c>
      <c r="BA282" s="25"/>
    </row>
    <row r="283" spans="1:53" x14ac:dyDescent="0.25">
      <c r="A283" s="25" t="s">
        <v>58</v>
      </c>
      <c r="B283" s="25" t="s">
        <v>49</v>
      </c>
      <c r="C283" s="25" t="s">
        <v>41</v>
      </c>
      <c r="D283" s="25" t="s">
        <v>31</v>
      </c>
      <c r="E283" s="25" t="s">
        <v>35</v>
      </c>
      <c r="F283" s="25" t="s">
        <v>50</v>
      </c>
      <c r="G283" s="25" t="s">
        <v>30</v>
      </c>
      <c r="H283" s="25">
        <v>75</v>
      </c>
      <c r="I283" s="28">
        <v>19299</v>
      </c>
      <c r="J283" s="28">
        <f>IF($D283=Calculations!$E$3,SUBSTITUTE(Calculations!$I284,RIGHT(Calculations!$I284,3),Calculations!$C$3)+0,Calculations!$I284)</f>
        <v>11514</v>
      </c>
      <c r="K283" s="39">
        <v>1</v>
      </c>
      <c r="L283" s="39">
        <v>0</v>
      </c>
      <c r="M283" s="39">
        <v>0</v>
      </c>
      <c r="N283" s="39">
        <v>0</v>
      </c>
      <c r="O283" s="39">
        <v>0</v>
      </c>
      <c r="P283" s="39">
        <v>0</v>
      </c>
      <c r="Q283" s="39">
        <v>0</v>
      </c>
      <c r="R283" s="39">
        <v>0</v>
      </c>
      <c r="S283" s="39">
        <v>1</v>
      </c>
      <c r="T283" s="39">
        <v>0</v>
      </c>
      <c r="U283" s="39">
        <v>1</v>
      </c>
      <c r="V283" s="39">
        <v>0</v>
      </c>
      <c r="W283" s="40">
        <f>IF(K283=1,INDEX('Add-on Info'!$B$4:$H$15,MATCH(W$1,'Add-on Info'!$A$4:$A$15,0),MATCH($E283,'Add-on Info'!$B$3:$H$3,0)),0)</f>
        <v>750</v>
      </c>
      <c r="X283" s="40">
        <f>IF(L283=1,INDEX('Add-on Info'!$B$4:$H$15,MATCH(X$1,'Add-on Info'!$A$4:$A$15,0),MATCH($E283,'Add-on Info'!$B$3:$H$3,0)),0)</f>
        <v>0</v>
      </c>
      <c r="Y283" s="40">
        <f>IF(M283=1,INDEX('Add-on Info'!$B$4:$H$15,MATCH(Y$1,'Add-on Info'!$A$4:$A$15,0),MATCH($E283,'Add-on Info'!$B$3:$H$3,0)),0)</f>
        <v>0</v>
      </c>
      <c r="Z283" s="40">
        <f>IF(N283=1,INDEX('Add-on Info'!$B$4:$H$15,MATCH(Z$1,'Add-on Info'!$A$4:$A$15,0),MATCH($E283,'Add-on Info'!$B$3:$H$3,0)),0)</f>
        <v>0</v>
      </c>
      <c r="AA283" s="40">
        <f>IF(O283=1,INDEX('Add-on Info'!$B$4:$H$15,MATCH(AA$1,'Add-on Info'!$A$4:$A$15,0),MATCH($E283,'Add-on Info'!$B$3:$H$3,0)),0)</f>
        <v>0</v>
      </c>
      <c r="AB283" s="40">
        <f>IF(P283=1,INDEX('Add-on Info'!$B$4:$H$15,MATCH(AB$1,'Add-on Info'!$A$4:$A$15,0),MATCH($E283,'Add-on Info'!$B$3:$H$3,0)),0)</f>
        <v>0</v>
      </c>
      <c r="AC283" s="40">
        <f>IF(Q283=1,INDEX('Add-on Info'!$B$4:$H$15,MATCH(AC$1,'Add-on Info'!$A$4:$A$15,0),MATCH($E283,'Add-on Info'!$B$3:$H$3,0)),0)</f>
        <v>0</v>
      </c>
      <c r="AD283" s="40">
        <f>IF(R283=1,INDEX('Add-on Info'!$B$4:$H$15,MATCH(AD$1,'Add-on Info'!$A$4:$A$15,0),MATCH($E283,'Add-on Info'!$B$3:$H$3,0)),0)</f>
        <v>0</v>
      </c>
      <c r="AE283" s="40">
        <f>IF(S283=1,INDEX('Add-on Info'!$B$4:$H$15,MATCH(AE$1,'Add-on Info'!$A$4:$A$15,0),MATCH($E283,'Add-on Info'!$B$3:$H$3,0)),0)</f>
        <v>160</v>
      </c>
      <c r="AF283" s="40">
        <f>IF(T283=1,INDEX('Add-on Info'!$B$4:$H$15,MATCH(AF$1,'Add-on Info'!$A$4:$A$15,0),MATCH($E283,'Add-on Info'!$B$3:$H$3,0)),0)</f>
        <v>0</v>
      </c>
      <c r="AG283" s="40">
        <f>IF(U283=1,INDEX('Add-on Info'!$B$4:$H$15,MATCH(AG$1,'Add-on Info'!$A$4:$A$15,0),MATCH($E283,'Add-on Info'!$B$3:$H$3,0)),0)</f>
        <v>640</v>
      </c>
      <c r="AH283" s="40">
        <f>IF(V283=1,INDEX('Add-on Info'!$B$4:$H$15,MATCH(AH$1,'Add-on Info'!$A$4:$A$15,0),MATCH($E283,'Add-on Info'!$B$3:$H$3,0)),0)</f>
        <v>0</v>
      </c>
      <c r="AI283" s="41">
        <f t="shared" si="24"/>
        <v>0.15</v>
      </c>
      <c r="AJ283" s="40">
        <f t="shared" si="25"/>
        <v>1317.5</v>
      </c>
      <c r="AK283" s="40">
        <f>IF(K283=1,INDEX('Add-on Info'!$B$21:$H$32,MATCH(AK$1,'Add-on Info'!$A$4:$A$15,0),MATCH($E283,'Add-on Info'!$B$3:$H$3,0)),0)</f>
        <v>187.5</v>
      </c>
      <c r="AL283" s="40">
        <f>IF(L283=1,INDEX('Add-on Info'!$B$21:$H$32,MATCH(AL$1,'Add-on Info'!$A$4:$A$15,0),MATCH($E283,'Add-on Info'!$B$3:$H$3,0)),0)</f>
        <v>0</v>
      </c>
      <c r="AM283" s="40">
        <f>IF(M283=1,INDEX('Add-on Info'!$B$21:$H$32,MATCH(AM$1,'Add-on Info'!$A$4:$A$15,0),MATCH($E283,'Add-on Info'!$B$3:$H$3,0)),0)</f>
        <v>0</v>
      </c>
      <c r="AN283" s="40">
        <f>IF(N283=1,INDEX('Add-on Info'!$B$21:$H$32,MATCH(AN$1,'Add-on Info'!$A$4:$A$15,0),MATCH($E283,'Add-on Info'!$B$3:$H$3,0)),0)</f>
        <v>0</v>
      </c>
      <c r="AO283" s="40">
        <f>IF(O283=1,INDEX('Add-on Info'!$B$21:$H$32,MATCH(AO$1,'Add-on Info'!$A$4:$A$15,0),MATCH($E283,'Add-on Info'!$B$3:$H$3,0)),0)</f>
        <v>0</v>
      </c>
      <c r="AP283" s="40">
        <f>IF(P283=1,INDEX('Add-on Info'!$B$21:$H$32,MATCH(AP$1,'Add-on Info'!$A$4:$A$15,0),MATCH($E283,'Add-on Info'!$B$3:$H$3,0)),0)</f>
        <v>0</v>
      </c>
      <c r="AQ283" s="40">
        <f>IF(Q283=1,INDEX('Add-on Info'!$B$21:$H$32,MATCH(AQ$1,'Add-on Info'!$A$4:$A$15,0),MATCH($E283,'Add-on Info'!$B$3:$H$3,0)),0)</f>
        <v>0</v>
      </c>
      <c r="AR283" s="40">
        <f>IF(R283=1,INDEX('Add-on Info'!$B$21:$H$32,MATCH(AR$1,'Add-on Info'!$A$4:$A$15,0),MATCH($E283,'Add-on Info'!$B$3:$H$3,0)),0)</f>
        <v>0</v>
      </c>
      <c r="AS283" s="40">
        <f>IF(S283=1,INDEX('Add-on Info'!$B$21:$H$32,MATCH(AS$1,'Add-on Info'!$A$4:$A$15,0),MATCH($E283,'Add-on Info'!$B$3:$H$3,0)),0)</f>
        <v>27.200000000000003</v>
      </c>
      <c r="AT283" s="40">
        <f>IF(T283=1,INDEX('Add-on Info'!$B$21:$H$32,MATCH(AT$1,'Add-on Info'!$A$4:$A$15,0),MATCH($E283,'Add-on Info'!$B$3:$H$3,0)),0)</f>
        <v>0</v>
      </c>
      <c r="AU283" s="40">
        <f>IF(U283=1,INDEX('Add-on Info'!$B$21:$H$32,MATCH(AU$1,'Add-on Info'!$A$4:$A$15,0),MATCH($E283,'Add-on Info'!$B$3:$H$3,0)),0)</f>
        <v>179.20000000000002</v>
      </c>
      <c r="AV283" s="40">
        <f>IF(V283=1,INDEX('Add-on Info'!$B$21:$H$32,MATCH(AV$1,'Add-on Info'!$A$4:$A$15,0),MATCH($E283,'Add-on Info'!$B$3:$H$3,0)),0)</f>
        <v>0</v>
      </c>
      <c r="AW283" s="40">
        <f t="shared" si="26"/>
        <v>393.9</v>
      </c>
      <c r="AX283" s="40">
        <f t="shared" si="27"/>
        <v>20616.5</v>
      </c>
      <c r="AY283" s="40">
        <f t="shared" si="28"/>
        <v>11907.9</v>
      </c>
      <c r="AZ283" s="40">
        <f t="shared" si="29"/>
        <v>8708.6</v>
      </c>
      <c r="BA283" s="25"/>
    </row>
    <row r="284" spans="1:53" x14ac:dyDescent="0.25">
      <c r="A284" s="25" t="s">
        <v>59</v>
      </c>
      <c r="B284" s="25" t="s">
        <v>23</v>
      </c>
      <c r="C284" s="25" t="s">
        <v>24</v>
      </c>
      <c r="D284" s="25" t="s">
        <v>25</v>
      </c>
      <c r="E284" s="25" t="s">
        <v>29</v>
      </c>
      <c r="F284" s="25" t="s">
        <v>34</v>
      </c>
      <c r="G284" s="25" t="s">
        <v>28</v>
      </c>
      <c r="H284" s="25">
        <v>32</v>
      </c>
      <c r="I284" s="28">
        <v>31635</v>
      </c>
      <c r="J284" s="28">
        <f>IF($D284=Calculations!$E$3,SUBSTITUTE(Calculations!$I285,RIGHT(Calculations!$I285,3),Calculations!$C$3)+0,Calculations!$I285)</f>
        <v>30686</v>
      </c>
      <c r="K284" s="39">
        <v>0</v>
      </c>
      <c r="L284" s="39">
        <v>0</v>
      </c>
      <c r="M284" s="39">
        <v>0</v>
      </c>
      <c r="N284" s="39">
        <v>1</v>
      </c>
      <c r="O284" s="39">
        <v>0</v>
      </c>
      <c r="P284" s="39">
        <v>0</v>
      </c>
      <c r="Q284" s="39">
        <v>0</v>
      </c>
      <c r="R284" s="39">
        <v>0</v>
      </c>
      <c r="S284" s="39">
        <v>1</v>
      </c>
      <c r="T284" s="39">
        <v>0</v>
      </c>
      <c r="U284" s="39">
        <v>0</v>
      </c>
      <c r="V284" s="39">
        <v>0</v>
      </c>
      <c r="W284" s="40">
        <f>IF(K284=1,INDEX('Add-on Info'!$B$4:$H$15,MATCH(W$1,'Add-on Info'!$A$4:$A$15,0),MATCH($E284,'Add-on Info'!$B$3:$H$3,0)),0)</f>
        <v>0</v>
      </c>
      <c r="X284" s="40">
        <f>IF(L284=1,INDEX('Add-on Info'!$B$4:$H$15,MATCH(X$1,'Add-on Info'!$A$4:$A$15,0),MATCH($E284,'Add-on Info'!$B$3:$H$3,0)),0)</f>
        <v>0</v>
      </c>
      <c r="Y284" s="40">
        <f>IF(M284=1,INDEX('Add-on Info'!$B$4:$H$15,MATCH(Y$1,'Add-on Info'!$A$4:$A$15,0),MATCH($E284,'Add-on Info'!$B$3:$H$3,0)),0)</f>
        <v>0</v>
      </c>
      <c r="Z284" s="40">
        <f>IF(N284=1,INDEX('Add-on Info'!$B$4:$H$15,MATCH(Z$1,'Add-on Info'!$A$4:$A$15,0),MATCH($E284,'Add-on Info'!$B$3:$H$3,0)),0)</f>
        <v>320</v>
      </c>
      <c r="AA284" s="40">
        <f>IF(O284=1,INDEX('Add-on Info'!$B$4:$H$15,MATCH(AA$1,'Add-on Info'!$A$4:$A$15,0),MATCH($E284,'Add-on Info'!$B$3:$H$3,0)),0)</f>
        <v>0</v>
      </c>
      <c r="AB284" s="40">
        <f>IF(P284=1,INDEX('Add-on Info'!$B$4:$H$15,MATCH(AB$1,'Add-on Info'!$A$4:$A$15,0),MATCH($E284,'Add-on Info'!$B$3:$H$3,0)),0)</f>
        <v>0</v>
      </c>
      <c r="AC284" s="40">
        <f>IF(Q284=1,INDEX('Add-on Info'!$B$4:$H$15,MATCH(AC$1,'Add-on Info'!$A$4:$A$15,0),MATCH($E284,'Add-on Info'!$B$3:$H$3,0)),0)</f>
        <v>0</v>
      </c>
      <c r="AD284" s="40">
        <f>IF(R284=1,INDEX('Add-on Info'!$B$4:$H$15,MATCH(AD$1,'Add-on Info'!$A$4:$A$15,0),MATCH($E284,'Add-on Info'!$B$3:$H$3,0)),0)</f>
        <v>0</v>
      </c>
      <c r="AE284" s="40">
        <f>IF(S284=1,INDEX('Add-on Info'!$B$4:$H$15,MATCH(AE$1,'Add-on Info'!$A$4:$A$15,0),MATCH($E284,'Add-on Info'!$B$3:$H$3,0)),0)</f>
        <v>210</v>
      </c>
      <c r="AF284" s="40">
        <f>IF(T284=1,INDEX('Add-on Info'!$B$4:$H$15,MATCH(AF$1,'Add-on Info'!$A$4:$A$15,0),MATCH($E284,'Add-on Info'!$B$3:$H$3,0)),0)</f>
        <v>0</v>
      </c>
      <c r="AG284" s="40">
        <f>IF(U284=1,INDEX('Add-on Info'!$B$4:$H$15,MATCH(AG$1,'Add-on Info'!$A$4:$A$15,0),MATCH($E284,'Add-on Info'!$B$3:$H$3,0)),0)</f>
        <v>0</v>
      </c>
      <c r="AH284" s="40">
        <f>IF(V284=1,INDEX('Add-on Info'!$B$4:$H$15,MATCH(AH$1,'Add-on Info'!$A$4:$A$15,0),MATCH($E284,'Add-on Info'!$B$3:$H$3,0)),0)</f>
        <v>0</v>
      </c>
      <c r="AI284" s="41">
        <f t="shared" si="24"/>
        <v>0</v>
      </c>
      <c r="AJ284" s="40">
        <f t="shared" si="25"/>
        <v>530</v>
      </c>
      <c r="AK284" s="40">
        <f>IF(K284=1,INDEX('Add-on Info'!$B$21:$H$32,MATCH(AK$1,'Add-on Info'!$A$4:$A$15,0),MATCH($E284,'Add-on Info'!$B$3:$H$3,0)),0)</f>
        <v>0</v>
      </c>
      <c r="AL284" s="40">
        <f>IF(L284=1,INDEX('Add-on Info'!$B$21:$H$32,MATCH(AL$1,'Add-on Info'!$A$4:$A$15,0),MATCH($E284,'Add-on Info'!$B$3:$H$3,0)),0)</f>
        <v>0</v>
      </c>
      <c r="AM284" s="40">
        <f>IF(M284=1,INDEX('Add-on Info'!$B$21:$H$32,MATCH(AM$1,'Add-on Info'!$A$4:$A$15,0),MATCH($E284,'Add-on Info'!$B$3:$H$3,0)),0)</f>
        <v>0</v>
      </c>
      <c r="AN284" s="40">
        <f>IF(N284=1,INDEX('Add-on Info'!$B$21:$H$32,MATCH(AN$1,'Add-on Info'!$A$4:$A$15,0),MATCH($E284,'Add-on Info'!$B$3:$H$3,0)),0)</f>
        <v>38.4</v>
      </c>
      <c r="AO284" s="40">
        <f>IF(O284=1,INDEX('Add-on Info'!$B$21:$H$32,MATCH(AO$1,'Add-on Info'!$A$4:$A$15,0),MATCH($E284,'Add-on Info'!$B$3:$H$3,0)),0)</f>
        <v>0</v>
      </c>
      <c r="AP284" s="40">
        <f>IF(P284=1,INDEX('Add-on Info'!$B$21:$H$32,MATCH(AP$1,'Add-on Info'!$A$4:$A$15,0),MATCH($E284,'Add-on Info'!$B$3:$H$3,0)),0)</f>
        <v>0</v>
      </c>
      <c r="AQ284" s="40">
        <f>IF(Q284=1,INDEX('Add-on Info'!$B$21:$H$32,MATCH(AQ$1,'Add-on Info'!$A$4:$A$15,0),MATCH($E284,'Add-on Info'!$B$3:$H$3,0)),0)</f>
        <v>0</v>
      </c>
      <c r="AR284" s="40">
        <f>IF(R284=1,INDEX('Add-on Info'!$B$21:$H$32,MATCH(AR$1,'Add-on Info'!$A$4:$A$15,0),MATCH($E284,'Add-on Info'!$B$3:$H$3,0)),0)</f>
        <v>0</v>
      </c>
      <c r="AS284" s="40">
        <f>IF(S284=1,INDEX('Add-on Info'!$B$21:$H$32,MATCH(AS$1,'Add-on Info'!$A$4:$A$15,0),MATCH($E284,'Add-on Info'!$B$3:$H$3,0)),0)</f>
        <v>35.700000000000003</v>
      </c>
      <c r="AT284" s="40">
        <f>IF(T284=1,INDEX('Add-on Info'!$B$21:$H$32,MATCH(AT$1,'Add-on Info'!$A$4:$A$15,0),MATCH($E284,'Add-on Info'!$B$3:$H$3,0)),0)</f>
        <v>0</v>
      </c>
      <c r="AU284" s="40">
        <f>IF(U284=1,INDEX('Add-on Info'!$B$21:$H$32,MATCH(AU$1,'Add-on Info'!$A$4:$A$15,0),MATCH($E284,'Add-on Info'!$B$3:$H$3,0)),0)</f>
        <v>0</v>
      </c>
      <c r="AV284" s="40">
        <f>IF(V284=1,INDEX('Add-on Info'!$B$21:$H$32,MATCH(AV$1,'Add-on Info'!$A$4:$A$15,0),MATCH($E284,'Add-on Info'!$B$3:$H$3,0)),0)</f>
        <v>0</v>
      </c>
      <c r="AW284" s="40">
        <f t="shared" si="26"/>
        <v>74.099999999999994</v>
      </c>
      <c r="AX284" s="40">
        <f t="shared" si="27"/>
        <v>32165</v>
      </c>
      <c r="AY284" s="40">
        <f t="shared" si="28"/>
        <v>30760.1</v>
      </c>
      <c r="AZ284" s="40">
        <f t="shared" si="29"/>
        <v>1404.9000000000015</v>
      </c>
      <c r="BA284" s="25"/>
    </row>
    <row r="285" spans="1:53" x14ac:dyDescent="0.25">
      <c r="A285" s="25" t="s">
        <v>59</v>
      </c>
      <c r="B285" s="25" t="s">
        <v>23</v>
      </c>
      <c r="C285" s="25" t="s">
        <v>24</v>
      </c>
      <c r="D285" s="25" t="s">
        <v>31</v>
      </c>
      <c r="E285" s="25" t="s">
        <v>35</v>
      </c>
      <c r="F285" s="25" t="s">
        <v>33</v>
      </c>
      <c r="G285" s="25" t="s">
        <v>30</v>
      </c>
      <c r="H285" s="25">
        <v>66</v>
      </c>
      <c r="I285" s="42">
        <v>25397</v>
      </c>
      <c r="J285" s="28">
        <f>IF($D285=Calculations!$E$3,SUBSTITUTE(Calculations!$I286,RIGHT(Calculations!$I286,3),Calculations!$C$3)+0,Calculations!$I286)</f>
        <v>24514</v>
      </c>
      <c r="K285" s="39">
        <v>1</v>
      </c>
      <c r="L285" s="39">
        <v>0</v>
      </c>
      <c r="M285" s="39">
        <v>0</v>
      </c>
      <c r="N285" s="39">
        <v>0</v>
      </c>
      <c r="O285" s="39">
        <v>0</v>
      </c>
      <c r="P285" s="39">
        <v>0</v>
      </c>
      <c r="Q285" s="39">
        <v>0</v>
      </c>
      <c r="R285" s="39">
        <v>0</v>
      </c>
      <c r="S285" s="39">
        <v>0</v>
      </c>
      <c r="T285" s="39">
        <v>0</v>
      </c>
      <c r="U285" s="39">
        <v>0</v>
      </c>
      <c r="V285" s="39">
        <v>0</v>
      </c>
      <c r="W285" s="40">
        <f>IF(K285=1,INDEX('Add-on Info'!$B$4:$H$15,MATCH(W$1,'Add-on Info'!$A$4:$A$15,0),MATCH($E285,'Add-on Info'!$B$3:$H$3,0)),0)</f>
        <v>750</v>
      </c>
      <c r="X285" s="40">
        <f>IF(L285=1,INDEX('Add-on Info'!$B$4:$H$15,MATCH(X$1,'Add-on Info'!$A$4:$A$15,0),MATCH($E285,'Add-on Info'!$B$3:$H$3,0)),0)</f>
        <v>0</v>
      </c>
      <c r="Y285" s="40">
        <f>IF(M285=1,INDEX('Add-on Info'!$B$4:$H$15,MATCH(Y$1,'Add-on Info'!$A$4:$A$15,0),MATCH($E285,'Add-on Info'!$B$3:$H$3,0)),0)</f>
        <v>0</v>
      </c>
      <c r="Z285" s="40">
        <f>IF(N285=1,INDEX('Add-on Info'!$B$4:$H$15,MATCH(Z$1,'Add-on Info'!$A$4:$A$15,0),MATCH($E285,'Add-on Info'!$B$3:$H$3,0)),0)</f>
        <v>0</v>
      </c>
      <c r="AA285" s="40">
        <f>IF(O285=1,INDEX('Add-on Info'!$B$4:$H$15,MATCH(AA$1,'Add-on Info'!$A$4:$A$15,0),MATCH($E285,'Add-on Info'!$B$3:$H$3,0)),0)</f>
        <v>0</v>
      </c>
      <c r="AB285" s="40">
        <f>IF(P285=1,INDEX('Add-on Info'!$B$4:$H$15,MATCH(AB$1,'Add-on Info'!$A$4:$A$15,0),MATCH($E285,'Add-on Info'!$B$3:$H$3,0)),0)</f>
        <v>0</v>
      </c>
      <c r="AC285" s="40">
        <f>IF(Q285=1,INDEX('Add-on Info'!$B$4:$H$15,MATCH(AC$1,'Add-on Info'!$A$4:$A$15,0),MATCH($E285,'Add-on Info'!$B$3:$H$3,0)),0)</f>
        <v>0</v>
      </c>
      <c r="AD285" s="40">
        <f>IF(R285=1,INDEX('Add-on Info'!$B$4:$H$15,MATCH(AD$1,'Add-on Info'!$A$4:$A$15,0),MATCH($E285,'Add-on Info'!$B$3:$H$3,0)),0)</f>
        <v>0</v>
      </c>
      <c r="AE285" s="40">
        <f>IF(S285=1,INDEX('Add-on Info'!$B$4:$H$15,MATCH(AE$1,'Add-on Info'!$A$4:$A$15,0),MATCH($E285,'Add-on Info'!$B$3:$H$3,0)),0)</f>
        <v>0</v>
      </c>
      <c r="AF285" s="40">
        <f>IF(T285=1,INDEX('Add-on Info'!$B$4:$H$15,MATCH(AF$1,'Add-on Info'!$A$4:$A$15,0),MATCH($E285,'Add-on Info'!$B$3:$H$3,0)),0)</f>
        <v>0</v>
      </c>
      <c r="AG285" s="40">
        <f>IF(U285=1,INDEX('Add-on Info'!$B$4:$H$15,MATCH(AG$1,'Add-on Info'!$A$4:$A$15,0),MATCH($E285,'Add-on Info'!$B$3:$H$3,0)),0)</f>
        <v>0</v>
      </c>
      <c r="AH285" s="40">
        <f>IF(V285=1,INDEX('Add-on Info'!$B$4:$H$15,MATCH(AH$1,'Add-on Info'!$A$4:$A$15,0),MATCH($E285,'Add-on Info'!$B$3:$H$3,0)),0)</f>
        <v>0</v>
      </c>
      <c r="AI285" s="41">
        <f t="shared" si="24"/>
        <v>0</v>
      </c>
      <c r="AJ285" s="40">
        <f t="shared" si="25"/>
        <v>750</v>
      </c>
      <c r="AK285" s="40">
        <f>IF(K285=1,INDEX('Add-on Info'!$B$21:$H$32,MATCH(AK$1,'Add-on Info'!$A$4:$A$15,0),MATCH($E285,'Add-on Info'!$B$3:$H$3,0)),0)</f>
        <v>187.5</v>
      </c>
      <c r="AL285" s="40">
        <f>IF(L285=1,INDEX('Add-on Info'!$B$21:$H$32,MATCH(AL$1,'Add-on Info'!$A$4:$A$15,0),MATCH($E285,'Add-on Info'!$B$3:$H$3,0)),0)</f>
        <v>0</v>
      </c>
      <c r="AM285" s="40">
        <f>IF(M285=1,INDEX('Add-on Info'!$B$21:$H$32,MATCH(AM$1,'Add-on Info'!$A$4:$A$15,0),MATCH($E285,'Add-on Info'!$B$3:$H$3,0)),0)</f>
        <v>0</v>
      </c>
      <c r="AN285" s="40">
        <f>IF(N285=1,INDEX('Add-on Info'!$B$21:$H$32,MATCH(AN$1,'Add-on Info'!$A$4:$A$15,0),MATCH($E285,'Add-on Info'!$B$3:$H$3,0)),0)</f>
        <v>0</v>
      </c>
      <c r="AO285" s="40">
        <f>IF(O285=1,INDEX('Add-on Info'!$B$21:$H$32,MATCH(AO$1,'Add-on Info'!$A$4:$A$15,0),MATCH($E285,'Add-on Info'!$B$3:$H$3,0)),0)</f>
        <v>0</v>
      </c>
      <c r="AP285" s="40">
        <f>IF(P285=1,INDEX('Add-on Info'!$B$21:$H$32,MATCH(AP$1,'Add-on Info'!$A$4:$A$15,0),MATCH($E285,'Add-on Info'!$B$3:$H$3,0)),0)</f>
        <v>0</v>
      </c>
      <c r="AQ285" s="40">
        <f>IF(Q285=1,INDEX('Add-on Info'!$B$21:$H$32,MATCH(AQ$1,'Add-on Info'!$A$4:$A$15,0),MATCH($E285,'Add-on Info'!$B$3:$H$3,0)),0)</f>
        <v>0</v>
      </c>
      <c r="AR285" s="40">
        <f>IF(R285=1,INDEX('Add-on Info'!$B$21:$H$32,MATCH(AR$1,'Add-on Info'!$A$4:$A$15,0),MATCH($E285,'Add-on Info'!$B$3:$H$3,0)),0)</f>
        <v>0</v>
      </c>
      <c r="AS285" s="40">
        <f>IF(S285=1,INDEX('Add-on Info'!$B$21:$H$32,MATCH(AS$1,'Add-on Info'!$A$4:$A$15,0),MATCH($E285,'Add-on Info'!$B$3:$H$3,0)),0)</f>
        <v>0</v>
      </c>
      <c r="AT285" s="40">
        <f>IF(T285=1,INDEX('Add-on Info'!$B$21:$H$32,MATCH(AT$1,'Add-on Info'!$A$4:$A$15,0),MATCH($E285,'Add-on Info'!$B$3:$H$3,0)),0)</f>
        <v>0</v>
      </c>
      <c r="AU285" s="40">
        <f>IF(U285=1,INDEX('Add-on Info'!$B$21:$H$32,MATCH(AU$1,'Add-on Info'!$A$4:$A$15,0),MATCH($E285,'Add-on Info'!$B$3:$H$3,0)),0)</f>
        <v>0</v>
      </c>
      <c r="AV285" s="40">
        <f>IF(V285=1,INDEX('Add-on Info'!$B$21:$H$32,MATCH(AV$1,'Add-on Info'!$A$4:$A$15,0),MATCH($E285,'Add-on Info'!$B$3:$H$3,0)),0)</f>
        <v>0</v>
      </c>
      <c r="AW285" s="40">
        <f t="shared" si="26"/>
        <v>187.5</v>
      </c>
      <c r="AX285" s="40">
        <f t="shared" si="27"/>
        <v>26147</v>
      </c>
      <c r="AY285" s="40">
        <f t="shared" si="28"/>
        <v>24701.5</v>
      </c>
      <c r="AZ285" s="40">
        <f t="shared" si="29"/>
        <v>1445.5</v>
      </c>
      <c r="BA285" s="25"/>
    </row>
    <row r="286" spans="1:53" x14ac:dyDescent="0.25">
      <c r="A286" s="25" t="s">
        <v>59</v>
      </c>
      <c r="B286" s="25" t="s">
        <v>23</v>
      </c>
      <c r="C286" s="25" t="s">
        <v>24</v>
      </c>
      <c r="D286" s="25" t="s">
        <v>31</v>
      </c>
      <c r="E286" s="25" t="s">
        <v>36</v>
      </c>
      <c r="F286" s="25" t="s">
        <v>27</v>
      </c>
      <c r="G286" s="25" t="s">
        <v>28</v>
      </c>
      <c r="H286" s="25">
        <v>54</v>
      </c>
      <c r="I286" s="42">
        <v>30552</v>
      </c>
      <c r="J286" s="28">
        <f>IF($D286=Calculations!$E$3,SUBSTITUTE(Calculations!$I287,RIGHT(Calculations!$I287,3),Calculations!$C$3)+0,Calculations!$I287)</f>
        <v>29514</v>
      </c>
      <c r="K286" s="39">
        <v>0</v>
      </c>
      <c r="L286" s="39">
        <v>0</v>
      </c>
      <c r="M286" s="39">
        <v>0</v>
      </c>
      <c r="N286" s="39">
        <v>0</v>
      </c>
      <c r="O286" s="39">
        <v>0</v>
      </c>
      <c r="P286" s="39">
        <v>0</v>
      </c>
      <c r="Q286" s="39">
        <v>0</v>
      </c>
      <c r="R286" s="39">
        <v>0</v>
      </c>
      <c r="S286" s="39">
        <v>0</v>
      </c>
      <c r="T286" s="39">
        <v>0</v>
      </c>
      <c r="U286" s="39">
        <v>0</v>
      </c>
      <c r="V286" s="39">
        <v>0</v>
      </c>
      <c r="W286" s="40">
        <f>IF(K286=1,INDEX('Add-on Info'!$B$4:$H$15,MATCH(W$1,'Add-on Info'!$A$4:$A$15,0),MATCH($E286,'Add-on Info'!$B$3:$H$3,0)),0)</f>
        <v>0</v>
      </c>
      <c r="X286" s="40">
        <f>IF(L286=1,INDEX('Add-on Info'!$B$4:$H$15,MATCH(X$1,'Add-on Info'!$A$4:$A$15,0),MATCH($E286,'Add-on Info'!$B$3:$H$3,0)),0)</f>
        <v>0</v>
      </c>
      <c r="Y286" s="40">
        <f>IF(M286=1,INDEX('Add-on Info'!$B$4:$H$15,MATCH(Y$1,'Add-on Info'!$A$4:$A$15,0),MATCH($E286,'Add-on Info'!$B$3:$H$3,0)),0)</f>
        <v>0</v>
      </c>
      <c r="Z286" s="40">
        <f>IF(N286=1,INDEX('Add-on Info'!$B$4:$H$15,MATCH(Z$1,'Add-on Info'!$A$4:$A$15,0),MATCH($E286,'Add-on Info'!$B$3:$H$3,0)),0)</f>
        <v>0</v>
      </c>
      <c r="AA286" s="40">
        <f>IF(O286=1,INDEX('Add-on Info'!$B$4:$H$15,MATCH(AA$1,'Add-on Info'!$A$4:$A$15,0),MATCH($E286,'Add-on Info'!$B$3:$H$3,0)),0)</f>
        <v>0</v>
      </c>
      <c r="AB286" s="40">
        <f>IF(P286=1,INDEX('Add-on Info'!$B$4:$H$15,MATCH(AB$1,'Add-on Info'!$A$4:$A$15,0),MATCH($E286,'Add-on Info'!$B$3:$H$3,0)),0)</f>
        <v>0</v>
      </c>
      <c r="AC286" s="40">
        <f>IF(Q286=1,INDEX('Add-on Info'!$B$4:$H$15,MATCH(AC$1,'Add-on Info'!$A$4:$A$15,0),MATCH($E286,'Add-on Info'!$B$3:$H$3,0)),0)</f>
        <v>0</v>
      </c>
      <c r="AD286" s="40">
        <f>IF(R286=1,INDEX('Add-on Info'!$B$4:$H$15,MATCH(AD$1,'Add-on Info'!$A$4:$A$15,0),MATCH($E286,'Add-on Info'!$B$3:$H$3,0)),0)</f>
        <v>0</v>
      </c>
      <c r="AE286" s="40">
        <f>IF(S286=1,INDEX('Add-on Info'!$B$4:$H$15,MATCH(AE$1,'Add-on Info'!$A$4:$A$15,0),MATCH($E286,'Add-on Info'!$B$3:$H$3,0)),0)</f>
        <v>0</v>
      </c>
      <c r="AF286" s="40">
        <f>IF(T286=1,INDEX('Add-on Info'!$B$4:$H$15,MATCH(AF$1,'Add-on Info'!$A$4:$A$15,0),MATCH($E286,'Add-on Info'!$B$3:$H$3,0)),0)</f>
        <v>0</v>
      </c>
      <c r="AG286" s="40">
        <f>IF(U286=1,INDEX('Add-on Info'!$B$4:$H$15,MATCH(AG$1,'Add-on Info'!$A$4:$A$15,0),MATCH($E286,'Add-on Info'!$B$3:$H$3,0)),0)</f>
        <v>0</v>
      </c>
      <c r="AH286" s="40">
        <f>IF(V286=1,INDEX('Add-on Info'!$B$4:$H$15,MATCH(AH$1,'Add-on Info'!$A$4:$A$15,0),MATCH($E286,'Add-on Info'!$B$3:$H$3,0)),0)</f>
        <v>0</v>
      </c>
      <c r="AI286" s="41">
        <f t="shared" si="24"/>
        <v>0</v>
      </c>
      <c r="AJ286" s="40">
        <f t="shared" si="25"/>
        <v>0</v>
      </c>
      <c r="AK286" s="40">
        <f>IF(K286=1,INDEX('Add-on Info'!$B$21:$H$32,MATCH(AK$1,'Add-on Info'!$A$4:$A$15,0),MATCH($E286,'Add-on Info'!$B$3:$H$3,0)),0)</f>
        <v>0</v>
      </c>
      <c r="AL286" s="40">
        <f>IF(L286=1,INDEX('Add-on Info'!$B$21:$H$32,MATCH(AL$1,'Add-on Info'!$A$4:$A$15,0),MATCH($E286,'Add-on Info'!$B$3:$H$3,0)),0)</f>
        <v>0</v>
      </c>
      <c r="AM286" s="40">
        <f>IF(M286=1,INDEX('Add-on Info'!$B$21:$H$32,MATCH(AM$1,'Add-on Info'!$A$4:$A$15,0),MATCH($E286,'Add-on Info'!$B$3:$H$3,0)),0)</f>
        <v>0</v>
      </c>
      <c r="AN286" s="40">
        <f>IF(N286=1,INDEX('Add-on Info'!$B$21:$H$32,MATCH(AN$1,'Add-on Info'!$A$4:$A$15,0),MATCH($E286,'Add-on Info'!$B$3:$H$3,0)),0)</f>
        <v>0</v>
      </c>
      <c r="AO286" s="40">
        <f>IF(O286=1,INDEX('Add-on Info'!$B$21:$H$32,MATCH(AO$1,'Add-on Info'!$A$4:$A$15,0),MATCH($E286,'Add-on Info'!$B$3:$H$3,0)),0)</f>
        <v>0</v>
      </c>
      <c r="AP286" s="40">
        <f>IF(P286=1,INDEX('Add-on Info'!$B$21:$H$32,MATCH(AP$1,'Add-on Info'!$A$4:$A$15,0),MATCH($E286,'Add-on Info'!$B$3:$H$3,0)),0)</f>
        <v>0</v>
      </c>
      <c r="AQ286" s="40">
        <f>IF(Q286=1,INDEX('Add-on Info'!$B$21:$H$32,MATCH(AQ$1,'Add-on Info'!$A$4:$A$15,0),MATCH($E286,'Add-on Info'!$B$3:$H$3,0)),0)</f>
        <v>0</v>
      </c>
      <c r="AR286" s="40">
        <f>IF(R286=1,INDEX('Add-on Info'!$B$21:$H$32,MATCH(AR$1,'Add-on Info'!$A$4:$A$15,0),MATCH($E286,'Add-on Info'!$B$3:$H$3,0)),0)</f>
        <v>0</v>
      </c>
      <c r="AS286" s="40">
        <f>IF(S286=1,INDEX('Add-on Info'!$B$21:$H$32,MATCH(AS$1,'Add-on Info'!$A$4:$A$15,0),MATCH($E286,'Add-on Info'!$B$3:$H$3,0)),0)</f>
        <v>0</v>
      </c>
      <c r="AT286" s="40">
        <f>IF(T286=1,INDEX('Add-on Info'!$B$21:$H$32,MATCH(AT$1,'Add-on Info'!$A$4:$A$15,0),MATCH($E286,'Add-on Info'!$B$3:$H$3,0)),0)</f>
        <v>0</v>
      </c>
      <c r="AU286" s="40">
        <f>IF(U286=1,INDEX('Add-on Info'!$B$21:$H$32,MATCH(AU$1,'Add-on Info'!$A$4:$A$15,0),MATCH($E286,'Add-on Info'!$B$3:$H$3,0)),0)</f>
        <v>0</v>
      </c>
      <c r="AV286" s="40">
        <f>IF(V286=1,INDEX('Add-on Info'!$B$21:$H$32,MATCH(AV$1,'Add-on Info'!$A$4:$A$15,0),MATCH($E286,'Add-on Info'!$B$3:$H$3,0)),0)</f>
        <v>0</v>
      </c>
      <c r="AW286" s="40">
        <f t="shared" si="26"/>
        <v>0</v>
      </c>
      <c r="AX286" s="40">
        <f t="shared" si="27"/>
        <v>30552</v>
      </c>
      <c r="AY286" s="40">
        <f t="shared" si="28"/>
        <v>29514</v>
      </c>
      <c r="AZ286" s="40">
        <f t="shared" si="29"/>
        <v>1038</v>
      </c>
      <c r="BA286" s="25"/>
    </row>
    <row r="287" spans="1:53" x14ac:dyDescent="0.25">
      <c r="A287" s="25" t="s">
        <v>59</v>
      </c>
      <c r="B287" s="25" t="s">
        <v>23</v>
      </c>
      <c r="C287" s="25" t="s">
        <v>24</v>
      </c>
      <c r="D287" s="25" t="s">
        <v>31</v>
      </c>
      <c r="E287" s="25" t="s">
        <v>36</v>
      </c>
      <c r="F287" s="25" t="s">
        <v>34</v>
      </c>
      <c r="G287" s="25" t="s">
        <v>28</v>
      </c>
      <c r="H287" s="25">
        <v>49</v>
      </c>
      <c r="I287" s="42">
        <v>33325</v>
      </c>
      <c r="J287" s="28">
        <f>IF($D287=Calculations!$E$3,SUBSTITUTE(Calculations!$I288,RIGHT(Calculations!$I288,3),Calculations!$C$3)+0,Calculations!$I288)</f>
        <v>32514</v>
      </c>
      <c r="K287" s="39">
        <v>0</v>
      </c>
      <c r="L287" s="39">
        <v>0</v>
      </c>
      <c r="M287" s="39">
        <v>0</v>
      </c>
      <c r="N287" s="39">
        <v>0</v>
      </c>
      <c r="O287" s="39">
        <v>0</v>
      </c>
      <c r="P287" s="39">
        <v>0</v>
      </c>
      <c r="Q287" s="39">
        <v>0</v>
      </c>
      <c r="R287" s="39">
        <v>0</v>
      </c>
      <c r="S287" s="39">
        <v>1</v>
      </c>
      <c r="T287" s="39">
        <v>0</v>
      </c>
      <c r="U287" s="39">
        <v>0</v>
      </c>
      <c r="V287" s="39">
        <v>0</v>
      </c>
      <c r="W287" s="40">
        <f>IF(K287=1,INDEX('Add-on Info'!$B$4:$H$15,MATCH(W$1,'Add-on Info'!$A$4:$A$15,0),MATCH($E287,'Add-on Info'!$B$3:$H$3,0)),0)</f>
        <v>0</v>
      </c>
      <c r="X287" s="40">
        <f>IF(L287=1,INDEX('Add-on Info'!$B$4:$H$15,MATCH(X$1,'Add-on Info'!$A$4:$A$15,0),MATCH($E287,'Add-on Info'!$B$3:$H$3,0)),0)</f>
        <v>0</v>
      </c>
      <c r="Y287" s="40">
        <f>IF(M287=1,INDEX('Add-on Info'!$B$4:$H$15,MATCH(Y$1,'Add-on Info'!$A$4:$A$15,0),MATCH($E287,'Add-on Info'!$B$3:$H$3,0)),0)</f>
        <v>0</v>
      </c>
      <c r="Z287" s="40">
        <f>IF(N287=1,INDEX('Add-on Info'!$B$4:$H$15,MATCH(Z$1,'Add-on Info'!$A$4:$A$15,0),MATCH($E287,'Add-on Info'!$B$3:$H$3,0)),0)</f>
        <v>0</v>
      </c>
      <c r="AA287" s="40">
        <f>IF(O287=1,INDEX('Add-on Info'!$B$4:$H$15,MATCH(AA$1,'Add-on Info'!$A$4:$A$15,0),MATCH($E287,'Add-on Info'!$B$3:$H$3,0)),0)</f>
        <v>0</v>
      </c>
      <c r="AB287" s="40">
        <f>IF(P287=1,INDEX('Add-on Info'!$B$4:$H$15,MATCH(AB$1,'Add-on Info'!$A$4:$A$15,0),MATCH($E287,'Add-on Info'!$B$3:$H$3,0)),0)</f>
        <v>0</v>
      </c>
      <c r="AC287" s="40">
        <f>IF(Q287=1,INDEX('Add-on Info'!$B$4:$H$15,MATCH(AC$1,'Add-on Info'!$A$4:$A$15,0),MATCH($E287,'Add-on Info'!$B$3:$H$3,0)),0)</f>
        <v>0</v>
      </c>
      <c r="AD287" s="40">
        <f>IF(R287=1,INDEX('Add-on Info'!$B$4:$H$15,MATCH(AD$1,'Add-on Info'!$A$4:$A$15,0),MATCH($E287,'Add-on Info'!$B$3:$H$3,0)),0)</f>
        <v>0</v>
      </c>
      <c r="AE287" s="40">
        <f>IF(S287=1,INDEX('Add-on Info'!$B$4:$H$15,MATCH(AE$1,'Add-on Info'!$A$4:$A$15,0),MATCH($E287,'Add-on Info'!$B$3:$H$3,0)),0)</f>
        <v>180</v>
      </c>
      <c r="AF287" s="40">
        <f>IF(T287=1,INDEX('Add-on Info'!$B$4:$H$15,MATCH(AF$1,'Add-on Info'!$A$4:$A$15,0),MATCH($E287,'Add-on Info'!$B$3:$H$3,0)),0)</f>
        <v>0</v>
      </c>
      <c r="AG287" s="40">
        <f>IF(U287=1,INDEX('Add-on Info'!$B$4:$H$15,MATCH(AG$1,'Add-on Info'!$A$4:$A$15,0),MATCH($E287,'Add-on Info'!$B$3:$H$3,0)),0)</f>
        <v>0</v>
      </c>
      <c r="AH287" s="40">
        <f>IF(V287=1,INDEX('Add-on Info'!$B$4:$H$15,MATCH(AH$1,'Add-on Info'!$A$4:$A$15,0),MATCH($E287,'Add-on Info'!$B$3:$H$3,0)),0)</f>
        <v>0</v>
      </c>
      <c r="AI287" s="41">
        <f t="shared" si="24"/>
        <v>0</v>
      </c>
      <c r="AJ287" s="40">
        <f t="shared" si="25"/>
        <v>180</v>
      </c>
      <c r="AK287" s="40">
        <f>IF(K287=1,INDEX('Add-on Info'!$B$21:$H$32,MATCH(AK$1,'Add-on Info'!$A$4:$A$15,0),MATCH($E287,'Add-on Info'!$B$3:$H$3,0)),0)</f>
        <v>0</v>
      </c>
      <c r="AL287" s="40">
        <f>IF(L287=1,INDEX('Add-on Info'!$B$21:$H$32,MATCH(AL$1,'Add-on Info'!$A$4:$A$15,0),MATCH($E287,'Add-on Info'!$B$3:$H$3,0)),0)</f>
        <v>0</v>
      </c>
      <c r="AM287" s="40">
        <f>IF(M287=1,INDEX('Add-on Info'!$B$21:$H$32,MATCH(AM$1,'Add-on Info'!$A$4:$A$15,0),MATCH($E287,'Add-on Info'!$B$3:$H$3,0)),0)</f>
        <v>0</v>
      </c>
      <c r="AN287" s="40">
        <f>IF(N287=1,INDEX('Add-on Info'!$B$21:$H$32,MATCH(AN$1,'Add-on Info'!$A$4:$A$15,0),MATCH($E287,'Add-on Info'!$B$3:$H$3,0)),0)</f>
        <v>0</v>
      </c>
      <c r="AO287" s="40">
        <f>IF(O287=1,INDEX('Add-on Info'!$B$21:$H$32,MATCH(AO$1,'Add-on Info'!$A$4:$A$15,0),MATCH($E287,'Add-on Info'!$B$3:$H$3,0)),0)</f>
        <v>0</v>
      </c>
      <c r="AP287" s="40">
        <f>IF(P287=1,INDEX('Add-on Info'!$B$21:$H$32,MATCH(AP$1,'Add-on Info'!$A$4:$A$15,0),MATCH($E287,'Add-on Info'!$B$3:$H$3,0)),0)</f>
        <v>0</v>
      </c>
      <c r="AQ287" s="40">
        <f>IF(Q287=1,INDEX('Add-on Info'!$B$21:$H$32,MATCH(AQ$1,'Add-on Info'!$A$4:$A$15,0),MATCH($E287,'Add-on Info'!$B$3:$H$3,0)),0)</f>
        <v>0</v>
      </c>
      <c r="AR287" s="40">
        <f>IF(R287=1,INDEX('Add-on Info'!$B$21:$H$32,MATCH(AR$1,'Add-on Info'!$A$4:$A$15,0),MATCH($E287,'Add-on Info'!$B$3:$H$3,0)),0)</f>
        <v>0</v>
      </c>
      <c r="AS287" s="40">
        <f>IF(S287=1,INDEX('Add-on Info'!$B$21:$H$32,MATCH(AS$1,'Add-on Info'!$A$4:$A$15,0),MATCH($E287,'Add-on Info'!$B$3:$H$3,0)),0)</f>
        <v>30.6</v>
      </c>
      <c r="AT287" s="40">
        <f>IF(T287=1,INDEX('Add-on Info'!$B$21:$H$32,MATCH(AT$1,'Add-on Info'!$A$4:$A$15,0),MATCH($E287,'Add-on Info'!$B$3:$H$3,0)),0)</f>
        <v>0</v>
      </c>
      <c r="AU287" s="40">
        <f>IF(U287=1,INDEX('Add-on Info'!$B$21:$H$32,MATCH(AU$1,'Add-on Info'!$A$4:$A$15,0),MATCH($E287,'Add-on Info'!$B$3:$H$3,0)),0)</f>
        <v>0</v>
      </c>
      <c r="AV287" s="40">
        <f>IF(V287=1,INDEX('Add-on Info'!$B$21:$H$32,MATCH(AV$1,'Add-on Info'!$A$4:$A$15,0),MATCH($E287,'Add-on Info'!$B$3:$H$3,0)),0)</f>
        <v>0</v>
      </c>
      <c r="AW287" s="40">
        <f t="shared" si="26"/>
        <v>30.6</v>
      </c>
      <c r="AX287" s="40">
        <f t="shared" si="27"/>
        <v>33505</v>
      </c>
      <c r="AY287" s="40">
        <f t="shared" si="28"/>
        <v>32544.6</v>
      </c>
      <c r="AZ287" s="40">
        <f t="shared" si="29"/>
        <v>960.40000000000146</v>
      </c>
      <c r="BA287" s="25"/>
    </row>
    <row r="288" spans="1:53" x14ac:dyDescent="0.25">
      <c r="A288" s="25" t="s">
        <v>59</v>
      </c>
      <c r="B288" s="25" t="s">
        <v>23</v>
      </c>
      <c r="C288" s="25" t="s">
        <v>24</v>
      </c>
      <c r="D288" s="25" t="s">
        <v>37</v>
      </c>
      <c r="E288" s="25" t="s">
        <v>38</v>
      </c>
      <c r="F288" s="25" t="s">
        <v>67</v>
      </c>
      <c r="G288" s="25" t="s">
        <v>28</v>
      </c>
      <c r="H288" s="25">
        <v>73</v>
      </c>
      <c r="I288" s="42">
        <v>29165</v>
      </c>
      <c r="J288" s="28">
        <f>IF($D288=Calculations!$E$3,SUBSTITUTE(Calculations!$I289,RIGHT(Calculations!$I289,3),Calculations!$C$3)+0,Calculations!$I289)</f>
        <v>28291</v>
      </c>
      <c r="K288" s="39">
        <v>0</v>
      </c>
      <c r="L288" s="39">
        <v>0</v>
      </c>
      <c r="M288" s="39">
        <v>1</v>
      </c>
      <c r="N288" s="39">
        <v>0</v>
      </c>
      <c r="O288" s="39">
        <v>0</v>
      </c>
      <c r="P288" s="39">
        <v>0</v>
      </c>
      <c r="Q288" s="39">
        <v>0</v>
      </c>
      <c r="R288" s="39">
        <v>1</v>
      </c>
      <c r="S288" s="39">
        <v>0</v>
      </c>
      <c r="T288" s="39">
        <v>0</v>
      </c>
      <c r="U288" s="39">
        <v>1</v>
      </c>
      <c r="V288" s="39">
        <v>1</v>
      </c>
      <c r="W288" s="40">
        <f>IF(K288=1,INDEX('Add-on Info'!$B$4:$H$15,MATCH(W$1,'Add-on Info'!$A$4:$A$15,0),MATCH($E288,'Add-on Info'!$B$3:$H$3,0)),0)</f>
        <v>0</v>
      </c>
      <c r="X288" s="40">
        <f>IF(L288=1,INDEX('Add-on Info'!$B$4:$H$15,MATCH(X$1,'Add-on Info'!$A$4:$A$15,0),MATCH($E288,'Add-on Info'!$B$3:$H$3,0)),0)</f>
        <v>0</v>
      </c>
      <c r="Y288" s="40">
        <f>IF(M288=1,INDEX('Add-on Info'!$B$4:$H$15,MATCH(Y$1,'Add-on Info'!$A$4:$A$15,0),MATCH($E288,'Add-on Info'!$B$3:$H$3,0)),0)</f>
        <v>310</v>
      </c>
      <c r="Z288" s="40">
        <f>IF(N288=1,INDEX('Add-on Info'!$B$4:$H$15,MATCH(Z$1,'Add-on Info'!$A$4:$A$15,0),MATCH($E288,'Add-on Info'!$B$3:$H$3,0)),0)</f>
        <v>0</v>
      </c>
      <c r="AA288" s="40">
        <f>IF(O288=1,INDEX('Add-on Info'!$B$4:$H$15,MATCH(AA$1,'Add-on Info'!$A$4:$A$15,0),MATCH($E288,'Add-on Info'!$B$3:$H$3,0)),0)</f>
        <v>0</v>
      </c>
      <c r="AB288" s="40">
        <f>IF(P288=1,INDEX('Add-on Info'!$B$4:$H$15,MATCH(AB$1,'Add-on Info'!$A$4:$A$15,0),MATCH($E288,'Add-on Info'!$B$3:$H$3,0)),0)</f>
        <v>0</v>
      </c>
      <c r="AC288" s="40">
        <f>IF(Q288=1,INDEX('Add-on Info'!$B$4:$H$15,MATCH(AC$1,'Add-on Info'!$A$4:$A$15,0),MATCH($E288,'Add-on Info'!$B$3:$H$3,0)),0)</f>
        <v>0</v>
      </c>
      <c r="AD288" s="40">
        <f>IF(R288=1,INDEX('Add-on Info'!$B$4:$H$15,MATCH(AD$1,'Add-on Info'!$A$4:$A$15,0),MATCH($E288,'Add-on Info'!$B$3:$H$3,0)),0)</f>
        <v>180</v>
      </c>
      <c r="AE288" s="40">
        <f>IF(S288=1,INDEX('Add-on Info'!$B$4:$H$15,MATCH(AE$1,'Add-on Info'!$A$4:$A$15,0),MATCH($E288,'Add-on Info'!$B$3:$H$3,0)),0)</f>
        <v>0</v>
      </c>
      <c r="AF288" s="40">
        <f>IF(T288=1,INDEX('Add-on Info'!$B$4:$H$15,MATCH(AF$1,'Add-on Info'!$A$4:$A$15,0),MATCH($E288,'Add-on Info'!$B$3:$H$3,0)),0)</f>
        <v>0</v>
      </c>
      <c r="AG288" s="40">
        <f>IF(U288=1,INDEX('Add-on Info'!$B$4:$H$15,MATCH(AG$1,'Add-on Info'!$A$4:$A$15,0),MATCH($E288,'Add-on Info'!$B$3:$H$3,0)),0)</f>
        <v>620</v>
      </c>
      <c r="AH288" s="40">
        <f>IF(V288=1,INDEX('Add-on Info'!$B$4:$H$15,MATCH(AH$1,'Add-on Info'!$A$4:$A$15,0),MATCH($E288,'Add-on Info'!$B$3:$H$3,0)),0)</f>
        <v>440</v>
      </c>
      <c r="AI288" s="41">
        <f t="shared" si="24"/>
        <v>0.15</v>
      </c>
      <c r="AJ288" s="40">
        <f t="shared" si="25"/>
        <v>1317.5</v>
      </c>
      <c r="AK288" s="40">
        <f>IF(K288=1,INDEX('Add-on Info'!$B$21:$H$32,MATCH(AK$1,'Add-on Info'!$A$4:$A$15,0),MATCH($E288,'Add-on Info'!$B$3:$H$3,0)),0)</f>
        <v>0</v>
      </c>
      <c r="AL288" s="40">
        <f>IF(L288=1,INDEX('Add-on Info'!$B$21:$H$32,MATCH(AL$1,'Add-on Info'!$A$4:$A$15,0),MATCH($E288,'Add-on Info'!$B$3:$H$3,0)),0)</f>
        <v>0</v>
      </c>
      <c r="AM288" s="40">
        <f>IF(M288=1,INDEX('Add-on Info'!$B$21:$H$32,MATCH(AM$1,'Add-on Info'!$A$4:$A$15,0),MATCH($E288,'Add-on Info'!$B$3:$H$3,0)),0)</f>
        <v>46.5</v>
      </c>
      <c r="AN288" s="40">
        <f>IF(N288=1,INDEX('Add-on Info'!$B$21:$H$32,MATCH(AN$1,'Add-on Info'!$A$4:$A$15,0),MATCH($E288,'Add-on Info'!$B$3:$H$3,0)),0)</f>
        <v>0</v>
      </c>
      <c r="AO288" s="40">
        <f>IF(O288=1,INDEX('Add-on Info'!$B$21:$H$32,MATCH(AO$1,'Add-on Info'!$A$4:$A$15,0),MATCH($E288,'Add-on Info'!$B$3:$H$3,0)),0)</f>
        <v>0</v>
      </c>
      <c r="AP288" s="40">
        <f>IF(P288=1,INDEX('Add-on Info'!$B$21:$H$32,MATCH(AP$1,'Add-on Info'!$A$4:$A$15,0),MATCH($E288,'Add-on Info'!$B$3:$H$3,0)),0)</f>
        <v>0</v>
      </c>
      <c r="AQ288" s="40">
        <f>IF(Q288=1,INDEX('Add-on Info'!$B$21:$H$32,MATCH(AQ$1,'Add-on Info'!$A$4:$A$15,0),MATCH($E288,'Add-on Info'!$B$3:$H$3,0)),0)</f>
        <v>0</v>
      </c>
      <c r="AR288" s="40">
        <f>IF(R288=1,INDEX('Add-on Info'!$B$21:$H$32,MATCH(AR$1,'Add-on Info'!$A$4:$A$15,0),MATCH($E288,'Add-on Info'!$B$3:$H$3,0)),0)</f>
        <v>30.6</v>
      </c>
      <c r="AS288" s="40">
        <f>IF(S288=1,INDEX('Add-on Info'!$B$21:$H$32,MATCH(AS$1,'Add-on Info'!$A$4:$A$15,0),MATCH($E288,'Add-on Info'!$B$3:$H$3,0)),0)</f>
        <v>0</v>
      </c>
      <c r="AT288" s="40">
        <f>IF(T288=1,INDEX('Add-on Info'!$B$21:$H$32,MATCH(AT$1,'Add-on Info'!$A$4:$A$15,0),MATCH($E288,'Add-on Info'!$B$3:$H$3,0)),0)</f>
        <v>0</v>
      </c>
      <c r="AU288" s="40">
        <f>IF(U288=1,INDEX('Add-on Info'!$B$21:$H$32,MATCH(AU$1,'Add-on Info'!$A$4:$A$15,0),MATCH($E288,'Add-on Info'!$B$3:$H$3,0)),0)</f>
        <v>173.60000000000002</v>
      </c>
      <c r="AV288" s="40">
        <f>IF(V288=1,INDEX('Add-on Info'!$B$21:$H$32,MATCH(AV$1,'Add-on Info'!$A$4:$A$15,0),MATCH($E288,'Add-on Info'!$B$3:$H$3,0)),0)</f>
        <v>92.399999999999991</v>
      </c>
      <c r="AW288" s="40">
        <f t="shared" si="26"/>
        <v>343.1</v>
      </c>
      <c r="AX288" s="40">
        <f t="shared" si="27"/>
        <v>30482.5</v>
      </c>
      <c r="AY288" s="40">
        <f t="shared" si="28"/>
        <v>28634.1</v>
      </c>
      <c r="AZ288" s="40">
        <f t="shared" si="29"/>
        <v>1848.4000000000015</v>
      </c>
      <c r="BA288" s="25"/>
    </row>
    <row r="289" spans="1:53" x14ac:dyDescent="0.25">
      <c r="A289" s="25" t="s">
        <v>59</v>
      </c>
      <c r="B289" s="25" t="s">
        <v>23</v>
      </c>
      <c r="C289" s="25" t="s">
        <v>24</v>
      </c>
      <c r="D289" s="25" t="s">
        <v>37</v>
      </c>
      <c r="E289" s="25" t="s">
        <v>40</v>
      </c>
      <c r="F289" s="25" t="s">
        <v>67</v>
      </c>
      <c r="G289" s="25" t="s">
        <v>30</v>
      </c>
      <c r="H289" s="25">
        <v>35</v>
      </c>
      <c r="I289" s="42">
        <v>24897</v>
      </c>
      <c r="J289" s="28">
        <f>IF($D289=Calculations!$E$3,SUBSTITUTE(Calculations!$I290,RIGHT(Calculations!$I290,3),Calculations!$C$3)+0,Calculations!$I290)</f>
        <v>24151</v>
      </c>
      <c r="K289" s="39">
        <v>0</v>
      </c>
      <c r="L289" s="39">
        <v>0</v>
      </c>
      <c r="M289" s="39">
        <v>0</v>
      </c>
      <c r="N289" s="39">
        <v>0</v>
      </c>
      <c r="O289" s="39">
        <v>0</v>
      </c>
      <c r="P289" s="39">
        <v>0</v>
      </c>
      <c r="Q289" s="39">
        <v>0</v>
      </c>
      <c r="R289" s="39">
        <v>1</v>
      </c>
      <c r="S289" s="39">
        <v>0</v>
      </c>
      <c r="T289" s="39">
        <v>1</v>
      </c>
      <c r="U289" s="39">
        <v>0</v>
      </c>
      <c r="V289" s="39">
        <v>0</v>
      </c>
      <c r="W289" s="40">
        <f>IF(K289=1,INDEX('Add-on Info'!$B$4:$H$15,MATCH(W$1,'Add-on Info'!$A$4:$A$15,0),MATCH($E289,'Add-on Info'!$B$3:$H$3,0)),0)</f>
        <v>0</v>
      </c>
      <c r="X289" s="40">
        <f>IF(L289=1,INDEX('Add-on Info'!$B$4:$H$15,MATCH(X$1,'Add-on Info'!$A$4:$A$15,0),MATCH($E289,'Add-on Info'!$B$3:$H$3,0)),0)</f>
        <v>0</v>
      </c>
      <c r="Y289" s="40">
        <f>IF(M289=1,INDEX('Add-on Info'!$B$4:$H$15,MATCH(Y$1,'Add-on Info'!$A$4:$A$15,0),MATCH($E289,'Add-on Info'!$B$3:$H$3,0)),0)</f>
        <v>0</v>
      </c>
      <c r="Z289" s="40">
        <f>IF(N289=1,INDEX('Add-on Info'!$B$4:$H$15,MATCH(Z$1,'Add-on Info'!$A$4:$A$15,0),MATCH($E289,'Add-on Info'!$B$3:$H$3,0)),0)</f>
        <v>0</v>
      </c>
      <c r="AA289" s="40">
        <f>IF(O289=1,INDEX('Add-on Info'!$B$4:$H$15,MATCH(AA$1,'Add-on Info'!$A$4:$A$15,0),MATCH($E289,'Add-on Info'!$B$3:$H$3,0)),0)</f>
        <v>0</v>
      </c>
      <c r="AB289" s="40">
        <f>IF(P289=1,INDEX('Add-on Info'!$B$4:$H$15,MATCH(AB$1,'Add-on Info'!$A$4:$A$15,0),MATCH($E289,'Add-on Info'!$B$3:$H$3,0)),0)</f>
        <v>0</v>
      </c>
      <c r="AC289" s="40">
        <f>IF(Q289=1,INDEX('Add-on Info'!$B$4:$H$15,MATCH(AC$1,'Add-on Info'!$A$4:$A$15,0),MATCH($E289,'Add-on Info'!$B$3:$H$3,0)),0)</f>
        <v>0</v>
      </c>
      <c r="AD289" s="40">
        <f>IF(R289=1,INDEX('Add-on Info'!$B$4:$H$15,MATCH(AD$1,'Add-on Info'!$A$4:$A$15,0),MATCH($E289,'Add-on Info'!$B$3:$H$3,0)),0)</f>
        <v>180</v>
      </c>
      <c r="AE289" s="40">
        <f>IF(S289=1,INDEX('Add-on Info'!$B$4:$H$15,MATCH(AE$1,'Add-on Info'!$A$4:$A$15,0),MATCH($E289,'Add-on Info'!$B$3:$H$3,0)),0)</f>
        <v>0</v>
      </c>
      <c r="AF289" s="40">
        <f>IF(T289=1,INDEX('Add-on Info'!$B$4:$H$15,MATCH(AF$1,'Add-on Info'!$A$4:$A$15,0),MATCH($E289,'Add-on Info'!$B$3:$H$3,0)),0)</f>
        <v>200</v>
      </c>
      <c r="AG289" s="40">
        <f>IF(U289=1,INDEX('Add-on Info'!$B$4:$H$15,MATCH(AG$1,'Add-on Info'!$A$4:$A$15,0),MATCH($E289,'Add-on Info'!$B$3:$H$3,0)),0)</f>
        <v>0</v>
      </c>
      <c r="AH289" s="40">
        <f>IF(V289=1,INDEX('Add-on Info'!$B$4:$H$15,MATCH(AH$1,'Add-on Info'!$A$4:$A$15,0),MATCH($E289,'Add-on Info'!$B$3:$H$3,0)),0)</f>
        <v>0</v>
      </c>
      <c r="AI289" s="41">
        <f t="shared" si="24"/>
        <v>0</v>
      </c>
      <c r="AJ289" s="40">
        <f t="shared" si="25"/>
        <v>380</v>
      </c>
      <c r="AK289" s="40">
        <f>IF(K289=1,INDEX('Add-on Info'!$B$21:$H$32,MATCH(AK$1,'Add-on Info'!$A$4:$A$15,0),MATCH($E289,'Add-on Info'!$B$3:$H$3,0)),0)</f>
        <v>0</v>
      </c>
      <c r="AL289" s="40">
        <f>IF(L289=1,INDEX('Add-on Info'!$B$21:$H$32,MATCH(AL$1,'Add-on Info'!$A$4:$A$15,0),MATCH($E289,'Add-on Info'!$B$3:$H$3,0)),0)</f>
        <v>0</v>
      </c>
      <c r="AM289" s="40">
        <f>IF(M289=1,INDEX('Add-on Info'!$B$21:$H$32,MATCH(AM$1,'Add-on Info'!$A$4:$A$15,0),MATCH($E289,'Add-on Info'!$B$3:$H$3,0)),0)</f>
        <v>0</v>
      </c>
      <c r="AN289" s="40">
        <f>IF(N289=1,INDEX('Add-on Info'!$B$21:$H$32,MATCH(AN$1,'Add-on Info'!$A$4:$A$15,0),MATCH($E289,'Add-on Info'!$B$3:$H$3,0)),0)</f>
        <v>0</v>
      </c>
      <c r="AO289" s="40">
        <f>IF(O289=1,INDEX('Add-on Info'!$B$21:$H$32,MATCH(AO$1,'Add-on Info'!$A$4:$A$15,0),MATCH($E289,'Add-on Info'!$B$3:$H$3,0)),0)</f>
        <v>0</v>
      </c>
      <c r="AP289" s="40">
        <f>IF(P289=1,INDEX('Add-on Info'!$B$21:$H$32,MATCH(AP$1,'Add-on Info'!$A$4:$A$15,0),MATCH($E289,'Add-on Info'!$B$3:$H$3,0)),0)</f>
        <v>0</v>
      </c>
      <c r="AQ289" s="40">
        <f>IF(Q289=1,INDEX('Add-on Info'!$B$21:$H$32,MATCH(AQ$1,'Add-on Info'!$A$4:$A$15,0),MATCH($E289,'Add-on Info'!$B$3:$H$3,0)),0)</f>
        <v>0</v>
      </c>
      <c r="AR289" s="40">
        <f>IF(R289=1,INDEX('Add-on Info'!$B$21:$H$32,MATCH(AR$1,'Add-on Info'!$A$4:$A$15,0),MATCH($E289,'Add-on Info'!$B$3:$H$3,0)),0)</f>
        <v>30.6</v>
      </c>
      <c r="AS289" s="40">
        <f>IF(S289=1,INDEX('Add-on Info'!$B$21:$H$32,MATCH(AS$1,'Add-on Info'!$A$4:$A$15,0),MATCH($E289,'Add-on Info'!$B$3:$H$3,0)),0)</f>
        <v>0</v>
      </c>
      <c r="AT289" s="40">
        <f>IF(T289=1,INDEX('Add-on Info'!$B$21:$H$32,MATCH(AT$1,'Add-on Info'!$A$4:$A$15,0),MATCH($E289,'Add-on Info'!$B$3:$H$3,0)),0)</f>
        <v>36</v>
      </c>
      <c r="AU289" s="40">
        <f>IF(U289=1,INDEX('Add-on Info'!$B$21:$H$32,MATCH(AU$1,'Add-on Info'!$A$4:$A$15,0),MATCH($E289,'Add-on Info'!$B$3:$H$3,0)),0)</f>
        <v>0</v>
      </c>
      <c r="AV289" s="40">
        <f>IF(V289=1,INDEX('Add-on Info'!$B$21:$H$32,MATCH(AV$1,'Add-on Info'!$A$4:$A$15,0),MATCH($E289,'Add-on Info'!$B$3:$H$3,0)),0)</f>
        <v>0</v>
      </c>
      <c r="AW289" s="40">
        <f t="shared" si="26"/>
        <v>66.599999999999994</v>
      </c>
      <c r="AX289" s="40">
        <f t="shared" si="27"/>
        <v>25277</v>
      </c>
      <c r="AY289" s="40">
        <f t="shared" si="28"/>
        <v>24217.599999999999</v>
      </c>
      <c r="AZ289" s="40">
        <f t="shared" si="29"/>
        <v>1059.4000000000015</v>
      </c>
      <c r="BA289" s="25"/>
    </row>
    <row r="290" spans="1:53" x14ac:dyDescent="0.25">
      <c r="A290" s="25" t="s">
        <v>59</v>
      </c>
      <c r="B290" s="25" t="s">
        <v>23</v>
      </c>
      <c r="C290" s="25" t="s">
        <v>41</v>
      </c>
      <c r="D290" s="25" t="s">
        <v>31</v>
      </c>
      <c r="E290" s="25" t="s">
        <v>32</v>
      </c>
      <c r="F290" s="25" t="s">
        <v>67</v>
      </c>
      <c r="G290" s="25" t="s">
        <v>28</v>
      </c>
      <c r="H290" s="25">
        <v>36</v>
      </c>
      <c r="I290" s="28">
        <v>11483</v>
      </c>
      <c r="J290" s="28">
        <f>IF($D290=Calculations!$E$3,SUBSTITUTE(Calculations!$I291,RIGHT(Calculations!$I291,3),Calculations!$C$3)+0,Calculations!$I291)</f>
        <v>6514</v>
      </c>
      <c r="K290" s="39">
        <v>0</v>
      </c>
      <c r="L290" s="39">
        <v>0</v>
      </c>
      <c r="M290" s="39">
        <v>0</v>
      </c>
      <c r="N290" s="39">
        <v>0</v>
      </c>
      <c r="O290" s="39">
        <v>0</v>
      </c>
      <c r="P290" s="39">
        <v>0</v>
      </c>
      <c r="Q290" s="39">
        <v>0</v>
      </c>
      <c r="R290" s="39">
        <v>0</v>
      </c>
      <c r="S290" s="39">
        <v>0</v>
      </c>
      <c r="T290" s="39">
        <v>0</v>
      </c>
      <c r="U290" s="39">
        <v>0</v>
      </c>
      <c r="V290" s="39">
        <v>0</v>
      </c>
      <c r="W290" s="40">
        <f>IF(K290=1,INDEX('Add-on Info'!$B$4:$H$15,MATCH(W$1,'Add-on Info'!$A$4:$A$15,0),MATCH($E290,'Add-on Info'!$B$3:$H$3,0)),0)</f>
        <v>0</v>
      </c>
      <c r="X290" s="40">
        <f>IF(L290=1,INDEX('Add-on Info'!$B$4:$H$15,MATCH(X$1,'Add-on Info'!$A$4:$A$15,0),MATCH($E290,'Add-on Info'!$B$3:$H$3,0)),0)</f>
        <v>0</v>
      </c>
      <c r="Y290" s="40">
        <f>IF(M290=1,INDEX('Add-on Info'!$B$4:$H$15,MATCH(Y$1,'Add-on Info'!$A$4:$A$15,0),MATCH($E290,'Add-on Info'!$B$3:$H$3,0)),0)</f>
        <v>0</v>
      </c>
      <c r="Z290" s="40">
        <f>IF(N290=1,INDEX('Add-on Info'!$B$4:$H$15,MATCH(Z$1,'Add-on Info'!$A$4:$A$15,0),MATCH($E290,'Add-on Info'!$B$3:$H$3,0)),0)</f>
        <v>0</v>
      </c>
      <c r="AA290" s="40">
        <f>IF(O290=1,INDEX('Add-on Info'!$B$4:$H$15,MATCH(AA$1,'Add-on Info'!$A$4:$A$15,0),MATCH($E290,'Add-on Info'!$B$3:$H$3,0)),0)</f>
        <v>0</v>
      </c>
      <c r="AB290" s="40">
        <f>IF(P290=1,INDEX('Add-on Info'!$B$4:$H$15,MATCH(AB$1,'Add-on Info'!$A$4:$A$15,0),MATCH($E290,'Add-on Info'!$B$3:$H$3,0)),0)</f>
        <v>0</v>
      </c>
      <c r="AC290" s="40">
        <f>IF(Q290=1,INDEX('Add-on Info'!$B$4:$H$15,MATCH(AC$1,'Add-on Info'!$A$4:$A$15,0),MATCH($E290,'Add-on Info'!$B$3:$H$3,0)),0)</f>
        <v>0</v>
      </c>
      <c r="AD290" s="40">
        <f>IF(R290=1,INDEX('Add-on Info'!$B$4:$H$15,MATCH(AD$1,'Add-on Info'!$A$4:$A$15,0),MATCH($E290,'Add-on Info'!$B$3:$H$3,0)),0)</f>
        <v>0</v>
      </c>
      <c r="AE290" s="40">
        <f>IF(S290=1,INDEX('Add-on Info'!$B$4:$H$15,MATCH(AE$1,'Add-on Info'!$A$4:$A$15,0),MATCH($E290,'Add-on Info'!$B$3:$H$3,0)),0)</f>
        <v>0</v>
      </c>
      <c r="AF290" s="40">
        <f>IF(T290=1,INDEX('Add-on Info'!$B$4:$H$15,MATCH(AF$1,'Add-on Info'!$A$4:$A$15,0),MATCH($E290,'Add-on Info'!$B$3:$H$3,0)),0)</f>
        <v>0</v>
      </c>
      <c r="AG290" s="40">
        <f>IF(U290=1,INDEX('Add-on Info'!$B$4:$H$15,MATCH(AG$1,'Add-on Info'!$A$4:$A$15,0),MATCH($E290,'Add-on Info'!$B$3:$H$3,0)),0)</f>
        <v>0</v>
      </c>
      <c r="AH290" s="40">
        <f>IF(V290=1,INDEX('Add-on Info'!$B$4:$H$15,MATCH(AH$1,'Add-on Info'!$A$4:$A$15,0),MATCH($E290,'Add-on Info'!$B$3:$H$3,0)),0)</f>
        <v>0</v>
      </c>
      <c r="AI290" s="41">
        <f t="shared" si="24"/>
        <v>0</v>
      </c>
      <c r="AJ290" s="40">
        <f t="shared" si="25"/>
        <v>0</v>
      </c>
      <c r="AK290" s="40">
        <f>IF(K290=1,INDEX('Add-on Info'!$B$21:$H$32,MATCH(AK$1,'Add-on Info'!$A$4:$A$15,0),MATCH($E290,'Add-on Info'!$B$3:$H$3,0)),0)</f>
        <v>0</v>
      </c>
      <c r="AL290" s="40">
        <f>IF(L290=1,INDEX('Add-on Info'!$B$21:$H$32,MATCH(AL$1,'Add-on Info'!$A$4:$A$15,0),MATCH($E290,'Add-on Info'!$B$3:$H$3,0)),0)</f>
        <v>0</v>
      </c>
      <c r="AM290" s="40">
        <f>IF(M290=1,INDEX('Add-on Info'!$B$21:$H$32,MATCH(AM$1,'Add-on Info'!$A$4:$A$15,0),MATCH($E290,'Add-on Info'!$B$3:$H$3,0)),0)</f>
        <v>0</v>
      </c>
      <c r="AN290" s="40">
        <f>IF(N290=1,INDEX('Add-on Info'!$B$21:$H$32,MATCH(AN$1,'Add-on Info'!$A$4:$A$15,0),MATCH($E290,'Add-on Info'!$B$3:$H$3,0)),0)</f>
        <v>0</v>
      </c>
      <c r="AO290" s="40">
        <f>IF(O290=1,INDEX('Add-on Info'!$B$21:$H$32,MATCH(AO$1,'Add-on Info'!$A$4:$A$15,0),MATCH($E290,'Add-on Info'!$B$3:$H$3,0)),0)</f>
        <v>0</v>
      </c>
      <c r="AP290" s="40">
        <f>IF(P290=1,INDEX('Add-on Info'!$B$21:$H$32,MATCH(AP$1,'Add-on Info'!$A$4:$A$15,0),MATCH($E290,'Add-on Info'!$B$3:$H$3,0)),0)</f>
        <v>0</v>
      </c>
      <c r="AQ290" s="40">
        <f>IF(Q290=1,INDEX('Add-on Info'!$B$21:$H$32,MATCH(AQ$1,'Add-on Info'!$A$4:$A$15,0),MATCH($E290,'Add-on Info'!$B$3:$H$3,0)),0)</f>
        <v>0</v>
      </c>
      <c r="AR290" s="40">
        <f>IF(R290=1,INDEX('Add-on Info'!$B$21:$H$32,MATCH(AR$1,'Add-on Info'!$A$4:$A$15,0),MATCH($E290,'Add-on Info'!$B$3:$H$3,0)),0)</f>
        <v>0</v>
      </c>
      <c r="AS290" s="40">
        <f>IF(S290=1,INDEX('Add-on Info'!$B$21:$H$32,MATCH(AS$1,'Add-on Info'!$A$4:$A$15,0),MATCH($E290,'Add-on Info'!$B$3:$H$3,0)),0)</f>
        <v>0</v>
      </c>
      <c r="AT290" s="40">
        <f>IF(T290=1,INDEX('Add-on Info'!$B$21:$H$32,MATCH(AT$1,'Add-on Info'!$A$4:$A$15,0),MATCH($E290,'Add-on Info'!$B$3:$H$3,0)),0)</f>
        <v>0</v>
      </c>
      <c r="AU290" s="40">
        <f>IF(U290=1,INDEX('Add-on Info'!$B$21:$H$32,MATCH(AU$1,'Add-on Info'!$A$4:$A$15,0),MATCH($E290,'Add-on Info'!$B$3:$H$3,0)),0)</f>
        <v>0</v>
      </c>
      <c r="AV290" s="40">
        <f>IF(V290=1,INDEX('Add-on Info'!$B$21:$H$32,MATCH(AV$1,'Add-on Info'!$A$4:$A$15,0),MATCH($E290,'Add-on Info'!$B$3:$H$3,0)),0)</f>
        <v>0</v>
      </c>
      <c r="AW290" s="40">
        <f t="shared" si="26"/>
        <v>0</v>
      </c>
      <c r="AX290" s="40">
        <f t="shared" si="27"/>
        <v>11483</v>
      </c>
      <c r="AY290" s="40">
        <f t="shared" si="28"/>
        <v>6514</v>
      </c>
      <c r="AZ290" s="40">
        <f t="shared" si="29"/>
        <v>4969</v>
      </c>
      <c r="BA290" s="25"/>
    </row>
    <row r="291" spans="1:53" x14ac:dyDescent="0.25">
      <c r="A291" s="25" t="s">
        <v>59</v>
      </c>
      <c r="B291" s="25" t="s">
        <v>23</v>
      </c>
      <c r="C291" s="25" t="s">
        <v>41</v>
      </c>
      <c r="D291" s="25" t="s">
        <v>31</v>
      </c>
      <c r="E291" s="25" t="s">
        <v>32</v>
      </c>
      <c r="F291" s="25" t="s">
        <v>67</v>
      </c>
      <c r="G291" s="25" t="s">
        <v>28</v>
      </c>
      <c r="H291" s="25">
        <v>75</v>
      </c>
      <c r="I291" s="28">
        <v>13552</v>
      </c>
      <c r="J291" s="28">
        <f>IF($D291=Calculations!$E$3,SUBSTITUTE(Calculations!$I292,RIGHT(Calculations!$I292,3),Calculations!$C$3)+0,Calculations!$I292)</f>
        <v>8514</v>
      </c>
      <c r="K291" s="39">
        <v>0</v>
      </c>
      <c r="L291" s="39">
        <v>0</v>
      </c>
      <c r="M291" s="39">
        <v>0</v>
      </c>
      <c r="N291" s="39">
        <v>0</v>
      </c>
      <c r="O291" s="39">
        <v>0</v>
      </c>
      <c r="P291" s="39">
        <v>0</v>
      </c>
      <c r="Q291" s="39">
        <v>1</v>
      </c>
      <c r="R291" s="39">
        <v>0</v>
      </c>
      <c r="S291" s="39">
        <v>1</v>
      </c>
      <c r="T291" s="39">
        <v>0</v>
      </c>
      <c r="U291" s="39">
        <v>0</v>
      </c>
      <c r="V291" s="39">
        <v>1</v>
      </c>
      <c r="W291" s="40">
        <f>IF(K291=1,INDEX('Add-on Info'!$B$4:$H$15,MATCH(W$1,'Add-on Info'!$A$4:$A$15,0),MATCH($E291,'Add-on Info'!$B$3:$H$3,0)),0)</f>
        <v>0</v>
      </c>
      <c r="X291" s="40">
        <f>IF(L291=1,INDEX('Add-on Info'!$B$4:$H$15,MATCH(X$1,'Add-on Info'!$A$4:$A$15,0),MATCH($E291,'Add-on Info'!$B$3:$H$3,0)),0)</f>
        <v>0</v>
      </c>
      <c r="Y291" s="40">
        <f>IF(M291=1,INDEX('Add-on Info'!$B$4:$H$15,MATCH(Y$1,'Add-on Info'!$A$4:$A$15,0),MATCH($E291,'Add-on Info'!$B$3:$H$3,0)),0)</f>
        <v>0</v>
      </c>
      <c r="Z291" s="40">
        <f>IF(N291=1,INDEX('Add-on Info'!$B$4:$H$15,MATCH(Z$1,'Add-on Info'!$A$4:$A$15,0),MATCH($E291,'Add-on Info'!$B$3:$H$3,0)),0)</f>
        <v>0</v>
      </c>
      <c r="AA291" s="40">
        <f>IF(O291=1,INDEX('Add-on Info'!$B$4:$H$15,MATCH(AA$1,'Add-on Info'!$A$4:$A$15,0),MATCH($E291,'Add-on Info'!$B$3:$H$3,0)),0)</f>
        <v>0</v>
      </c>
      <c r="AB291" s="40">
        <f>IF(P291=1,INDEX('Add-on Info'!$B$4:$H$15,MATCH(AB$1,'Add-on Info'!$A$4:$A$15,0),MATCH($E291,'Add-on Info'!$B$3:$H$3,0)),0)</f>
        <v>0</v>
      </c>
      <c r="AC291" s="40">
        <f>IF(Q291=1,INDEX('Add-on Info'!$B$4:$H$15,MATCH(AC$1,'Add-on Info'!$A$4:$A$15,0),MATCH($E291,'Add-on Info'!$B$3:$H$3,0)),0)</f>
        <v>90</v>
      </c>
      <c r="AD291" s="40">
        <f>IF(R291=1,INDEX('Add-on Info'!$B$4:$H$15,MATCH(AD$1,'Add-on Info'!$A$4:$A$15,0),MATCH($E291,'Add-on Info'!$B$3:$H$3,0)),0)</f>
        <v>0</v>
      </c>
      <c r="AE291" s="40">
        <f>IF(S291=1,INDEX('Add-on Info'!$B$4:$H$15,MATCH(AE$1,'Add-on Info'!$A$4:$A$15,0),MATCH($E291,'Add-on Info'!$B$3:$H$3,0)),0)</f>
        <v>140</v>
      </c>
      <c r="AF291" s="40">
        <f>IF(T291=1,INDEX('Add-on Info'!$B$4:$H$15,MATCH(AF$1,'Add-on Info'!$A$4:$A$15,0),MATCH($E291,'Add-on Info'!$B$3:$H$3,0)),0)</f>
        <v>0</v>
      </c>
      <c r="AG291" s="40">
        <f>IF(U291=1,INDEX('Add-on Info'!$B$4:$H$15,MATCH(AG$1,'Add-on Info'!$A$4:$A$15,0),MATCH($E291,'Add-on Info'!$B$3:$H$3,0)),0)</f>
        <v>0</v>
      </c>
      <c r="AH291" s="40">
        <f>IF(V291=1,INDEX('Add-on Info'!$B$4:$H$15,MATCH(AH$1,'Add-on Info'!$A$4:$A$15,0),MATCH($E291,'Add-on Info'!$B$3:$H$3,0)),0)</f>
        <v>390</v>
      </c>
      <c r="AI291" s="41">
        <f t="shared" si="24"/>
        <v>0.15</v>
      </c>
      <c r="AJ291" s="40">
        <f t="shared" si="25"/>
        <v>527</v>
      </c>
      <c r="AK291" s="40">
        <f>IF(K291=1,INDEX('Add-on Info'!$B$21:$H$32,MATCH(AK$1,'Add-on Info'!$A$4:$A$15,0),MATCH($E291,'Add-on Info'!$B$3:$H$3,0)),0)</f>
        <v>0</v>
      </c>
      <c r="AL291" s="40">
        <f>IF(L291=1,INDEX('Add-on Info'!$B$21:$H$32,MATCH(AL$1,'Add-on Info'!$A$4:$A$15,0),MATCH($E291,'Add-on Info'!$B$3:$H$3,0)),0)</f>
        <v>0</v>
      </c>
      <c r="AM291" s="40">
        <f>IF(M291=1,INDEX('Add-on Info'!$B$21:$H$32,MATCH(AM$1,'Add-on Info'!$A$4:$A$15,0),MATCH($E291,'Add-on Info'!$B$3:$H$3,0)),0)</f>
        <v>0</v>
      </c>
      <c r="AN291" s="40">
        <f>IF(N291=1,INDEX('Add-on Info'!$B$21:$H$32,MATCH(AN$1,'Add-on Info'!$A$4:$A$15,0),MATCH($E291,'Add-on Info'!$B$3:$H$3,0)),0)</f>
        <v>0</v>
      </c>
      <c r="AO291" s="40">
        <f>IF(O291=1,INDEX('Add-on Info'!$B$21:$H$32,MATCH(AO$1,'Add-on Info'!$A$4:$A$15,0),MATCH($E291,'Add-on Info'!$B$3:$H$3,0)),0)</f>
        <v>0</v>
      </c>
      <c r="AP291" s="40">
        <f>IF(P291=1,INDEX('Add-on Info'!$B$21:$H$32,MATCH(AP$1,'Add-on Info'!$A$4:$A$15,0),MATCH($E291,'Add-on Info'!$B$3:$H$3,0)),0)</f>
        <v>0</v>
      </c>
      <c r="AQ291" s="40">
        <f>IF(Q291=1,INDEX('Add-on Info'!$B$21:$H$32,MATCH(AQ$1,'Add-on Info'!$A$4:$A$15,0),MATCH($E291,'Add-on Info'!$B$3:$H$3,0)),0)</f>
        <v>13.5</v>
      </c>
      <c r="AR291" s="40">
        <f>IF(R291=1,INDEX('Add-on Info'!$B$21:$H$32,MATCH(AR$1,'Add-on Info'!$A$4:$A$15,0),MATCH($E291,'Add-on Info'!$B$3:$H$3,0)),0)</f>
        <v>0</v>
      </c>
      <c r="AS291" s="40">
        <f>IF(S291=1,INDEX('Add-on Info'!$B$21:$H$32,MATCH(AS$1,'Add-on Info'!$A$4:$A$15,0),MATCH($E291,'Add-on Info'!$B$3:$H$3,0)),0)</f>
        <v>23.8</v>
      </c>
      <c r="AT291" s="40">
        <f>IF(T291=1,INDEX('Add-on Info'!$B$21:$H$32,MATCH(AT$1,'Add-on Info'!$A$4:$A$15,0),MATCH($E291,'Add-on Info'!$B$3:$H$3,0)),0)</f>
        <v>0</v>
      </c>
      <c r="AU291" s="40">
        <f>IF(U291=1,INDEX('Add-on Info'!$B$21:$H$32,MATCH(AU$1,'Add-on Info'!$A$4:$A$15,0),MATCH($E291,'Add-on Info'!$B$3:$H$3,0)),0)</f>
        <v>0</v>
      </c>
      <c r="AV291" s="40">
        <f>IF(V291=1,INDEX('Add-on Info'!$B$21:$H$32,MATCH(AV$1,'Add-on Info'!$A$4:$A$15,0),MATCH($E291,'Add-on Info'!$B$3:$H$3,0)),0)</f>
        <v>81.899999999999991</v>
      </c>
      <c r="AW291" s="40">
        <f t="shared" si="26"/>
        <v>119.19999999999999</v>
      </c>
      <c r="AX291" s="40">
        <f t="shared" si="27"/>
        <v>14079</v>
      </c>
      <c r="AY291" s="40">
        <f t="shared" si="28"/>
        <v>8633.2000000000007</v>
      </c>
      <c r="AZ291" s="40">
        <f t="shared" si="29"/>
        <v>5445.7999999999993</v>
      </c>
      <c r="BA291" s="25"/>
    </row>
    <row r="292" spans="1:53" x14ac:dyDescent="0.25">
      <c r="A292" s="25" t="s">
        <v>59</v>
      </c>
      <c r="B292" s="25" t="s">
        <v>23</v>
      </c>
      <c r="C292" s="25" t="s">
        <v>41</v>
      </c>
      <c r="D292" s="25" t="s">
        <v>31</v>
      </c>
      <c r="E292" s="25" t="s">
        <v>32</v>
      </c>
      <c r="F292" s="25" t="s">
        <v>33</v>
      </c>
      <c r="G292" s="25" t="s">
        <v>28</v>
      </c>
      <c r="H292" s="25">
        <v>55</v>
      </c>
      <c r="I292" s="28">
        <v>18684</v>
      </c>
      <c r="J292" s="28">
        <f>IF($D292=Calculations!$E$3,SUBSTITUTE(Calculations!$I293,RIGHT(Calculations!$I293,3),Calculations!$C$3)+0,Calculations!$I293)</f>
        <v>11514</v>
      </c>
      <c r="K292" s="39">
        <v>0</v>
      </c>
      <c r="L292" s="39">
        <v>0</v>
      </c>
      <c r="M292" s="39">
        <v>1</v>
      </c>
      <c r="N292" s="39">
        <v>0</v>
      </c>
      <c r="O292" s="39">
        <v>0</v>
      </c>
      <c r="P292" s="39">
        <v>0</v>
      </c>
      <c r="Q292" s="39">
        <v>0</v>
      </c>
      <c r="R292" s="39">
        <v>0</v>
      </c>
      <c r="S292" s="39">
        <v>0</v>
      </c>
      <c r="T292" s="39">
        <v>1</v>
      </c>
      <c r="U292" s="39">
        <v>0</v>
      </c>
      <c r="V292" s="39">
        <v>0</v>
      </c>
      <c r="W292" s="40">
        <f>IF(K292=1,INDEX('Add-on Info'!$B$4:$H$15,MATCH(W$1,'Add-on Info'!$A$4:$A$15,0),MATCH($E292,'Add-on Info'!$B$3:$H$3,0)),0)</f>
        <v>0</v>
      </c>
      <c r="X292" s="40">
        <f>IF(L292=1,INDEX('Add-on Info'!$B$4:$H$15,MATCH(X$1,'Add-on Info'!$A$4:$A$15,0),MATCH($E292,'Add-on Info'!$B$3:$H$3,0)),0)</f>
        <v>0</v>
      </c>
      <c r="Y292" s="40">
        <f>IF(M292=1,INDEX('Add-on Info'!$B$4:$H$15,MATCH(Y$1,'Add-on Info'!$A$4:$A$15,0),MATCH($E292,'Add-on Info'!$B$3:$H$3,0)),0)</f>
        <v>280</v>
      </c>
      <c r="Z292" s="40">
        <f>IF(N292=1,INDEX('Add-on Info'!$B$4:$H$15,MATCH(Z$1,'Add-on Info'!$A$4:$A$15,0),MATCH($E292,'Add-on Info'!$B$3:$H$3,0)),0)</f>
        <v>0</v>
      </c>
      <c r="AA292" s="40">
        <f>IF(O292=1,INDEX('Add-on Info'!$B$4:$H$15,MATCH(AA$1,'Add-on Info'!$A$4:$A$15,0),MATCH($E292,'Add-on Info'!$B$3:$H$3,0)),0)</f>
        <v>0</v>
      </c>
      <c r="AB292" s="40">
        <f>IF(P292=1,INDEX('Add-on Info'!$B$4:$H$15,MATCH(AB$1,'Add-on Info'!$A$4:$A$15,0),MATCH($E292,'Add-on Info'!$B$3:$H$3,0)),0)</f>
        <v>0</v>
      </c>
      <c r="AC292" s="40">
        <f>IF(Q292=1,INDEX('Add-on Info'!$B$4:$H$15,MATCH(AC$1,'Add-on Info'!$A$4:$A$15,0),MATCH($E292,'Add-on Info'!$B$3:$H$3,0)),0)</f>
        <v>0</v>
      </c>
      <c r="AD292" s="40">
        <f>IF(R292=1,INDEX('Add-on Info'!$B$4:$H$15,MATCH(AD$1,'Add-on Info'!$A$4:$A$15,0),MATCH($E292,'Add-on Info'!$B$3:$H$3,0)),0)</f>
        <v>0</v>
      </c>
      <c r="AE292" s="40">
        <f>IF(S292=1,INDEX('Add-on Info'!$B$4:$H$15,MATCH(AE$1,'Add-on Info'!$A$4:$A$15,0),MATCH($E292,'Add-on Info'!$B$3:$H$3,0)),0)</f>
        <v>0</v>
      </c>
      <c r="AF292" s="40">
        <f>IF(T292=1,INDEX('Add-on Info'!$B$4:$H$15,MATCH(AF$1,'Add-on Info'!$A$4:$A$15,0),MATCH($E292,'Add-on Info'!$B$3:$H$3,0)),0)</f>
        <v>180</v>
      </c>
      <c r="AG292" s="40">
        <f>IF(U292=1,INDEX('Add-on Info'!$B$4:$H$15,MATCH(AG$1,'Add-on Info'!$A$4:$A$15,0),MATCH($E292,'Add-on Info'!$B$3:$H$3,0)),0)</f>
        <v>0</v>
      </c>
      <c r="AH292" s="40">
        <f>IF(V292=1,INDEX('Add-on Info'!$B$4:$H$15,MATCH(AH$1,'Add-on Info'!$A$4:$A$15,0),MATCH($E292,'Add-on Info'!$B$3:$H$3,0)),0)</f>
        <v>0</v>
      </c>
      <c r="AI292" s="41">
        <f t="shared" si="24"/>
        <v>0</v>
      </c>
      <c r="AJ292" s="40">
        <f t="shared" si="25"/>
        <v>460</v>
      </c>
      <c r="AK292" s="40">
        <f>IF(K292=1,INDEX('Add-on Info'!$B$21:$H$32,MATCH(AK$1,'Add-on Info'!$A$4:$A$15,0),MATCH($E292,'Add-on Info'!$B$3:$H$3,0)),0)</f>
        <v>0</v>
      </c>
      <c r="AL292" s="40">
        <f>IF(L292=1,INDEX('Add-on Info'!$B$21:$H$32,MATCH(AL$1,'Add-on Info'!$A$4:$A$15,0),MATCH($E292,'Add-on Info'!$B$3:$H$3,0)),0)</f>
        <v>0</v>
      </c>
      <c r="AM292" s="40">
        <f>IF(M292=1,INDEX('Add-on Info'!$B$21:$H$32,MATCH(AM$1,'Add-on Info'!$A$4:$A$15,0),MATCH($E292,'Add-on Info'!$B$3:$H$3,0)),0)</f>
        <v>42</v>
      </c>
      <c r="AN292" s="40">
        <f>IF(N292=1,INDEX('Add-on Info'!$B$21:$H$32,MATCH(AN$1,'Add-on Info'!$A$4:$A$15,0),MATCH($E292,'Add-on Info'!$B$3:$H$3,0)),0)</f>
        <v>0</v>
      </c>
      <c r="AO292" s="40">
        <f>IF(O292=1,INDEX('Add-on Info'!$B$21:$H$32,MATCH(AO$1,'Add-on Info'!$A$4:$A$15,0),MATCH($E292,'Add-on Info'!$B$3:$H$3,0)),0)</f>
        <v>0</v>
      </c>
      <c r="AP292" s="40">
        <f>IF(P292=1,INDEX('Add-on Info'!$B$21:$H$32,MATCH(AP$1,'Add-on Info'!$A$4:$A$15,0),MATCH($E292,'Add-on Info'!$B$3:$H$3,0)),0)</f>
        <v>0</v>
      </c>
      <c r="AQ292" s="40">
        <f>IF(Q292=1,INDEX('Add-on Info'!$B$21:$H$32,MATCH(AQ$1,'Add-on Info'!$A$4:$A$15,0),MATCH($E292,'Add-on Info'!$B$3:$H$3,0)),0)</f>
        <v>0</v>
      </c>
      <c r="AR292" s="40">
        <f>IF(R292=1,INDEX('Add-on Info'!$B$21:$H$32,MATCH(AR$1,'Add-on Info'!$A$4:$A$15,0),MATCH($E292,'Add-on Info'!$B$3:$H$3,0)),0)</f>
        <v>0</v>
      </c>
      <c r="AS292" s="40">
        <f>IF(S292=1,INDEX('Add-on Info'!$B$21:$H$32,MATCH(AS$1,'Add-on Info'!$A$4:$A$15,0),MATCH($E292,'Add-on Info'!$B$3:$H$3,0)),0)</f>
        <v>0</v>
      </c>
      <c r="AT292" s="40">
        <f>IF(T292=1,INDEX('Add-on Info'!$B$21:$H$32,MATCH(AT$1,'Add-on Info'!$A$4:$A$15,0),MATCH($E292,'Add-on Info'!$B$3:$H$3,0)),0)</f>
        <v>32.4</v>
      </c>
      <c r="AU292" s="40">
        <f>IF(U292=1,INDEX('Add-on Info'!$B$21:$H$32,MATCH(AU$1,'Add-on Info'!$A$4:$A$15,0),MATCH($E292,'Add-on Info'!$B$3:$H$3,0)),0)</f>
        <v>0</v>
      </c>
      <c r="AV292" s="40">
        <f>IF(V292=1,INDEX('Add-on Info'!$B$21:$H$32,MATCH(AV$1,'Add-on Info'!$A$4:$A$15,0),MATCH($E292,'Add-on Info'!$B$3:$H$3,0)),0)</f>
        <v>0</v>
      </c>
      <c r="AW292" s="40">
        <f t="shared" si="26"/>
        <v>74.400000000000006</v>
      </c>
      <c r="AX292" s="40">
        <f t="shared" si="27"/>
        <v>19144</v>
      </c>
      <c r="AY292" s="40">
        <f t="shared" si="28"/>
        <v>11588.4</v>
      </c>
      <c r="AZ292" s="40">
        <f t="shared" si="29"/>
        <v>7555.6</v>
      </c>
      <c r="BA292" s="25"/>
    </row>
    <row r="293" spans="1:53" x14ac:dyDescent="0.25">
      <c r="A293" s="25" t="s">
        <v>59</v>
      </c>
      <c r="B293" s="25" t="s">
        <v>42</v>
      </c>
      <c r="C293" s="25" t="s">
        <v>24</v>
      </c>
      <c r="D293" s="25" t="s">
        <v>37</v>
      </c>
      <c r="E293" s="25" t="s">
        <v>40</v>
      </c>
      <c r="F293" s="25" t="s">
        <v>45</v>
      </c>
      <c r="G293" s="25" t="s">
        <v>28</v>
      </c>
      <c r="H293" s="25">
        <v>59</v>
      </c>
      <c r="I293" s="42">
        <v>26239</v>
      </c>
      <c r="J293" s="28">
        <f>IF($D293=Calculations!$E$3,SUBSTITUTE(Calculations!$I294,RIGHT(Calculations!$I294,3),Calculations!$C$3)+0,Calculations!$I294)</f>
        <v>25452</v>
      </c>
      <c r="K293" s="39">
        <v>0</v>
      </c>
      <c r="L293" s="39">
        <v>0</v>
      </c>
      <c r="M293" s="39">
        <v>0</v>
      </c>
      <c r="N293" s="39">
        <v>0</v>
      </c>
      <c r="O293" s="39">
        <v>0</v>
      </c>
      <c r="P293" s="39">
        <v>0</v>
      </c>
      <c r="Q293" s="39">
        <v>0</v>
      </c>
      <c r="R293" s="39">
        <v>0</v>
      </c>
      <c r="S293" s="39">
        <v>0</v>
      </c>
      <c r="T293" s="39">
        <v>0</v>
      </c>
      <c r="U293" s="39">
        <v>0</v>
      </c>
      <c r="V293" s="39">
        <v>0</v>
      </c>
      <c r="W293" s="40">
        <f>IF(K293=1,INDEX('Add-on Info'!$B$4:$H$15,MATCH(W$1,'Add-on Info'!$A$4:$A$15,0),MATCH($E293,'Add-on Info'!$B$3:$H$3,0)),0)</f>
        <v>0</v>
      </c>
      <c r="X293" s="40">
        <f>IF(L293=1,INDEX('Add-on Info'!$B$4:$H$15,MATCH(X$1,'Add-on Info'!$A$4:$A$15,0),MATCH($E293,'Add-on Info'!$B$3:$H$3,0)),0)</f>
        <v>0</v>
      </c>
      <c r="Y293" s="40">
        <f>IF(M293=1,INDEX('Add-on Info'!$B$4:$H$15,MATCH(Y$1,'Add-on Info'!$A$4:$A$15,0),MATCH($E293,'Add-on Info'!$B$3:$H$3,0)),0)</f>
        <v>0</v>
      </c>
      <c r="Z293" s="40">
        <f>IF(N293=1,INDEX('Add-on Info'!$B$4:$H$15,MATCH(Z$1,'Add-on Info'!$A$4:$A$15,0),MATCH($E293,'Add-on Info'!$B$3:$H$3,0)),0)</f>
        <v>0</v>
      </c>
      <c r="AA293" s="40">
        <f>IF(O293=1,INDEX('Add-on Info'!$B$4:$H$15,MATCH(AA$1,'Add-on Info'!$A$4:$A$15,0),MATCH($E293,'Add-on Info'!$B$3:$H$3,0)),0)</f>
        <v>0</v>
      </c>
      <c r="AB293" s="40">
        <f>IF(P293=1,INDEX('Add-on Info'!$B$4:$H$15,MATCH(AB$1,'Add-on Info'!$A$4:$A$15,0),MATCH($E293,'Add-on Info'!$B$3:$H$3,0)),0)</f>
        <v>0</v>
      </c>
      <c r="AC293" s="40">
        <f>IF(Q293=1,INDEX('Add-on Info'!$B$4:$H$15,MATCH(AC$1,'Add-on Info'!$A$4:$A$15,0),MATCH($E293,'Add-on Info'!$B$3:$H$3,0)),0)</f>
        <v>0</v>
      </c>
      <c r="AD293" s="40">
        <f>IF(R293=1,INDEX('Add-on Info'!$B$4:$H$15,MATCH(AD$1,'Add-on Info'!$A$4:$A$15,0),MATCH($E293,'Add-on Info'!$B$3:$H$3,0)),0)</f>
        <v>0</v>
      </c>
      <c r="AE293" s="40">
        <f>IF(S293=1,INDEX('Add-on Info'!$B$4:$H$15,MATCH(AE$1,'Add-on Info'!$A$4:$A$15,0),MATCH($E293,'Add-on Info'!$B$3:$H$3,0)),0)</f>
        <v>0</v>
      </c>
      <c r="AF293" s="40">
        <f>IF(T293=1,INDEX('Add-on Info'!$B$4:$H$15,MATCH(AF$1,'Add-on Info'!$A$4:$A$15,0),MATCH($E293,'Add-on Info'!$B$3:$H$3,0)),0)</f>
        <v>0</v>
      </c>
      <c r="AG293" s="40">
        <f>IF(U293=1,INDEX('Add-on Info'!$B$4:$H$15,MATCH(AG$1,'Add-on Info'!$A$4:$A$15,0),MATCH($E293,'Add-on Info'!$B$3:$H$3,0)),0)</f>
        <v>0</v>
      </c>
      <c r="AH293" s="40">
        <f>IF(V293=1,INDEX('Add-on Info'!$B$4:$H$15,MATCH(AH$1,'Add-on Info'!$A$4:$A$15,0),MATCH($E293,'Add-on Info'!$B$3:$H$3,0)),0)</f>
        <v>0</v>
      </c>
      <c r="AI293" s="41">
        <f t="shared" si="24"/>
        <v>0</v>
      </c>
      <c r="AJ293" s="40">
        <f t="shared" si="25"/>
        <v>0</v>
      </c>
      <c r="AK293" s="40">
        <f>IF(K293=1,INDEX('Add-on Info'!$B$21:$H$32,MATCH(AK$1,'Add-on Info'!$A$4:$A$15,0),MATCH($E293,'Add-on Info'!$B$3:$H$3,0)),0)</f>
        <v>0</v>
      </c>
      <c r="AL293" s="40">
        <f>IF(L293=1,INDEX('Add-on Info'!$B$21:$H$32,MATCH(AL$1,'Add-on Info'!$A$4:$A$15,0),MATCH($E293,'Add-on Info'!$B$3:$H$3,0)),0)</f>
        <v>0</v>
      </c>
      <c r="AM293" s="40">
        <f>IF(M293=1,INDEX('Add-on Info'!$B$21:$H$32,MATCH(AM$1,'Add-on Info'!$A$4:$A$15,0),MATCH($E293,'Add-on Info'!$B$3:$H$3,0)),0)</f>
        <v>0</v>
      </c>
      <c r="AN293" s="40">
        <f>IF(N293=1,INDEX('Add-on Info'!$B$21:$H$32,MATCH(AN$1,'Add-on Info'!$A$4:$A$15,0),MATCH($E293,'Add-on Info'!$B$3:$H$3,0)),0)</f>
        <v>0</v>
      </c>
      <c r="AO293" s="40">
        <f>IF(O293=1,INDEX('Add-on Info'!$B$21:$H$32,MATCH(AO$1,'Add-on Info'!$A$4:$A$15,0),MATCH($E293,'Add-on Info'!$B$3:$H$3,0)),0)</f>
        <v>0</v>
      </c>
      <c r="AP293" s="40">
        <f>IF(P293=1,INDEX('Add-on Info'!$B$21:$H$32,MATCH(AP$1,'Add-on Info'!$A$4:$A$15,0),MATCH($E293,'Add-on Info'!$B$3:$H$3,0)),0)</f>
        <v>0</v>
      </c>
      <c r="AQ293" s="40">
        <f>IF(Q293=1,INDEX('Add-on Info'!$B$21:$H$32,MATCH(AQ$1,'Add-on Info'!$A$4:$A$15,0),MATCH($E293,'Add-on Info'!$B$3:$H$3,0)),0)</f>
        <v>0</v>
      </c>
      <c r="AR293" s="40">
        <f>IF(R293=1,INDEX('Add-on Info'!$B$21:$H$32,MATCH(AR$1,'Add-on Info'!$A$4:$A$15,0),MATCH($E293,'Add-on Info'!$B$3:$H$3,0)),0)</f>
        <v>0</v>
      </c>
      <c r="AS293" s="40">
        <f>IF(S293=1,INDEX('Add-on Info'!$B$21:$H$32,MATCH(AS$1,'Add-on Info'!$A$4:$A$15,0),MATCH($E293,'Add-on Info'!$B$3:$H$3,0)),0)</f>
        <v>0</v>
      </c>
      <c r="AT293" s="40">
        <f>IF(T293=1,INDEX('Add-on Info'!$B$21:$H$32,MATCH(AT$1,'Add-on Info'!$A$4:$A$15,0),MATCH($E293,'Add-on Info'!$B$3:$H$3,0)),0)</f>
        <v>0</v>
      </c>
      <c r="AU293" s="40">
        <f>IF(U293=1,INDEX('Add-on Info'!$B$21:$H$32,MATCH(AU$1,'Add-on Info'!$A$4:$A$15,0),MATCH($E293,'Add-on Info'!$B$3:$H$3,0)),0)</f>
        <v>0</v>
      </c>
      <c r="AV293" s="40">
        <f>IF(V293=1,INDEX('Add-on Info'!$B$21:$H$32,MATCH(AV$1,'Add-on Info'!$A$4:$A$15,0),MATCH($E293,'Add-on Info'!$B$3:$H$3,0)),0)</f>
        <v>0</v>
      </c>
      <c r="AW293" s="40">
        <f t="shared" si="26"/>
        <v>0</v>
      </c>
      <c r="AX293" s="40">
        <f t="shared" si="27"/>
        <v>26239</v>
      </c>
      <c r="AY293" s="40">
        <f t="shared" si="28"/>
        <v>25452</v>
      </c>
      <c r="AZ293" s="40">
        <f t="shared" si="29"/>
        <v>787</v>
      </c>
      <c r="BA293" s="25"/>
    </row>
    <row r="294" spans="1:53" x14ac:dyDescent="0.25">
      <c r="A294" s="25" t="s">
        <v>59</v>
      </c>
      <c r="B294" s="25" t="s">
        <v>42</v>
      </c>
      <c r="C294" s="25" t="s">
        <v>41</v>
      </c>
      <c r="D294" s="25" t="s">
        <v>25</v>
      </c>
      <c r="E294" s="25" t="s">
        <v>29</v>
      </c>
      <c r="F294" s="25" t="s">
        <v>47</v>
      </c>
      <c r="G294" s="25" t="s">
        <v>28</v>
      </c>
      <c r="H294" s="25">
        <v>54</v>
      </c>
      <c r="I294" s="28">
        <v>11154</v>
      </c>
      <c r="J294" s="28">
        <f>IF($D294=Calculations!$E$3,SUBSTITUTE(Calculations!$I295,RIGHT(Calculations!$I295,3),Calculations!$C$3)+0,Calculations!$I295)</f>
        <v>6693</v>
      </c>
      <c r="K294" s="39">
        <v>0</v>
      </c>
      <c r="L294" s="39">
        <v>0</v>
      </c>
      <c r="M294" s="39">
        <v>0</v>
      </c>
      <c r="N294" s="39">
        <v>0</v>
      </c>
      <c r="O294" s="39">
        <v>0</v>
      </c>
      <c r="P294" s="39">
        <v>0</v>
      </c>
      <c r="Q294" s="39">
        <v>0</v>
      </c>
      <c r="R294" s="39">
        <v>0</v>
      </c>
      <c r="S294" s="39">
        <v>0</v>
      </c>
      <c r="T294" s="39">
        <v>0</v>
      </c>
      <c r="U294" s="39">
        <v>0</v>
      </c>
      <c r="V294" s="39">
        <v>1</v>
      </c>
      <c r="W294" s="40">
        <f>IF(K294=1,INDEX('Add-on Info'!$B$4:$H$15,MATCH(W$1,'Add-on Info'!$A$4:$A$15,0),MATCH($E294,'Add-on Info'!$B$3:$H$3,0)),0)</f>
        <v>0</v>
      </c>
      <c r="X294" s="40">
        <f>IF(L294=1,INDEX('Add-on Info'!$B$4:$H$15,MATCH(X$1,'Add-on Info'!$A$4:$A$15,0),MATCH($E294,'Add-on Info'!$B$3:$H$3,0)),0)</f>
        <v>0</v>
      </c>
      <c r="Y294" s="40">
        <f>IF(M294=1,INDEX('Add-on Info'!$B$4:$H$15,MATCH(Y$1,'Add-on Info'!$A$4:$A$15,0),MATCH($E294,'Add-on Info'!$B$3:$H$3,0)),0)</f>
        <v>0</v>
      </c>
      <c r="Z294" s="40">
        <f>IF(N294=1,INDEX('Add-on Info'!$B$4:$H$15,MATCH(Z$1,'Add-on Info'!$A$4:$A$15,0),MATCH($E294,'Add-on Info'!$B$3:$H$3,0)),0)</f>
        <v>0</v>
      </c>
      <c r="AA294" s="40">
        <f>IF(O294=1,INDEX('Add-on Info'!$B$4:$H$15,MATCH(AA$1,'Add-on Info'!$A$4:$A$15,0),MATCH($E294,'Add-on Info'!$B$3:$H$3,0)),0)</f>
        <v>0</v>
      </c>
      <c r="AB294" s="40">
        <f>IF(P294=1,INDEX('Add-on Info'!$B$4:$H$15,MATCH(AB$1,'Add-on Info'!$A$4:$A$15,0),MATCH($E294,'Add-on Info'!$B$3:$H$3,0)),0)</f>
        <v>0</v>
      </c>
      <c r="AC294" s="40">
        <f>IF(Q294=1,INDEX('Add-on Info'!$B$4:$H$15,MATCH(AC$1,'Add-on Info'!$A$4:$A$15,0),MATCH($E294,'Add-on Info'!$B$3:$H$3,0)),0)</f>
        <v>0</v>
      </c>
      <c r="AD294" s="40">
        <f>IF(R294=1,INDEX('Add-on Info'!$B$4:$H$15,MATCH(AD$1,'Add-on Info'!$A$4:$A$15,0),MATCH($E294,'Add-on Info'!$B$3:$H$3,0)),0)</f>
        <v>0</v>
      </c>
      <c r="AE294" s="40">
        <f>IF(S294=1,INDEX('Add-on Info'!$B$4:$H$15,MATCH(AE$1,'Add-on Info'!$A$4:$A$15,0),MATCH($E294,'Add-on Info'!$B$3:$H$3,0)),0)</f>
        <v>0</v>
      </c>
      <c r="AF294" s="40">
        <f>IF(T294=1,INDEX('Add-on Info'!$B$4:$H$15,MATCH(AF$1,'Add-on Info'!$A$4:$A$15,0),MATCH($E294,'Add-on Info'!$B$3:$H$3,0)),0)</f>
        <v>0</v>
      </c>
      <c r="AG294" s="40">
        <f>IF(U294=1,INDEX('Add-on Info'!$B$4:$H$15,MATCH(AG$1,'Add-on Info'!$A$4:$A$15,0),MATCH($E294,'Add-on Info'!$B$3:$H$3,0)),0)</f>
        <v>0</v>
      </c>
      <c r="AH294" s="40">
        <f>IF(V294=1,INDEX('Add-on Info'!$B$4:$H$15,MATCH(AH$1,'Add-on Info'!$A$4:$A$15,0),MATCH($E294,'Add-on Info'!$B$3:$H$3,0)),0)</f>
        <v>610</v>
      </c>
      <c r="AI294" s="41">
        <f t="shared" si="24"/>
        <v>0</v>
      </c>
      <c r="AJ294" s="40">
        <f t="shared" si="25"/>
        <v>610</v>
      </c>
      <c r="AK294" s="40">
        <f>IF(K294=1,INDEX('Add-on Info'!$B$21:$H$32,MATCH(AK$1,'Add-on Info'!$A$4:$A$15,0),MATCH($E294,'Add-on Info'!$B$3:$H$3,0)),0)</f>
        <v>0</v>
      </c>
      <c r="AL294" s="40">
        <f>IF(L294=1,INDEX('Add-on Info'!$B$21:$H$32,MATCH(AL$1,'Add-on Info'!$A$4:$A$15,0),MATCH($E294,'Add-on Info'!$B$3:$H$3,0)),0)</f>
        <v>0</v>
      </c>
      <c r="AM294" s="40">
        <f>IF(M294=1,INDEX('Add-on Info'!$B$21:$H$32,MATCH(AM$1,'Add-on Info'!$A$4:$A$15,0),MATCH($E294,'Add-on Info'!$B$3:$H$3,0)),0)</f>
        <v>0</v>
      </c>
      <c r="AN294" s="40">
        <f>IF(N294=1,INDEX('Add-on Info'!$B$21:$H$32,MATCH(AN$1,'Add-on Info'!$A$4:$A$15,0),MATCH($E294,'Add-on Info'!$B$3:$H$3,0)),0)</f>
        <v>0</v>
      </c>
      <c r="AO294" s="40">
        <f>IF(O294=1,INDEX('Add-on Info'!$B$21:$H$32,MATCH(AO$1,'Add-on Info'!$A$4:$A$15,0),MATCH($E294,'Add-on Info'!$B$3:$H$3,0)),0)</f>
        <v>0</v>
      </c>
      <c r="AP294" s="40">
        <f>IF(P294=1,INDEX('Add-on Info'!$B$21:$H$32,MATCH(AP$1,'Add-on Info'!$A$4:$A$15,0),MATCH($E294,'Add-on Info'!$B$3:$H$3,0)),0)</f>
        <v>0</v>
      </c>
      <c r="AQ294" s="40">
        <f>IF(Q294=1,INDEX('Add-on Info'!$B$21:$H$32,MATCH(AQ$1,'Add-on Info'!$A$4:$A$15,0),MATCH($E294,'Add-on Info'!$B$3:$H$3,0)),0)</f>
        <v>0</v>
      </c>
      <c r="AR294" s="40">
        <f>IF(R294=1,INDEX('Add-on Info'!$B$21:$H$32,MATCH(AR$1,'Add-on Info'!$A$4:$A$15,0),MATCH($E294,'Add-on Info'!$B$3:$H$3,0)),0)</f>
        <v>0</v>
      </c>
      <c r="AS294" s="40">
        <f>IF(S294=1,INDEX('Add-on Info'!$B$21:$H$32,MATCH(AS$1,'Add-on Info'!$A$4:$A$15,0),MATCH($E294,'Add-on Info'!$B$3:$H$3,0)),0)</f>
        <v>0</v>
      </c>
      <c r="AT294" s="40">
        <f>IF(T294=1,INDEX('Add-on Info'!$B$21:$H$32,MATCH(AT$1,'Add-on Info'!$A$4:$A$15,0),MATCH($E294,'Add-on Info'!$B$3:$H$3,0)),0)</f>
        <v>0</v>
      </c>
      <c r="AU294" s="40">
        <f>IF(U294=1,INDEX('Add-on Info'!$B$21:$H$32,MATCH(AU$1,'Add-on Info'!$A$4:$A$15,0),MATCH($E294,'Add-on Info'!$B$3:$H$3,0)),0)</f>
        <v>0</v>
      </c>
      <c r="AV294" s="40">
        <f>IF(V294=1,INDEX('Add-on Info'!$B$21:$H$32,MATCH(AV$1,'Add-on Info'!$A$4:$A$15,0),MATCH($E294,'Add-on Info'!$B$3:$H$3,0)),0)</f>
        <v>128.1</v>
      </c>
      <c r="AW294" s="40">
        <f t="shared" si="26"/>
        <v>128.1</v>
      </c>
      <c r="AX294" s="40">
        <f t="shared" si="27"/>
        <v>11764</v>
      </c>
      <c r="AY294" s="40">
        <f t="shared" si="28"/>
        <v>6821.1</v>
      </c>
      <c r="AZ294" s="40">
        <f t="shared" si="29"/>
        <v>4942.8999999999996</v>
      </c>
      <c r="BA294" s="25"/>
    </row>
    <row r="295" spans="1:53" x14ac:dyDescent="0.25">
      <c r="A295" s="25" t="s">
        <v>59</v>
      </c>
      <c r="B295" s="25" t="s">
        <v>42</v>
      </c>
      <c r="C295" s="25" t="s">
        <v>41</v>
      </c>
      <c r="D295" s="25" t="s">
        <v>31</v>
      </c>
      <c r="E295" s="25" t="s">
        <v>32</v>
      </c>
      <c r="F295" s="25" t="s">
        <v>47</v>
      </c>
      <c r="G295" s="25" t="s">
        <v>28</v>
      </c>
      <c r="H295" s="25">
        <v>41</v>
      </c>
      <c r="I295" s="28">
        <v>18614</v>
      </c>
      <c r="J295" s="28">
        <f>IF($D295=Calculations!$E$3,SUBSTITUTE(Calculations!$I296,RIGHT(Calculations!$I296,3),Calculations!$C$3)+0,Calculations!$I296)</f>
        <v>11514</v>
      </c>
      <c r="K295" s="39">
        <v>1</v>
      </c>
      <c r="L295" s="39">
        <v>0</v>
      </c>
      <c r="M295" s="39">
        <v>1</v>
      </c>
      <c r="N295" s="39">
        <v>1</v>
      </c>
      <c r="O295" s="39">
        <v>0</v>
      </c>
      <c r="P295" s="39">
        <v>0</v>
      </c>
      <c r="Q295" s="39">
        <v>1</v>
      </c>
      <c r="R295" s="39">
        <v>0</v>
      </c>
      <c r="S295" s="39">
        <v>0</v>
      </c>
      <c r="T295" s="39">
        <v>0</v>
      </c>
      <c r="U295" s="39">
        <v>1</v>
      </c>
      <c r="V295" s="39">
        <v>0</v>
      </c>
      <c r="W295" s="40">
        <f>IF(K295=1,INDEX('Add-on Info'!$B$4:$H$15,MATCH(W$1,'Add-on Info'!$A$4:$A$15,0),MATCH($E295,'Add-on Info'!$B$3:$H$3,0)),0)</f>
        <v>650</v>
      </c>
      <c r="X295" s="40">
        <f>IF(L295=1,INDEX('Add-on Info'!$B$4:$H$15,MATCH(X$1,'Add-on Info'!$A$4:$A$15,0),MATCH($E295,'Add-on Info'!$B$3:$H$3,0)),0)</f>
        <v>0</v>
      </c>
      <c r="Y295" s="40">
        <f>IF(M295=1,INDEX('Add-on Info'!$B$4:$H$15,MATCH(Y$1,'Add-on Info'!$A$4:$A$15,0),MATCH($E295,'Add-on Info'!$B$3:$H$3,0)),0)</f>
        <v>280</v>
      </c>
      <c r="Z295" s="40">
        <f>IF(N295=1,INDEX('Add-on Info'!$B$4:$H$15,MATCH(Z$1,'Add-on Info'!$A$4:$A$15,0),MATCH($E295,'Add-on Info'!$B$3:$H$3,0)),0)</f>
        <v>210</v>
      </c>
      <c r="AA295" s="40">
        <f>IF(O295=1,INDEX('Add-on Info'!$B$4:$H$15,MATCH(AA$1,'Add-on Info'!$A$4:$A$15,0),MATCH($E295,'Add-on Info'!$B$3:$H$3,0)),0)</f>
        <v>0</v>
      </c>
      <c r="AB295" s="40">
        <f>IF(P295=1,INDEX('Add-on Info'!$B$4:$H$15,MATCH(AB$1,'Add-on Info'!$A$4:$A$15,0),MATCH($E295,'Add-on Info'!$B$3:$H$3,0)),0)</f>
        <v>0</v>
      </c>
      <c r="AC295" s="40">
        <f>IF(Q295=1,INDEX('Add-on Info'!$B$4:$H$15,MATCH(AC$1,'Add-on Info'!$A$4:$A$15,0),MATCH($E295,'Add-on Info'!$B$3:$H$3,0)),0)</f>
        <v>90</v>
      </c>
      <c r="AD295" s="40">
        <f>IF(R295=1,INDEX('Add-on Info'!$B$4:$H$15,MATCH(AD$1,'Add-on Info'!$A$4:$A$15,0),MATCH($E295,'Add-on Info'!$B$3:$H$3,0)),0)</f>
        <v>0</v>
      </c>
      <c r="AE295" s="40">
        <f>IF(S295=1,INDEX('Add-on Info'!$B$4:$H$15,MATCH(AE$1,'Add-on Info'!$A$4:$A$15,0),MATCH($E295,'Add-on Info'!$B$3:$H$3,0)),0)</f>
        <v>0</v>
      </c>
      <c r="AF295" s="40">
        <f>IF(T295=1,INDEX('Add-on Info'!$B$4:$H$15,MATCH(AF$1,'Add-on Info'!$A$4:$A$15,0),MATCH($E295,'Add-on Info'!$B$3:$H$3,0)),0)</f>
        <v>0</v>
      </c>
      <c r="AG295" s="40">
        <f>IF(U295=1,INDEX('Add-on Info'!$B$4:$H$15,MATCH(AG$1,'Add-on Info'!$A$4:$A$15,0),MATCH($E295,'Add-on Info'!$B$3:$H$3,0)),0)</f>
        <v>560</v>
      </c>
      <c r="AH295" s="40">
        <f>IF(V295=1,INDEX('Add-on Info'!$B$4:$H$15,MATCH(AH$1,'Add-on Info'!$A$4:$A$15,0),MATCH($E295,'Add-on Info'!$B$3:$H$3,0)),0)</f>
        <v>0</v>
      </c>
      <c r="AI295" s="41">
        <f t="shared" si="24"/>
        <v>0.15</v>
      </c>
      <c r="AJ295" s="40">
        <f t="shared" si="25"/>
        <v>1521.5</v>
      </c>
      <c r="AK295" s="40">
        <f>IF(K295=1,INDEX('Add-on Info'!$B$21:$H$32,MATCH(AK$1,'Add-on Info'!$A$4:$A$15,0),MATCH($E295,'Add-on Info'!$B$3:$H$3,0)),0)</f>
        <v>162.5</v>
      </c>
      <c r="AL295" s="40">
        <f>IF(L295=1,INDEX('Add-on Info'!$B$21:$H$32,MATCH(AL$1,'Add-on Info'!$A$4:$A$15,0),MATCH($E295,'Add-on Info'!$B$3:$H$3,0)),0)</f>
        <v>0</v>
      </c>
      <c r="AM295" s="40">
        <f>IF(M295=1,INDEX('Add-on Info'!$B$21:$H$32,MATCH(AM$1,'Add-on Info'!$A$4:$A$15,0),MATCH($E295,'Add-on Info'!$B$3:$H$3,0)),0)</f>
        <v>42</v>
      </c>
      <c r="AN295" s="40">
        <f>IF(N295=1,INDEX('Add-on Info'!$B$21:$H$32,MATCH(AN$1,'Add-on Info'!$A$4:$A$15,0),MATCH($E295,'Add-on Info'!$B$3:$H$3,0)),0)</f>
        <v>25.2</v>
      </c>
      <c r="AO295" s="40">
        <f>IF(O295=1,INDEX('Add-on Info'!$B$21:$H$32,MATCH(AO$1,'Add-on Info'!$A$4:$A$15,0),MATCH($E295,'Add-on Info'!$B$3:$H$3,0)),0)</f>
        <v>0</v>
      </c>
      <c r="AP295" s="40">
        <f>IF(P295=1,INDEX('Add-on Info'!$B$21:$H$32,MATCH(AP$1,'Add-on Info'!$A$4:$A$15,0),MATCH($E295,'Add-on Info'!$B$3:$H$3,0)),0)</f>
        <v>0</v>
      </c>
      <c r="AQ295" s="40">
        <f>IF(Q295=1,INDEX('Add-on Info'!$B$21:$H$32,MATCH(AQ$1,'Add-on Info'!$A$4:$A$15,0),MATCH($E295,'Add-on Info'!$B$3:$H$3,0)),0)</f>
        <v>13.5</v>
      </c>
      <c r="AR295" s="40">
        <f>IF(R295=1,INDEX('Add-on Info'!$B$21:$H$32,MATCH(AR$1,'Add-on Info'!$A$4:$A$15,0),MATCH($E295,'Add-on Info'!$B$3:$H$3,0)),0)</f>
        <v>0</v>
      </c>
      <c r="AS295" s="40">
        <f>IF(S295=1,INDEX('Add-on Info'!$B$21:$H$32,MATCH(AS$1,'Add-on Info'!$A$4:$A$15,0),MATCH($E295,'Add-on Info'!$B$3:$H$3,0)),0)</f>
        <v>0</v>
      </c>
      <c r="AT295" s="40">
        <f>IF(T295=1,INDEX('Add-on Info'!$B$21:$H$32,MATCH(AT$1,'Add-on Info'!$A$4:$A$15,0),MATCH($E295,'Add-on Info'!$B$3:$H$3,0)),0)</f>
        <v>0</v>
      </c>
      <c r="AU295" s="40">
        <f>IF(U295=1,INDEX('Add-on Info'!$B$21:$H$32,MATCH(AU$1,'Add-on Info'!$A$4:$A$15,0),MATCH($E295,'Add-on Info'!$B$3:$H$3,0)),0)</f>
        <v>156.80000000000001</v>
      </c>
      <c r="AV295" s="40">
        <f>IF(V295=1,INDEX('Add-on Info'!$B$21:$H$32,MATCH(AV$1,'Add-on Info'!$A$4:$A$15,0),MATCH($E295,'Add-on Info'!$B$3:$H$3,0)),0)</f>
        <v>0</v>
      </c>
      <c r="AW295" s="40">
        <f t="shared" si="26"/>
        <v>400</v>
      </c>
      <c r="AX295" s="40">
        <f t="shared" si="27"/>
        <v>20135.5</v>
      </c>
      <c r="AY295" s="40">
        <f t="shared" si="28"/>
        <v>11914</v>
      </c>
      <c r="AZ295" s="40">
        <f t="shared" si="29"/>
        <v>8221.5</v>
      </c>
      <c r="BA295" s="25"/>
    </row>
    <row r="296" spans="1:53" x14ac:dyDescent="0.25">
      <c r="A296" s="25" t="s">
        <v>59</v>
      </c>
      <c r="B296" s="25" t="s">
        <v>42</v>
      </c>
      <c r="C296" s="25" t="s">
        <v>41</v>
      </c>
      <c r="D296" s="25" t="s">
        <v>31</v>
      </c>
      <c r="E296" s="25" t="s">
        <v>35</v>
      </c>
      <c r="F296" s="25" t="s">
        <v>47</v>
      </c>
      <c r="G296" s="25" t="s">
        <v>28</v>
      </c>
      <c r="H296" s="25">
        <v>72</v>
      </c>
      <c r="I296" s="28">
        <v>12111</v>
      </c>
      <c r="J296" s="28">
        <f>IF($D296=Calculations!$E$3,SUBSTITUTE(Calculations!$I297,RIGHT(Calculations!$I297,3),Calculations!$C$3)+0,Calculations!$I297)</f>
        <v>7514</v>
      </c>
      <c r="K296" s="39">
        <v>0</v>
      </c>
      <c r="L296" s="39">
        <v>0</v>
      </c>
      <c r="M296" s="39">
        <v>0</v>
      </c>
      <c r="N296" s="39">
        <v>1</v>
      </c>
      <c r="O296" s="39">
        <v>0</v>
      </c>
      <c r="P296" s="39">
        <v>0</v>
      </c>
      <c r="Q296" s="39">
        <v>0</v>
      </c>
      <c r="R296" s="39">
        <v>1</v>
      </c>
      <c r="S296" s="39">
        <v>0</v>
      </c>
      <c r="T296" s="39">
        <v>0</v>
      </c>
      <c r="U296" s="39">
        <v>0</v>
      </c>
      <c r="V296" s="39">
        <v>0</v>
      </c>
      <c r="W296" s="40">
        <f>IF(K296=1,INDEX('Add-on Info'!$B$4:$H$15,MATCH(W$1,'Add-on Info'!$A$4:$A$15,0),MATCH($E296,'Add-on Info'!$B$3:$H$3,0)),0)</f>
        <v>0</v>
      </c>
      <c r="X296" s="40">
        <f>IF(L296=1,INDEX('Add-on Info'!$B$4:$H$15,MATCH(X$1,'Add-on Info'!$A$4:$A$15,0),MATCH($E296,'Add-on Info'!$B$3:$H$3,0)),0)</f>
        <v>0</v>
      </c>
      <c r="Y296" s="40">
        <f>IF(M296=1,INDEX('Add-on Info'!$B$4:$H$15,MATCH(Y$1,'Add-on Info'!$A$4:$A$15,0),MATCH($E296,'Add-on Info'!$B$3:$H$3,0)),0)</f>
        <v>0</v>
      </c>
      <c r="Z296" s="40">
        <f>IF(N296=1,INDEX('Add-on Info'!$B$4:$H$15,MATCH(Z$1,'Add-on Info'!$A$4:$A$15,0),MATCH($E296,'Add-on Info'!$B$3:$H$3,0)),0)</f>
        <v>240</v>
      </c>
      <c r="AA296" s="40">
        <f>IF(O296=1,INDEX('Add-on Info'!$B$4:$H$15,MATCH(AA$1,'Add-on Info'!$A$4:$A$15,0),MATCH($E296,'Add-on Info'!$B$3:$H$3,0)),0)</f>
        <v>0</v>
      </c>
      <c r="AB296" s="40">
        <f>IF(P296=1,INDEX('Add-on Info'!$B$4:$H$15,MATCH(AB$1,'Add-on Info'!$A$4:$A$15,0),MATCH($E296,'Add-on Info'!$B$3:$H$3,0)),0)</f>
        <v>0</v>
      </c>
      <c r="AC296" s="40">
        <f>IF(Q296=1,INDEX('Add-on Info'!$B$4:$H$15,MATCH(AC$1,'Add-on Info'!$A$4:$A$15,0),MATCH($E296,'Add-on Info'!$B$3:$H$3,0)),0)</f>
        <v>0</v>
      </c>
      <c r="AD296" s="40">
        <f>IF(R296=1,INDEX('Add-on Info'!$B$4:$H$15,MATCH(AD$1,'Add-on Info'!$A$4:$A$15,0),MATCH($E296,'Add-on Info'!$B$3:$H$3,0)),0)</f>
        <v>180</v>
      </c>
      <c r="AE296" s="40">
        <f>IF(S296=1,INDEX('Add-on Info'!$B$4:$H$15,MATCH(AE$1,'Add-on Info'!$A$4:$A$15,0),MATCH($E296,'Add-on Info'!$B$3:$H$3,0)),0)</f>
        <v>0</v>
      </c>
      <c r="AF296" s="40">
        <f>IF(T296=1,INDEX('Add-on Info'!$B$4:$H$15,MATCH(AF$1,'Add-on Info'!$A$4:$A$15,0),MATCH($E296,'Add-on Info'!$B$3:$H$3,0)),0)</f>
        <v>0</v>
      </c>
      <c r="AG296" s="40">
        <f>IF(U296=1,INDEX('Add-on Info'!$B$4:$H$15,MATCH(AG$1,'Add-on Info'!$A$4:$A$15,0),MATCH($E296,'Add-on Info'!$B$3:$H$3,0)),0)</f>
        <v>0</v>
      </c>
      <c r="AH296" s="40">
        <f>IF(V296=1,INDEX('Add-on Info'!$B$4:$H$15,MATCH(AH$1,'Add-on Info'!$A$4:$A$15,0),MATCH($E296,'Add-on Info'!$B$3:$H$3,0)),0)</f>
        <v>0</v>
      </c>
      <c r="AI296" s="41">
        <f t="shared" si="24"/>
        <v>0</v>
      </c>
      <c r="AJ296" s="40">
        <f t="shared" si="25"/>
        <v>420</v>
      </c>
      <c r="AK296" s="40">
        <f>IF(K296=1,INDEX('Add-on Info'!$B$21:$H$32,MATCH(AK$1,'Add-on Info'!$A$4:$A$15,0),MATCH($E296,'Add-on Info'!$B$3:$H$3,0)),0)</f>
        <v>0</v>
      </c>
      <c r="AL296" s="40">
        <f>IF(L296=1,INDEX('Add-on Info'!$B$21:$H$32,MATCH(AL$1,'Add-on Info'!$A$4:$A$15,0),MATCH($E296,'Add-on Info'!$B$3:$H$3,0)),0)</f>
        <v>0</v>
      </c>
      <c r="AM296" s="40">
        <f>IF(M296=1,INDEX('Add-on Info'!$B$21:$H$32,MATCH(AM$1,'Add-on Info'!$A$4:$A$15,0),MATCH($E296,'Add-on Info'!$B$3:$H$3,0)),0)</f>
        <v>0</v>
      </c>
      <c r="AN296" s="40">
        <f>IF(N296=1,INDEX('Add-on Info'!$B$21:$H$32,MATCH(AN$1,'Add-on Info'!$A$4:$A$15,0),MATCH($E296,'Add-on Info'!$B$3:$H$3,0)),0)</f>
        <v>28.799999999999997</v>
      </c>
      <c r="AO296" s="40">
        <f>IF(O296=1,INDEX('Add-on Info'!$B$21:$H$32,MATCH(AO$1,'Add-on Info'!$A$4:$A$15,0),MATCH($E296,'Add-on Info'!$B$3:$H$3,0)),0)</f>
        <v>0</v>
      </c>
      <c r="AP296" s="40">
        <f>IF(P296=1,INDEX('Add-on Info'!$B$21:$H$32,MATCH(AP$1,'Add-on Info'!$A$4:$A$15,0),MATCH($E296,'Add-on Info'!$B$3:$H$3,0)),0)</f>
        <v>0</v>
      </c>
      <c r="AQ296" s="40">
        <f>IF(Q296=1,INDEX('Add-on Info'!$B$21:$H$32,MATCH(AQ$1,'Add-on Info'!$A$4:$A$15,0),MATCH($E296,'Add-on Info'!$B$3:$H$3,0)),0)</f>
        <v>0</v>
      </c>
      <c r="AR296" s="40">
        <f>IF(R296=1,INDEX('Add-on Info'!$B$21:$H$32,MATCH(AR$1,'Add-on Info'!$A$4:$A$15,0),MATCH($E296,'Add-on Info'!$B$3:$H$3,0)),0)</f>
        <v>30.6</v>
      </c>
      <c r="AS296" s="40">
        <f>IF(S296=1,INDEX('Add-on Info'!$B$21:$H$32,MATCH(AS$1,'Add-on Info'!$A$4:$A$15,0),MATCH($E296,'Add-on Info'!$B$3:$H$3,0)),0)</f>
        <v>0</v>
      </c>
      <c r="AT296" s="40">
        <f>IF(T296=1,INDEX('Add-on Info'!$B$21:$H$32,MATCH(AT$1,'Add-on Info'!$A$4:$A$15,0),MATCH($E296,'Add-on Info'!$B$3:$H$3,0)),0)</f>
        <v>0</v>
      </c>
      <c r="AU296" s="40">
        <f>IF(U296=1,INDEX('Add-on Info'!$B$21:$H$32,MATCH(AU$1,'Add-on Info'!$A$4:$A$15,0),MATCH($E296,'Add-on Info'!$B$3:$H$3,0)),0)</f>
        <v>0</v>
      </c>
      <c r="AV296" s="40">
        <f>IF(V296=1,INDEX('Add-on Info'!$B$21:$H$32,MATCH(AV$1,'Add-on Info'!$A$4:$A$15,0),MATCH($E296,'Add-on Info'!$B$3:$H$3,0)),0)</f>
        <v>0</v>
      </c>
      <c r="AW296" s="40">
        <f t="shared" si="26"/>
        <v>59.4</v>
      </c>
      <c r="AX296" s="40">
        <f t="shared" si="27"/>
        <v>12531</v>
      </c>
      <c r="AY296" s="40">
        <f t="shared" si="28"/>
        <v>7573.4</v>
      </c>
      <c r="AZ296" s="40">
        <f t="shared" si="29"/>
        <v>4957.6000000000004</v>
      </c>
      <c r="BA296" s="25"/>
    </row>
    <row r="297" spans="1:53" x14ac:dyDescent="0.25">
      <c r="A297" s="25" t="s">
        <v>59</v>
      </c>
      <c r="B297" s="25" t="s">
        <v>42</v>
      </c>
      <c r="C297" s="25" t="s">
        <v>41</v>
      </c>
      <c r="D297" s="25" t="s">
        <v>31</v>
      </c>
      <c r="E297" s="25" t="s">
        <v>36</v>
      </c>
      <c r="F297" s="25" t="s">
        <v>46</v>
      </c>
      <c r="G297" s="25" t="s">
        <v>28</v>
      </c>
      <c r="H297" s="25">
        <v>40</v>
      </c>
      <c r="I297" s="42">
        <v>16136</v>
      </c>
      <c r="J297" s="28">
        <f>IF($D297=Calculations!$E$3,SUBSTITUTE(Calculations!$I298,RIGHT(Calculations!$I298,3),Calculations!$C$3)+0,Calculations!$I298)</f>
        <v>9514</v>
      </c>
      <c r="K297" s="39">
        <v>0</v>
      </c>
      <c r="L297" s="39">
        <v>0</v>
      </c>
      <c r="M297" s="39">
        <v>0</v>
      </c>
      <c r="N297" s="39">
        <v>0</v>
      </c>
      <c r="O297" s="39">
        <v>0</v>
      </c>
      <c r="P297" s="39">
        <v>0</v>
      </c>
      <c r="Q297" s="39">
        <v>0</v>
      </c>
      <c r="R297" s="39">
        <v>0</v>
      </c>
      <c r="S297" s="39">
        <v>0</v>
      </c>
      <c r="T297" s="39">
        <v>0</v>
      </c>
      <c r="U297" s="39">
        <v>0</v>
      </c>
      <c r="V297" s="39">
        <v>0</v>
      </c>
      <c r="W297" s="40">
        <f>IF(K297=1,INDEX('Add-on Info'!$B$4:$H$15,MATCH(W$1,'Add-on Info'!$A$4:$A$15,0),MATCH($E297,'Add-on Info'!$B$3:$H$3,0)),0)</f>
        <v>0</v>
      </c>
      <c r="X297" s="40">
        <f>IF(L297=1,INDEX('Add-on Info'!$B$4:$H$15,MATCH(X$1,'Add-on Info'!$A$4:$A$15,0),MATCH($E297,'Add-on Info'!$B$3:$H$3,0)),0)</f>
        <v>0</v>
      </c>
      <c r="Y297" s="40">
        <f>IF(M297=1,INDEX('Add-on Info'!$B$4:$H$15,MATCH(Y$1,'Add-on Info'!$A$4:$A$15,0),MATCH($E297,'Add-on Info'!$B$3:$H$3,0)),0)</f>
        <v>0</v>
      </c>
      <c r="Z297" s="40">
        <f>IF(N297=1,INDEX('Add-on Info'!$B$4:$H$15,MATCH(Z$1,'Add-on Info'!$A$4:$A$15,0),MATCH($E297,'Add-on Info'!$B$3:$H$3,0)),0)</f>
        <v>0</v>
      </c>
      <c r="AA297" s="40">
        <f>IF(O297=1,INDEX('Add-on Info'!$B$4:$H$15,MATCH(AA$1,'Add-on Info'!$A$4:$A$15,0),MATCH($E297,'Add-on Info'!$B$3:$H$3,0)),0)</f>
        <v>0</v>
      </c>
      <c r="AB297" s="40">
        <f>IF(P297=1,INDEX('Add-on Info'!$B$4:$H$15,MATCH(AB$1,'Add-on Info'!$A$4:$A$15,0),MATCH($E297,'Add-on Info'!$B$3:$H$3,0)),0)</f>
        <v>0</v>
      </c>
      <c r="AC297" s="40">
        <f>IF(Q297=1,INDEX('Add-on Info'!$B$4:$H$15,MATCH(AC$1,'Add-on Info'!$A$4:$A$15,0),MATCH($E297,'Add-on Info'!$B$3:$H$3,0)),0)</f>
        <v>0</v>
      </c>
      <c r="AD297" s="40">
        <f>IF(R297=1,INDEX('Add-on Info'!$B$4:$H$15,MATCH(AD$1,'Add-on Info'!$A$4:$A$15,0),MATCH($E297,'Add-on Info'!$B$3:$H$3,0)),0)</f>
        <v>0</v>
      </c>
      <c r="AE297" s="40">
        <f>IF(S297=1,INDEX('Add-on Info'!$B$4:$H$15,MATCH(AE$1,'Add-on Info'!$A$4:$A$15,0),MATCH($E297,'Add-on Info'!$B$3:$H$3,0)),0)</f>
        <v>0</v>
      </c>
      <c r="AF297" s="40">
        <f>IF(T297=1,INDEX('Add-on Info'!$B$4:$H$15,MATCH(AF$1,'Add-on Info'!$A$4:$A$15,0),MATCH($E297,'Add-on Info'!$B$3:$H$3,0)),0)</f>
        <v>0</v>
      </c>
      <c r="AG297" s="40">
        <f>IF(U297=1,INDEX('Add-on Info'!$B$4:$H$15,MATCH(AG$1,'Add-on Info'!$A$4:$A$15,0),MATCH($E297,'Add-on Info'!$B$3:$H$3,0)),0)</f>
        <v>0</v>
      </c>
      <c r="AH297" s="40">
        <f>IF(V297=1,INDEX('Add-on Info'!$B$4:$H$15,MATCH(AH$1,'Add-on Info'!$A$4:$A$15,0),MATCH($E297,'Add-on Info'!$B$3:$H$3,0)),0)</f>
        <v>0</v>
      </c>
      <c r="AI297" s="41">
        <f t="shared" si="24"/>
        <v>0</v>
      </c>
      <c r="AJ297" s="40">
        <f t="shared" si="25"/>
        <v>0</v>
      </c>
      <c r="AK297" s="40">
        <f>IF(K297=1,INDEX('Add-on Info'!$B$21:$H$32,MATCH(AK$1,'Add-on Info'!$A$4:$A$15,0),MATCH($E297,'Add-on Info'!$B$3:$H$3,0)),0)</f>
        <v>0</v>
      </c>
      <c r="AL297" s="40">
        <f>IF(L297=1,INDEX('Add-on Info'!$B$21:$H$32,MATCH(AL$1,'Add-on Info'!$A$4:$A$15,0),MATCH($E297,'Add-on Info'!$B$3:$H$3,0)),0)</f>
        <v>0</v>
      </c>
      <c r="AM297" s="40">
        <f>IF(M297=1,INDEX('Add-on Info'!$B$21:$H$32,MATCH(AM$1,'Add-on Info'!$A$4:$A$15,0),MATCH($E297,'Add-on Info'!$B$3:$H$3,0)),0)</f>
        <v>0</v>
      </c>
      <c r="AN297" s="40">
        <f>IF(N297=1,INDEX('Add-on Info'!$B$21:$H$32,MATCH(AN$1,'Add-on Info'!$A$4:$A$15,0),MATCH($E297,'Add-on Info'!$B$3:$H$3,0)),0)</f>
        <v>0</v>
      </c>
      <c r="AO297" s="40">
        <f>IF(O297=1,INDEX('Add-on Info'!$B$21:$H$32,MATCH(AO$1,'Add-on Info'!$A$4:$A$15,0),MATCH($E297,'Add-on Info'!$B$3:$H$3,0)),0)</f>
        <v>0</v>
      </c>
      <c r="AP297" s="40">
        <f>IF(P297=1,INDEX('Add-on Info'!$B$21:$H$32,MATCH(AP$1,'Add-on Info'!$A$4:$A$15,0),MATCH($E297,'Add-on Info'!$B$3:$H$3,0)),0)</f>
        <v>0</v>
      </c>
      <c r="AQ297" s="40">
        <f>IF(Q297=1,INDEX('Add-on Info'!$B$21:$H$32,MATCH(AQ$1,'Add-on Info'!$A$4:$A$15,0),MATCH($E297,'Add-on Info'!$B$3:$H$3,0)),0)</f>
        <v>0</v>
      </c>
      <c r="AR297" s="40">
        <f>IF(R297=1,INDEX('Add-on Info'!$B$21:$H$32,MATCH(AR$1,'Add-on Info'!$A$4:$A$15,0),MATCH($E297,'Add-on Info'!$B$3:$H$3,0)),0)</f>
        <v>0</v>
      </c>
      <c r="AS297" s="40">
        <f>IF(S297=1,INDEX('Add-on Info'!$B$21:$H$32,MATCH(AS$1,'Add-on Info'!$A$4:$A$15,0),MATCH($E297,'Add-on Info'!$B$3:$H$3,0)),0)</f>
        <v>0</v>
      </c>
      <c r="AT297" s="40">
        <f>IF(T297=1,INDEX('Add-on Info'!$B$21:$H$32,MATCH(AT$1,'Add-on Info'!$A$4:$A$15,0),MATCH($E297,'Add-on Info'!$B$3:$H$3,0)),0)</f>
        <v>0</v>
      </c>
      <c r="AU297" s="40">
        <f>IF(U297=1,INDEX('Add-on Info'!$B$21:$H$32,MATCH(AU$1,'Add-on Info'!$A$4:$A$15,0),MATCH($E297,'Add-on Info'!$B$3:$H$3,0)),0)</f>
        <v>0</v>
      </c>
      <c r="AV297" s="40">
        <f>IF(V297=1,INDEX('Add-on Info'!$B$21:$H$32,MATCH(AV$1,'Add-on Info'!$A$4:$A$15,0),MATCH($E297,'Add-on Info'!$B$3:$H$3,0)),0)</f>
        <v>0</v>
      </c>
      <c r="AW297" s="40">
        <f t="shared" si="26"/>
        <v>0</v>
      </c>
      <c r="AX297" s="40">
        <f t="shared" si="27"/>
        <v>16136</v>
      </c>
      <c r="AY297" s="40">
        <f t="shared" si="28"/>
        <v>9514</v>
      </c>
      <c r="AZ297" s="40">
        <f t="shared" si="29"/>
        <v>6622</v>
      </c>
      <c r="BA297" s="25"/>
    </row>
    <row r="298" spans="1:53" x14ac:dyDescent="0.25">
      <c r="A298" s="25" t="s">
        <v>59</v>
      </c>
      <c r="B298" s="25" t="s">
        <v>49</v>
      </c>
      <c r="C298" s="25" t="s">
        <v>24</v>
      </c>
      <c r="D298" s="25" t="s">
        <v>25</v>
      </c>
      <c r="E298" s="25" t="s">
        <v>26</v>
      </c>
      <c r="F298" s="25" t="s">
        <v>33</v>
      </c>
      <c r="G298" s="25" t="s">
        <v>28</v>
      </c>
      <c r="H298" s="25">
        <v>47</v>
      </c>
      <c r="I298" s="28">
        <v>28206</v>
      </c>
      <c r="J298" s="28">
        <f>IF($D298=Calculations!$E$3,SUBSTITUTE(Calculations!$I299,RIGHT(Calculations!$I299,3),Calculations!$C$3)+0,Calculations!$I299)</f>
        <v>27360</v>
      </c>
      <c r="K298" s="39">
        <v>0</v>
      </c>
      <c r="L298" s="39">
        <v>1</v>
      </c>
      <c r="M298" s="39">
        <v>0</v>
      </c>
      <c r="N298" s="39">
        <v>0</v>
      </c>
      <c r="O298" s="39">
        <v>1</v>
      </c>
      <c r="P298" s="39">
        <v>0</v>
      </c>
      <c r="Q298" s="39">
        <v>0</v>
      </c>
      <c r="R298" s="39">
        <v>0</v>
      </c>
      <c r="S298" s="39">
        <v>0</v>
      </c>
      <c r="T298" s="39">
        <v>0</v>
      </c>
      <c r="U298" s="39">
        <v>0</v>
      </c>
      <c r="V298" s="39">
        <v>0</v>
      </c>
      <c r="W298" s="40">
        <f>IF(K298=1,INDEX('Add-on Info'!$B$4:$H$15,MATCH(W$1,'Add-on Info'!$A$4:$A$15,0),MATCH($E298,'Add-on Info'!$B$3:$H$3,0)),0)</f>
        <v>0</v>
      </c>
      <c r="X298" s="40">
        <f>IF(L298=1,INDEX('Add-on Info'!$B$4:$H$15,MATCH(X$1,'Add-on Info'!$A$4:$A$15,0),MATCH($E298,'Add-on Info'!$B$3:$H$3,0)),0)</f>
        <v>170</v>
      </c>
      <c r="Y298" s="40">
        <f>IF(M298=1,INDEX('Add-on Info'!$B$4:$H$15,MATCH(Y$1,'Add-on Info'!$A$4:$A$15,0),MATCH($E298,'Add-on Info'!$B$3:$H$3,0)),0)</f>
        <v>0</v>
      </c>
      <c r="Z298" s="40">
        <f>IF(N298=1,INDEX('Add-on Info'!$B$4:$H$15,MATCH(Z$1,'Add-on Info'!$A$4:$A$15,0),MATCH($E298,'Add-on Info'!$B$3:$H$3,0)),0)</f>
        <v>0</v>
      </c>
      <c r="AA298" s="40">
        <f>IF(O298=1,INDEX('Add-on Info'!$B$4:$H$15,MATCH(AA$1,'Add-on Info'!$A$4:$A$15,0),MATCH($E298,'Add-on Info'!$B$3:$H$3,0)),0)</f>
        <v>1350</v>
      </c>
      <c r="AB298" s="40">
        <f>IF(P298=1,INDEX('Add-on Info'!$B$4:$H$15,MATCH(AB$1,'Add-on Info'!$A$4:$A$15,0),MATCH($E298,'Add-on Info'!$B$3:$H$3,0)),0)</f>
        <v>0</v>
      </c>
      <c r="AC298" s="40">
        <f>IF(Q298=1,INDEX('Add-on Info'!$B$4:$H$15,MATCH(AC$1,'Add-on Info'!$A$4:$A$15,0),MATCH($E298,'Add-on Info'!$B$3:$H$3,0)),0)</f>
        <v>0</v>
      </c>
      <c r="AD298" s="40">
        <f>IF(R298=1,INDEX('Add-on Info'!$B$4:$H$15,MATCH(AD$1,'Add-on Info'!$A$4:$A$15,0),MATCH($E298,'Add-on Info'!$B$3:$H$3,0)),0)</f>
        <v>0</v>
      </c>
      <c r="AE298" s="40">
        <f>IF(S298=1,INDEX('Add-on Info'!$B$4:$H$15,MATCH(AE$1,'Add-on Info'!$A$4:$A$15,0),MATCH($E298,'Add-on Info'!$B$3:$H$3,0)),0)</f>
        <v>0</v>
      </c>
      <c r="AF298" s="40">
        <f>IF(T298=1,INDEX('Add-on Info'!$B$4:$H$15,MATCH(AF$1,'Add-on Info'!$A$4:$A$15,0),MATCH($E298,'Add-on Info'!$B$3:$H$3,0)),0)</f>
        <v>0</v>
      </c>
      <c r="AG298" s="40">
        <f>IF(U298=1,INDEX('Add-on Info'!$B$4:$H$15,MATCH(AG$1,'Add-on Info'!$A$4:$A$15,0),MATCH($E298,'Add-on Info'!$B$3:$H$3,0)),0)</f>
        <v>0</v>
      </c>
      <c r="AH298" s="40">
        <f>IF(V298=1,INDEX('Add-on Info'!$B$4:$H$15,MATCH(AH$1,'Add-on Info'!$A$4:$A$15,0),MATCH($E298,'Add-on Info'!$B$3:$H$3,0)),0)</f>
        <v>0</v>
      </c>
      <c r="AI298" s="41">
        <f t="shared" si="24"/>
        <v>0</v>
      </c>
      <c r="AJ298" s="40">
        <f t="shared" si="25"/>
        <v>1520</v>
      </c>
      <c r="AK298" s="40">
        <f>IF(K298=1,INDEX('Add-on Info'!$B$21:$H$32,MATCH(AK$1,'Add-on Info'!$A$4:$A$15,0),MATCH($E298,'Add-on Info'!$B$3:$H$3,0)),0)</f>
        <v>0</v>
      </c>
      <c r="AL298" s="40">
        <f>IF(L298=1,INDEX('Add-on Info'!$B$21:$H$32,MATCH(AL$1,'Add-on Info'!$A$4:$A$15,0),MATCH($E298,'Add-on Info'!$B$3:$H$3,0)),0)</f>
        <v>18.7</v>
      </c>
      <c r="AM298" s="40">
        <f>IF(M298=1,INDEX('Add-on Info'!$B$21:$H$32,MATCH(AM$1,'Add-on Info'!$A$4:$A$15,0),MATCH($E298,'Add-on Info'!$B$3:$H$3,0)),0)</f>
        <v>0</v>
      </c>
      <c r="AN298" s="40">
        <f>IF(N298=1,INDEX('Add-on Info'!$B$21:$H$32,MATCH(AN$1,'Add-on Info'!$A$4:$A$15,0),MATCH($E298,'Add-on Info'!$B$3:$H$3,0)),0)</f>
        <v>0</v>
      </c>
      <c r="AO298" s="40">
        <f>IF(O298=1,INDEX('Add-on Info'!$B$21:$H$32,MATCH(AO$1,'Add-on Info'!$A$4:$A$15,0),MATCH($E298,'Add-on Info'!$B$3:$H$3,0)),0)</f>
        <v>877.5</v>
      </c>
      <c r="AP298" s="40">
        <f>IF(P298=1,INDEX('Add-on Info'!$B$21:$H$32,MATCH(AP$1,'Add-on Info'!$A$4:$A$15,0),MATCH($E298,'Add-on Info'!$B$3:$H$3,0)),0)</f>
        <v>0</v>
      </c>
      <c r="AQ298" s="40">
        <f>IF(Q298=1,INDEX('Add-on Info'!$B$21:$H$32,MATCH(AQ$1,'Add-on Info'!$A$4:$A$15,0),MATCH($E298,'Add-on Info'!$B$3:$H$3,0)),0)</f>
        <v>0</v>
      </c>
      <c r="AR298" s="40">
        <f>IF(R298=1,INDEX('Add-on Info'!$B$21:$H$32,MATCH(AR$1,'Add-on Info'!$A$4:$A$15,0),MATCH($E298,'Add-on Info'!$B$3:$H$3,0)),0)</f>
        <v>0</v>
      </c>
      <c r="AS298" s="40">
        <f>IF(S298=1,INDEX('Add-on Info'!$B$21:$H$32,MATCH(AS$1,'Add-on Info'!$A$4:$A$15,0),MATCH($E298,'Add-on Info'!$B$3:$H$3,0)),0)</f>
        <v>0</v>
      </c>
      <c r="AT298" s="40">
        <f>IF(T298=1,INDEX('Add-on Info'!$B$21:$H$32,MATCH(AT$1,'Add-on Info'!$A$4:$A$15,0),MATCH($E298,'Add-on Info'!$B$3:$H$3,0)),0)</f>
        <v>0</v>
      </c>
      <c r="AU298" s="40">
        <f>IF(U298=1,INDEX('Add-on Info'!$B$21:$H$32,MATCH(AU$1,'Add-on Info'!$A$4:$A$15,0),MATCH($E298,'Add-on Info'!$B$3:$H$3,0)),0)</f>
        <v>0</v>
      </c>
      <c r="AV298" s="40">
        <f>IF(V298=1,INDEX('Add-on Info'!$B$21:$H$32,MATCH(AV$1,'Add-on Info'!$A$4:$A$15,0),MATCH($E298,'Add-on Info'!$B$3:$H$3,0)),0)</f>
        <v>0</v>
      </c>
      <c r="AW298" s="40">
        <f t="shared" si="26"/>
        <v>896.2</v>
      </c>
      <c r="AX298" s="40">
        <f t="shared" si="27"/>
        <v>29726</v>
      </c>
      <c r="AY298" s="40">
        <f t="shared" si="28"/>
        <v>28256.2</v>
      </c>
      <c r="AZ298" s="40">
        <f t="shared" si="29"/>
        <v>1469.7999999999993</v>
      </c>
      <c r="BA298" s="25"/>
    </row>
    <row r="299" spans="1:53" x14ac:dyDescent="0.25">
      <c r="A299" s="25" t="s">
        <v>59</v>
      </c>
      <c r="B299" s="25" t="s">
        <v>49</v>
      </c>
      <c r="C299" s="25" t="s">
        <v>24</v>
      </c>
      <c r="D299" s="25" t="s">
        <v>31</v>
      </c>
      <c r="E299" s="25" t="s">
        <v>36</v>
      </c>
      <c r="F299" s="25" t="s">
        <v>46</v>
      </c>
      <c r="G299" s="25" t="s">
        <v>28</v>
      </c>
      <c r="H299" s="25">
        <v>45</v>
      </c>
      <c r="I299" s="42">
        <v>32137</v>
      </c>
      <c r="J299" s="28">
        <f>IF($D299=Calculations!$E$3,SUBSTITUTE(Calculations!$I300,RIGHT(Calculations!$I300,3),Calculations!$C$3)+0,Calculations!$I300)</f>
        <v>31514</v>
      </c>
      <c r="K299" s="39">
        <v>1</v>
      </c>
      <c r="L299" s="39">
        <v>1</v>
      </c>
      <c r="M299" s="39">
        <v>1</v>
      </c>
      <c r="N299" s="39">
        <v>0</v>
      </c>
      <c r="O299" s="39">
        <v>1</v>
      </c>
      <c r="P299" s="39">
        <v>0</v>
      </c>
      <c r="Q299" s="39">
        <v>0</v>
      </c>
      <c r="R299" s="39">
        <v>0</v>
      </c>
      <c r="S299" s="39">
        <v>0</v>
      </c>
      <c r="T299" s="39">
        <v>1</v>
      </c>
      <c r="U299" s="39">
        <v>0</v>
      </c>
      <c r="V299" s="39">
        <v>0</v>
      </c>
      <c r="W299" s="40">
        <f>IF(K299=1,INDEX('Add-on Info'!$B$4:$H$15,MATCH(W$1,'Add-on Info'!$A$4:$A$15,0),MATCH($E299,'Add-on Info'!$B$3:$H$3,0)),0)</f>
        <v>850</v>
      </c>
      <c r="X299" s="40">
        <f>IF(L299=1,INDEX('Add-on Info'!$B$4:$H$15,MATCH(X$1,'Add-on Info'!$A$4:$A$15,0),MATCH($E299,'Add-on Info'!$B$3:$H$3,0)),0)</f>
        <v>240</v>
      </c>
      <c r="Y299" s="40">
        <f>IF(M299=1,INDEX('Add-on Info'!$B$4:$H$15,MATCH(Y$1,'Add-on Info'!$A$4:$A$15,0),MATCH($E299,'Add-on Info'!$B$3:$H$3,0)),0)</f>
        <v>360</v>
      </c>
      <c r="Z299" s="40">
        <f>IF(N299=1,INDEX('Add-on Info'!$B$4:$H$15,MATCH(Z$1,'Add-on Info'!$A$4:$A$15,0),MATCH($E299,'Add-on Info'!$B$3:$H$3,0)),0)</f>
        <v>0</v>
      </c>
      <c r="AA299" s="40">
        <f>IF(O299=1,INDEX('Add-on Info'!$B$4:$H$15,MATCH(AA$1,'Add-on Info'!$A$4:$A$15,0),MATCH($E299,'Add-on Info'!$B$3:$H$3,0)),0)</f>
        <v>1600</v>
      </c>
      <c r="AB299" s="40">
        <f>IF(P299=1,INDEX('Add-on Info'!$B$4:$H$15,MATCH(AB$1,'Add-on Info'!$A$4:$A$15,0),MATCH($E299,'Add-on Info'!$B$3:$H$3,0)),0)</f>
        <v>0</v>
      </c>
      <c r="AC299" s="40">
        <f>IF(Q299=1,INDEX('Add-on Info'!$B$4:$H$15,MATCH(AC$1,'Add-on Info'!$A$4:$A$15,0),MATCH($E299,'Add-on Info'!$B$3:$H$3,0)),0)</f>
        <v>0</v>
      </c>
      <c r="AD299" s="40">
        <f>IF(R299=1,INDEX('Add-on Info'!$B$4:$H$15,MATCH(AD$1,'Add-on Info'!$A$4:$A$15,0),MATCH($E299,'Add-on Info'!$B$3:$H$3,0)),0)</f>
        <v>0</v>
      </c>
      <c r="AE299" s="40">
        <f>IF(S299=1,INDEX('Add-on Info'!$B$4:$H$15,MATCH(AE$1,'Add-on Info'!$A$4:$A$15,0),MATCH($E299,'Add-on Info'!$B$3:$H$3,0)),0)</f>
        <v>0</v>
      </c>
      <c r="AF299" s="40">
        <f>IF(T299=1,INDEX('Add-on Info'!$B$4:$H$15,MATCH(AF$1,'Add-on Info'!$A$4:$A$15,0),MATCH($E299,'Add-on Info'!$B$3:$H$3,0)),0)</f>
        <v>230</v>
      </c>
      <c r="AG299" s="40">
        <f>IF(U299=1,INDEX('Add-on Info'!$B$4:$H$15,MATCH(AG$1,'Add-on Info'!$A$4:$A$15,0),MATCH($E299,'Add-on Info'!$B$3:$H$3,0)),0)</f>
        <v>0</v>
      </c>
      <c r="AH299" s="40">
        <f>IF(V299=1,INDEX('Add-on Info'!$B$4:$H$15,MATCH(AH$1,'Add-on Info'!$A$4:$A$15,0),MATCH($E299,'Add-on Info'!$B$3:$H$3,0)),0)</f>
        <v>0</v>
      </c>
      <c r="AI299" s="41">
        <f t="shared" si="24"/>
        <v>0.15</v>
      </c>
      <c r="AJ299" s="40">
        <f t="shared" si="25"/>
        <v>2788</v>
      </c>
      <c r="AK299" s="40">
        <f>IF(K299=1,INDEX('Add-on Info'!$B$21:$H$32,MATCH(AK$1,'Add-on Info'!$A$4:$A$15,0),MATCH($E299,'Add-on Info'!$B$3:$H$3,0)),0)</f>
        <v>212.5</v>
      </c>
      <c r="AL299" s="40">
        <f>IF(L299=1,INDEX('Add-on Info'!$B$21:$H$32,MATCH(AL$1,'Add-on Info'!$A$4:$A$15,0),MATCH($E299,'Add-on Info'!$B$3:$H$3,0)),0)</f>
        <v>26.4</v>
      </c>
      <c r="AM299" s="40">
        <f>IF(M299=1,INDEX('Add-on Info'!$B$21:$H$32,MATCH(AM$1,'Add-on Info'!$A$4:$A$15,0),MATCH($E299,'Add-on Info'!$B$3:$H$3,0)),0)</f>
        <v>54</v>
      </c>
      <c r="AN299" s="40">
        <f>IF(N299=1,INDEX('Add-on Info'!$B$21:$H$32,MATCH(AN$1,'Add-on Info'!$A$4:$A$15,0),MATCH($E299,'Add-on Info'!$B$3:$H$3,0)),0)</f>
        <v>0</v>
      </c>
      <c r="AO299" s="40">
        <f>IF(O299=1,INDEX('Add-on Info'!$B$21:$H$32,MATCH(AO$1,'Add-on Info'!$A$4:$A$15,0),MATCH($E299,'Add-on Info'!$B$3:$H$3,0)),0)</f>
        <v>1040</v>
      </c>
      <c r="AP299" s="40">
        <f>IF(P299=1,INDEX('Add-on Info'!$B$21:$H$32,MATCH(AP$1,'Add-on Info'!$A$4:$A$15,0),MATCH($E299,'Add-on Info'!$B$3:$H$3,0)),0)</f>
        <v>0</v>
      </c>
      <c r="AQ299" s="40">
        <f>IF(Q299=1,INDEX('Add-on Info'!$B$21:$H$32,MATCH(AQ$1,'Add-on Info'!$A$4:$A$15,0),MATCH($E299,'Add-on Info'!$B$3:$H$3,0)),0)</f>
        <v>0</v>
      </c>
      <c r="AR299" s="40">
        <f>IF(R299=1,INDEX('Add-on Info'!$B$21:$H$32,MATCH(AR$1,'Add-on Info'!$A$4:$A$15,0),MATCH($E299,'Add-on Info'!$B$3:$H$3,0)),0)</f>
        <v>0</v>
      </c>
      <c r="AS299" s="40">
        <f>IF(S299=1,INDEX('Add-on Info'!$B$21:$H$32,MATCH(AS$1,'Add-on Info'!$A$4:$A$15,0),MATCH($E299,'Add-on Info'!$B$3:$H$3,0)),0)</f>
        <v>0</v>
      </c>
      <c r="AT299" s="40">
        <f>IF(T299=1,INDEX('Add-on Info'!$B$21:$H$32,MATCH(AT$1,'Add-on Info'!$A$4:$A$15,0),MATCH($E299,'Add-on Info'!$B$3:$H$3,0)),0)</f>
        <v>41.4</v>
      </c>
      <c r="AU299" s="40">
        <f>IF(U299=1,INDEX('Add-on Info'!$B$21:$H$32,MATCH(AU$1,'Add-on Info'!$A$4:$A$15,0),MATCH($E299,'Add-on Info'!$B$3:$H$3,0)),0)</f>
        <v>0</v>
      </c>
      <c r="AV299" s="40">
        <f>IF(V299=1,INDEX('Add-on Info'!$B$21:$H$32,MATCH(AV$1,'Add-on Info'!$A$4:$A$15,0),MATCH($E299,'Add-on Info'!$B$3:$H$3,0)),0)</f>
        <v>0</v>
      </c>
      <c r="AW299" s="40">
        <f t="shared" si="26"/>
        <v>1374.3000000000002</v>
      </c>
      <c r="AX299" s="40">
        <f t="shared" si="27"/>
        <v>34925</v>
      </c>
      <c r="AY299" s="40">
        <f t="shared" si="28"/>
        <v>32888.300000000003</v>
      </c>
      <c r="AZ299" s="40">
        <f t="shared" si="29"/>
        <v>2036.6999999999971</v>
      </c>
      <c r="BA299" s="25"/>
    </row>
    <row r="300" spans="1:53" x14ac:dyDescent="0.25">
      <c r="A300" s="25" t="s">
        <v>59</v>
      </c>
      <c r="B300" s="25" t="s">
        <v>49</v>
      </c>
      <c r="C300" s="25" t="s">
        <v>24</v>
      </c>
      <c r="D300" s="25" t="s">
        <v>37</v>
      </c>
      <c r="E300" s="25" t="s">
        <v>40</v>
      </c>
      <c r="F300" s="25" t="s">
        <v>53</v>
      </c>
      <c r="G300" s="25" t="s">
        <v>28</v>
      </c>
      <c r="H300" s="25">
        <v>32</v>
      </c>
      <c r="I300" s="42">
        <v>26537</v>
      </c>
      <c r="J300" s="28">
        <f>IF($D300=Calculations!$E$3,SUBSTITUTE(Calculations!$I301,RIGHT(Calculations!$I301,3),Calculations!$C$3)+0,Calculations!$I301)</f>
        <v>25741</v>
      </c>
      <c r="K300" s="39">
        <v>0</v>
      </c>
      <c r="L300" s="39">
        <v>0</v>
      </c>
      <c r="M300" s="39">
        <v>1</v>
      </c>
      <c r="N300" s="39">
        <v>1</v>
      </c>
      <c r="O300" s="39">
        <v>0</v>
      </c>
      <c r="P300" s="39">
        <v>0</v>
      </c>
      <c r="Q300" s="39">
        <v>1</v>
      </c>
      <c r="R300" s="39">
        <v>0</v>
      </c>
      <c r="S300" s="39">
        <v>0</v>
      </c>
      <c r="T300" s="39">
        <v>0</v>
      </c>
      <c r="U300" s="39">
        <v>0</v>
      </c>
      <c r="V300" s="39">
        <v>1</v>
      </c>
      <c r="W300" s="40">
        <f>IF(K300=1,INDEX('Add-on Info'!$B$4:$H$15,MATCH(W$1,'Add-on Info'!$A$4:$A$15,0),MATCH($E300,'Add-on Info'!$B$3:$H$3,0)),0)</f>
        <v>0</v>
      </c>
      <c r="X300" s="40">
        <f>IF(L300=1,INDEX('Add-on Info'!$B$4:$H$15,MATCH(X$1,'Add-on Info'!$A$4:$A$15,0),MATCH($E300,'Add-on Info'!$B$3:$H$3,0)),0)</f>
        <v>0</v>
      </c>
      <c r="Y300" s="40">
        <f>IF(M300=1,INDEX('Add-on Info'!$B$4:$H$15,MATCH(Y$1,'Add-on Info'!$A$4:$A$15,0),MATCH($E300,'Add-on Info'!$B$3:$H$3,0)),0)</f>
        <v>320</v>
      </c>
      <c r="Z300" s="40">
        <f>IF(N300=1,INDEX('Add-on Info'!$B$4:$H$15,MATCH(Z$1,'Add-on Info'!$A$4:$A$15,0),MATCH($E300,'Add-on Info'!$B$3:$H$3,0)),0)</f>
        <v>240</v>
      </c>
      <c r="AA300" s="40">
        <f>IF(O300=1,INDEX('Add-on Info'!$B$4:$H$15,MATCH(AA$1,'Add-on Info'!$A$4:$A$15,0),MATCH($E300,'Add-on Info'!$B$3:$H$3,0)),0)</f>
        <v>0</v>
      </c>
      <c r="AB300" s="40">
        <f>IF(P300=1,INDEX('Add-on Info'!$B$4:$H$15,MATCH(AB$1,'Add-on Info'!$A$4:$A$15,0),MATCH($E300,'Add-on Info'!$B$3:$H$3,0)),0)</f>
        <v>0</v>
      </c>
      <c r="AC300" s="40">
        <f>IF(Q300=1,INDEX('Add-on Info'!$B$4:$H$15,MATCH(AC$1,'Add-on Info'!$A$4:$A$15,0),MATCH($E300,'Add-on Info'!$B$3:$H$3,0)),0)</f>
        <v>110</v>
      </c>
      <c r="AD300" s="40">
        <f>IF(R300=1,INDEX('Add-on Info'!$B$4:$H$15,MATCH(AD$1,'Add-on Info'!$A$4:$A$15,0),MATCH($E300,'Add-on Info'!$B$3:$H$3,0)),0)</f>
        <v>0</v>
      </c>
      <c r="AE300" s="40">
        <f>IF(S300=1,INDEX('Add-on Info'!$B$4:$H$15,MATCH(AE$1,'Add-on Info'!$A$4:$A$15,0),MATCH($E300,'Add-on Info'!$B$3:$H$3,0)),0)</f>
        <v>0</v>
      </c>
      <c r="AF300" s="40">
        <f>IF(T300=1,INDEX('Add-on Info'!$B$4:$H$15,MATCH(AF$1,'Add-on Info'!$A$4:$A$15,0),MATCH($E300,'Add-on Info'!$B$3:$H$3,0)),0)</f>
        <v>0</v>
      </c>
      <c r="AG300" s="40">
        <f>IF(U300=1,INDEX('Add-on Info'!$B$4:$H$15,MATCH(AG$1,'Add-on Info'!$A$4:$A$15,0),MATCH($E300,'Add-on Info'!$B$3:$H$3,0)),0)</f>
        <v>0</v>
      </c>
      <c r="AH300" s="40">
        <f>IF(V300=1,INDEX('Add-on Info'!$B$4:$H$15,MATCH(AH$1,'Add-on Info'!$A$4:$A$15,0),MATCH($E300,'Add-on Info'!$B$3:$H$3,0)),0)</f>
        <v>460</v>
      </c>
      <c r="AI300" s="41">
        <f t="shared" si="24"/>
        <v>0.15</v>
      </c>
      <c r="AJ300" s="40">
        <f t="shared" si="25"/>
        <v>960.5</v>
      </c>
      <c r="AK300" s="40">
        <f>IF(K300=1,INDEX('Add-on Info'!$B$21:$H$32,MATCH(AK$1,'Add-on Info'!$A$4:$A$15,0),MATCH($E300,'Add-on Info'!$B$3:$H$3,0)),0)</f>
        <v>0</v>
      </c>
      <c r="AL300" s="40">
        <f>IF(L300=1,INDEX('Add-on Info'!$B$21:$H$32,MATCH(AL$1,'Add-on Info'!$A$4:$A$15,0),MATCH($E300,'Add-on Info'!$B$3:$H$3,0)),0)</f>
        <v>0</v>
      </c>
      <c r="AM300" s="40">
        <f>IF(M300=1,INDEX('Add-on Info'!$B$21:$H$32,MATCH(AM$1,'Add-on Info'!$A$4:$A$15,0),MATCH($E300,'Add-on Info'!$B$3:$H$3,0)),0)</f>
        <v>48</v>
      </c>
      <c r="AN300" s="40">
        <f>IF(N300=1,INDEX('Add-on Info'!$B$21:$H$32,MATCH(AN$1,'Add-on Info'!$A$4:$A$15,0),MATCH($E300,'Add-on Info'!$B$3:$H$3,0)),0)</f>
        <v>28.799999999999997</v>
      </c>
      <c r="AO300" s="40">
        <f>IF(O300=1,INDEX('Add-on Info'!$B$21:$H$32,MATCH(AO$1,'Add-on Info'!$A$4:$A$15,0),MATCH($E300,'Add-on Info'!$B$3:$H$3,0)),0)</f>
        <v>0</v>
      </c>
      <c r="AP300" s="40">
        <f>IF(P300=1,INDEX('Add-on Info'!$B$21:$H$32,MATCH(AP$1,'Add-on Info'!$A$4:$A$15,0),MATCH($E300,'Add-on Info'!$B$3:$H$3,0)),0)</f>
        <v>0</v>
      </c>
      <c r="AQ300" s="40">
        <f>IF(Q300=1,INDEX('Add-on Info'!$B$21:$H$32,MATCH(AQ$1,'Add-on Info'!$A$4:$A$15,0),MATCH($E300,'Add-on Info'!$B$3:$H$3,0)),0)</f>
        <v>16.5</v>
      </c>
      <c r="AR300" s="40">
        <f>IF(R300=1,INDEX('Add-on Info'!$B$21:$H$32,MATCH(AR$1,'Add-on Info'!$A$4:$A$15,0),MATCH($E300,'Add-on Info'!$B$3:$H$3,0)),0)</f>
        <v>0</v>
      </c>
      <c r="AS300" s="40">
        <f>IF(S300=1,INDEX('Add-on Info'!$B$21:$H$32,MATCH(AS$1,'Add-on Info'!$A$4:$A$15,0),MATCH($E300,'Add-on Info'!$B$3:$H$3,0)),0)</f>
        <v>0</v>
      </c>
      <c r="AT300" s="40">
        <f>IF(T300=1,INDEX('Add-on Info'!$B$21:$H$32,MATCH(AT$1,'Add-on Info'!$A$4:$A$15,0),MATCH($E300,'Add-on Info'!$B$3:$H$3,0)),0)</f>
        <v>0</v>
      </c>
      <c r="AU300" s="40">
        <f>IF(U300=1,INDEX('Add-on Info'!$B$21:$H$32,MATCH(AU$1,'Add-on Info'!$A$4:$A$15,0),MATCH($E300,'Add-on Info'!$B$3:$H$3,0)),0)</f>
        <v>0</v>
      </c>
      <c r="AV300" s="40">
        <f>IF(V300=1,INDEX('Add-on Info'!$B$21:$H$32,MATCH(AV$1,'Add-on Info'!$A$4:$A$15,0),MATCH($E300,'Add-on Info'!$B$3:$H$3,0)),0)</f>
        <v>96.6</v>
      </c>
      <c r="AW300" s="40">
        <f t="shared" si="26"/>
        <v>189.89999999999998</v>
      </c>
      <c r="AX300" s="40">
        <f t="shared" si="27"/>
        <v>27497.5</v>
      </c>
      <c r="AY300" s="40">
        <f t="shared" si="28"/>
        <v>25930.9</v>
      </c>
      <c r="AZ300" s="40">
        <f t="shared" si="29"/>
        <v>1566.5999999999985</v>
      </c>
      <c r="BA300" s="25"/>
    </row>
    <row r="301" spans="1:53" x14ac:dyDescent="0.25">
      <c r="A301" s="25" t="s">
        <v>60</v>
      </c>
      <c r="B301" s="25" t="s">
        <v>23</v>
      </c>
      <c r="C301" s="25" t="s">
        <v>24</v>
      </c>
      <c r="D301" s="25" t="s">
        <v>31</v>
      </c>
      <c r="E301" s="25" t="s">
        <v>35</v>
      </c>
      <c r="F301" s="25" t="s">
        <v>33</v>
      </c>
      <c r="G301" s="25" t="s">
        <v>30</v>
      </c>
      <c r="H301" s="25">
        <v>58</v>
      </c>
      <c r="I301" s="42">
        <v>29239</v>
      </c>
      <c r="J301" s="28">
        <f>IF($D301=Calculations!$E$3,SUBSTITUTE(Calculations!$I302,RIGHT(Calculations!$I302,3),Calculations!$C$3)+0,Calculations!$I302)</f>
        <v>28514</v>
      </c>
      <c r="K301" s="39">
        <v>0</v>
      </c>
      <c r="L301" s="39">
        <v>0</v>
      </c>
      <c r="M301" s="39">
        <v>0</v>
      </c>
      <c r="N301" s="39">
        <v>0</v>
      </c>
      <c r="O301" s="39">
        <v>0</v>
      </c>
      <c r="P301" s="39">
        <v>0</v>
      </c>
      <c r="Q301" s="39">
        <v>0</v>
      </c>
      <c r="R301" s="39">
        <v>0</v>
      </c>
      <c r="S301" s="39">
        <v>0</v>
      </c>
      <c r="T301" s="39">
        <v>0</v>
      </c>
      <c r="U301" s="39">
        <v>1</v>
      </c>
      <c r="V301" s="39">
        <v>0</v>
      </c>
      <c r="W301" s="40">
        <f>IF(K301=1,INDEX('Add-on Info'!$B$4:$H$15,MATCH(W$1,'Add-on Info'!$A$4:$A$15,0),MATCH($E301,'Add-on Info'!$B$3:$H$3,0)),0)</f>
        <v>0</v>
      </c>
      <c r="X301" s="40">
        <f>IF(L301=1,INDEX('Add-on Info'!$B$4:$H$15,MATCH(X$1,'Add-on Info'!$A$4:$A$15,0),MATCH($E301,'Add-on Info'!$B$3:$H$3,0)),0)</f>
        <v>0</v>
      </c>
      <c r="Y301" s="40">
        <f>IF(M301=1,INDEX('Add-on Info'!$B$4:$H$15,MATCH(Y$1,'Add-on Info'!$A$4:$A$15,0),MATCH($E301,'Add-on Info'!$B$3:$H$3,0)),0)</f>
        <v>0</v>
      </c>
      <c r="Z301" s="40">
        <f>IF(N301=1,INDEX('Add-on Info'!$B$4:$H$15,MATCH(Z$1,'Add-on Info'!$A$4:$A$15,0),MATCH($E301,'Add-on Info'!$B$3:$H$3,0)),0)</f>
        <v>0</v>
      </c>
      <c r="AA301" s="40">
        <f>IF(O301=1,INDEX('Add-on Info'!$B$4:$H$15,MATCH(AA$1,'Add-on Info'!$A$4:$A$15,0),MATCH($E301,'Add-on Info'!$B$3:$H$3,0)),0)</f>
        <v>0</v>
      </c>
      <c r="AB301" s="40">
        <f>IF(P301=1,INDEX('Add-on Info'!$B$4:$H$15,MATCH(AB$1,'Add-on Info'!$A$4:$A$15,0),MATCH($E301,'Add-on Info'!$B$3:$H$3,0)),0)</f>
        <v>0</v>
      </c>
      <c r="AC301" s="40">
        <f>IF(Q301=1,INDEX('Add-on Info'!$B$4:$H$15,MATCH(AC$1,'Add-on Info'!$A$4:$A$15,0),MATCH($E301,'Add-on Info'!$B$3:$H$3,0)),0)</f>
        <v>0</v>
      </c>
      <c r="AD301" s="40">
        <f>IF(R301=1,INDEX('Add-on Info'!$B$4:$H$15,MATCH(AD$1,'Add-on Info'!$A$4:$A$15,0),MATCH($E301,'Add-on Info'!$B$3:$H$3,0)),0)</f>
        <v>0</v>
      </c>
      <c r="AE301" s="40">
        <f>IF(S301=1,INDEX('Add-on Info'!$B$4:$H$15,MATCH(AE$1,'Add-on Info'!$A$4:$A$15,0),MATCH($E301,'Add-on Info'!$B$3:$H$3,0)),0)</f>
        <v>0</v>
      </c>
      <c r="AF301" s="40">
        <f>IF(T301=1,INDEX('Add-on Info'!$B$4:$H$15,MATCH(AF$1,'Add-on Info'!$A$4:$A$15,0),MATCH($E301,'Add-on Info'!$B$3:$H$3,0)),0)</f>
        <v>0</v>
      </c>
      <c r="AG301" s="40">
        <f>IF(U301=1,INDEX('Add-on Info'!$B$4:$H$15,MATCH(AG$1,'Add-on Info'!$A$4:$A$15,0),MATCH($E301,'Add-on Info'!$B$3:$H$3,0)),0)</f>
        <v>640</v>
      </c>
      <c r="AH301" s="40">
        <f>IF(V301=1,INDEX('Add-on Info'!$B$4:$H$15,MATCH(AH$1,'Add-on Info'!$A$4:$A$15,0),MATCH($E301,'Add-on Info'!$B$3:$H$3,0)),0)</f>
        <v>0</v>
      </c>
      <c r="AI301" s="41">
        <f t="shared" si="24"/>
        <v>0</v>
      </c>
      <c r="AJ301" s="40">
        <f t="shared" si="25"/>
        <v>640</v>
      </c>
      <c r="AK301" s="40">
        <f>IF(K301=1,INDEX('Add-on Info'!$B$21:$H$32,MATCH(AK$1,'Add-on Info'!$A$4:$A$15,0),MATCH($E301,'Add-on Info'!$B$3:$H$3,0)),0)</f>
        <v>0</v>
      </c>
      <c r="AL301" s="40">
        <f>IF(L301=1,INDEX('Add-on Info'!$B$21:$H$32,MATCH(AL$1,'Add-on Info'!$A$4:$A$15,0),MATCH($E301,'Add-on Info'!$B$3:$H$3,0)),0)</f>
        <v>0</v>
      </c>
      <c r="AM301" s="40">
        <f>IF(M301=1,INDEX('Add-on Info'!$B$21:$H$32,MATCH(AM$1,'Add-on Info'!$A$4:$A$15,0),MATCH($E301,'Add-on Info'!$B$3:$H$3,0)),0)</f>
        <v>0</v>
      </c>
      <c r="AN301" s="40">
        <f>IF(N301=1,INDEX('Add-on Info'!$B$21:$H$32,MATCH(AN$1,'Add-on Info'!$A$4:$A$15,0),MATCH($E301,'Add-on Info'!$B$3:$H$3,0)),0)</f>
        <v>0</v>
      </c>
      <c r="AO301" s="40">
        <f>IF(O301=1,INDEX('Add-on Info'!$B$21:$H$32,MATCH(AO$1,'Add-on Info'!$A$4:$A$15,0),MATCH($E301,'Add-on Info'!$B$3:$H$3,0)),0)</f>
        <v>0</v>
      </c>
      <c r="AP301" s="40">
        <f>IF(P301=1,INDEX('Add-on Info'!$B$21:$H$32,MATCH(AP$1,'Add-on Info'!$A$4:$A$15,0),MATCH($E301,'Add-on Info'!$B$3:$H$3,0)),0)</f>
        <v>0</v>
      </c>
      <c r="AQ301" s="40">
        <f>IF(Q301=1,INDEX('Add-on Info'!$B$21:$H$32,MATCH(AQ$1,'Add-on Info'!$A$4:$A$15,0),MATCH($E301,'Add-on Info'!$B$3:$H$3,0)),0)</f>
        <v>0</v>
      </c>
      <c r="AR301" s="40">
        <f>IF(R301=1,INDEX('Add-on Info'!$B$21:$H$32,MATCH(AR$1,'Add-on Info'!$A$4:$A$15,0),MATCH($E301,'Add-on Info'!$B$3:$H$3,0)),0)</f>
        <v>0</v>
      </c>
      <c r="AS301" s="40">
        <f>IF(S301=1,INDEX('Add-on Info'!$B$21:$H$32,MATCH(AS$1,'Add-on Info'!$A$4:$A$15,0),MATCH($E301,'Add-on Info'!$B$3:$H$3,0)),0)</f>
        <v>0</v>
      </c>
      <c r="AT301" s="40">
        <f>IF(T301=1,INDEX('Add-on Info'!$B$21:$H$32,MATCH(AT$1,'Add-on Info'!$A$4:$A$15,0),MATCH($E301,'Add-on Info'!$B$3:$H$3,0)),0)</f>
        <v>0</v>
      </c>
      <c r="AU301" s="40">
        <f>IF(U301=1,INDEX('Add-on Info'!$B$21:$H$32,MATCH(AU$1,'Add-on Info'!$A$4:$A$15,0),MATCH($E301,'Add-on Info'!$B$3:$H$3,0)),0)</f>
        <v>179.20000000000002</v>
      </c>
      <c r="AV301" s="40">
        <f>IF(V301=1,INDEX('Add-on Info'!$B$21:$H$32,MATCH(AV$1,'Add-on Info'!$A$4:$A$15,0),MATCH($E301,'Add-on Info'!$B$3:$H$3,0)),0)</f>
        <v>0</v>
      </c>
      <c r="AW301" s="40">
        <f t="shared" si="26"/>
        <v>179.20000000000002</v>
      </c>
      <c r="AX301" s="40">
        <f t="shared" si="27"/>
        <v>29879</v>
      </c>
      <c r="AY301" s="40">
        <f t="shared" si="28"/>
        <v>28693.200000000001</v>
      </c>
      <c r="AZ301" s="40">
        <f t="shared" si="29"/>
        <v>1185.7999999999993</v>
      </c>
      <c r="BA301" s="25"/>
    </row>
    <row r="302" spans="1:53" x14ac:dyDescent="0.25">
      <c r="A302" s="25" t="s">
        <v>60</v>
      </c>
      <c r="B302" s="25" t="s">
        <v>23</v>
      </c>
      <c r="C302" s="25" t="s">
        <v>24</v>
      </c>
      <c r="D302" s="25" t="s">
        <v>31</v>
      </c>
      <c r="E302" s="25" t="s">
        <v>36</v>
      </c>
      <c r="F302" s="25" t="s">
        <v>33</v>
      </c>
      <c r="G302" s="25" t="s">
        <v>28</v>
      </c>
      <c r="H302" s="25">
        <v>72</v>
      </c>
      <c r="I302" s="42">
        <v>32846</v>
      </c>
      <c r="J302" s="28">
        <f>IF($D302=Calculations!$E$3,SUBSTITUTE(Calculations!$I303,RIGHT(Calculations!$I303,3),Calculations!$C$3)+0,Calculations!$I303)</f>
        <v>31514</v>
      </c>
      <c r="K302" s="39">
        <v>0</v>
      </c>
      <c r="L302" s="39">
        <v>0</v>
      </c>
      <c r="M302" s="39">
        <v>1</v>
      </c>
      <c r="N302" s="39">
        <v>0</v>
      </c>
      <c r="O302" s="39">
        <v>1</v>
      </c>
      <c r="P302" s="39">
        <v>0</v>
      </c>
      <c r="Q302" s="39">
        <v>1</v>
      </c>
      <c r="R302" s="39">
        <v>0</v>
      </c>
      <c r="S302" s="39">
        <v>0</v>
      </c>
      <c r="T302" s="39">
        <v>0</v>
      </c>
      <c r="U302" s="39">
        <v>0</v>
      </c>
      <c r="V302" s="39">
        <v>0</v>
      </c>
      <c r="W302" s="40">
        <f>IF(K302=1,INDEX('Add-on Info'!$B$4:$H$15,MATCH(W$1,'Add-on Info'!$A$4:$A$15,0),MATCH($E302,'Add-on Info'!$B$3:$H$3,0)),0)</f>
        <v>0</v>
      </c>
      <c r="X302" s="40">
        <f>IF(L302=1,INDEX('Add-on Info'!$B$4:$H$15,MATCH(X$1,'Add-on Info'!$A$4:$A$15,0),MATCH($E302,'Add-on Info'!$B$3:$H$3,0)),0)</f>
        <v>0</v>
      </c>
      <c r="Y302" s="40">
        <f>IF(M302=1,INDEX('Add-on Info'!$B$4:$H$15,MATCH(Y$1,'Add-on Info'!$A$4:$A$15,0),MATCH($E302,'Add-on Info'!$B$3:$H$3,0)),0)</f>
        <v>360</v>
      </c>
      <c r="Z302" s="40">
        <f>IF(N302=1,INDEX('Add-on Info'!$B$4:$H$15,MATCH(Z$1,'Add-on Info'!$A$4:$A$15,0),MATCH($E302,'Add-on Info'!$B$3:$H$3,0)),0)</f>
        <v>0</v>
      </c>
      <c r="AA302" s="40">
        <f>IF(O302=1,INDEX('Add-on Info'!$B$4:$H$15,MATCH(AA$1,'Add-on Info'!$A$4:$A$15,0),MATCH($E302,'Add-on Info'!$B$3:$H$3,0)),0)</f>
        <v>1600</v>
      </c>
      <c r="AB302" s="40">
        <f>IF(P302=1,INDEX('Add-on Info'!$B$4:$H$15,MATCH(AB$1,'Add-on Info'!$A$4:$A$15,0),MATCH($E302,'Add-on Info'!$B$3:$H$3,0)),0)</f>
        <v>0</v>
      </c>
      <c r="AC302" s="40">
        <f>IF(Q302=1,INDEX('Add-on Info'!$B$4:$H$15,MATCH(AC$1,'Add-on Info'!$A$4:$A$15,0),MATCH($E302,'Add-on Info'!$B$3:$H$3,0)),0)</f>
        <v>120</v>
      </c>
      <c r="AD302" s="40">
        <f>IF(R302=1,INDEX('Add-on Info'!$B$4:$H$15,MATCH(AD$1,'Add-on Info'!$A$4:$A$15,0),MATCH($E302,'Add-on Info'!$B$3:$H$3,0)),0)</f>
        <v>0</v>
      </c>
      <c r="AE302" s="40">
        <f>IF(S302=1,INDEX('Add-on Info'!$B$4:$H$15,MATCH(AE$1,'Add-on Info'!$A$4:$A$15,0),MATCH($E302,'Add-on Info'!$B$3:$H$3,0)),0)</f>
        <v>0</v>
      </c>
      <c r="AF302" s="40">
        <f>IF(T302=1,INDEX('Add-on Info'!$B$4:$H$15,MATCH(AF$1,'Add-on Info'!$A$4:$A$15,0),MATCH($E302,'Add-on Info'!$B$3:$H$3,0)),0)</f>
        <v>0</v>
      </c>
      <c r="AG302" s="40">
        <f>IF(U302=1,INDEX('Add-on Info'!$B$4:$H$15,MATCH(AG$1,'Add-on Info'!$A$4:$A$15,0),MATCH($E302,'Add-on Info'!$B$3:$H$3,0)),0)</f>
        <v>0</v>
      </c>
      <c r="AH302" s="40">
        <f>IF(V302=1,INDEX('Add-on Info'!$B$4:$H$15,MATCH(AH$1,'Add-on Info'!$A$4:$A$15,0),MATCH($E302,'Add-on Info'!$B$3:$H$3,0)),0)</f>
        <v>0</v>
      </c>
      <c r="AI302" s="41">
        <f t="shared" si="24"/>
        <v>0.15</v>
      </c>
      <c r="AJ302" s="40">
        <f t="shared" si="25"/>
        <v>1768</v>
      </c>
      <c r="AK302" s="40">
        <f>IF(K302=1,INDEX('Add-on Info'!$B$21:$H$32,MATCH(AK$1,'Add-on Info'!$A$4:$A$15,0),MATCH($E302,'Add-on Info'!$B$3:$H$3,0)),0)</f>
        <v>0</v>
      </c>
      <c r="AL302" s="40">
        <f>IF(L302=1,INDEX('Add-on Info'!$B$21:$H$32,MATCH(AL$1,'Add-on Info'!$A$4:$A$15,0),MATCH($E302,'Add-on Info'!$B$3:$H$3,0)),0)</f>
        <v>0</v>
      </c>
      <c r="AM302" s="40">
        <f>IF(M302=1,INDEX('Add-on Info'!$B$21:$H$32,MATCH(AM$1,'Add-on Info'!$A$4:$A$15,0),MATCH($E302,'Add-on Info'!$B$3:$H$3,0)),0)</f>
        <v>54</v>
      </c>
      <c r="AN302" s="40">
        <f>IF(N302=1,INDEX('Add-on Info'!$B$21:$H$32,MATCH(AN$1,'Add-on Info'!$A$4:$A$15,0),MATCH($E302,'Add-on Info'!$B$3:$H$3,0)),0)</f>
        <v>0</v>
      </c>
      <c r="AO302" s="40">
        <f>IF(O302=1,INDEX('Add-on Info'!$B$21:$H$32,MATCH(AO$1,'Add-on Info'!$A$4:$A$15,0),MATCH($E302,'Add-on Info'!$B$3:$H$3,0)),0)</f>
        <v>1040</v>
      </c>
      <c r="AP302" s="40">
        <f>IF(P302=1,INDEX('Add-on Info'!$B$21:$H$32,MATCH(AP$1,'Add-on Info'!$A$4:$A$15,0),MATCH($E302,'Add-on Info'!$B$3:$H$3,0)),0)</f>
        <v>0</v>
      </c>
      <c r="AQ302" s="40">
        <f>IF(Q302=1,INDEX('Add-on Info'!$B$21:$H$32,MATCH(AQ$1,'Add-on Info'!$A$4:$A$15,0),MATCH($E302,'Add-on Info'!$B$3:$H$3,0)),0)</f>
        <v>18</v>
      </c>
      <c r="AR302" s="40">
        <f>IF(R302=1,INDEX('Add-on Info'!$B$21:$H$32,MATCH(AR$1,'Add-on Info'!$A$4:$A$15,0),MATCH($E302,'Add-on Info'!$B$3:$H$3,0)),0)</f>
        <v>0</v>
      </c>
      <c r="AS302" s="40">
        <f>IF(S302=1,INDEX('Add-on Info'!$B$21:$H$32,MATCH(AS$1,'Add-on Info'!$A$4:$A$15,0),MATCH($E302,'Add-on Info'!$B$3:$H$3,0)),0)</f>
        <v>0</v>
      </c>
      <c r="AT302" s="40">
        <f>IF(T302=1,INDEX('Add-on Info'!$B$21:$H$32,MATCH(AT$1,'Add-on Info'!$A$4:$A$15,0),MATCH($E302,'Add-on Info'!$B$3:$H$3,0)),0)</f>
        <v>0</v>
      </c>
      <c r="AU302" s="40">
        <f>IF(U302=1,INDEX('Add-on Info'!$B$21:$H$32,MATCH(AU$1,'Add-on Info'!$A$4:$A$15,0),MATCH($E302,'Add-on Info'!$B$3:$H$3,0)),0)</f>
        <v>0</v>
      </c>
      <c r="AV302" s="40">
        <f>IF(V302=1,INDEX('Add-on Info'!$B$21:$H$32,MATCH(AV$1,'Add-on Info'!$A$4:$A$15,0),MATCH($E302,'Add-on Info'!$B$3:$H$3,0)),0)</f>
        <v>0</v>
      </c>
      <c r="AW302" s="40">
        <f t="shared" si="26"/>
        <v>1112</v>
      </c>
      <c r="AX302" s="40">
        <f t="shared" si="27"/>
        <v>34614</v>
      </c>
      <c r="AY302" s="40">
        <f t="shared" si="28"/>
        <v>32626</v>
      </c>
      <c r="AZ302" s="40">
        <f t="shared" si="29"/>
        <v>1988</v>
      </c>
      <c r="BA302" s="25"/>
    </row>
    <row r="303" spans="1:53" x14ac:dyDescent="0.25">
      <c r="A303" s="25" t="s">
        <v>60</v>
      </c>
      <c r="B303" s="25" t="s">
        <v>23</v>
      </c>
      <c r="C303" s="25" t="s">
        <v>24</v>
      </c>
      <c r="D303" s="25" t="s">
        <v>37</v>
      </c>
      <c r="E303" s="25" t="s">
        <v>38</v>
      </c>
      <c r="F303" s="25" t="s">
        <v>34</v>
      </c>
      <c r="G303" s="25" t="s">
        <v>28</v>
      </c>
      <c r="H303" s="25">
        <v>35</v>
      </c>
      <c r="I303" s="42">
        <v>26915</v>
      </c>
      <c r="J303" s="28">
        <f>IF($D303=Calculations!$E$3,SUBSTITUTE(Calculations!$I304,RIGHT(Calculations!$I304,3),Calculations!$C$3)+0,Calculations!$I304)</f>
        <v>26108</v>
      </c>
      <c r="K303" s="39">
        <v>0</v>
      </c>
      <c r="L303" s="39">
        <v>0</v>
      </c>
      <c r="M303" s="39">
        <v>0</v>
      </c>
      <c r="N303" s="39">
        <v>0</v>
      </c>
      <c r="O303" s="39">
        <v>0</v>
      </c>
      <c r="P303" s="39">
        <v>1</v>
      </c>
      <c r="Q303" s="39">
        <v>0</v>
      </c>
      <c r="R303" s="39">
        <v>0</v>
      </c>
      <c r="S303" s="39">
        <v>1</v>
      </c>
      <c r="T303" s="39">
        <v>0</v>
      </c>
      <c r="U303" s="39">
        <v>0</v>
      </c>
      <c r="V303" s="39">
        <v>0</v>
      </c>
      <c r="W303" s="40">
        <f>IF(K303=1,INDEX('Add-on Info'!$B$4:$H$15,MATCH(W$1,'Add-on Info'!$A$4:$A$15,0),MATCH($E303,'Add-on Info'!$B$3:$H$3,0)),0)</f>
        <v>0</v>
      </c>
      <c r="X303" s="40">
        <f>IF(L303=1,INDEX('Add-on Info'!$B$4:$H$15,MATCH(X$1,'Add-on Info'!$A$4:$A$15,0),MATCH($E303,'Add-on Info'!$B$3:$H$3,0)),0)</f>
        <v>0</v>
      </c>
      <c r="Y303" s="40">
        <f>IF(M303=1,INDEX('Add-on Info'!$B$4:$H$15,MATCH(Y$1,'Add-on Info'!$A$4:$A$15,0),MATCH($E303,'Add-on Info'!$B$3:$H$3,0)),0)</f>
        <v>0</v>
      </c>
      <c r="Z303" s="40">
        <f>IF(N303=1,INDEX('Add-on Info'!$B$4:$H$15,MATCH(Z$1,'Add-on Info'!$A$4:$A$15,0),MATCH($E303,'Add-on Info'!$B$3:$H$3,0)),0)</f>
        <v>0</v>
      </c>
      <c r="AA303" s="40">
        <f>IF(O303=1,INDEX('Add-on Info'!$B$4:$H$15,MATCH(AA$1,'Add-on Info'!$A$4:$A$15,0),MATCH($E303,'Add-on Info'!$B$3:$H$3,0)),0)</f>
        <v>0</v>
      </c>
      <c r="AB303" s="40">
        <f>IF(P303=1,INDEX('Add-on Info'!$B$4:$H$15,MATCH(AB$1,'Add-on Info'!$A$4:$A$15,0),MATCH($E303,'Add-on Info'!$B$3:$H$3,0)),0)</f>
        <v>2700</v>
      </c>
      <c r="AC303" s="40">
        <f>IF(Q303=1,INDEX('Add-on Info'!$B$4:$H$15,MATCH(AC$1,'Add-on Info'!$A$4:$A$15,0),MATCH($E303,'Add-on Info'!$B$3:$H$3,0)),0)</f>
        <v>0</v>
      </c>
      <c r="AD303" s="40">
        <f>IF(R303=1,INDEX('Add-on Info'!$B$4:$H$15,MATCH(AD$1,'Add-on Info'!$A$4:$A$15,0),MATCH($E303,'Add-on Info'!$B$3:$H$3,0)),0)</f>
        <v>0</v>
      </c>
      <c r="AE303" s="40">
        <f>IF(S303=1,INDEX('Add-on Info'!$B$4:$H$15,MATCH(AE$1,'Add-on Info'!$A$4:$A$15,0),MATCH($E303,'Add-on Info'!$B$3:$H$3,0)),0)</f>
        <v>160</v>
      </c>
      <c r="AF303" s="40">
        <f>IF(T303=1,INDEX('Add-on Info'!$B$4:$H$15,MATCH(AF$1,'Add-on Info'!$A$4:$A$15,0),MATCH($E303,'Add-on Info'!$B$3:$H$3,0)),0)</f>
        <v>0</v>
      </c>
      <c r="AG303" s="40">
        <f>IF(U303=1,INDEX('Add-on Info'!$B$4:$H$15,MATCH(AG$1,'Add-on Info'!$A$4:$A$15,0),MATCH($E303,'Add-on Info'!$B$3:$H$3,0)),0)</f>
        <v>0</v>
      </c>
      <c r="AH303" s="40">
        <f>IF(V303=1,INDEX('Add-on Info'!$B$4:$H$15,MATCH(AH$1,'Add-on Info'!$A$4:$A$15,0),MATCH($E303,'Add-on Info'!$B$3:$H$3,0)),0)</f>
        <v>0</v>
      </c>
      <c r="AI303" s="41">
        <f t="shared" si="24"/>
        <v>0</v>
      </c>
      <c r="AJ303" s="40">
        <f t="shared" si="25"/>
        <v>2860</v>
      </c>
      <c r="AK303" s="40">
        <f>IF(K303=1,INDEX('Add-on Info'!$B$21:$H$32,MATCH(AK$1,'Add-on Info'!$A$4:$A$15,0),MATCH($E303,'Add-on Info'!$B$3:$H$3,0)),0)</f>
        <v>0</v>
      </c>
      <c r="AL303" s="40">
        <f>IF(L303=1,INDEX('Add-on Info'!$B$21:$H$32,MATCH(AL$1,'Add-on Info'!$A$4:$A$15,0),MATCH($E303,'Add-on Info'!$B$3:$H$3,0)),0)</f>
        <v>0</v>
      </c>
      <c r="AM303" s="40">
        <f>IF(M303=1,INDEX('Add-on Info'!$B$21:$H$32,MATCH(AM$1,'Add-on Info'!$A$4:$A$15,0),MATCH($E303,'Add-on Info'!$B$3:$H$3,0)),0)</f>
        <v>0</v>
      </c>
      <c r="AN303" s="40">
        <f>IF(N303=1,INDEX('Add-on Info'!$B$21:$H$32,MATCH(AN$1,'Add-on Info'!$A$4:$A$15,0),MATCH($E303,'Add-on Info'!$B$3:$H$3,0)),0)</f>
        <v>0</v>
      </c>
      <c r="AO303" s="40">
        <f>IF(O303=1,INDEX('Add-on Info'!$B$21:$H$32,MATCH(AO$1,'Add-on Info'!$A$4:$A$15,0),MATCH($E303,'Add-on Info'!$B$3:$H$3,0)),0)</f>
        <v>0</v>
      </c>
      <c r="AP303" s="40">
        <f>IF(P303=1,INDEX('Add-on Info'!$B$21:$H$32,MATCH(AP$1,'Add-on Info'!$A$4:$A$15,0),MATCH($E303,'Add-on Info'!$B$3:$H$3,0)),0)</f>
        <v>1836.0000000000002</v>
      </c>
      <c r="AQ303" s="40">
        <f>IF(Q303=1,INDEX('Add-on Info'!$B$21:$H$32,MATCH(AQ$1,'Add-on Info'!$A$4:$A$15,0),MATCH($E303,'Add-on Info'!$B$3:$H$3,0)),0)</f>
        <v>0</v>
      </c>
      <c r="AR303" s="40">
        <f>IF(R303=1,INDEX('Add-on Info'!$B$21:$H$32,MATCH(AR$1,'Add-on Info'!$A$4:$A$15,0),MATCH($E303,'Add-on Info'!$B$3:$H$3,0)),0)</f>
        <v>0</v>
      </c>
      <c r="AS303" s="40">
        <f>IF(S303=1,INDEX('Add-on Info'!$B$21:$H$32,MATCH(AS$1,'Add-on Info'!$A$4:$A$15,0),MATCH($E303,'Add-on Info'!$B$3:$H$3,0)),0)</f>
        <v>27.200000000000003</v>
      </c>
      <c r="AT303" s="40">
        <f>IF(T303=1,INDEX('Add-on Info'!$B$21:$H$32,MATCH(AT$1,'Add-on Info'!$A$4:$A$15,0),MATCH($E303,'Add-on Info'!$B$3:$H$3,0)),0)</f>
        <v>0</v>
      </c>
      <c r="AU303" s="40">
        <f>IF(U303=1,INDEX('Add-on Info'!$B$21:$H$32,MATCH(AU$1,'Add-on Info'!$A$4:$A$15,0),MATCH($E303,'Add-on Info'!$B$3:$H$3,0)),0)</f>
        <v>0</v>
      </c>
      <c r="AV303" s="40">
        <f>IF(V303=1,INDEX('Add-on Info'!$B$21:$H$32,MATCH(AV$1,'Add-on Info'!$A$4:$A$15,0),MATCH($E303,'Add-on Info'!$B$3:$H$3,0)),0)</f>
        <v>0</v>
      </c>
      <c r="AW303" s="40">
        <f t="shared" si="26"/>
        <v>1863.2000000000003</v>
      </c>
      <c r="AX303" s="40">
        <f t="shared" si="27"/>
        <v>29775</v>
      </c>
      <c r="AY303" s="40">
        <f t="shared" si="28"/>
        <v>27971.200000000001</v>
      </c>
      <c r="AZ303" s="40">
        <f t="shared" si="29"/>
        <v>1803.7999999999993</v>
      </c>
      <c r="BA303" s="25"/>
    </row>
    <row r="304" spans="1:53" x14ac:dyDescent="0.25">
      <c r="A304" s="25" t="s">
        <v>60</v>
      </c>
      <c r="B304" s="25" t="s">
        <v>23</v>
      </c>
      <c r="C304" s="25" t="s">
        <v>24</v>
      </c>
      <c r="D304" s="25" t="s">
        <v>37</v>
      </c>
      <c r="E304" s="25" t="s">
        <v>40</v>
      </c>
      <c r="F304" s="25" t="s">
        <v>27</v>
      </c>
      <c r="G304" s="25" t="s">
        <v>28</v>
      </c>
      <c r="H304" s="25">
        <v>67</v>
      </c>
      <c r="I304" s="42">
        <v>24296</v>
      </c>
      <c r="J304" s="28">
        <f>IF($D304=Calculations!$E$3,SUBSTITUTE(Calculations!$I305,RIGHT(Calculations!$I305,3),Calculations!$C$3)+0,Calculations!$I305)</f>
        <v>23568</v>
      </c>
      <c r="K304" s="39">
        <v>0</v>
      </c>
      <c r="L304" s="39">
        <v>0</v>
      </c>
      <c r="M304" s="39">
        <v>0</v>
      </c>
      <c r="N304" s="39">
        <v>0</v>
      </c>
      <c r="O304" s="39">
        <v>1</v>
      </c>
      <c r="P304" s="39">
        <v>0</v>
      </c>
      <c r="Q304" s="39">
        <v>0</v>
      </c>
      <c r="R304" s="39">
        <v>0</v>
      </c>
      <c r="S304" s="39">
        <v>1</v>
      </c>
      <c r="T304" s="39">
        <v>0</v>
      </c>
      <c r="U304" s="39">
        <v>0</v>
      </c>
      <c r="V304" s="39">
        <v>0</v>
      </c>
      <c r="W304" s="40">
        <f>IF(K304=1,INDEX('Add-on Info'!$B$4:$H$15,MATCH(W$1,'Add-on Info'!$A$4:$A$15,0),MATCH($E304,'Add-on Info'!$B$3:$H$3,0)),0)</f>
        <v>0</v>
      </c>
      <c r="X304" s="40">
        <f>IF(L304=1,INDEX('Add-on Info'!$B$4:$H$15,MATCH(X$1,'Add-on Info'!$A$4:$A$15,0),MATCH($E304,'Add-on Info'!$B$3:$H$3,0)),0)</f>
        <v>0</v>
      </c>
      <c r="Y304" s="40">
        <f>IF(M304=1,INDEX('Add-on Info'!$B$4:$H$15,MATCH(Y$1,'Add-on Info'!$A$4:$A$15,0),MATCH($E304,'Add-on Info'!$B$3:$H$3,0)),0)</f>
        <v>0</v>
      </c>
      <c r="Z304" s="40">
        <f>IF(N304=1,INDEX('Add-on Info'!$B$4:$H$15,MATCH(Z$1,'Add-on Info'!$A$4:$A$15,0),MATCH($E304,'Add-on Info'!$B$3:$H$3,0)),0)</f>
        <v>0</v>
      </c>
      <c r="AA304" s="40">
        <f>IF(O304=1,INDEX('Add-on Info'!$B$4:$H$15,MATCH(AA$1,'Add-on Info'!$A$4:$A$15,0),MATCH($E304,'Add-on Info'!$B$3:$H$3,0)),0)</f>
        <v>1350</v>
      </c>
      <c r="AB304" s="40">
        <f>IF(P304=1,INDEX('Add-on Info'!$B$4:$H$15,MATCH(AB$1,'Add-on Info'!$A$4:$A$15,0),MATCH($E304,'Add-on Info'!$B$3:$H$3,0)),0)</f>
        <v>0</v>
      </c>
      <c r="AC304" s="40">
        <f>IF(Q304=1,INDEX('Add-on Info'!$B$4:$H$15,MATCH(AC$1,'Add-on Info'!$A$4:$A$15,0),MATCH($E304,'Add-on Info'!$B$3:$H$3,0)),0)</f>
        <v>0</v>
      </c>
      <c r="AD304" s="40">
        <f>IF(R304=1,INDEX('Add-on Info'!$B$4:$H$15,MATCH(AD$1,'Add-on Info'!$A$4:$A$15,0),MATCH($E304,'Add-on Info'!$B$3:$H$3,0)),0)</f>
        <v>0</v>
      </c>
      <c r="AE304" s="40">
        <f>IF(S304=1,INDEX('Add-on Info'!$B$4:$H$15,MATCH(AE$1,'Add-on Info'!$A$4:$A$15,0),MATCH($E304,'Add-on Info'!$B$3:$H$3,0)),0)</f>
        <v>160</v>
      </c>
      <c r="AF304" s="40">
        <f>IF(T304=1,INDEX('Add-on Info'!$B$4:$H$15,MATCH(AF$1,'Add-on Info'!$A$4:$A$15,0),MATCH($E304,'Add-on Info'!$B$3:$H$3,0)),0)</f>
        <v>0</v>
      </c>
      <c r="AG304" s="40">
        <f>IF(U304=1,INDEX('Add-on Info'!$B$4:$H$15,MATCH(AG$1,'Add-on Info'!$A$4:$A$15,0),MATCH($E304,'Add-on Info'!$B$3:$H$3,0)),0)</f>
        <v>0</v>
      </c>
      <c r="AH304" s="40">
        <f>IF(V304=1,INDEX('Add-on Info'!$B$4:$H$15,MATCH(AH$1,'Add-on Info'!$A$4:$A$15,0),MATCH($E304,'Add-on Info'!$B$3:$H$3,0)),0)</f>
        <v>0</v>
      </c>
      <c r="AI304" s="41">
        <f t="shared" si="24"/>
        <v>0</v>
      </c>
      <c r="AJ304" s="40">
        <f t="shared" si="25"/>
        <v>1510</v>
      </c>
      <c r="AK304" s="40">
        <f>IF(K304=1,INDEX('Add-on Info'!$B$21:$H$32,MATCH(AK$1,'Add-on Info'!$A$4:$A$15,0),MATCH($E304,'Add-on Info'!$B$3:$H$3,0)),0)</f>
        <v>0</v>
      </c>
      <c r="AL304" s="40">
        <f>IF(L304=1,INDEX('Add-on Info'!$B$21:$H$32,MATCH(AL$1,'Add-on Info'!$A$4:$A$15,0),MATCH($E304,'Add-on Info'!$B$3:$H$3,0)),0)</f>
        <v>0</v>
      </c>
      <c r="AM304" s="40">
        <f>IF(M304=1,INDEX('Add-on Info'!$B$21:$H$32,MATCH(AM$1,'Add-on Info'!$A$4:$A$15,0),MATCH($E304,'Add-on Info'!$B$3:$H$3,0)),0)</f>
        <v>0</v>
      </c>
      <c r="AN304" s="40">
        <f>IF(N304=1,INDEX('Add-on Info'!$B$21:$H$32,MATCH(AN$1,'Add-on Info'!$A$4:$A$15,0),MATCH($E304,'Add-on Info'!$B$3:$H$3,0)),0)</f>
        <v>0</v>
      </c>
      <c r="AO304" s="40">
        <f>IF(O304=1,INDEX('Add-on Info'!$B$21:$H$32,MATCH(AO$1,'Add-on Info'!$A$4:$A$15,0),MATCH($E304,'Add-on Info'!$B$3:$H$3,0)),0)</f>
        <v>877.5</v>
      </c>
      <c r="AP304" s="40">
        <f>IF(P304=1,INDEX('Add-on Info'!$B$21:$H$32,MATCH(AP$1,'Add-on Info'!$A$4:$A$15,0),MATCH($E304,'Add-on Info'!$B$3:$H$3,0)),0)</f>
        <v>0</v>
      </c>
      <c r="AQ304" s="40">
        <f>IF(Q304=1,INDEX('Add-on Info'!$B$21:$H$32,MATCH(AQ$1,'Add-on Info'!$A$4:$A$15,0),MATCH($E304,'Add-on Info'!$B$3:$H$3,0)),0)</f>
        <v>0</v>
      </c>
      <c r="AR304" s="40">
        <f>IF(R304=1,INDEX('Add-on Info'!$B$21:$H$32,MATCH(AR$1,'Add-on Info'!$A$4:$A$15,0),MATCH($E304,'Add-on Info'!$B$3:$H$3,0)),0)</f>
        <v>0</v>
      </c>
      <c r="AS304" s="40">
        <f>IF(S304=1,INDEX('Add-on Info'!$B$21:$H$32,MATCH(AS$1,'Add-on Info'!$A$4:$A$15,0),MATCH($E304,'Add-on Info'!$B$3:$H$3,0)),0)</f>
        <v>27.200000000000003</v>
      </c>
      <c r="AT304" s="40">
        <f>IF(T304=1,INDEX('Add-on Info'!$B$21:$H$32,MATCH(AT$1,'Add-on Info'!$A$4:$A$15,0),MATCH($E304,'Add-on Info'!$B$3:$H$3,0)),0)</f>
        <v>0</v>
      </c>
      <c r="AU304" s="40">
        <f>IF(U304=1,INDEX('Add-on Info'!$B$21:$H$32,MATCH(AU$1,'Add-on Info'!$A$4:$A$15,0),MATCH($E304,'Add-on Info'!$B$3:$H$3,0)),0)</f>
        <v>0</v>
      </c>
      <c r="AV304" s="40">
        <f>IF(V304=1,INDEX('Add-on Info'!$B$21:$H$32,MATCH(AV$1,'Add-on Info'!$A$4:$A$15,0),MATCH($E304,'Add-on Info'!$B$3:$H$3,0)),0)</f>
        <v>0</v>
      </c>
      <c r="AW304" s="40">
        <f t="shared" si="26"/>
        <v>904.7</v>
      </c>
      <c r="AX304" s="40">
        <f t="shared" si="27"/>
        <v>25806</v>
      </c>
      <c r="AY304" s="40">
        <f t="shared" si="28"/>
        <v>24472.7</v>
      </c>
      <c r="AZ304" s="40">
        <f t="shared" si="29"/>
        <v>1333.2999999999993</v>
      </c>
      <c r="BA304" s="25"/>
    </row>
    <row r="305" spans="1:53" x14ac:dyDescent="0.25">
      <c r="A305" s="25" t="s">
        <v>60</v>
      </c>
      <c r="B305" s="25" t="s">
        <v>23</v>
      </c>
      <c r="C305" s="25" t="s">
        <v>41</v>
      </c>
      <c r="D305" s="25" t="s">
        <v>31</v>
      </c>
      <c r="E305" s="25" t="s">
        <v>32</v>
      </c>
      <c r="F305" s="25" t="s">
        <v>67</v>
      </c>
      <c r="G305" s="25" t="s">
        <v>30</v>
      </c>
      <c r="H305" s="25">
        <v>59</v>
      </c>
      <c r="I305" s="28">
        <v>10683</v>
      </c>
      <c r="J305" s="28">
        <f>IF($D305=Calculations!$E$3,SUBSTITUTE(Calculations!$I306,RIGHT(Calculations!$I306,3),Calculations!$C$3)+0,Calculations!$I306)</f>
        <v>6514</v>
      </c>
      <c r="K305" s="39">
        <v>0</v>
      </c>
      <c r="L305" s="39">
        <v>0</v>
      </c>
      <c r="M305" s="39">
        <v>0</v>
      </c>
      <c r="N305" s="39">
        <v>0</v>
      </c>
      <c r="O305" s="39">
        <v>0</v>
      </c>
      <c r="P305" s="39">
        <v>0</v>
      </c>
      <c r="Q305" s="39">
        <v>0</v>
      </c>
      <c r="R305" s="39">
        <v>0</v>
      </c>
      <c r="S305" s="39">
        <v>0</v>
      </c>
      <c r="T305" s="39">
        <v>1</v>
      </c>
      <c r="U305" s="39">
        <v>0</v>
      </c>
      <c r="V305" s="39">
        <v>0</v>
      </c>
      <c r="W305" s="40">
        <f>IF(K305=1,INDEX('Add-on Info'!$B$4:$H$15,MATCH(W$1,'Add-on Info'!$A$4:$A$15,0),MATCH($E305,'Add-on Info'!$B$3:$H$3,0)),0)</f>
        <v>0</v>
      </c>
      <c r="X305" s="40">
        <f>IF(L305=1,INDEX('Add-on Info'!$B$4:$H$15,MATCH(X$1,'Add-on Info'!$A$4:$A$15,0),MATCH($E305,'Add-on Info'!$B$3:$H$3,0)),0)</f>
        <v>0</v>
      </c>
      <c r="Y305" s="40">
        <f>IF(M305=1,INDEX('Add-on Info'!$B$4:$H$15,MATCH(Y$1,'Add-on Info'!$A$4:$A$15,0),MATCH($E305,'Add-on Info'!$B$3:$H$3,0)),0)</f>
        <v>0</v>
      </c>
      <c r="Z305" s="40">
        <f>IF(N305=1,INDEX('Add-on Info'!$B$4:$H$15,MATCH(Z$1,'Add-on Info'!$A$4:$A$15,0),MATCH($E305,'Add-on Info'!$B$3:$H$3,0)),0)</f>
        <v>0</v>
      </c>
      <c r="AA305" s="40">
        <f>IF(O305=1,INDEX('Add-on Info'!$B$4:$H$15,MATCH(AA$1,'Add-on Info'!$A$4:$A$15,0),MATCH($E305,'Add-on Info'!$B$3:$H$3,0)),0)</f>
        <v>0</v>
      </c>
      <c r="AB305" s="40">
        <f>IF(P305=1,INDEX('Add-on Info'!$B$4:$H$15,MATCH(AB$1,'Add-on Info'!$A$4:$A$15,0),MATCH($E305,'Add-on Info'!$B$3:$H$3,0)),0)</f>
        <v>0</v>
      </c>
      <c r="AC305" s="40">
        <f>IF(Q305=1,INDEX('Add-on Info'!$B$4:$H$15,MATCH(AC$1,'Add-on Info'!$A$4:$A$15,0),MATCH($E305,'Add-on Info'!$B$3:$H$3,0)),0)</f>
        <v>0</v>
      </c>
      <c r="AD305" s="40">
        <f>IF(R305=1,INDEX('Add-on Info'!$B$4:$H$15,MATCH(AD$1,'Add-on Info'!$A$4:$A$15,0),MATCH($E305,'Add-on Info'!$B$3:$H$3,0)),0)</f>
        <v>0</v>
      </c>
      <c r="AE305" s="40">
        <f>IF(S305=1,INDEX('Add-on Info'!$B$4:$H$15,MATCH(AE$1,'Add-on Info'!$A$4:$A$15,0),MATCH($E305,'Add-on Info'!$B$3:$H$3,0)),0)</f>
        <v>0</v>
      </c>
      <c r="AF305" s="40">
        <f>IF(T305=1,INDEX('Add-on Info'!$B$4:$H$15,MATCH(AF$1,'Add-on Info'!$A$4:$A$15,0),MATCH($E305,'Add-on Info'!$B$3:$H$3,0)),0)</f>
        <v>180</v>
      </c>
      <c r="AG305" s="40">
        <f>IF(U305=1,INDEX('Add-on Info'!$B$4:$H$15,MATCH(AG$1,'Add-on Info'!$A$4:$A$15,0),MATCH($E305,'Add-on Info'!$B$3:$H$3,0)),0)</f>
        <v>0</v>
      </c>
      <c r="AH305" s="40">
        <f>IF(V305=1,INDEX('Add-on Info'!$B$4:$H$15,MATCH(AH$1,'Add-on Info'!$A$4:$A$15,0),MATCH($E305,'Add-on Info'!$B$3:$H$3,0)),0)</f>
        <v>0</v>
      </c>
      <c r="AI305" s="41">
        <f t="shared" si="24"/>
        <v>0</v>
      </c>
      <c r="AJ305" s="40">
        <f t="shared" si="25"/>
        <v>180</v>
      </c>
      <c r="AK305" s="40">
        <f>IF(K305=1,INDEX('Add-on Info'!$B$21:$H$32,MATCH(AK$1,'Add-on Info'!$A$4:$A$15,0),MATCH($E305,'Add-on Info'!$B$3:$H$3,0)),0)</f>
        <v>0</v>
      </c>
      <c r="AL305" s="40">
        <f>IF(L305=1,INDEX('Add-on Info'!$B$21:$H$32,MATCH(AL$1,'Add-on Info'!$A$4:$A$15,0),MATCH($E305,'Add-on Info'!$B$3:$H$3,0)),0)</f>
        <v>0</v>
      </c>
      <c r="AM305" s="40">
        <f>IF(M305=1,INDEX('Add-on Info'!$B$21:$H$32,MATCH(AM$1,'Add-on Info'!$A$4:$A$15,0),MATCH($E305,'Add-on Info'!$B$3:$H$3,0)),0)</f>
        <v>0</v>
      </c>
      <c r="AN305" s="40">
        <f>IF(N305=1,INDEX('Add-on Info'!$B$21:$H$32,MATCH(AN$1,'Add-on Info'!$A$4:$A$15,0),MATCH($E305,'Add-on Info'!$B$3:$H$3,0)),0)</f>
        <v>0</v>
      </c>
      <c r="AO305" s="40">
        <f>IF(O305=1,INDEX('Add-on Info'!$B$21:$H$32,MATCH(AO$1,'Add-on Info'!$A$4:$A$15,0),MATCH($E305,'Add-on Info'!$B$3:$H$3,0)),0)</f>
        <v>0</v>
      </c>
      <c r="AP305" s="40">
        <f>IF(P305=1,INDEX('Add-on Info'!$B$21:$H$32,MATCH(AP$1,'Add-on Info'!$A$4:$A$15,0),MATCH($E305,'Add-on Info'!$B$3:$H$3,0)),0)</f>
        <v>0</v>
      </c>
      <c r="AQ305" s="40">
        <f>IF(Q305=1,INDEX('Add-on Info'!$B$21:$H$32,MATCH(AQ$1,'Add-on Info'!$A$4:$A$15,0),MATCH($E305,'Add-on Info'!$B$3:$H$3,0)),0)</f>
        <v>0</v>
      </c>
      <c r="AR305" s="40">
        <f>IF(R305=1,INDEX('Add-on Info'!$B$21:$H$32,MATCH(AR$1,'Add-on Info'!$A$4:$A$15,0),MATCH($E305,'Add-on Info'!$B$3:$H$3,0)),0)</f>
        <v>0</v>
      </c>
      <c r="AS305" s="40">
        <f>IF(S305=1,INDEX('Add-on Info'!$B$21:$H$32,MATCH(AS$1,'Add-on Info'!$A$4:$A$15,0),MATCH($E305,'Add-on Info'!$B$3:$H$3,0)),0)</f>
        <v>0</v>
      </c>
      <c r="AT305" s="40">
        <f>IF(T305=1,INDEX('Add-on Info'!$B$21:$H$32,MATCH(AT$1,'Add-on Info'!$A$4:$A$15,0),MATCH($E305,'Add-on Info'!$B$3:$H$3,0)),0)</f>
        <v>32.4</v>
      </c>
      <c r="AU305" s="40">
        <f>IF(U305=1,INDEX('Add-on Info'!$B$21:$H$32,MATCH(AU$1,'Add-on Info'!$A$4:$A$15,0),MATCH($E305,'Add-on Info'!$B$3:$H$3,0)),0)</f>
        <v>0</v>
      </c>
      <c r="AV305" s="40">
        <f>IF(V305=1,INDEX('Add-on Info'!$B$21:$H$32,MATCH(AV$1,'Add-on Info'!$A$4:$A$15,0),MATCH($E305,'Add-on Info'!$B$3:$H$3,0)),0)</f>
        <v>0</v>
      </c>
      <c r="AW305" s="40">
        <f t="shared" si="26"/>
        <v>32.4</v>
      </c>
      <c r="AX305" s="40">
        <f t="shared" si="27"/>
        <v>10863</v>
      </c>
      <c r="AY305" s="40">
        <f t="shared" si="28"/>
        <v>6546.4</v>
      </c>
      <c r="AZ305" s="40">
        <f t="shared" si="29"/>
        <v>4316.6000000000004</v>
      </c>
      <c r="BA305" s="25"/>
    </row>
    <row r="306" spans="1:53" x14ac:dyDescent="0.25">
      <c r="A306" s="25" t="s">
        <v>60</v>
      </c>
      <c r="B306" s="25" t="s">
        <v>23</v>
      </c>
      <c r="C306" s="25" t="s">
        <v>41</v>
      </c>
      <c r="D306" s="25" t="s">
        <v>31</v>
      </c>
      <c r="E306" s="25" t="s">
        <v>35</v>
      </c>
      <c r="F306" s="25" t="s">
        <v>33</v>
      </c>
      <c r="G306" s="25" t="s">
        <v>28</v>
      </c>
      <c r="H306" s="25">
        <v>32</v>
      </c>
      <c r="I306" s="28">
        <v>12170</v>
      </c>
      <c r="J306" s="28">
        <f>IF($D306=Calculations!$E$3,SUBSTITUTE(Calculations!$I307,RIGHT(Calculations!$I307,3),Calculations!$C$3)+0,Calculations!$I307)</f>
        <v>7514</v>
      </c>
      <c r="K306" s="39">
        <v>1</v>
      </c>
      <c r="L306" s="39">
        <v>0</v>
      </c>
      <c r="M306" s="39">
        <v>1</v>
      </c>
      <c r="N306" s="39">
        <v>0</v>
      </c>
      <c r="O306" s="39">
        <v>0</v>
      </c>
      <c r="P306" s="39">
        <v>0</v>
      </c>
      <c r="Q306" s="39">
        <v>0</v>
      </c>
      <c r="R306" s="39">
        <v>1</v>
      </c>
      <c r="S306" s="39">
        <v>0</v>
      </c>
      <c r="T306" s="39">
        <v>0</v>
      </c>
      <c r="U306" s="39">
        <v>0</v>
      </c>
      <c r="V306" s="39">
        <v>0</v>
      </c>
      <c r="W306" s="40">
        <f>IF(K306=1,INDEX('Add-on Info'!$B$4:$H$15,MATCH(W$1,'Add-on Info'!$A$4:$A$15,0),MATCH($E306,'Add-on Info'!$B$3:$H$3,0)),0)</f>
        <v>750</v>
      </c>
      <c r="X306" s="40">
        <f>IF(L306=1,INDEX('Add-on Info'!$B$4:$H$15,MATCH(X$1,'Add-on Info'!$A$4:$A$15,0),MATCH($E306,'Add-on Info'!$B$3:$H$3,0)),0)</f>
        <v>0</v>
      </c>
      <c r="Y306" s="40">
        <f>IF(M306=1,INDEX('Add-on Info'!$B$4:$H$15,MATCH(Y$1,'Add-on Info'!$A$4:$A$15,0),MATCH($E306,'Add-on Info'!$B$3:$H$3,0)),0)</f>
        <v>320</v>
      </c>
      <c r="Z306" s="40">
        <f>IF(N306=1,INDEX('Add-on Info'!$B$4:$H$15,MATCH(Z$1,'Add-on Info'!$A$4:$A$15,0),MATCH($E306,'Add-on Info'!$B$3:$H$3,0)),0)</f>
        <v>0</v>
      </c>
      <c r="AA306" s="40">
        <f>IF(O306=1,INDEX('Add-on Info'!$B$4:$H$15,MATCH(AA$1,'Add-on Info'!$A$4:$A$15,0),MATCH($E306,'Add-on Info'!$B$3:$H$3,0)),0)</f>
        <v>0</v>
      </c>
      <c r="AB306" s="40">
        <f>IF(P306=1,INDEX('Add-on Info'!$B$4:$H$15,MATCH(AB$1,'Add-on Info'!$A$4:$A$15,0),MATCH($E306,'Add-on Info'!$B$3:$H$3,0)),0)</f>
        <v>0</v>
      </c>
      <c r="AC306" s="40">
        <f>IF(Q306=1,INDEX('Add-on Info'!$B$4:$H$15,MATCH(AC$1,'Add-on Info'!$A$4:$A$15,0),MATCH($E306,'Add-on Info'!$B$3:$H$3,0)),0)</f>
        <v>0</v>
      </c>
      <c r="AD306" s="40">
        <f>IF(R306=1,INDEX('Add-on Info'!$B$4:$H$15,MATCH(AD$1,'Add-on Info'!$A$4:$A$15,0),MATCH($E306,'Add-on Info'!$B$3:$H$3,0)),0)</f>
        <v>180</v>
      </c>
      <c r="AE306" s="40">
        <f>IF(S306=1,INDEX('Add-on Info'!$B$4:$H$15,MATCH(AE$1,'Add-on Info'!$A$4:$A$15,0),MATCH($E306,'Add-on Info'!$B$3:$H$3,0)),0)</f>
        <v>0</v>
      </c>
      <c r="AF306" s="40">
        <f>IF(T306=1,INDEX('Add-on Info'!$B$4:$H$15,MATCH(AF$1,'Add-on Info'!$A$4:$A$15,0),MATCH($E306,'Add-on Info'!$B$3:$H$3,0)),0)</f>
        <v>0</v>
      </c>
      <c r="AG306" s="40">
        <f>IF(U306=1,INDEX('Add-on Info'!$B$4:$H$15,MATCH(AG$1,'Add-on Info'!$A$4:$A$15,0),MATCH($E306,'Add-on Info'!$B$3:$H$3,0)),0)</f>
        <v>0</v>
      </c>
      <c r="AH306" s="40">
        <f>IF(V306=1,INDEX('Add-on Info'!$B$4:$H$15,MATCH(AH$1,'Add-on Info'!$A$4:$A$15,0),MATCH($E306,'Add-on Info'!$B$3:$H$3,0)),0)</f>
        <v>0</v>
      </c>
      <c r="AI306" s="41">
        <f t="shared" si="24"/>
        <v>0.15</v>
      </c>
      <c r="AJ306" s="40">
        <f t="shared" si="25"/>
        <v>1062.5</v>
      </c>
      <c r="AK306" s="40">
        <f>IF(K306=1,INDEX('Add-on Info'!$B$21:$H$32,MATCH(AK$1,'Add-on Info'!$A$4:$A$15,0),MATCH($E306,'Add-on Info'!$B$3:$H$3,0)),0)</f>
        <v>187.5</v>
      </c>
      <c r="AL306" s="40">
        <f>IF(L306=1,INDEX('Add-on Info'!$B$21:$H$32,MATCH(AL$1,'Add-on Info'!$A$4:$A$15,0),MATCH($E306,'Add-on Info'!$B$3:$H$3,0)),0)</f>
        <v>0</v>
      </c>
      <c r="AM306" s="40">
        <f>IF(M306=1,INDEX('Add-on Info'!$B$21:$H$32,MATCH(AM$1,'Add-on Info'!$A$4:$A$15,0),MATCH($E306,'Add-on Info'!$B$3:$H$3,0)),0)</f>
        <v>48</v>
      </c>
      <c r="AN306" s="40">
        <f>IF(N306=1,INDEX('Add-on Info'!$B$21:$H$32,MATCH(AN$1,'Add-on Info'!$A$4:$A$15,0),MATCH($E306,'Add-on Info'!$B$3:$H$3,0)),0)</f>
        <v>0</v>
      </c>
      <c r="AO306" s="40">
        <f>IF(O306=1,INDEX('Add-on Info'!$B$21:$H$32,MATCH(AO$1,'Add-on Info'!$A$4:$A$15,0),MATCH($E306,'Add-on Info'!$B$3:$H$3,0)),0)</f>
        <v>0</v>
      </c>
      <c r="AP306" s="40">
        <f>IF(P306=1,INDEX('Add-on Info'!$B$21:$H$32,MATCH(AP$1,'Add-on Info'!$A$4:$A$15,0),MATCH($E306,'Add-on Info'!$B$3:$H$3,0)),0)</f>
        <v>0</v>
      </c>
      <c r="AQ306" s="40">
        <f>IF(Q306=1,INDEX('Add-on Info'!$B$21:$H$32,MATCH(AQ$1,'Add-on Info'!$A$4:$A$15,0),MATCH($E306,'Add-on Info'!$B$3:$H$3,0)),0)</f>
        <v>0</v>
      </c>
      <c r="AR306" s="40">
        <f>IF(R306=1,INDEX('Add-on Info'!$B$21:$H$32,MATCH(AR$1,'Add-on Info'!$A$4:$A$15,0),MATCH($E306,'Add-on Info'!$B$3:$H$3,0)),0)</f>
        <v>30.6</v>
      </c>
      <c r="AS306" s="40">
        <f>IF(S306=1,INDEX('Add-on Info'!$B$21:$H$32,MATCH(AS$1,'Add-on Info'!$A$4:$A$15,0),MATCH($E306,'Add-on Info'!$B$3:$H$3,0)),0)</f>
        <v>0</v>
      </c>
      <c r="AT306" s="40">
        <f>IF(T306=1,INDEX('Add-on Info'!$B$21:$H$32,MATCH(AT$1,'Add-on Info'!$A$4:$A$15,0),MATCH($E306,'Add-on Info'!$B$3:$H$3,0)),0)</f>
        <v>0</v>
      </c>
      <c r="AU306" s="40">
        <f>IF(U306=1,INDEX('Add-on Info'!$B$21:$H$32,MATCH(AU$1,'Add-on Info'!$A$4:$A$15,0),MATCH($E306,'Add-on Info'!$B$3:$H$3,0)),0)</f>
        <v>0</v>
      </c>
      <c r="AV306" s="40">
        <f>IF(V306=1,INDEX('Add-on Info'!$B$21:$H$32,MATCH(AV$1,'Add-on Info'!$A$4:$A$15,0),MATCH($E306,'Add-on Info'!$B$3:$H$3,0)),0)</f>
        <v>0</v>
      </c>
      <c r="AW306" s="40">
        <f t="shared" si="26"/>
        <v>266.10000000000002</v>
      </c>
      <c r="AX306" s="40">
        <f t="shared" si="27"/>
        <v>13232.5</v>
      </c>
      <c r="AY306" s="40">
        <f t="shared" si="28"/>
        <v>7780.1</v>
      </c>
      <c r="AZ306" s="40">
        <f t="shared" si="29"/>
        <v>5452.4</v>
      </c>
      <c r="BA306" s="25"/>
    </row>
    <row r="307" spans="1:53" x14ac:dyDescent="0.25">
      <c r="A307" s="25" t="s">
        <v>60</v>
      </c>
      <c r="B307" s="25" t="s">
        <v>23</v>
      </c>
      <c r="C307" s="25" t="s">
        <v>41</v>
      </c>
      <c r="D307" s="25" t="s">
        <v>31</v>
      </c>
      <c r="E307" s="25" t="s">
        <v>35</v>
      </c>
      <c r="F307" s="25" t="s">
        <v>34</v>
      </c>
      <c r="G307" s="25" t="s">
        <v>28</v>
      </c>
      <c r="H307" s="25">
        <v>37</v>
      </c>
      <c r="I307" s="28">
        <v>12800</v>
      </c>
      <c r="J307" s="28">
        <f>IF($D307=Calculations!$E$3,SUBSTITUTE(Calculations!$I308,RIGHT(Calculations!$I308,3),Calculations!$C$3)+0,Calculations!$I308)</f>
        <v>7514</v>
      </c>
      <c r="K307" s="39">
        <v>1</v>
      </c>
      <c r="L307" s="39">
        <v>0</v>
      </c>
      <c r="M307" s="39">
        <v>0</v>
      </c>
      <c r="N307" s="39">
        <v>0</v>
      </c>
      <c r="O307" s="39">
        <v>0</v>
      </c>
      <c r="P307" s="39">
        <v>0</v>
      </c>
      <c r="Q307" s="39">
        <v>0</v>
      </c>
      <c r="R307" s="39">
        <v>0</v>
      </c>
      <c r="S307" s="39">
        <v>0</v>
      </c>
      <c r="T307" s="39">
        <v>1</v>
      </c>
      <c r="U307" s="39">
        <v>0</v>
      </c>
      <c r="V307" s="39">
        <v>0</v>
      </c>
      <c r="W307" s="40">
        <f>IF(K307=1,INDEX('Add-on Info'!$B$4:$H$15,MATCH(W$1,'Add-on Info'!$A$4:$A$15,0),MATCH($E307,'Add-on Info'!$B$3:$H$3,0)),0)</f>
        <v>750</v>
      </c>
      <c r="X307" s="40">
        <f>IF(L307=1,INDEX('Add-on Info'!$B$4:$H$15,MATCH(X$1,'Add-on Info'!$A$4:$A$15,0),MATCH($E307,'Add-on Info'!$B$3:$H$3,0)),0)</f>
        <v>0</v>
      </c>
      <c r="Y307" s="40">
        <f>IF(M307=1,INDEX('Add-on Info'!$B$4:$H$15,MATCH(Y$1,'Add-on Info'!$A$4:$A$15,0),MATCH($E307,'Add-on Info'!$B$3:$H$3,0)),0)</f>
        <v>0</v>
      </c>
      <c r="Z307" s="40">
        <f>IF(N307=1,INDEX('Add-on Info'!$B$4:$H$15,MATCH(Z$1,'Add-on Info'!$A$4:$A$15,0),MATCH($E307,'Add-on Info'!$B$3:$H$3,0)),0)</f>
        <v>0</v>
      </c>
      <c r="AA307" s="40">
        <f>IF(O307=1,INDEX('Add-on Info'!$B$4:$H$15,MATCH(AA$1,'Add-on Info'!$A$4:$A$15,0),MATCH($E307,'Add-on Info'!$B$3:$H$3,0)),0)</f>
        <v>0</v>
      </c>
      <c r="AB307" s="40">
        <f>IF(P307=1,INDEX('Add-on Info'!$B$4:$H$15,MATCH(AB$1,'Add-on Info'!$A$4:$A$15,0),MATCH($E307,'Add-on Info'!$B$3:$H$3,0)),0)</f>
        <v>0</v>
      </c>
      <c r="AC307" s="40">
        <f>IF(Q307=1,INDEX('Add-on Info'!$B$4:$H$15,MATCH(AC$1,'Add-on Info'!$A$4:$A$15,0),MATCH($E307,'Add-on Info'!$B$3:$H$3,0)),0)</f>
        <v>0</v>
      </c>
      <c r="AD307" s="40">
        <f>IF(R307=1,INDEX('Add-on Info'!$B$4:$H$15,MATCH(AD$1,'Add-on Info'!$A$4:$A$15,0),MATCH($E307,'Add-on Info'!$B$3:$H$3,0)),0)</f>
        <v>0</v>
      </c>
      <c r="AE307" s="40">
        <f>IF(S307=1,INDEX('Add-on Info'!$B$4:$H$15,MATCH(AE$1,'Add-on Info'!$A$4:$A$15,0),MATCH($E307,'Add-on Info'!$B$3:$H$3,0)),0)</f>
        <v>0</v>
      </c>
      <c r="AF307" s="40">
        <f>IF(T307=1,INDEX('Add-on Info'!$B$4:$H$15,MATCH(AF$1,'Add-on Info'!$A$4:$A$15,0),MATCH($E307,'Add-on Info'!$B$3:$H$3,0)),0)</f>
        <v>200</v>
      </c>
      <c r="AG307" s="40">
        <f>IF(U307=1,INDEX('Add-on Info'!$B$4:$H$15,MATCH(AG$1,'Add-on Info'!$A$4:$A$15,0),MATCH($E307,'Add-on Info'!$B$3:$H$3,0)),0)</f>
        <v>0</v>
      </c>
      <c r="AH307" s="40">
        <f>IF(V307=1,INDEX('Add-on Info'!$B$4:$H$15,MATCH(AH$1,'Add-on Info'!$A$4:$A$15,0),MATCH($E307,'Add-on Info'!$B$3:$H$3,0)),0)</f>
        <v>0</v>
      </c>
      <c r="AI307" s="41">
        <f t="shared" si="24"/>
        <v>0</v>
      </c>
      <c r="AJ307" s="40">
        <f t="shared" si="25"/>
        <v>950</v>
      </c>
      <c r="AK307" s="40">
        <f>IF(K307=1,INDEX('Add-on Info'!$B$21:$H$32,MATCH(AK$1,'Add-on Info'!$A$4:$A$15,0),MATCH($E307,'Add-on Info'!$B$3:$H$3,0)),0)</f>
        <v>187.5</v>
      </c>
      <c r="AL307" s="40">
        <f>IF(L307=1,INDEX('Add-on Info'!$B$21:$H$32,MATCH(AL$1,'Add-on Info'!$A$4:$A$15,0),MATCH($E307,'Add-on Info'!$B$3:$H$3,0)),0)</f>
        <v>0</v>
      </c>
      <c r="AM307" s="40">
        <f>IF(M307=1,INDEX('Add-on Info'!$B$21:$H$32,MATCH(AM$1,'Add-on Info'!$A$4:$A$15,0),MATCH($E307,'Add-on Info'!$B$3:$H$3,0)),0)</f>
        <v>0</v>
      </c>
      <c r="AN307" s="40">
        <f>IF(N307=1,INDEX('Add-on Info'!$B$21:$H$32,MATCH(AN$1,'Add-on Info'!$A$4:$A$15,0),MATCH($E307,'Add-on Info'!$B$3:$H$3,0)),0)</f>
        <v>0</v>
      </c>
      <c r="AO307" s="40">
        <f>IF(O307=1,INDEX('Add-on Info'!$B$21:$H$32,MATCH(AO$1,'Add-on Info'!$A$4:$A$15,0),MATCH($E307,'Add-on Info'!$B$3:$H$3,0)),0)</f>
        <v>0</v>
      </c>
      <c r="AP307" s="40">
        <f>IF(P307=1,INDEX('Add-on Info'!$B$21:$H$32,MATCH(AP$1,'Add-on Info'!$A$4:$A$15,0),MATCH($E307,'Add-on Info'!$B$3:$H$3,0)),0)</f>
        <v>0</v>
      </c>
      <c r="AQ307" s="40">
        <f>IF(Q307=1,INDEX('Add-on Info'!$B$21:$H$32,MATCH(AQ$1,'Add-on Info'!$A$4:$A$15,0),MATCH($E307,'Add-on Info'!$B$3:$H$3,0)),0)</f>
        <v>0</v>
      </c>
      <c r="AR307" s="40">
        <f>IF(R307=1,INDEX('Add-on Info'!$B$21:$H$32,MATCH(AR$1,'Add-on Info'!$A$4:$A$15,0),MATCH($E307,'Add-on Info'!$B$3:$H$3,0)),0)</f>
        <v>0</v>
      </c>
      <c r="AS307" s="40">
        <f>IF(S307=1,INDEX('Add-on Info'!$B$21:$H$32,MATCH(AS$1,'Add-on Info'!$A$4:$A$15,0),MATCH($E307,'Add-on Info'!$B$3:$H$3,0)),0)</f>
        <v>0</v>
      </c>
      <c r="AT307" s="40">
        <f>IF(T307=1,INDEX('Add-on Info'!$B$21:$H$32,MATCH(AT$1,'Add-on Info'!$A$4:$A$15,0),MATCH($E307,'Add-on Info'!$B$3:$H$3,0)),0)</f>
        <v>36</v>
      </c>
      <c r="AU307" s="40">
        <f>IF(U307=1,INDEX('Add-on Info'!$B$21:$H$32,MATCH(AU$1,'Add-on Info'!$A$4:$A$15,0),MATCH($E307,'Add-on Info'!$B$3:$H$3,0)),0)</f>
        <v>0</v>
      </c>
      <c r="AV307" s="40">
        <f>IF(V307=1,INDEX('Add-on Info'!$B$21:$H$32,MATCH(AV$1,'Add-on Info'!$A$4:$A$15,0),MATCH($E307,'Add-on Info'!$B$3:$H$3,0)),0)</f>
        <v>0</v>
      </c>
      <c r="AW307" s="40">
        <f t="shared" si="26"/>
        <v>223.5</v>
      </c>
      <c r="AX307" s="40">
        <f t="shared" si="27"/>
        <v>13750</v>
      </c>
      <c r="AY307" s="40">
        <f t="shared" si="28"/>
        <v>7737.5</v>
      </c>
      <c r="AZ307" s="40">
        <f t="shared" si="29"/>
        <v>6012.5</v>
      </c>
      <c r="BA307" s="25"/>
    </row>
    <row r="308" spans="1:53" x14ac:dyDescent="0.25">
      <c r="A308" s="25" t="s">
        <v>60</v>
      </c>
      <c r="B308" s="25" t="s">
        <v>23</v>
      </c>
      <c r="C308" s="25" t="s">
        <v>41</v>
      </c>
      <c r="D308" s="25" t="s">
        <v>31</v>
      </c>
      <c r="E308" s="25" t="s">
        <v>36</v>
      </c>
      <c r="F308" s="25" t="s">
        <v>27</v>
      </c>
      <c r="G308" s="25" t="s">
        <v>30</v>
      </c>
      <c r="H308" s="25">
        <v>49</v>
      </c>
      <c r="I308" s="42">
        <v>24873</v>
      </c>
      <c r="J308" s="28">
        <f>IF($D308=Calculations!$E$3,SUBSTITUTE(Calculations!$I309,RIGHT(Calculations!$I309,3),Calculations!$C$3)+0,Calculations!$I309)</f>
        <v>14514</v>
      </c>
      <c r="K308" s="39">
        <v>0</v>
      </c>
      <c r="L308" s="39">
        <v>1</v>
      </c>
      <c r="M308" s="39">
        <v>1</v>
      </c>
      <c r="N308" s="39">
        <v>0</v>
      </c>
      <c r="O308" s="39">
        <v>0</v>
      </c>
      <c r="P308" s="39">
        <v>0</v>
      </c>
      <c r="Q308" s="39">
        <v>1</v>
      </c>
      <c r="R308" s="39">
        <v>0</v>
      </c>
      <c r="S308" s="39">
        <v>0</v>
      </c>
      <c r="T308" s="39">
        <v>0</v>
      </c>
      <c r="U308" s="39">
        <v>1</v>
      </c>
      <c r="V308" s="39">
        <v>1</v>
      </c>
      <c r="W308" s="40">
        <f>IF(K308=1,INDEX('Add-on Info'!$B$4:$H$15,MATCH(W$1,'Add-on Info'!$A$4:$A$15,0),MATCH($E308,'Add-on Info'!$B$3:$H$3,0)),0)</f>
        <v>0</v>
      </c>
      <c r="X308" s="40">
        <f>IF(L308=1,INDEX('Add-on Info'!$B$4:$H$15,MATCH(X$1,'Add-on Info'!$A$4:$A$15,0),MATCH($E308,'Add-on Info'!$B$3:$H$3,0)),0)</f>
        <v>240</v>
      </c>
      <c r="Y308" s="40">
        <f>IF(M308=1,INDEX('Add-on Info'!$B$4:$H$15,MATCH(Y$1,'Add-on Info'!$A$4:$A$15,0),MATCH($E308,'Add-on Info'!$B$3:$H$3,0)),0)</f>
        <v>360</v>
      </c>
      <c r="Z308" s="40">
        <f>IF(N308=1,INDEX('Add-on Info'!$B$4:$H$15,MATCH(Z$1,'Add-on Info'!$A$4:$A$15,0),MATCH($E308,'Add-on Info'!$B$3:$H$3,0)),0)</f>
        <v>0</v>
      </c>
      <c r="AA308" s="40">
        <f>IF(O308=1,INDEX('Add-on Info'!$B$4:$H$15,MATCH(AA$1,'Add-on Info'!$A$4:$A$15,0),MATCH($E308,'Add-on Info'!$B$3:$H$3,0)),0)</f>
        <v>0</v>
      </c>
      <c r="AB308" s="40">
        <f>IF(P308=1,INDEX('Add-on Info'!$B$4:$H$15,MATCH(AB$1,'Add-on Info'!$A$4:$A$15,0),MATCH($E308,'Add-on Info'!$B$3:$H$3,0)),0)</f>
        <v>0</v>
      </c>
      <c r="AC308" s="40">
        <f>IF(Q308=1,INDEX('Add-on Info'!$B$4:$H$15,MATCH(AC$1,'Add-on Info'!$A$4:$A$15,0),MATCH($E308,'Add-on Info'!$B$3:$H$3,0)),0)</f>
        <v>120</v>
      </c>
      <c r="AD308" s="40">
        <f>IF(R308=1,INDEX('Add-on Info'!$B$4:$H$15,MATCH(AD$1,'Add-on Info'!$A$4:$A$15,0),MATCH($E308,'Add-on Info'!$B$3:$H$3,0)),0)</f>
        <v>0</v>
      </c>
      <c r="AE308" s="40">
        <f>IF(S308=1,INDEX('Add-on Info'!$B$4:$H$15,MATCH(AE$1,'Add-on Info'!$A$4:$A$15,0),MATCH($E308,'Add-on Info'!$B$3:$H$3,0)),0)</f>
        <v>0</v>
      </c>
      <c r="AF308" s="40">
        <f>IF(T308=1,INDEX('Add-on Info'!$B$4:$H$15,MATCH(AF$1,'Add-on Info'!$A$4:$A$15,0),MATCH($E308,'Add-on Info'!$B$3:$H$3,0)),0)</f>
        <v>0</v>
      </c>
      <c r="AG308" s="40">
        <f>IF(U308=1,INDEX('Add-on Info'!$B$4:$H$15,MATCH(AG$1,'Add-on Info'!$A$4:$A$15,0),MATCH($E308,'Add-on Info'!$B$3:$H$3,0)),0)</f>
        <v>730</v>
      </c>
      <c r="AH308" s="40">
        <f>IF(V308=1,INDEX('Add-on Info'!$B$4:$H$15,MATCH(AH$1,'Add-on Info'!$A$4:$A$15,0),MATCH($E308,'Add-on Info'!$B$3:$H$3,0)),0)</f>
        <v>520</v>
      </c>
      <c r="AI308" s="41">
        <f t="shared" si="24"/>
        <v>0.15</v>
      </c>
      <c r="AJ308" s="40">
        <f t="shared" si="25"/>
        <v>1674.5</v>
      </c>
      <c r="AK308" s="40">
        <f>IF(K308=1,INDEX('Add-on Info'!$B$21:$H$32,MATCH(AK$1,'Add-on Info'!$A$4:$A$15,0),MATCH($E308,'Add-on Info'!$B$3:$H$3,0)),0)</f>
        <v>0</v>
      </c>
      <c r="AL308" s="40">
        <f>IF(L308=1,INDEX('Add-on Info'!$B$21:$H$32,MATCH(AL$1,'Add-on Info'!$A$4:$A$15,0),MATCH($E308,'Add-on Info'!$B$3:$H$3,0)),0)</f>
        <v>26.4</v>
      </c>
      <c r="AM308" s="40">
        <f>IF(M308=1,INDEX('Add-on Info'!$B$21:$H$32,MATCH(AM$1,'Add-on Info'!$A$4:$A$15,0),MATCH($E308,'Add-on Info'!$B$3:$H$3,0)),0)</f>
        <v>54</v>
      </c>
      <c r="AN308" s="40">
        <f>IF(N308=1,INDEX('Add-on Info'!$B$21:$H$32,MATCH(AN$1,'Add-on Info'!$A$4:$A$15,0),MATCH($E308,'Add-on Info'!$B$3:$H$3,0)),0)</f>
        <v>0</v>
      </c>
      <c r="AO308" s="40">
        <f>IF(O308=1,INDEX('Add-on Info'!$B$21:$H$32,MATCH(AO$1,'Add-on Info'!$A$4:$A$15,0),MATCH($E308,'Add-on Info'!$B$3:$H$3,0)),0)</f>
        <v>0</v>
      </c>
      <c r="AP308" s="40">
        <f>IF(P308=1,INDEX('Add-on Info'!$B$21:$H$32,MATCH(AP$1,'Add-on Info'!$A$4:$A$15,0),MATCH($E308,'Add-on Info'!$B$3:$H$3,0)),0)</f>
        <v>0</v>
      </c>
      <c r="AQ308" s="40">
        <f>IF(Q308=1,INDEX('Add-on Info'!$B$21:$H$32,MATCH(AQ$1,'Add-on Info'!$A$4:$A$15,0),MATCH($E308,'Add-on Info'!$B$3:$H$3,0)),0)</f>
        <v>18</v>
      </c>
      <c r="AR308" s="40">
        <f>IF(R308=1,INDEX('Add-on Info'!$B$21:$H$32,MATCH(AR$1,'Add-on Info'!$A$4:$A$15,0),MATCH($E308,'Add-on Info'!$B$3:$H$3,0)),0)</f>
        <v>0</v>
      </c>
      <c r="AS308" s="40">
        <f>IF(S308=1,INDEX('Add-on Info'!$B$21:$H$32,MATCH(AS$1,'Add-on Info'!$A$4:$A$15,0),MATCH($E308,'Add-on Info'!$B$3:$H$3,0)),0)</f>
        <v>0</v>
      </c>
      <c r="AT308" s="40">
        <f>IF(T308=1,INDEX('Add-on Info'!$B$21:$H$32,MATCH(AT$1,'Add-on Info'!$A$4:$A$15,0),MATCH($E308,'Add-on Info'!$B$3:$H$3,0)),0)</f>
        <v>0</v>
      </c>
      <c r="AU308" s="40">
        <f>IF(U308=1,INDEX('Add-on Info'!$B$21:$H$32,MATCH(AU$1,'Add-on Info'!$A$4:$A$15,0),MATCH($E308,'Add-on Info'!$B$3:$H$3,0)),0)</f>
        <v>204.4</v>
      </c>
      <c r="AV308" s="40">
        <f>IF(V308=1,INDEX('Add-on Info'!$B$21:$H$32,MATCH(AV$1,'Add-on Info'!$A$4:$A$15,0),MATCH($E308,'Add-on Info'!$B$3:$H$3,0)),0)</f>
        <v>109.2</v>
      </c>
      <c r="AW308" s="40">
        <f t="shared" si="26"/>
        <v>412</v>
      </c>
      <c r="AX308" s="40">
        <f t="shared" si="27"/>
        <v>26547.5</v>
      </c>
      <c r="AY308" s="40">
        <f t="shared" si="28"/>
        <v>14926</v>
      </c>
      <c r="AZ308" s="40">
        <f t="shared" si="29"/>
        <v>11621.5</v>
      </c>
      <c r="BA308" s="25"/>
    </row>
    <row r="309" spans="1:53" x14ac:dyDescent="0.25">
      <c r="A309" s="25" t="s">
        <v>60</v>
      </c>
      <c r="B309" s="25" t="s">
        <v>23</v>
      </c>
      <c r="C309" s="25" t="s">
        <v>41</v>
      </c>
      <c r="D309" s="25" t="s">
        <v>31</v>
      </c>
      <c r="E309" s="25" t="s">
        <v>36</v>
      </c>
      <c r="F309" s="25" t="s">
        <v>67</v>
      </c>
      <c r="G309" s="25" t="s">
        <v>28</v>
      </c>
      <c r="H309" s="25">
        <v>45</v>
      </c>
      <c r="I309" s="42">
        <v>20082</v>
      </c>
      <c r="J309" s="28">
        <f>IF($D309=Calculations!$E$3,SUBSTITUTE(Calculations!$I310,RIGHT(Calculations!$I310,3),Calculations!$C$3)+0,Calculations!$I310)</f>
        <v>12514</v>
      </c>
      <c r="K309" s="39">
        <v>1</v>
      </c>
      <c r="L309" s="39">
        <v>0</v>
      </c>
      <c r="M309" s="39">
        <v>0</v>
      </c>
      <c r="N309" s="39">
        <v>0</v>
      </c>
      <c r="O309" s="39">
        <v>0</v>
      </c>
      <c r="P309" s="39">
        <v>0</v>
      </c>
      <c r="Q309" s="39">
        <v>0</v>
      </c>
      <c r="R309" s="39">
        <v>0</v>
      </c>
      <c r="S309" s="39">
        <v>0</v>
      </c>
      <c r="T309" s="39">
        <v>0</v>
      </c>
      <c r="U309" s="39">
        <v>0</v>
      </c>
      <c r="V309" s="39">
        <v>1</v>
      </c>
      <c r="W309" s="40">
        <f>IF(K309=1,INDEX('Add-on Info'!$B$4:$H$15,MATCH(W$1,'Add-on Info'!$A$4:$A$15,0),MATCH($E309,'Add-on Info'!$B$3:$H$3,0)),0)</f>
        <v>850</v>
      </c>
      <c r="X309" s="40">
        <f>IF(L309=1,INDEX('Add-on Info'!$B$4:$H$15,MATCH(X$1,'Add-on Info'!$A$4:$A$15,0),MATCH($E309,'Add-on Info'!$B$3:$H$3,0)),0)</f>
        <v>0</v>
      </c>
      <c r="Y309" s="40">
        <f>IF(M309=1,INDEX('Add-on Info'!$B$4:$H$15,MATCH(Y$1,'Add-on Info'!$A$4:$A$15,0),MATCH($E309,'Add-on Info'!$B$3:$H$3,0)),0)</f>
        <v>0</v>
      </c>
      <c r="Z309" s="40">
        <f>IF(N309=1,INDEX('Add-on Info'!$B$4:$H$15,MATCH(Z$1,'Add-on Info'!$A$4:$A$15,0),MATCH($E309,'Add-on Info'!$B$3:$H$3,0)),0)</f>
        <v>0</v>
      </c>
      <c r="AA309" s="40">
        <f>IF(O309=1,INDEX('Add-on Info'!$B$4:$H$15,MATCH(AA$1,'Add-on Info'!$A$4:$A$15,0),MATCH($E309,'Add-on Info'!$B$3:$H$3,0)),0)</f>
        <v>0</v>
      </c>
      <c r="AB309" s="40">
        <f>IF(P309=1,INDEX('Add-on Info'!$B$4:$H$15,MATCH(AB$1,'Add-on Info'!$A$4:$A$15,0),MATCH($E309,'Add-on Info'!$B$3:$H$3,0)),0)</f>
        <v>0</v>
      </c>
      <c r="AC309" s="40">
        <f>IF(Q309=1,INDEX('Add-on Info'!$B$4:$H$15,MATCH(AC$1,'Add-on Info'!$A$4:$A$15,0),MATCH($E309,'Add-on Info'!$B$3:$H$3,0)),0)</f>
        <v>0</v>
      </c>
      <c r="AD309" s="40">
        <f>IF(R309=1,INDEX('Add-on Info'!$B$4:$H$15,MATCH(AD$1,'Add-on Info'!$A$4:$A$15,0),MATCH($E309,'Add-on Info'!$B$3:$H$3,0)),0)</f>
        <v>0</v>
      </c>
      <c r="AE309" s="40">
        <f>IF(S309=1,INDEX('Add-on Info'!$B$4:$H$15,MATCH(AE$1,'Add-on Info'!$A$4:$A$15,0),MATCH($E309,'Add-on Info'!$B$3:$H$3,0)),0)</f>
        <v>0</v>
      </c>
      <c r="AF309" s="40">
        <f>IF(T309=1,INDEX('Add-on Info'!$B$4:$H$15,MATCH(AF$1,'Add-on Info'!$A$4:$A$15,0),MATCH($E309,'Add-on Info'!$B$3:$H$3,0)),0)</f>
        <v>0</v>
      </c>
      <c r="AG309" s="40">
        <f>IF(U309=1,INDEX('Add-on Info'!$B$4:$H$15,MATCH(AG$1,'Add-on Info'!$A$4:$A$15,0),MATCH($E309,'Add-on Info'!$B$3:$H$3,0)),0)</f>
        <v>0</v>
      </c>
      <c r="AH309" s="40">
        <f>IF(V309=1,INDEX('Add-on Info'!$B$4:$H$15,MATCH(AH$1,'Add-on Info'!$A$4:$A$15,0),MATCH($E309,'Add-on Info'!$B$3:$H$3,0)),0)</f>
        <v>520</v>
      </c>
      <c r="AI309" s="41">
        <f t="shared" si="24"/>
        <v>0</v>
      </c>
      <c r="AJ309" s="40">
        <f t="shared" si="25"/>
        <v>1370</v>
      </c>
      <c r="AK309" s="40">
        <f>IF(K309=1,INDEX('Add-on Info'!$B$21:$H$32,MATCH(AK$1,'Add-on Info'!$A$4:$A$15,0),MATCH($E309,'Add-on Info'!$B$3:$H$3,0)),0)</f>
        <v>212.5</v>
      </c>
      <c r="AL309" s="40">
        <f>IF(L309=1,INDEX('Add-on Info'!$B$21:$H$32,MATCH(AL$1,'Add-on Info'!$A$4:$A$15,0),MATCH($E309,'Add-on Info'!$B$3:$H$3,0)),0)</f>
        <v>0</v>
      </c>
      <c r="AM309" s="40">
        <f>IF(M309=1,INDEX('Add-on Info'!$B$21:$H$32,MATCH(AM$1,'Add-on Info'!$A$4:$A$15,0),MATCH($E309,'Add-on Info'!$B$3:$H$3,0)),0)</f>
        <v>0</v>
      </c>
      <c r="AN309" s="40">
        <f>IF(N309=1,INDEX('Add-on Info'!$B$21:$H$32,MATCH(AN$1,'Add-on Info'!$A$4:$A$15,0),MATCH($E309,'Add-on Info'!$B$3:$H$3,0)),0)</f>
        <v>0</v>
      </c>
      <c r="AO309" s="40">
        <f>IF(O309=1,INDEX('Add-on Info'!$B$21:$H$32,MATCH(AO$1,'Add-on Info'!$A$4:$A$15,0),MATCH($E309,'Add-on Info'!$B$3:$H$3,0)),0)</f>
        <v>0</v>
      </c>
      <c r="AP309" s="40">
        <f>IF(P309=1,INDEX('Add-on Info'!$B$21:$H$32,MATCH(AP$1,'Add-on Info'!$A$4:$A$15,0),MATCH($E309,'Add-on Info'!$B$3:$H$3,0)),0)</f>
        <v>0</v>
      </c>
      <c r="AQ309" s="40">
        <f>IF(Q309=1,INDEX('Add-on Info'!$B$21:$H$32,MATCH(AQ$1,'Add-on Info'!$A$4:$A$15,0),MATCH($E309,'Add-on Info'!$B$3:$H$3,0)),0)</f>
        <v>0</v>
      </c>
      <c r="AR309" s="40">
        <f>IF(R309=1,INDEX('Add-on Info'!$B$21:$H$32,MATCH(AR$1,'Add-on Info'!$A$4:$A$15,0),MATCH($E309,'Add-on Info'!$B$3:$H$3,0)),0)</f>
        <v>0</v>
      </c>
      <c r="AS309" s="40">
        <f>IF(S309=1,INDEX('Add-on Info'!$B$21:$H$32,MATCH(AS$1,'Add-on Info'!$A$4:$A$15,0),MATCH($E309,'Add-on Info'!$B$3:$H$3,0)),0)</f>
        <v>0</v>
      </c>
      <c r="AT309" s="40">
        <f>IF(T309=1,INDEX('Add-on Info'!$B$21:$H$32,MATCH(AT$1,'Add-on Info'!$A$4:$A$15,0),MATCH($E309,'Add-on Info'!$B$3:$H$3,0)),0)</f>
        <v>0</v>
      </c>
      <c r="AU309" s="40">
        <f>IF(U309=1,INDEX('Add-on Info'!$B$21:$H$32,MATCH(AU$1,'Add-on Info'!$A$4:$A$15,0),MATCH($E309,'Add-on Info'!$B$3:$H$3,0)),0)</f>
        <v>0</v>
      </c>
      <c r="AV309" s="40">
        <f>IF(V309=1,INDEX('Add-on Info'!$B$21:$H$32,MATCH(AV$1,'Add-on Info'!$A$4:$A$15,0),MATCH($E309,'Add-on Info'!$B$3:$H$3,0)),0)</f>
        <v>109.2</v>
      </c>
      <c r="AW309" s="40">
        <f t="shared" si="26"/>
        <v>321.7</v>
      </c>
      <c r="AX309" s="40">
        <f t="shared" si="27"/>
        <v>21452</v>
      </c>
      <c r="AY309" s="40">
        <f t="shared" si="28"/>
        <v>12835.7</v>
      </c>
      <c r="AZ309" s="40">
        <f t="shared" si="29"/>
        <v>8616.2999999999993</v>
      </c>
      <c r="BA309" s="25"/>
    </row>
    <row r="310" spans="1:53" x14ac:dyDescent="0.25">
      <c r="A310" s="25" t="s">
        <v>60</v>
      </c>
      <c r="B310" s="25" t="s">
        <v>23</v>
      </c>
      <c r="C310" s="25" t="s">
        <v>41</v>
      </c>
      <c r="D310" s="25" t="s">
        <v>31</v>
      </c>
      <c r="E310" s="25" t="s">
        <v>36</v>
      </c>
      <c r="F310" s="25" t="s">
        <v>33</v>
      </c>
      <c r="G310" s="25" t="s">
        <v>30</v>
      </c>
      <c r="H310" s="25">
        <v>47</v>
      </c>
      <c r="I310" s="42">
        <v>18953</v>
      </c>
      <c r="J310" s="28">
        <f>IF($D310=Calculations!$E$3,SUBSTITUTE(Calculations!$I311,RIGHT(Calculations!$I311,3),Calculations!$C$3)+0,Calculations!$I311)</f>
        <v>11514</v>
      </c>
      <c r="K310" s="39">
        <v>0</v>
      </c>
      <c r="L310" s="39">
        <v>0</v>
      </c>
      <c r="M310" s="39">
        <v>0</v>
      </c>
      <c r="N310" s="39">
        <v>0</v>
      </c>
      <c r="O310" s="39">
        <v>1</v>
      </c>
      <c r="P310" s="39">
        <v>0</v>
      </c>
      <c r="Q310" s="39">
        <v>0</v>
      </c>
      <c r="R310" s="39">
        <v>0</v>
      </c>
      <c r="S310" s="39">
        <v>0</v>
      </c>
      <c r="T310" s="39">
        <v>0</v>
      </c>
      <c r="U310" s="39">
        <v>0</v>
      </c>
      <c r="V310" s="39">
        <v>0</v>
      </c>
      <c r="W310" s="40">
        <f>IF(K310=1,INDEX('Add-on Info'!$B$4:$H$15,MATCH(W$1,'Add-on Info'!$A$4:$A$15,0),MATCH($E310,'Add-on Info'!$B$3:$H$3,0)),0)</f>
        <v>0</v>
      </c>
      <c r="X310" s="40">
        <f>IF(L310=1,INDEX('Add-on Info'!$B$4:$H$15,MATCH(X$1,'Add-on Info'!$A$4:$A$15,0),MATCH($E310,'Add-on Info'!$B$3:$H$3,0)),0)</f>
        <v>0</v>
      </c>
      <c r="Y310" s="40">
        <f>IF(M310=1,INDEX('Add-on Info'!$B$4:$H$15,MATCH(Y$1,'Add-on Info'!$A$4:$A$15,0),MATCH($E310,'Add-on Info'!$B$3:$H$3,0)),0)</f>
        <v>0</v>
      </c>
      <c r="Z310" s="40">
        <f>IF(N310=1,INDEX('Add-on Info'!$B$4:$H$15,MATCH(Z$1,'Add-on Info'!$A$4:$A$15,0),MATCH($E310,'Add-on Info'!$B$3:$H$3,0)),0)</f>
        <v>0</v>
      </c>
      <c r="AA310" s="40">
        <f>IF(O310=1,INDEX('Add-on Info'!$B$4:$H$15,MATCH(AA$1,'Add-on Info'!$A$4:$A$15,0),MATCH($E310,'Add-on Info'!$B$3:$H$3,0)),0)</f>
        <v>1600</v>
      </c>
      <c r="AB310" s="40">
        <f>IF(P310=1,INDEX('Add-on Info'!$B$4:$H$15,MATCH(AB$1,'Add-on Info'!$A$4:$A$15,0),MATCH($E310,'Add-on Info'!$B$3:$H$3,0)),0)</f>
        <v>0</v>
      </c>
      <c r="AC310" s="40">
        <f>IF(Q310=1,INDEX('Add-on Info'!$B$4:$H$15,MATCH(AC$1,'Add-on Info'!$A$4:$A$15,0),MATCH($E310,'Add-on Info'!$B$3:$H$3,0)),0)</f>
        <v>0</v>
      </c>
      <c r="AD310" s="40">
        <f>IF(R310=1,INDEX('Add-on Info'!$B$4:$H$15,MATCH(AD$1,'Add-on Info'!$A$4:$A$15,0),MATCH($E310,'Add-on Info'!$B$3:$H$3,0)),0)</f>
        <v>0</v>
      </c>
      <c r="AE310" s="40">
        <f>IF(S310=1,INDEX('Add-on Info'!$B$4:$H$15,MATCH(AE$1,'Add-on Info'!$A$4:$A$15,0),MATCH($E310,'Add-on Info'!$B$3:$H$3,0)),0)</f>
        <v>0</v>
      </c>
      <c r="AF310" s="40">
        <f>IF(T310=1,INDEX('Add-on Info'!$B$4:$H$15,MATCH(AF$1,'Add-on Info'!$A$4:$A$15,0),MATCH($E310,'Add-on Info'!$B$3:$H$3,0)),0)</f>
        <v>0</v>
      </c>
      <c r="AG310" s="40">
        <f>IF(U310=1,INDEX('Add-on Info'!$B$4:$H$15,MATCH(AG$1,'Add-on Info'!$A$4:$A$15,0),MATCH($E310,'Add-on Info'!$B$3:$H$3,0)),0)</f>
        <v>0</v>
      </c>
      <c r="AH310" s="40">
        <f>IF(V310=1,INDEX('Add-on Info'!$B$4:$H$15,MATCH(AH$1,'Add-on Info'!$A$4:$A$15,0),MATCH($E310,'Add-on Info'!$B$3:$H$3,0)),0)</f>
        <v>0</v>
      </c>
      <c r="AI310" s="41">
        <f t="shared" si="24"/>
        <v>0</v>
      </c>
      <c r="AJ310" s="40">
        <f t="shared" si="25"/>
        <v>1600</v>
      </c>
      <c r="AK310" s="40">
        <f>IF(K310=1,INDEX('Add-on Info'!$B$21:$H$32,MATCH(AK$1,'Add-on Info'!$A$4:$A$15,0),MATCH($E310,'Add-on Info'!$B$3:$H$3,0)),0)</f>
        <v>0</v>
      </c>
      <c r="AL310" s="40">
        <f>IF(L310=1,INDEX('Add-on Info'!$B$21:$H$32,MATCH(AL$1,'Add-on Info'!$A$4:$A$15,0),MATCH($E310,'Add-on Info'!$B$3:$H$3,0)),0)</f>
        <v>0</v>
      </c>
      <c r="AM310" s="40">
        <f>IF(M310=1,INDEX('Add-on Info'!$B$21:$H$32,MATCH(AM$1,'Add-on Info'!$A$4:$A$15,0),MATCH($E310,'Add-on Info'!$B$3:$H$3,0)),0)</f>
        <v>0</v>
      </c>
      <c r="AN310" s="40">
        <f>IF(N310=1,INDEX('Add-on Info'!$B$21:$H$32,MATCH(AN$1,'Add-on Info'!$A$4:$A$15,0),MATCH($E310,'Add-on Info'!$B$3:$H$3,0)),0)</f>
        <v>0</v>
      </c>
      <c r="AO310" s="40">
        <f>IF(O310=1,INDEX('Add-on Info'!$B$21:$H$32,MATCH(AO$1,'Add-on Info'!$A$4:$A$15,0),MATCH($E310,'Add-on Info'!$B$3:$H$3,0)),0)</f>
        <v>1040</v>
      </c>
      <c r="AP310" s="40">
        <f>IF(P310=1,INDEX('Add-on Info'!$B$21:$H$32,MATCH(AP$1,'Add-on Info'!$A$4:$A$15,0),MATCH($E310,'Add-on Info'!$B$3:$H$3,0)),0)</f>
        <v>0</v>
      </c>
      <c r="AQ310" s="40">
        <f>IF(Q310=1,INDEX('Add-on Info'!$B$21:$H$32,MATCH(AQ$1,'Add-on Info'!$A$4:$A$15,0),MATCH($E310,'Add-on Info'!$B$3:$H$3,0)),0)</f>
        <v>0</v>
      </c>
      <c r="AR310" s="40">
        <f>IF(R310=1,INDEX('Add-on Info'!$B$21:$H$32,MATCH(AR$1,'Add-on Info'!$A$4:$A$15,0),MATCH($E310,'Add-on Info'!$B$3:$H$3,0)),0)</f>
        <v>0</v>
      </c>
      <c r="AS310" s="40">
        <f>IF(S310=1,INDEX('Add-on Info'!$B$21:$H$32,MATCH(AS$1,'Add-on Info'!$A$4:$A$15,0),MATCH($E310,'Add-on Info'!$B$3:$H$3,0)),0)</f>
        <v>0</v>
      </c>
      <c r="AT310" s="40">
        <f>IF(T310=1,INDEX('Add-on Info'!$B$21:$H$32,MATCH(AT$1,'Add-on Info'!$A$4:$A$15,0),MATCH($E310,'Add-on Info'!$B$3:$H$3,0)),0)</f>
        <v>0</v>
      </c>
      <c r="AU310" s="40">
        <f>IF(U310=1,INDEX('Add-on Info'!$B$21:$H$32,MATCH(AU$1,'Add-on Info'!$A$4:$A$15,0),MATCH($E310,'Add-on Info'!$B$3:$H$3,0)),0)</f>
        <v>0</v>
      </c>
      <c r="AV310" s="40">
        <f>IF(V310=1,INDEX('Add-on Info'!$B$21:$H$32,MATCH(AV$1,'Add-on Info'!$A$4:$A$15,0),MATCH($E310,'Add-on Info'!$B$3:$H$3,0)),0)</f>
        <v>0</v>
      </c>
      <c r="AW310" s="40">
        <f t="shared" si="26"/>
        <v>1040</v>
      </c>
      <c r="AX310" s="40">
        <f t="shared" si="27"/>
        <v>20553</v>
      </c>
      <c r="AY310" s="40">
        <f t="shared" si="28"/>
        <v>12554</v>
      </c>
      <c r="AZ310" s="40">
        <f t="shared" si="29"/>
        <v>7999</v>
      </c>
      <c r="BA310" s="25"/>
    </row>
    <row r="311" spans="1:53" x14ac:dyDescent="0.25">
      <c r="A311" s="25" t="s">
        <v>60</v>
      </c>
      <c r="B311" s="25" t="s">
        <v>23</v>
      </c>
      <c r="C311" s="25" t="s">
        <v>41</v>
      </c>
      <c r="D311" s="25" t="s">
        <v>31</v>
      </c>
      <c r="E311" s="25" t="s">
        <v>36</v>
      </c>
      <c r="F311" s="25" t="s">
        <v>33</v>
      </c>
      <c r="G311" s="25" t="s">
        <v>28</v>
      </c>
      <c r="H311" s="25">
        <v>42</v>
      </c>
      <c r="I311" s="42">
        <v>19154</v>
      </c>
      <c r="J311" s="28">
        <f>IF($D311=Calculations!$E$3,SUBSTITUTE(Calculations!$I312,RIGHT(Calculations!$I312,3),Calculations!$C$3)+0,Calculations!$I312)</f>
        <v>11514</v>
      </c>
      <c r="K311" s="39">
        <v>0</v>
      </c>
      <c r="L311" s="39">
        <v>1</v>
      </c>
      <c r="M311" s="39">
        <v>1</v>
      </c>
      <c r="N311" s="39">
        <v>0</v>
      </c>
      <c r="O311" s="39">
        <v>0</v>
      </c>
      <c r="P311" s="39">
        <v>0</v>
      </c>
      <c r="Q311" s="39">
        <v>0</v>
      </c>
      <c r="R311" s="39">
        <v>1</v>
      </c>
      <c r="S311" s="39">
        <v>0</v>
      </c>
      <c r="T311" s="39">
        <v>0</v>
      </c>
      <c r="U311" s="39">
        <v>0</v>
      </c>
      <c r="V311" s="39">
        <v>1</v>
      </c>
      <c r="W311" s="40">
        <f>IF(K311=1,INDEX('Add-on Info'!$B$4:$H$15,MATCH(W$1,'Add-on Info'!$A$4:$A$15,0),MATCH($E311,'Add-on Info'!$B$3:$H$3,0)),0)</f>
        <v>0</v>
      </c>
      <c r="X311" s="40">
        <f>IF(L311=1,INDEX('Add-on Info'!$B$4:$H$15,MATCH(X$1,'Add-on Info'!$A$4:$A$15,0),MATCH($E311,'Add-on Info'!$B$3:$H$3,0)),0)</f>
        <v>240</v>
      </c>
      <c r="Y311" s="40">
        <f>IF(M311=1,INDEX('Add-on Info'!$B$4:$H$15,MATCH(Y$1,'Add-on Info'!$A$4:$A$15,0),MATCH($E311,'Add-on Info'!$B$3:$H$3,0)),0)</f>
        <v>360</v>
      </c>
      <c r="Z311" s="40">
        <f>IF(N311=1,INDEX('Add-on Info'!$B$4:$H$15,MATCH(Z$1,'Add-on Info'!$A$4:$A$15,0),MATCH($E311,'Add-on Info'!$B$3:$H$3,0)),0)</f>
        <v>0</v>
      </c>
      <c r="AA311" s="40">
        <f>IF(O311=1,INDEX('Add-on Info'!$B$4:$H$15,MATCH(AA$1,'Add-on Info'!$A$4:$A$15,0),MATCH($E311,'Add-on Info'!$B$3:$H$3,0)),0)</f>
        <v>0</v>
      </c>
      <c r="AB311" s="40">
        <f>IF(P311=1,INDEX('Add-on Info'!$B$4:$H$15,MATCH(AB$1,'Add-on Info'!$A$4:$A$15,0),MATCH($E311,'Add-on Info'!$B$3:$H$3,0)),0)</f>
        <v>0</v>
      </c>
      <c r="AC311" s="40">
        <f>IF(Q311=1,INDEX('Add-on Info'!$B$4:$H$15,MATCH(AC$1,'Add-on Info'!$A$4:$A$15,0),MATCH($E311,'Add-on Info'!$B$3:$H$3,0)),0)</f>
        <v>0</v>
      </c>
      <c r="AD311" s="40">
        <f>IF(R311=1,INDEX('Add-on Info'!$B$4:$H$15,MATCH(AD$1,'Add-on Info'!$A$4:$A$15,0),MATCH($E311,'Add-on Info'!$B$3:$H$3,0)),0)</f>
        <v>210</v>
      </c>
      <c r="AE311" s="40">
        <f>IF(S311=1,INDEX('Add-on Info'!$B$4:$H$15,MATCH(AE$1,'Add-on Info'!$A$4:$A$15,0),MATCH($E311,'Add-on Info'!$B$3:$H$3,0)),0)</f>
        <v>0</v>
      </c>
      <c r="AF311" s="40">
        <f>IF(T311=1,INDEX('Add-on Info'!$B$4:$H$15,MATCH(AF$1,'Add-on Info'!$A$4:$A$15,0),MATCH($E311,'Add-on Info'!$B$3:$H$3,0)),0)</f>
        <v>0</v>
      </c>
      <c r="AG311" s="40">
        <f>IF(U311=1,INDEX('Add-on Info'!$B$4:$H$15,MATCH(AG$1,'Add-on Info'!$A$4:$A$15,0),MATCH($E311,'Add-on Info'!$B$3:$H$3,0)),0)</f>
        <v>0</v>
      </c>
      <c r="AH311" s="40">
        <f>IF(V311=1,INDEX('Add-on Info'!$B$4:$H$15,MATCH(AH$1,'Add-on Info'!$A$4:$A$15,0),MATCH($E311,'Add-on Info'!$B$3:$H$3,0)),0)</f>
        <v>520</v>
      </c>
      <c r="AI311" s="41">
        <f t="shared" si="24"/>
        <v>0.15</v>
      </c>
      <c r="AJ311" s="40">
        <f t="shared" si="25"/>
        <v>1130.5</v>
      </c>
      <c r="AK311" s="40">
        <f>IF(K311=1,INDEX('Add-on Info'!$B$21:$H$32,MATCH(AK$1,'Add-on Info'!$A$4:$A$15,0),MATCH($E311,'Add-on Info'!$B$3:$H$3,0)),0)</f>
        <v>0</v>
      </c>
      <c r="AL311" s="40">
        <f>IF(L311=1,INDEX('Add-on Info'!$B$21:$H$32,MATCH(AL$1,'Add-on Info'!$A$4:$A$15,0),MATCH($E311,'Add-on Info'!$B$3:$H$3,0)),0)</f>
        <v>26.4</v>
      </c>
      <c r="AM311" s="40">
        <f>IF(M311=1,INDEX('Add-on Info'!$B$21:$H$32,MATCH(AM$1,'Add-on Info'!$A$4:$A$15,0),MATCH($E311,'Add-on Info'!$B$3:$H$3,0)),0)</f>
        <v>54</v>
      </c>
      <c r="AN311" s="40">
        <f>IF(N311=1,INDEX('Add-on Info'!$B$21:$H$32,MATCH(AN$1,'Add-on Info'!$A$4:$A$15,0),MATCH($E311,'Add-on Info'!$B$3:$H$3,0)),0)</f>
        <v>0</v>
      </c>
      <c r="AO311" s="40">
        <f>IF(O311=1,INDEX('Add-on Info'!$B$21:$H$32,MATCH(AO$1,'Add-on Info'!$A$4:$A$15,0),MATCH($E311,'Add-on Info'!$B$3:$H$3,0)),0)</f>
        <v>0</v>
      </c>
      <c r="AP311" s="40">
        <f>IF(P311=1,INDEX('Add-on Info'!$B$21:$H$32,MATCH(AP$1,'Add-on Info'!$A$4:$A$15,0),MATCH($E311,'Add-on Info'!$B$3:$H$3,0)),0)</f>
        <v>0</v>
      </c>
      <c r="AQ311" s="40">
        <f>IF(Q311=1,INDEX('Add-on Info'!$B$21:$H$32,MATCH(AQ$1,'Add-on Info'!$A$4:$A$15,0),MATCH($E311,'Add-on Info'!$B$3:$H$3,0)),0)</f>
        <v>0</v>
      </c>
      <c r="AR311" s="40">
        <f>IF(R311=1,INDEX('Add-on Info'!$B$21:$H$32,MATCH(AR$1,'Add-on Info'!$A$4:$A$15,0),MATCH($E311,'Add-on Info'!$B$3:$H$3,0)),0)</f>
        <v>35.700000000000003</v>
      </c>
      <c r="AS311" s="40">
        <f>IF(S311=1,INDEX('Add-on Info'!$B$21:$H$32,MATCH(AS$1,'Add-on Info'!$A$4:$A$15,0),MATCH($E311,'Add-on Info'!$B$3:$H$3,0)),0)</f>
        <v>0</v>
      </c>
      <c r="AT311" s="40">
        <f>IF(T311=1,INDEX('Add-on Info'!$B$21:$H$32,MATCH(AT$1,'Add-on Info'!$A$4:$A$15,0),MATCH($E311,'Add-on Info'!$B$3:$H$3,0)),0)</f>
        <v>0</v>
      </c>
      <c r="AU311" s="40">
        <f>IF(U311=1,INDEX('Add-on Info'!$B$21:$H$32,MATCH(AU$1,'Add-on Info'!$A$4:$A$15,0),MATCH($E311,'Add-on Info'!$B$3:$H$3,0)),0)</f>
        <v>0</v>
      </c>
      <c r="AV311" s="40">
        <f>IF(V311=1,INDEX('Add-on Info'!$B$21:$H$32,MATCH(AV$1,'Add-on Info'!$A$4:$A$15,0),MATCH($E311,'Add-on Info'!$B$3:$H$3,0)),0)</f>
        <v>109.2</v>
      </c>
      <c r="AW311" s="40">
        <f t="shared" si="26"/>
        <v>225.3</v>
      </c>
      <c r="AX311" s="40">
        <f t="shared" si="27"/>
        <v>20284.5</v>
      </c>
      <c r="AY311" s="40">
        <f t="shared" si="28"/>
        <v>11739.3</v>
      </c>
      <c r="AZ311" s="40">
        <f t="shared" si="29"/>
        <v>8545.2000000000007</v>
      </c>
      <c r="BA311" s="25"/>
    </row>
    <row r="312" spans="1:53" x14ac:dyDescent="0.25">
      <c r="A312" s="25" t="s">
        <v>60</v>
      </c>
      <c r="B312" s="25" t="s">
        <v>42</v>
      </c>
      <c r="C312" s="25" t="s">
        <v>24</v>
      </c>
      <c r="D312" s="25" t="s">
        <v>25</v>
      </c>
      <c r="E312" s="25" t="s">
        <v>26</v>
      </c>
      <c r="F312" s="25" t="s">
        <v>43</v>
      </c>
      <c r="G312" s="25" t="s">
        <v>28</v>
      </c>
      <c r="H312" s="25">
        <v>30</v>
      </c>
      <c r="I312" s="28">
        <v>26680</v>
      </c>
      <c r="J312" s="28">
        <f>IF($D312=Calculations!$E$3,SUBSTITUTE(Calculations!$I313,RIGHT(Calculations!$I313,3),Calculations!$C$3)+0,Calculations!$I313)</f>
        <v>25880</v>
      </c>
      <c r="K312" s="39">
        <v>1</v>
      </c>
      <c r="L312" s="39">
        <v>0</v>
      </c>
      <c r="M312" s="39">
        <v>0</v>
      </c>
      <c r="N312" s="39">
        <v>0</v>
      </c>
      <c r="O312" s="39">
        <v>0</v>
      </c>
      <c r="P312" s="39">
        <v>0</v>
      </c>
      <c r="Q312" s="39">
        <v>1</v>
      </c>
      <c r="R312" s="39">
        <v>1</v>
      </c>
      <c r="S312" s="39">
        <v>0</v>
      </c>
      <c r="T312" s="39">
        <v>1</v>
      </c>
      <c r="U312" s="39">
        <v>0</v>
      </c>
      <c r="V312" s="39">
        <v>0</v>
      </c>
      <c r="W312" s="40">
        <f>IF(K312=1,INDEX('Add-on Info'!$B$4:$H$15,MATCH(W$1,'Add-on Info'!$A$4:$A$15,0),MATCH($E312,'Add-on Info'!$B$3:$H$3,0)),0)</f>
        <v>600</v>
      </c>
      <c r="X312" s="40">
        <f>IF(L312=1,INDEX('Add-on Info'!$B$4:$H$15,MATCH(X$1,'Add-on Info'!$A$4:$A$15,0),MATCH($E312,'Add-on Info'!$B$3:$H$3,0)),0)</f>
        <v>0</v>
      </c>
      <c r="Y312" s="40">
        <f>IF(M312=1,INDEX('Add-on Info'!$B$4:$H$15,MATCH(Y$1,'Add-on Info'!$A$4:$A$15,0),MATCH($E312,'Add-on Info'!$B$3:$H$3,0)),0)</f>
        <v>0</v>
      </c>
      <c r="Z312" s="40">
        <f>IF(N312=1,INDEX('Add-on Info'!$B$4:$H$15,MATCH(Z$1,'Add-on Info'!$A$4:$A$15,0),MATCH($E312,'Add-on Info'!$B$3:$H$3,0)),0)</f>
        <v>0</v>
      </c>
      <c r="AA312" s="40">
        <f>IF(O312=1,INDEX('Add-on Info'!$B$4:$H$15,MATCH(AA$1,'Add-on Info'!$A$4:$A$15,0),MATCH($E312,'Add-on Info'!$B$3:$H$3,0)),0)</f>
        <v>0</v>
      </c>
      <c r="AB312" s="40">
        <f>IF(P312=1,INDEX('Add-on Info'!$B$4:$H$15,MATCH(AB$1,'Add-on Info'!$A$4:$A$15,0),MATCH($E312,'Add-on Info'!$B$3:$H$3,0)),0)</f>
        <v>0</v>
      </c>
      <c r="AC312" s="40">
        <f>IF(Q312=1,INDEX('Add-on Info'!$B$4:$H$15,MATCH(AC$1,'Add-on Info'!$A$4:$A$15,0),MATCH($E312,'Add-on Info'!$B$3:$H$3,0)),0)</f>
        <v>90</v>
      </c>
      <c r="AD312" s="40">
        <f>IF(R312=1,INDEX('Add-on Info'!$B$4:$H$15,MATCH(AD$1,'Add-on Info'!$A$4:$A$15,0),MATCH($E312,'Add-on Info'!$B$3:$H$3,0)),0)</f>
        <v>150</v>
      </c>
      <c r="AE312" s="40">
        <f>IF(S312=1,INDEX('Add-on Info'!$B$4:$H$15,MATCH(AE$1,'Add-on Info'!$A$4:$A$15,0),MATCH($E312,'Add-on Info'!$B$3:$H$3,0)),0)</f>
        <v>0</v>
      </c>
      <c r="AF312" s="40">
        <f>IF(T312=1,INDEX('Add-on Info'!$B$4:$H$15,MATCH(AF$1,'Add-on Info'!$A$4:$A$15,0),MATCH($E312,'Add-on Info'!$B$3:$H$3,0)),0)</f>
        <v>160</v>
      </c>
      <c r="AG312" s="40">
        <f>IF(U312=1,INDEX('Add-on Info'!$B$4:$H$15,MATCH(AG$1,'Add-on Info'!$A$4:$A$15,0),MATCH($E312,'Add-on Info'!$B$3:$H$3,0)),0)</f>
        <v>0</v>
      </c>
      <c r="AH312" s="40">
        <f>IF(V312=1,INDEX('Add-on Info'!$B$4:$H$15,MATCH(AH$1,'Add-on Info'!$A$4:$A$15,0),MATCH($E312,'Add-on Info'!$B$3:$H$3,0)),0)</f>
        <v>0</v>
      </c>
      <c r="AI312" s="41">
        <f t="shared" si="24"/>
        <v>0.15</v>
      </c>
      <c r="AJ312" s="40">
        <f t="shared" si="25"/>
        <v>850</v>
      </c>
      <c r="AK312" s="40">
        <f>IF(K312=1,INDEX('Add-on Info'!$B$21:$H$32,MATCH(AK$1,'Add-on Info'!$A$4:$A$15,0),MATCH($E312,'Add-on Info'!$B$3:$H$3,0)),0)</f>
        <v>150</v>
      </c>
      <c r="AL312" s="40">
        <f>IF(L312=1,INDEX('Add-on Info'!$B$21:$H$32,MATCH(AL$1,'Add-on Info'!$A$4:$A$15,0),MATCH($E312,'Add-on Info'!$B$3:$H$3,0)),0)</f>
        <v>0</v>
      </c>
      <c r="AM312" s="40">
        <f>IF(M312=1,INDEX('Add-on Info'!$B$21:$H$32,MATCH(AM$1,'Add-on Info'!$A$4:$A$15,0),MATCH($E312,'Add-on Info'!$B$3:$H$3,0)),0)</f>
        <v>0</v>
      </c>
      <c r="AN312" s="40">
        <f>IF(N312=1,INDEX('Add-on Info'!$B$21:$H$32,MATCH(AN$1,'Add-on Info'!$A$4:$A$15,0),MATCH($E312,'Add-on Info'!$B$3:$H$3,0)),0)</f>
        <v>0</v>
      </c>
      <c r="AO312" s="40">
        <f>IF(O312=1,INDEX('Add-on Info'!$B$21:$H$32,MATCH(AO$1,'Add-on Info'!$A$4:$A$15,0),MATCH($E312,'Add-on Info'!$B$3:$H$3,0)),0)</f>
        <v>0</v>
      </c>
      <c r="AP312" s="40">
        <f>IF(P312=1,INDEX('Add-on Info'!$B$21:$H$32,MATCH(AP$1,'Add-on Info'!$A$4:$A$15,0),MATCH($E312,'Add-on Info'!$B$3:$H$3,0)),0)</f>
        <v>0</v>
      </c>
      <c r="AQ312" s="40">
        <f>IF(Q312=1,INDEX('Add-on Info'!$B$21:$H$32,MATCH(AQ$1,'Add-on Info'!$A$4:$A$15,0),MATCH($E312,'Add-on Info'!$B$3:$H$3,0)),0)</f>
        <v>13.5</v>
      </c>
      <c r="AR312" s="40">
        <f>IF(R312=1,INDEX('Add-on Info'!$B$21:$H$32,MATCH(AR$1,'Add-on Info'!$A$4:$A$15,0),MATCH($E312,'Add-on Info'!$B$3:$H$3,0)),0)</f>
        <v>25.500000000000004</v>
      </c>
      <c r="AS312" s="40">
        <f>IF(S312=1,INDEX('Add-on Info'!$B$21:$H$32,MATCH(AS$1,'Add-on Info'!$A$4:$A$15,0),MATCH($E312,'Add-on Info'!$B$3:$H$3,0)),0)</f>
        <v>0</v>
      </c>
      <c r="AT312" s="40">
        <f>IF(T312=1,INDEX('Add-on Info'!$B$21:$H$32,MATCH(AT$1,'Add-on Info'!$A$4:$A$15,0),MATCH($E312,'Add-on Info'!$B$3:$H$3,0)),0)</f>
        <v>28.799999999999997</v>
      </c>
      <c r="AU312" s="40">
        <f>IF(U312=1,INDEX('Add-on Info'!$B$21:$H$32,MATCH(AU$1,'Add-on Info'!$A$4:$A$15,0),MATCH($E312,'Add-on Info'!$B$3:$H$3,0)),0)</f>
        <v>0</v>
      </c>
      <c r="AV312" s="40">
        <f>IF(V312=1,INDEX('Add-on Info'!$B$21:$H$32,MATCH(AV$1,'Add-on Info'!$A$4:$A$15,0),MATCH($E312,'Add-on Info'!$B$3:$H$3,0)),0)</f>
        <v>0</v>
      </c>
      <c r="AW312" s="40">
        <f t="shared" si="26"/>
        <v>217.8</v>
      </c>
      <c r="AX312" s="40">
        <f t="shared" si="27"/>
        <v>27530</v>
      </c>
      <c r="AY312" s="40">
        <f t="shared" si="28"/>
        <v>26097.8</v>
      </c>
      <c r="AZ312" s="40">
        <f t="shared" si="29"/>
        <v>1432.2000000000007</v>
      </c>
      <c r="BA312" s="25"/>
    </row>
    <row r="313" spans="1:53" x14ac:dyDescent="0.25">
      <c r="A313" s="25" t="s">
        <v>60</v>
      </c>
      <c r="B313" s="25" t="s">
        <v>42</v>
      </c>
      <c r="C313" s="25" t="s">
        <v>24</v>
      </c>
      <c r="D313" s="25" t="s">
        <v>25</v>
      </c>
      <c r="E313" s="25" t="s">
        <v>26</v>
      </c>
      <c r="F313" s="25" t="s">
        <v>47</v>
      </c>
      <c r="G313" s="25" t="s">
        <v>30</v>
      </c>
      <c r="H313" s="25">
        <v>29</v>
      </c>
      <c r="I313" s="28">
        <v>25021</v>
      </c>
      <c r="J313" s="28">
        <f>IF($D313=Calculations!$E$3,SUBSTITUTE(Calculations!$I314,RIGHT(Calculations!$I314,3),Calculations!$C$3)+0,Calculations!$I314)</f>
        <v>24271</v>
      </c>
      <c r="K313" s="39">
        <v>1</v>
      </c>
      <c r="L313" s="39">
        <v>0</v>
      </c>
      <c r="M313" s="39">
        <v>0</v>
      </c>
      <c r="N313" s="39">
        <v>1</v>
      </c>
      <c r="O313" s="39">
        <v>0</v>
      </c>
      <c r="P313" s="39">
        <v>0</v>
      </c>
      <c r="Q313" s="39">
        <v>0</v>
      </c>
      <c r="R313" s="39">
        <v>0</v>
      </c>
      <c r="S313" s="39">
        <v>0</v>
      </c>
      <c r="T313" s="39">
        <v>0</v>
      </c>
      <c r="U313" s="39">
        <v>0</v>
      </c>
      <c r="V313" s="39">
        <v>1</v>
      </c>
      <c r="W313" s="40">
        <f>IF(K313=1,INDEX('Add-on Info'!$B$4:$H$15,MATCH(W$1,'Add-on Info'!$A$4:$A$15,0),MATCH($E313,'Add-on Info'!$B$3:$H$3,0)),0)</f>
        <v>600</v>
      </c>
      <c r="X313" s="40">
        <f>IF(L313=1,INDEX('Add-on Info'!$B$4:$H$15,MATCH(X$1,'Add-on Info'!$A$4:$A$15,0),MATCH($E313,'Add-on Info'!$B$3:$H$3,0)),0)</f>
        <v>0</v>
      </c>
      <c r="Y313" s="40">
        <f>IF(M313=1,INDEX('Add-on Info'!$B$4:$H$15,MATCH(Y$1,'Add-on Info'!$A$4:$A$15,0),MATCH($E313,'Add-on Info'!$B$3:$H$3,0)),0)</f>
        <v>0</v>
      </c>
      <c r="Z313" s="40">
        <f>IF(N313=1,INDEX('Add-on Info'!$B$4:$H$15,MATCH(Z$1,'Add-on Info'!$A$4:$A$15,0),MATCH($E313,'Add-on Info'!$B$3:$H$3,0)),0)</f>
        <v>190</v>
      </c>
      <c r="AA313" s="40">
        <f>IF(O313=1,INDEX('Add-on Info'!$B$4:$H$15,MATCH(AA$1,'Add-on Info'!$A$4:$A$15,0),MATCH($E313,'Add-on Info'!$B$3:$H$3,0)),0)</f>
        <v>0</v>
      </c>
      <c r="AB313" s="40">
        <f>IF(P313=1,INDEX('Add-on Info'!$B$4:$H$15,MATCH(AB$1,'Add-on Info'!$A$4:$A$15,0),MATCH($E313,'Add-on Info'!$B$3:$H$3,0)),0)</f>
        <v>0</v>
      </c>
      <c r="AC313" s="40">
        <f>IF(Q313=1,INDEX('Add-on Info'!$B$4:$H$15,MATCH(AC$1,'Add-on Info'!$A$4:$A$15,0),MATCH($E313,'Add-on Info'!$B$3:$H$3,0)),0)</f>
        <v>0</v>
      </c>
      <c r="AD313" s="40">
        <f>IF(R313=1,INDEX('Add-on Info'!$B$4:$H$15,MATCH(AD$1,'Add-on Info'!$A$4:$A$15,0),MATCH($E313,'Add-on Info'!$B$3:$H$3,0)),0)</f>
        <v>0</v>
      </c>
      <c r="AE313" s="40">
        <f>IF(S313=1,INDEX('Add-on Info'!$B$4:$H$15,MATCH(AE$1,'Add-on Info'!$A$4:$A$15,0),MATCH($E313,'Add-on Info'!$B$3:$H$3,0)),0)</f>
        <v>0</v>
      </c>
      <c r="AF313" s="40">
        <f>IF(T313=1,INDEX('Add-on Info'!$B$4:$H$15,MATCH(AF$1,'Add-on Info'!$A$4:$A$15,0),MATCH($E313,'Add-on Info'!$B$3:$H$3,0)),0)</f>
        <v>0</v>
      </c>
      <c r="AG313" s="40">
        <f>IF(U313=1,INDEX('Add-on Info'!$B$4:$H$15,MATCH(AG$1,'Add-on Info'!$A$4:$A$15,0),MATCH($E313,'Add-on Info'!$B$3:$H$3,0)),0)</f>
        <v>0</v>
      </c>
      <c r="AH313" s="40">
        <f>IF(V313=1,INDEX('Add-on Info'!$B$4:$H$15,MATCH(AH$1,'Add-on Info'!$A$4:$A$15,0),MATCH($E313,'Add-on Info'!$B$3:$H$3,0)),0)</f>
        <v>360</v>
      </c>
      <c r="AI313" s="41">
        <f t="shared" si="24"/>
        <v>0.15</v>
      </c>
      <c r="AJ313" s="40">
        <f t="shared" si="25"/>
        <v>977.5</v>
      </c>
      <c r="AK313" s="40">
        <f>IF(K313=1,INDEX('Add-on Info'!$B$21:$H$32,MATCH(AK$1,'Add-on Info'!$A$4:$A$15,0),MATCH($E313,'Add-on Info'!$B$3:$H$3,0)),0)</f>
        <v>150</v>
      </c>
      <c r="AL313" s="40">
        <f>IF(L313=1,INDEX('Add-on Info'!$B$21:$H$32,MATCH(AL$1,'Add-on Info'!$A$4:$A$15,0),MATCH($E313,'Add-on Info'!$B$3:$H$3,0)),0)</f>
        <v>0</v>
      </c>
      <c r="AM313" s="40">
        <f>IF(M313=1,INDEX('Add-on Info'!$B$21:$H$32,MATCH(AM$1,'Add-on Info'!$A$4:$A$15,0),MATCH($E313,'Add-on Info'!$B$3:$H$3,0)),0)</f>
        <v>0</v>
      </c>
      <c r="AN313" s="40">
        <f>IF(N313=1,INDEX('Add-on Info'!$B$21:$H$32,MATCH(AN$1,'Add-on Info'!$A$4:$A$15,0),MATCH($E313,'Add-on Info'!$B$3:$H$3,0)),0)</f>
        <v>22.8</v>
      </c>
      <c r="AO313" s="40">
        <f>IF(O313=1,INDEX('Add-on Info'!$B$21:$H$32,MATCH(AO$1,'Add-on Info'!$A$4:$A$15,0),MATCH($E313,'Add-on Info'!$B$3:$H$3,0)),0)</f>
        <v>0</v>
      </c>
      <c r="AP313" s="40">
        <f>IF(P313=1,INDEX('Add-on Info'!$B$21:$H$32,MATCH(AP$1,'Add-on Info'!$A$4:$A$15,0),MATCH($E313,'Add-on Info'!$B$3:$H$3,0)),0)</f>
        <v>0</v>
      </c>
      <c r="AQ313" s="40">
        <f>IF(Q313=1,INDEX('Add-on Info'!$B$21:$H$32,MATCH(AQ$1,'Add-on Info'!$A$4:$A$15,0),MATCH($E313,'Add-on Info'!$B$3:$H$3,0)),0)</f>
        <v>0</v>
      </c>
      <c r="AR313" s="40">
        <f>IF(R313=1,INDEX('Add-on Info'!$B$21:$H$32,MATCH(AR$1,'Add-on Info'!$A$4:$A$15,0),MATCH($E313,'Add-on Info'!$B$3:$H$3,0)),0)</f>
        <v>0</v>
      </c>
      <c r="AS313" s="40">
        <f>IF(S313=1,INDEX('Add-on Info'!$B$21:$H$32,MATCH(AS$1,'Add-on Info'!$A$4:$A$15,0),MATCH($E313,'Add-on Info'!$B$3:$H$3,0)),0)</f>
        <v>0</v>
      </c>
      <c r="AT313" s="40">
        <f>IF(T313=1,INDEX('Add-on Info'!$B$21:$H$32,MATCH(AT$1,'Add-on Info'!$A$4:$A$15,0),MATCH($E313,'Add-on Info'!$B$3:$H$3,0)),0)</f>
        <v>0</v>
      </c>
      <c r="AU313" s="40">
        <f>IF(U313=1,INDEX('Add-on Info'!$B$21:$H$32,MATCH(AU$1,'Add-on Info'!$A$4:$A$15,0),MATCH($E313,'Add-on Info'!$B$3:$H$3,0)),0)</f>
        <v>0</v>
      </c>
      <c r="AV313" s="40">
        <f>IF(V313=1,INDEX('Add-on Info'!$B$21:$H$32,MATCH(AV$1,'Add-on Info'!$A$4:$A$15,0),MATCH($E313,'Add-on Info'!$B$3:$H$3,0)),0)</f>
        <v>75.599999999999994</v>
      </c>
      <c r="AW313" s="40">
        <f t="shared" si="26"/>
        <v>248.4</v>
      </c>
      <c r="AX313" s="40">
        <f t="shared" si="27"/>
        <v>25998.5</v>
      </c>
      <c r="AY313" s="40">
        <f t="shared" si="28"/>
        <v>24519.4</v>
      </c>
      <c r="AZ313" s="40">
        <f t="shared" si="29"/>
        <v>1479.0999999999985</v>
      </c>
      <c r="BA313" s="25"/>
    </row>
    <row r="314" spans="1:53" x14ac:dyDescent="0.25">
      <c r="A314" s="25" t="s">
        <v>60</v>
      </c>
      <c r="B314" s="25" t="s">
        <v>42</v>
      </c>
      <c r="C314" s="25" t="s">
        <v>24</v>
      </c>
      <c r="D314" s="25" t="s">
        <v>25</v>
      </c>
      <c r="E314" s="25" t="s">
        <v>29</v>
      </c>
      <c r="F314" s="25" t="s">
        <v>43</v>
      </c>
      <c r="G314" s="25" t="s">
        <v>28</v>
      </c>
      <c r="H314" s="25">
        <v>36</v>
      </c>
      <c r="I314" s="28">
        <v>29695</v>
      </c>
      <c r="J314" s="28">
        <f>IF($D314=Calculations!$E$3,SUBSTITUTE(Calculations!$I315,RIGHT(Calculations!$I315,3),Calculations!$C$3)+0,Calculations!$I315)</f>
        <v>28805</v>
      </c>
      <c r="K314" s="39">
        <v>0</v>
      </c>
      <c r="L314" s="39">
        <v>0</v>
      </c>
      <c r="M314" s="39">
        <v>0</v>
      </c>
      <c r="N314" s="39">
        <v>0</v>
      </c>
      <c r="O314" s="39">
        <v>0</v>
      </c>
      <c r="P314" s="39">
        <v>0</v>
      </c>
      <c r="Q314" s="39">
        <v>0</v>
      </c>
      <c r="R314" s="39">
        <v>1</v>
      </c>
      <c r="S314" s="39">
        <v>0</v>
      </c>
      <c r="T314" s="39">
        <v>0</v>
      </c>
      <c r="U314" s="39">
        <v>0</v>
      </c>
      <c r="V314" s="39">
        <v>0</v>
      </c>
      <c r="W314" s="40">
        <f>IF(K314=1,INDEX('Add-on Info'!$B$4:$H$15,MATCH(W$1,'Add-on Info'!$A$4:$A$15,0),MATCH($E314,'Add-on Info'!$B$3:$H$3,0)),0)</f>
        <v>0</v>
      </c>
      <c r="X314" s="40">
        <f>IF(L314=1,INDEX('Add-on Info'!$B$4:$H$15,MATCH(X$1,'Add-on Info'!$A$4:$A$15,0),MATCH($E314,'Add-on Info'!$B$3:$H$3,0)),0)</f>
        <v>0</v>
      </c>
      <c r="Y314" s="40">
        <f>IF(M314=1,INDEX('Add-on Info'!$B$4:$H$15,MATCH(Y$1,'Add-on Info'!$A$4:$A$15,0),MATCH($E314,'Add-on Info'!$B$3:$H$3,0)),0)</f>
        <v>0</v>
      </c>
      <c r="Z314" s="40">
        <f>IF(N314=1,INDEX('Add-on Info'!$B$4:$H$15,MATCH(Z$1,'Add-on Info'!$A$4:$A$15,0),MATCH($E314,'Add-on Info'!$B$3:$H$3,0)),0)</f>
        <v>0</v>
      </c>
      <c r="AA314" s="40">
        <f>IF(O314=1,INDEX('Add-on Info'!$B$4:$H$15,MATCH(AA$1,'Add-on Info'!$A$4:$A$15,0),MATCH($E314,'Add-on Info'!$B$3:$H$3,0)),0)</f>
        <v>0</v>
      </c>
      <c r="AB314" s="40">
        <f>IF(P314=1,INDEX('Add-on Info'!$B$4:$H$15,MATCH(AB$1,'Add-on Info'!$A$4:$A$15,0),MATCH($E314,'Add-on Info'!$B$3:$H$3,0)),0)</f>
        <v>0</v>
      </c>
      <c r="AC314" s="40">
        <f>IF(Q314=1,INDEX('Add-on Info'!$B$4:$H$15,MATCH(AC$1,'Add-on Info'!$A$4:$A$15,0),MATCH($E314,'Add-on Info'!$B$3:$H$3,0)),0)</f>
        <v>0</v>
      </c>
      <c r="AD314" s="40">
        <f>IF(R314=1,INDEX('Add-on Info'!$B$4:$H$15,MATCH(AD$1,'Add-on Info'!$A$4:$A$15,0),MATCH($E314,'Add-on Info'!$B$3:$H$3,0)),0)</f>
        <v>240</v>
      </c>
      <c r="AE314" s="40">
        <f>IF(S314=1,INDEX('Add-on Info'!$B$4:$H$15,MATCH(AE$1,'Add-on Info'!$A$4:$A$15,0),MATCH($E314,'Add-on Info'!$B$3:$H$3,0)),0)</f>
        <v>0</v>
      </c>
      <c r="AF314" s="40">
        <f>IF(T314=1,INDEX('Add-on Info'!$B$4:$H$15,MATCH(AF$1,'Add-on Info'!$A$4:$A$15,0),MATCH($E314,'Add-on Info'!$B$3:$H$3,0)),0)</f>
        <v>0</v>
      </c>
      <c r="AG314" s="40">
        <f>IF(U314=1,INDEX('Add-on Info'!$B$4:$H$15,MATCH(AG$1,'Add-on Info'!$A$4:$A$15,0),MATCH($E314,'Add-on Info'!$B$3:$H$3,0)),0)</f>
        <v>0</v>
      </c>
      <c r="AH314" s="40">
        <f>IF(V314=1,INDEX('Add-on Info'!$B$4:$H$15,MATCH(AH$1,'Add-on Info'!$A$4:$A$15,0),MATCH($E314,'Add-on Info'!$B$3:$H$3,0)),0)</f>
        <v>0</v>
      </c>
      <c r="AI314" s="41">
        <f t="shared" si="24"/>
        <v>0</v>
      </c>
      <c r="AJ314" s="40">
        <f t="shared" si="25"/>
        <v>240</v>
      </c>
      <c r="AK314" s="40">
        <f>IF(K314=1,INDEX('Add-on Info'!$B$21:$H$32,MATCH(AK$1,'Add-on Info'!$A$4:$A$15,0),MATCH($E314,'Add-on Info'!$B$3:$H$3,0)),0)</f>
        <v>0</v>
      </c>
      <c r="AL314" s="40">
        <f>IF(L314=1,INDEX('Add-on Info'!$B$21:$H$32,MATCH(AL$1,'Add-on Info'!$A$4:$A$15,0),MATCH($E314,'Add-on Info'!$B$3:$H$3,0)),0)</f>
        <v>0</v>
      </c>
      <c r="AM314" s="40">
        <f>IF(M314=1,INDEX('Add-on Info'!$B$21:$H$32,MATCH(AM$1,'Add-on Info'!$A$4:$A$15,0),MATCH($E314,'Add-on Info'!$B$3:$H$3,0)),0)</f>
        <v>0</v>
      </c>
      <c r="AN314" s="40">
        <f>IF(N314=1,INDEX('Add-on Info'!$B$21:$H$32,MATCH(AN$1,'Add-on Info'!$A$4:$A$15,0),MATCH($E314,'Add-on Info'!$B$3:$H$3,0)),0)</f>
        <v>0</v>
      </c>
      <c r="AO314" s="40">
        <f>IF(O314=1,INDEX('Add-on Info'!$B$21:$H$32,MATCH(AO$1,'Add-on Info'!$A$4:$A$15,0),MATCH($E314,'Add-on Info'!$B$3:$H$3,0)),0)</f>
        <v>0</v>
      </c>
      <c r="AP314" s="40">
        <f>IF(P314=1,INDEX('Add-on Info'!$B$21:$H$32,MATCH(AP$1,'Add-on Info'!$A$4:$A$15,0),MATCH($E314,'Add-on Info'!$B$3:$H$3,0)),0)</f>
        <v>0</v>
      </c>
      <c r="AQ314" s="40">
        <f>IF(Q314=1,INDEX('Add-on Info'!$B$21:$H$32,MATCH(AQ$1,'Add-on Info'!$A$4:$A$15,0),MATCH($E314,'Add-on Info'!$B$3:$H$3,0)),0)</f>
        <v>0</v>
      </c>
      <c r="AR314" s="40">
        <f>IF(R314=1,INDEX('Add-on Info'!$B$21:$H$32,MATCH(AR$1,'Add-on Info'!$A$4:$A$15,0),MATCH($E314,'Add-on Info'!$B$3:$H$3,0)),0)</f>
        <v>40.800000000000004</v>
      </c>
      <c r="AS314" s="40">
        <f>IF(S314=1,INDEX('Add-on Info'!$B$21:$H$32,MATCH(AS$1,'Add-on Info'!$A$4:$A$15,0),MATCH($E314,'Add-on Info'!$B$3:$H$3,0)),0)</f>
        <v>0</v>
      </c>
      <c r="AT314" s="40">
        <f>IF(T314=1,INDEX('Add-on Info'!$B$21:$H$32,MATCH(AT$1,'Add-on Info'!$A$4:$A$15,0),MATCH($E314,'Add-on Info'!$B$3:$H$3,0)),0)</f>
        <v>0</v>
      </c>
      <c r="AU314" s="40">
        <f>IF(U314=1,INDEX('Add-on Info'!$B$21:$H$32,MATCH(AU$1,'Add-on Info'!$A$4:$A$15,0),MATCH($E314,'Add-on Info'!$B$3:$H$3,0)),0)</f>
        <v>0</v>
      </c>
      <c r="AV314" s="40">
        <f>IF(V314=1,INDEX('Add-on Info'!$B$21:$H$32,MATCH(AV$1,'Add-on Info'!$A$4:$A$15,0),MATCH($E314,'Add-on Info'!$B$3:$H$3,0)),0)</f>
        <v>0</v>
      </c>
      <c r="AW314" s="40">
        <f t="shared" si="26"/>
        <v>40.800000000000004</v>
      </c>
      <c r="AX314" s="40">
        <f t="shared" si="27"/>
        <v>29935</v>
      </c>
      <c r="AY314" s="40">
        <f t="shared" si="28"/>
        <v>28845.8</v>
      </c>
      <c r="AZ314" s="40">
        <f t="shared" si="29"/>
        <v>1089.2000000000007</v>
      </c>
      <c r="BA314" s="25"/>
    </row>
    <row r="315" spans="1:53" x14ac:dyDescent="0.25">
      <c r="A315" s="25" t="s">
        <v>60</v>
      </c>
      <c r="B315" s="25" t="s">
        <v>42</v>
      </c>
      <c r="C315" s="25" t="s">
        <v>24</v>
      </c>
      <c r="D315" s="25" t="s">
        <v>31</v>
      </c>
      <c r="E315" s="25" t="s">
        <v>35</v>
      </c>
      <c r="F315" s="25" t="s">
        <v>47</v>
      </c>
      <c r="G315" s="25" t="s">
        <v>28</v>
      </c>
      <c r="H315" s="25">
        <v>68</v>
      </c>
      <c r="I315" s="42">
        <v>27864</v>
      </c>
      <c r="J315" s="28">
        <f>IF($D315=Calculations!$E$3,SUBSTITUTE(Calculations!$I316,RIGHT(Calculations!$I316,3),Calculations!$C$3)+0,Calculations!$I316)</f>
        <v>27514</v>
      </c>
      <c r="K315" s="39">
        <v>0</v>
      </c>
      <c r="L315" s="39">
        <v>0</v>
      </c>
      <c r="M315" s="39">
        <v>0</v>
      </c>
      <c r="N315" s="39">
        <v>0</v>
      </c>
      <c r="O315" s="39">
        <v>0</v>
      </c>
      <c r="P315" s="39">
        <v>0</v>
      </c>
      <c r="Q315" s="39">
        <v>0</v>
      </c>
      <c r="R315" s="39">
        <v>1</v>
      </c>
      <c r="S315" s="39">
        <v>0</v>
      </c>
      <c r="T315" s="39">
        <v>1</v>
      </c>
      <c r="U315" s="39">
        <v>1</v>
      </c>
      <c r="V315" s="39">
        <v>1</v>
      </c>
      <c r="W315" s="40">
        <f>IF(K315=1,INDEX('Add-on Info'!$B$4:$H$15,MATCH(W$1,'Add-on Info'!$A$4:$A$15,0),MATCH($E315,'Add-on Info'!$B$3:$H$3,0)),0)</f>
        <v>0</v>
      </c>
      <c r="X315" s="40">
        <f>IF(L315=1,INDEX('Add-on Info'!$B$4:$H$15,MATCH(X$1,'Add-on Info'!$A$4:$A$15,0),MATCH($E315,'Add-on Info'!$B$3:$H$3,0)),0)</f>
        <v>0</v>
      </c>
      <c r="Y315" s="40">
        <f>IF(M315=1,INDEX('Add-on Info'!$B$4:$H$15,MATCH(Y$1,'Add-on Info'!$A$4:$A$15,0),MATCH($E315,'Add-on Info'!$B$3:$H$3,0)),0)</f>
        <v>0</v>
      </c>
      <c r="Z315" s="40">
        <f>IF(N315=1,INDEX('Add-on Info'!$B$4:$H$15,MATCH(Z$1,'Add-on Info'!$A$4:$A$15,0),MATCH($E315,'Add-on Info'!$B$3:$H$3,0)),0)</f>
        <v>0</v>
      </c>
      <c r="AA315" s="40">
        <f>IF(O315=1,INDEX('Add-on Info'!$B$4:$H$15,MATCH(AA$1,'Add-on Info'!$A$4:$A$15,0),MATCH($E315,'Add-on Info'!$B$3:$H$3,0)),0)</f>
        <v>0</v>
      </c>
      <c r="AB315" s="40">
        <f>IF(P315=1,INDEX('Add-on Info'!$B$4:$H$15,MATCH(AB$1,'Add-on Info'!$A$4:$A$15,0),MATCH($E315,'Add-on Info'!$B$3:$H$3,0)),0)</f>
        <v>0</v>
      </c>
      <c r="AC315" s="40">
        <f>IF(Q315=1,INDEX('Add-on Info'!$B$4:$H$15,MATCH(AC$1,'Add-on Info'!$A$4:$A$15,0),MATCH($E315,'Add-on Info'!$B$3:$H$3,0)),0)</f>
        <v>0</v>
      </c>
      <c r="AD315" s="40">
        <f>IF(R315=1,INDEX('Add-on Info'!$B$4:$H$15,MATCH(AD$1,'Add-on Info'!$A$4:$A$15,0),MATCH($E315,'Add-on Info'!$B$3:$H$3,0)),0)</f>
        <v>180</v>
      </c>
      <c r="AE315" s="40">
        <f>IF(S315=1,INDEX('Add-on Info'!$B$4:$H$15,MATCH(AE$1,'Add-on Info'!$A$4:$A$15,0),MATCH($E315,'Add-on Info'!$B$3:$H$3,0)),0)</f>
        <v>0</v>
      </c>
      <c r="AF315" s="40">
        <f>IF(T315=1,INDEX('Add-on Info'!$B$4:$H$15,MATCH(AF$1,'Add-on Info'!$A$4:$A$15,0),MATCH($E315,'Add-on Info'!$B$3:$H$3,0)),0)</f>
        <v>200</v>
      </c>
      <c r="AG315" s="40">
        <f>IF(U315=1,INDEX('Add-on Info'!$B$4:$H$15,MATCH(AG$1,'Add-on Info'!$A$4:$A$15,0),MATCH($E315,'Add-on Info'!$B$3:$H$3,0)),0)</f>
        <v>640</v>
      </c>
      <c r="AH315" s="40">
        <f>IF(V315=1,INDEX('Add-on Info'!$B$4:$H$15,MATCH(AH$1,'Add-on Info'!$A$4:$A$15,0),MATCH($E315,'Add-on Info'!$B$3:$H$3,0)),0)</f>
        <v>460</v>
      </c>
      <c r="AI315" s="41">
        <f t="shared" si="24"/>
        <v>0.15</v>
      </c>
      <c r="AJ315" s="40">
        <f t="shared" si="25"/>
        <v>1258</v>
      </c>
      <c r="AK315" s="40">
        <f>IF(K315=1,INDEX('Add-on Info'!$B$21:$H$32,MATCH(AK$1,'Add-on Info'!$A$4:$A$15,0),MATCH($E315,'Add-on Info'!$B$3:$H$3,0)),0)</f>
        <v>0</v>
      </c>
      <c r="AL315" s="40">
        <f>IF(L315=1,INDEX('Add-on Info'!$B$21:$H$32,MATCH(AL$1,'Add-on Info'!$A$4:$A$15,0),MATCH($E315,'Add-on Info'!$B$3:$H$3,0)),0)</f>
        <v>0</v>
      </c>
      <c r="AM315" s="40">
        <f>IF(M315=1,INDEX('Add-on Info'!$B$21:$H$32,MATCH(AM$1,'Add-on Info'!$A$4:$A$15,0),MATCH($E315,'Add-on Info'!$B$3:$H$3,0)),0)</f>
        <v>0</v>
      </c>
      <c r="AN315" s="40">
        <f>IF(N315=1,INDEX('Add-on Info'!$B$21:$H$32,MATCH(AN$1,'Add-on Info'!$A$4:$A$15,0),MATCH($E315,'Add-on Info'!$B$3:$H$3,0)),0)</f>
        <v>0</v>
      </c>
      <c r="AO315" s="40">
        <f>IF(O315=1,INDEX('Add-on Info'!$B$21:$H$32,MATCH(AO$1,'Add-on Info'!$A$4:$A$15,0),MATCH($E315,'Add-on Info'!$B$3:$H$3,0)),0)</f>
        <v>0</v>
      </c>
      <c r="AP315" s="40">
        <f>IF(P315=1,INDEX('Add-on Info'!$B$21:$H$32,MATCH(AP$1,'Add-on Info'!$A$4:$A$15,0),MATCH($E315,'Add-on Info'!$B$3:$H$3,0)),0)</f>
        <v>0</v>
      </c>
      <c r="AQ315" s="40">
        <f>IF(Q315=1,INDEX('Add-on Info'!$B$21:$H$32,MATCH(AQ$1,'Add-on Info'!$A$4:$A$15,0),MATCH($E315,'Add-on Info'!$B$3:$H$3,0)),0)</f>
        <v>0</v>
      </c>
      <c r="AR315" s="40">
        <f>IF(R315=1,INDEX('Add-on Info'!$B$21:$H$32,MATCH(AR$1,'Add-on Info'!$A$4:$A$15,0),MATCH($E315,'Add-on Info'!$B$3:$H$3,0)),0)</f>
        <v>30.6</v>
      </c>
      <c r="AS315" s="40">
        <f>IF(S315=1,INDEX('Add-on Info'!$B$21:$H$32,MATCH(AS$1,'Add-on Info'!$A$4:$A$15,0),MATCH($E315,'Add-on Info'!$B$3:$H$3,0)),0)</f>
        <v>0</v>
      </c>
      <c r="AT315" s="40">
        <f>IF(T315=1,INDEX('Add-on Info'!$B$21:$H$32,MATCH(AT$1,'Add-on Info'!$A$4:$A$15,0),MATCH($E315,'Add-on Info'!$B$3:$H$3,0)),0)</f>
        <v>36</v>
      </c>
      <c r="AU315" s="40">
        <f>IF(U315=1,INDEX('Add-on Info'!$B$21:$H$32,MATCH(AU$1,'Add-on Info'!$A$4:$A$15,0),MATCH($E315,'Add-on Info'!$B$3:$H$3,0)),0)</f>
        <v>179.20000000000002</v>
      </c>
      <c r="AV315" s="40">
        <f>IF(V315=1,INDEX('Add-on Info'!$B$21:$H$32,MATCH(AV$1,'Add-on Info'!$A$4:$A$15,0),MATCH($E315,'Add-on Info'!$B$3:$H$3,0)),0)</f>
        <v>96.6</v>
      </c>
      <c r="AW315" s="40">
        <f t="shared" si="26"/>
        <v>342.4</v>
      </c>
      <c r="AX315" s="40">
        <f t="shared" si="27"/>
        <v>29122</v>
      </c>
      <c r="AY315" s="40">
        <f t="shared" si="28"/>
        <v>27856.400000000001</v>
      </c>
      <c r="AZ315" s="40">
        <f t="shared" si="29"/>
        <v>1265.5999999999985</v>
      </c>
      <c r="BA315" s="25"/>
    </row>
    <row r="316" spans="1:53" x14ac:dyDescent="0.25">
      <c r="A316" s="25" t="s">
        <v>60</v>
      </c>
      <c r="B316" s="25" t="s">
        <v>42</v>
      </c>
      <c r="C316" s="25" t="s">
        <v>24</v>
      </c>
      <c r="D316" s="25" t="s">
        <v>37</v>
      </c>
      <c r="E316" s="25" t="s">
        <v>38</v>
      </c>
      <c r="F316" s="25" t="s">
        <v>46</v>
      </c>
      <c r="G316" s="25" t="s">
        <v>30</v>
      </c>
      <c r="H316" s="25">
        <v>60</v>
      </c>
      <c r="I316" s="42">
        <v>26088</v>
      </c>
      <c r="J316" s="28">
        <f>IF($D316=Calculations!$E$3,SUBSTITUTE(Calculations!$I317,RIGHT(Calculations!$I317,3),Calculations!$C$3)+0,Calculations!$I317)</f>
        <v>25306</v>
      </c>
      <c r="K316" s="39">
        <v>0</v>
      </c>
      <c r="L316" s="39">
        <v>0</v>
      </c>
      <c r="M316" s="39">
        <v>1</v>
      </c>
      <c r="N316" s="39">
        <v>0</v>
      </c>
      <c r="O316" s="39">
        <v>0</v>
      </c>
      <c r="P316" s="39">
        <v>1</v>
      </c>
      <c r="Q316" s="39">
        <v>0</v>
      </c>
      <c r="R316" s="39">
        <v>1</v>
      </c>
      <c r="S316" s="39">
        <v>0</v>
      </c>
      <c r="T316" s="39">
        <v>0</v>
      </c>
      <c r="U316" s="39">
        <v>0</v>
      </c>
      <c r="V316" s="39">
        <v>0</v>
      </c>
      <c r="W316" s="40">
        <f>IF(K316=1,INDEX('Add-on Info'!$B$4:$H$15,MATCH(W$1,'Add-on Info'!$A$4:$A$15,0),MATCH($E316,'Add-on Info'!$B$3:$H$3,0)),0)</f>
        <v>0</v>
      </c>
      <c r="X316" s="40">
        <f>IF(L316=1,INDEX('Add-on Info'!$B$4:$H$15,MATCH(X$1,'Add-on Info'!$A$4:$A$15,0),MATCH($E316,'Add-on Info'!$B$3:$H$3,0)),0)</f>
        <v>0</v>
      </c>
      <c r="Y316" s="40">
        <f>IF(M316=1,INDEX('Add-on Info'!$B$4:$H$15,MATCH(Y$1,'Add-on Info'!$A$4:$A$15,0),MATCH($E316,'Add-on Info'!$B$3:$H$3,0)),0)</f>
        <v>310</v>
      </c>
      <c r="Z316" s="40">
        <f>IF(N316=1,INDEX('Add-on Info'!$B$4:$H$15,MATCH(Z$1,'Add-on Info'!$A$4:$A$15,0),MATCH($E316,'Add-on Info'!$B$3:$H$3,0)),0)</f>
        <v>0</v>
      </c>
      <c r="AA316" s="40">
        <f>IF(O316=1,INDEX('Add-on Info'!$B$4:$H$15,MATCH(AA$1,'Add-on Info'!$A$4:$A$15,0),MATCH($E316,'Add-on Info'!$B$3:$H$3,0)),0)</f>
        <v>0</v>
      </c>
      <c r="AB316" s="40">
        <f>IF(P316=1,INDEX('Add-on Info'!$B$4:$H$15,MATCH(AB$1,'Add-on Info'!$A$4:$A$15,0),MATCH($E316,'Add-on Info'!$B$3:$H$3,0)),0)</f>
        <v>2700</v>
      </c>
      <c r="AC316" s="40">
        <f>IF(Q316=1,INDEX('Add-on Info'!$B$4:$H$15,MATCH(AC$1,'Add-on Info'!$A$4:$A$15,0),MATCH($E316,'Add-on Info'!$B$3:$H$3,0)),0)</f>
        <v>0</v>
      </c>
      <c r="AD316" s="40">
        <f>IF(R316=1,INDEX('Add-on Info'!$B$4:$H$15,MATCH(AD$1,'Add-on Info'!$A$4:$A$15,0),MATCH($E316,'Add-on Info'!$B$3:$H$3,0)),0)</f>
        <v>180</v>
      </c>
      <c r="AE316" s="40">
        <f>IF(S316=1,INDEX('Add-on Info'!$B$4:$H$15,MATCH(AE$1,'Add-on Info'!$A$4:$A$15,0),MATCH($E316,'Add-on Info'!$B$3:$H$3,0)),0)</f>
        <v>0</v>
      </c>
      <c r="AF316" s="40">
        <f>IF(T316=1,INDEX('Add-on Info'!$B$4:$H$15,MATCH(AF$1,'Add-on Info'!$A$4:$A$15,0),MATCH($E316,'Add-on Info'!$B$3:$H$3,0)),0)</f>
        <v>0</v>
      </c>
      <c r="AG316" s="40">
        <f>IF(U316=1,INDEX('Add-on Info'!$B$4:$H$15,MATCH(AG$1,'Add-on Info'!$A$4:$A$15,0),MATCH($E316,'Add-on Info'!$B$3:$H$3,0)),0)</f>
        <v>0</v>
      </c>
      <c r="AH316" s="40">
        <f>IF(V316=1,INDEX('Add-on Info'!$B$4:$H$15,MATCH(AH$1,'Add-on Info'!$A$4:$A$15,0),MATCH($E316,'Add-on Info'!$B$3:$H$3,0)),0)</f>
        <v>0</v>
      </c>
      <c r="AI316" s="41">
        <f t="shared" si="24"/>
        <v>0.15</v>
      </c>
      <c r="AJ316" s="40">
        <f t="shared" si="25"/>
        <v>2711.5</v>
      </c>
      <c r="AK316" s="40">
        <f>IF(K316=1,INDEX('Add-on Info'!$B$21:$H$32,MATCH(AK$1,'Add-on Info'!$A$4:$A$15,0),MATCH($E316,'Add-on Info'!$B$3:$H$3,0)),0)</f>
        <v>0</v>
      </c>
      <c r="AL316" s="40">
        <f>IF(L316=1,INDEX('Add-on Info'!$B$21:$H$32,MATCH(AL$1,'Add-on Info'!$A$4:$A$15,0),MATCH($E316,'Add-on Info'!$B$3:$H$3,0)),0)</f>
        <v>0</v>
      </c>
      <c r="AM316" s="40">
        <f>IF(M316=1,INDEX('Add-on Info'!$B$21:$H$32,MATCH(AM$1,'Add-on Info'!$A$4:$A$15,0),MATCH($E316,'Add-on Info'!$B$3:$H$3,0)),0)</f>
        <v>46.5</v>
      </c>
      <c r="AN316" s="40">
        <f>IF(N316=1,INDEX('Add-on Info'!$B$21:$H$32,MATCH(AN$1,'Add-on Info'!$A$4:$A$15,0),MATCH($E316,'Add-on Info'!$B$3:$H$3,0)),0)</f>
        <v>0</v>
      </c>
      <c r="AO316" s="40">
        <f>IF(O316=1,INDEX('Add-on Info'!$B$21:$H$32,MATCH(AO$1,'Add-on Info'!$A$4:$A$15,0),MATCH($E316,'Add-on Info'!$B$3:$H$3,0)),0)</f>
        <v>0</v>
      </c>
      <c r="AP316" s="40">
        <f>IF(P316=1,INDEX('Add-on Info'!$B$21:$H$32,MATCH(AP$1,'Add-on Info'!$A$4:$A$15,0),MATCH($E316,'Add-on Info'!$B$3:$H$3,0)),0)</f>
        <v>1836.0000000000002</v>
      </c>
      <c r="AQ316" s="40">
        <f>IF(Q316=1,INDEX('Add-on Info'!$B$21:$H$32,MATCH(AQ$1,'Add-on Info'!$A$4:$A$15,0),MATCH($E316,'Add-on Info'!$B$3:$H$3,0)),0)</f>
        <v>0</v>
      </c>
      <c r="AR316" s="40">
        <f>IF(R316=1,INDEX('Add-on Info'!$B$21:$H$32,MATCH(AR$1,'Add-on Info'!$A$4:$A$15,0),MATCH($E316,'Add-on Info'!$B$3:$H$3,0)),0)</f>
        <v>30.6</v>
      </c>
      <c r="AS316" s="40">
        <f>IF(S316=1,INDEX('Add-on Info'!$B$21:$H$32,MATCH(AS$1,'Add-on Info'!$A$4:$A$15,0),MATCH($E316,'Add-on Info'!$B$3:$H$3,0)),0)</f>
        <v>0</v>
      </c>
      <c r="AT316" s="40">
        <f>IF(T316=1,INDEX('Add-on Info'!$B$21:$H$32,MATCH(AT$1,'Add-on Info'!$A$4:$A$15,0),MATCH($E316,'Add-on Info'!$B$3:$H$3,0)),0)</f>
        <v>0</v>
      </c>
      <c r="AU316" s="40">
        <f>IF(U316=1,INDEX('Add-on Info'!$B$21:$H$32,MATCH(AU$1,'Add-on Info'!$A$4:$A$15,0),MATCH($E316,'Add-on Info'!$B$3:$H$3,0)),0)</f>
        <v>0</v>
      </c>
      <c r="AV316" s="40">
        <f>IF(V316=1,INDEX('Add-on Info'!$B$21:$H$32,MATCH(AV$1,'Add-on Info'!$A$4:$A$15,0),MATCH($E316,'Add-on Info'!$B$3:$H$3,0)),0)</f>
        <v>0</v>
      </c>
      <c r="AW316" s="40">
        <f t="shared" si="26"/>
        <v>1913.1000000000001</v>
      </c>
      <c r="AX316" s="40">
        <f t="shared" si="27"/>
        <v>28799.5</v>
      </c>
      <c r="AY316" s="40">
        <f t="shared" si="28"/>
        <v>27219.1</v>
      </c>
      <c r="AZ316" s="40">
        <f t="shared" si="29"/>
        <v>1580.4000000000015</v>
      </c>
      <c r="BA316" s="25"/>
    </row>
    <row r="317" spans="1:53" x14ac:dyDescent="0.25">
      <c r="A317" s="25" t="s">
        <v>60</v>
      </c>
      <c r="B317" s="25" t="s">
        <v>42</v>
      </c>
      <c r="C317" s="25" t="s">
        <v>24</v>
      </c>
      <c r="D317" s="25" t="s">
        <v>37</v>
      </c>
      <c r="E317" s="25" t="s">
        <v>40</v>
      </c>
      <c r="F317" s="25" t="s">
        <v>47</v>
      </c>
      <c r="G317" s="25" t="s">
        <v>28</v>
      </c>
      <c r="H317" s="25">
        <v>49</v>
      </c>
      <c r="I317" s="42">
        <v>25978</v>
      </c>
      <c r="J317" s="28">
        <f>IF($D317=Calculations!$E$3,SUBSTITUTE(Calculations!$I318,RIGHT(Calculations!$I318,3),Calculations!$C$3)+0,Calculations!$I318)</f>
        <v>25199</v>
      </c>
      <c r="K317" s="39">
        <v>1</v>
      </c>
      <c r="L317" s="39">
        <v>1</v>
      </c>
      <c r="M317" s="39">
        <v>0</v>
      </c>
      <c r="N317" s="39">
        <v>0</v>
      </c>
      <c r="O317" s="39">
        <v>0</v>
      </c>
      <c r="P317" s="39">
        <v>0</v>
      </c>
      <c r="Q317" s="39">
        <v>0</v>
      </c>
      <c r="R317" s="39">
        <v>1</v>
      </c>
      <c r="S317" s="39">
        <v>0</v>
      </c>
      <c r="T317" s="39">
        <v>0</v>
      </c>
      <c r="U317" s="39">
        <v>1</v>
      </c>
      <c r="V317" s="39">
        <v>0</v>
      </c>
      <c r="W317" s="40">
        <f>IF(K317=1,INDEX('Add-on Info'!$B$4:$H$15,MATCH(W$1,'Add-on Info'!$A$4:$A$15,0),MATCH($E317,'Add-on Info'!$B$3:$H$3,0)),0)</f>
        <v>750</v>
      </c>
      <c r="X317" s="40">
        <f>IF(L317=1,INDEX('Add-on Info'!$B$4:$H$15,MATCH(X$1,'Add-on Info'!$A$4:$A$15,0),MATCH($E317,'Add-on Info'!$B$3:$H$3,0)),0)</f>
        <v>210</v>
      </c>
      <c r="Y317" s="40">
        <f>IF(M317=1,INDEX('Add-on Info'!$B$4:$H$15,MATCH(Y$1,'Add-on Info'!$A$4:$A$15,0),MATCH($E317,'Add-on Info'!$B$3:$H$3,0)),0)</f>
        <v>0</v>
      </c>
      <c r="Z317" s="40">
        <f>IF(N317=1,INDEX('Add-on Info'!$B$4:$H$15,MATCH(Z$1,'Add-on Info'!$A$4:$A$15,0),MATCH($E317,'Add-on Info'!$B$3:$H$3,0)),0)</f>
        <v>0</v>
      </c>
      <c r="AA317" s="40">
        <f>IF(O317=1,INDEX('Add-on Info'!$B$4:$H$15,MATCH(AA$1,'Add-on Info'!$A$4:$A$15,0),MATCH($E317,'Add-on Info'!$B$3:$H$3,0)),0)</f>
        <v>0</v>
      </c>
      <c r="AB317" s="40">
        <f>IF(P317=1,INDEX('Add-on Info'!$B$4:$H$15,MATCH(AB$1,'Add-on Info'!$A$4:$A$15,0),MATCH($E317,'Add-on Info'!$B$3:$H$3,0)),0)</f>
        <v>0</v>
      </c>
      <c r="AC317" s="40">
        <f>IF(Q317=1,INDEX('Add-on Info'!$B$4:$H$15,MATCH(AC$1,'Add-on Info'!$A$4:$A$15,0),MATCH($E317,'Add-on Info'!$B$3:$H$3,0)),0)</f>
        <v>0</v>
      </c>
      <c r="AD317" s="40">
        <f>IF(R317=1,INDEX('Add-on Info'!$B$4:$H$15,MATCH(AD$1,'Add-on Info'!$A$4:$A$15,0),MATCH($E317,'Add-on Info'!$B$3:$H$3,0)),0)</f>
        <v>180</v>
      </c>
      <c r="AE317" s="40">
        <f>IF(S317=1,INDEX('Add-on Info'!$B$4:$H$15,MATCH(AE$1,'Add-on Info'!$A$4:$A$15,0),MATCH($E317,'Add-on Info'!$B$3:$H$3,0)),0)</f>
        <v>0</v>
      </c>
      <c r="AF317" s="40">
        <f>IF(T317=1,INDEX('Add-on Info'!$B$4:$H$15,MATCH(AF$1,'Add-on Info'!$A$4:$A$15,0),MATCH($E317,'Add-on Info'!$B$3:$H$3,0)),0)</f>
        <v>0</v>
      </c>
      <c r="AG317" s="40">
        <f>IF(U317=1,INDEX('Add-on Info'!$B$4:$H$15,MATCH(AG$1,'Add-on Info'!$A$4:$A$15,0),MATCH($E317,'Add-on Info'!$B$3:$H$3,0)),0)</f>
        <v>640</v>
      </c>
      <c r="AH317" s="40">
        <f>IF(V317=1,INDEX('Add-on Info'!$B$4:$H$15,MATCH(AH$1,'Add-on Info'!$A$4:$A$15,0),MATCH($E317,'Add-on Info'!$B$3:$H$3,0)),0)</f>
        <v>0</v>
      </c>
      <c r="AI317" s="41">
        <f t="shared" si="24"/>
        <v>0.15</v>
      </c>
      <c r="AJ317" s="40">
        <f t="shared" si="25"/>
        <v>1513</v>
      </c>
      <c r="AK317" s="40">
        <f>IF(K317=1,INDEX('Add-on Info'!$B$21:$H$32,MATCH(AK$1,'Add-on Info'!$A$4:$A$15,0),MATCH($E317,'Add-on Info'!$B$3:$H$3,0)),0)</f>
        <v>187.5</v>
      </c>
      <c r="AL317" s="40">
        <f>IF(L317=1,INDEX('Add-on Info'!$B$21:$H$32,MATCH(AL$1,'Add-on Info'!$A$4:$A$15,0),MATCH($E317,'Add-on Info'!$B$3:$H$3,0)),0)</f>
        <v>23.1</v>
      </c>
      <c r="AM317" s="40">
        <f>IF(M317=1,INDEX('Add-on Info'!$B$21:$H$32,MATCH(AM$1,'Add-on Info'!$A$4:$A$15,0),MATCH($E317,'Add-on Info'!$B$3:$H$3,0)),0)</f>
        <v>0</v>
      </c>
      <c r="AN317" s="40">
        <f>IF(N317=1,INDEX('Add-on Info'!$B$21:$H$32,MATCH(AN$1,'Add-on Info'!$A$4:$A$15,0),MATCH($E317,'Add-on Info'!$B$3:$H$3,0)),0)</f>
        <v>0</v>
      </c>
      <c r="AO317" s="40">
        <f>IF(O317=1,INDEX('Add-on Info'!$B$21:$H$32,MATCH(AO$1,'Add-on Info'!$A$4:$A$15,0),MATCH($E317,'Add-on Info'!$B$3:$H$3,0)),0)</f>
        <v>0</v>
      </c>
      <c r="AP317" s="40">
        <f>IF(P317=1,INDEX('Add-on Info'!$B$21:$H$32,MATCH(AP$1,'Add-on Info'!$A$4:$A$15,0),MATCH($E317,'Add-on Info'!$B$3:$H$3,0)),0)</f>
        <v>0</v>
      </c>
      <c r="AQ317" s="40">
        <f>IF(Q317=1,INDEX('Add-on Info'!$B$21:$H$32,MATCH(AQ$1,'Add-on Info'!$A$4:$A$15,0),MATCH($E317,'Add-on Info'!$B$3:$H$3,0)),0)</f>
        <v>0</v>
      </c>
      <c r="AR317" s="40">
        <f>IF(R317=1,INDEX('Add-on Info'!$B$21:$H$32,MATCH(AR$1,'Add-on Info'!$A$4:$A$15,0),MATCH($E317,'Add-on Info'!$B$3:$H$3,0)),0)</f>
        <v>30.6</v>
      </c>
      <c r="AS317" s="40">
        <f>IF(S317=1,INDEX('Add-on Info'!$B$21:$H$32,MATCH(AS$1,'Add-on Info'!$A$4:$A$15,0),MATCH($E317,'Add-on Info'!$B$3:$H$3,0)),0)</f>
        <v>0</v>
      </c>
      <c r="AT317" s="40">
        <f>IF(T317=1,INDEX('Add-on Info'!$B$21:$H$32,MATCH(AT$1,'Add-on Info'!$A$4:$A$15,0),MATCH($E317,'Add-on Info'!$B$3:$H$3,0)),0)</f>
        <v>0</v>
      </c>
      <c r="AU317" s="40">
        <f>IF(U317=1,INDEX('Add-on Info'!$B$21:$H$32,MATCH(AU$1,'Add-on Info'!$A$4:$A$15,0),MATCH($E317,'Add-on Info'!$B$3:$H$3,0)),0)</f>
        <v>179.20000000000002</v>
      </c>
      <c r="AV317" s="40">
        <f>IF(V317=1,INDEX('Add-on Info'!$B$21:$H$32,MATCH(AV$1,'Add-on Info'!$A$4:$A$15,0),MATCH($E317,'Add-on Info'!$B$3:$H$3,0)),0)</f>
        <v>0</v>
      </c>
      <c r="AW317" s="40">
        <f t="shared" si="26"/>
        <v>420.4</v>
      </c>
      <c r="AX317" s="40">
        <f t="shared" si="27"/>
        <v>27491</v>
      </c>
      <c r="AY317" s="40">
        <f t="shared" si="28"/>
        <v>25619.4</v>
      </c>
      <c r="AZ317" s="40">
        <f t="shared" si="29"/>
        <v>1871.5999999999985</v>
      </c>
      <c r="BA317" s="25"/>
    </row>
    <row r="318" spans="1:53" x14ac:dyDescent="0.25">
      <c r="A318" s="25" t="s">
        <v>60</v>
      </c>
      <c r="B318" s="25" t="s">
        <v>42</v>
      </c>
      <c r="C318" s="25" t="s">
        <v>41</v>
      </c>
      <c r="D318" s="25" t="s">
        <v>31</v>
      </c>
      <c r="E318" s="25" t="s">
        <v>32</v>
      </c>
      <c r="F318" s="25" t="s">
        <v>48</v>
      </c>
      <c r="G318" s="25" t="s">
        <v>28</v>
      </c>
      <c r="H318" s="25">
        <v>54</v>
      </c>
      <c r="I318" s="28">
        <v>15633</v>
      </c>
      <c r="J318" s="28">
        <f>IF($D318=Calculations!$E$3,SUBSTITUTE(Calculations!$I319,RIGHT(Calculations!$I319,3),Calculations!$C$3)+0,Calculations!$I319)</f>
        <v>9514</v>
      </c>
      <c r="K318" s="39">
        <v>0</v>
      </c>
      <c r="L318" s="39">
        <v>0</v>
      </c>
      <c r="M318" s="39">
        <v>1</v>
      </c>
      <c r="N318" s="39">
        <v>0</v>
      </c>
      <c r="O318" s="39">
        <v>0</v>
      </c>
      <c r="P318" s="39">
        <v>0</v>
      </c>
      <c r="Q318" s="39">
        <v>0</v>
      </c>
      <c r="R318" s="39">
        <v>0</v>
      </c>
      <c r="S318" s="39">
        <v>0</v>
      </c>
      <c r="T318" s="39">
        <v>1</v>
      </c>
      <c r="U318" s="39">
        <v>0</v>
      </c>
      <c r="V318" s="39">
        <v>0</v>
      </c>
      <c r="W318" s="40">
        <f>IF(K318=1,INDEX('Add-on Info'!$B$4:$H$15,MATCH(W$1,'Add-on Info'!$A$4:$A$15,0),MATCH($E318,'Add-on Info'!$B$3:$H$3,0)),0)</f>
        <v>0</v>
      </c>
      <c r="X318" s="40">
        <f>IF(L318=1,INDEX('Add-on Info'!$B$4:$H$15,MATCH(X$1,'Add-on Info'!$A$4:$A$15,0),MATCH($E318,'Add-on Info'!$B$3:$H$3,0)),0)</f>
        <v>0</v>
      </c>
      <c r="Y318" s="40">
        <f>IF(M318=1,INDEX('Add-on Info'!$B$4:$H$15,MATCH(Y$1,'Add-on Info'!$A$4:$A$15,0),MATCH($E318,'Add-on Info'!$B$3:$H$3,0)),0)</f>
        <v>280</v>
      </c>
      <c r="Z318" s="40">
        <f>IF(N318=1,INDEX('Add-on Info'!$B$4:$H$15,MATCH(Z$1,'Add-on Info'!$A$4:$A$15,0),MATCH($E318,'Add-on Info'!$B$3:$H$3,0)),0)</f>
        <v>0</v>
      </c>
      <c r="AA318" s="40">
        <f>IF(O318=1,INDEX('Add-on Info'!$B$4:$H$15,MATCH(AA$1,'Add-on Info'!$A$4:$A$15,0),MATCH($E318,'Add-on Info'!$B$3:$H$3,0)),0)</f>
        <v>0</v>
      </c>
      <c r="AB318" s="40">
        <f>IF(P318=1,INDEX('Add-on Info'!$B$4:$H$15,MATCH(AB$1,'Add-on Info'!$A$4:$A$15,0),MATCH($E318,'Add-on Info'!$B$3:$H$3,0)),0)</f>
        <v>0</v>
      </c>
      <c r="AC318" s="40">
        <f>IF(Q318=1,INDEX('Add-on Info'!$B$4:$H$15,MATCH(AC$1,'Add-on Info'!$A$4:$A$15,0),MATCH($E318,'Add-on Info'!$B$3:$H$3,0)),0)</f>
        <v>0</v>
      </c>
      <c r="AD318" s="40">
        <f>IF(R318=1,INDEX('Add-on Info'!$B$4:$H$15,MATCH(AD$1,'Add-on Info'!$A$4:$A$15,0),MATCH($E318,'Add-on Info'!$B$3:$H$3,0)),0)</f>
        <v>0</v>
      </c>
      <c r="AE318" s="40">
        <f>IF(S318=1,INDEX('Add-on Info'!$B$4:$H$15,MATCH(AE$1,'Add-on Info'!$A$4:$A$15,0),MATCH($E318,'Add-on Info'!$B$3:$H$3,0)),0)</f>
        <v>0</v>
      </c>
      <c r="AF318" s="40">
        <f>IF(T318=1,INDEX('Add-on Info'!$B$4:$H$15,MATCH(AF$1,'Add-on Info'!$A$4:$A$15,0),MATCH($E318,'Add-on Info'!$B$3:$H$3,0)),0)</f>
        <v>180</v>
      </c>
      <c r="AG318" s="40">
        <f>IF(U318=1,INDEX('Add-on Info'!$B$4:$H$15,MATCH(AG$1,'Add-on Info'!$A$4:$A$15,0),MATCH($E318,'Add-on Info'!$B$3:$H$3,0)),0)</f>
        <v>0</v>
      </c>
      <c r="AH318" s="40">
        <f>IF(V318=1,INDEX('Add-on Info'!$B$4:$H$15,MATCH(AH$1,'Add-on Info'!$A$4:$A$15,0),MATCH($E318,'Add-on Info'!$B$3:$H$3,0)),0)</f>
        <v>0</v>
      </c>
      <c r="AI318" s="41">
        <f t="shared" si="24"/>
        <v>0</v>
      </c>
      <c r="AJ318" s="40">
        <f t="shared" si="25"/>
        <v>460</v>
      </c>
      <c r="AK318" s="40">
        <f>IF(K318=1,INDEX('Add-on Info'!$B$21:$H$32,MATCH(AK$1,'Add-on Info'!$A$4:$A$15,0),MATCH($E318,'Add-on Info'!$B$3:$H$3,0)),0)</f>
        <v>0</v>
      </c>
      <c r="AL318" s="40">
        <f>IF(L318=1,INDEX('Add-on Info'!$B$21:$H$32,MATCH(AL$1,'Add-on Info'!$A$4:$A$15,0),MATCH($E318,'Add-on Info'!$B$3:$H$3,0)),0)</f>
        <v>0</v>
      </c>
      <c r="AM318" s="40">
        <f>IF(M318=1,INDEX('Add-on Info'!$B$21:$H$32,MATCH(AM$1,'Add-on Info'!$A$4:$A$15,0),MATCH($E318,'Add-on Info'!$B$3:$H$3,0)),0)</f>
        <v>42</v>
      </c>
      <c r="AN318" s="40">
        <f>IF(N318=1,INDEX('Add-on Info'!$B$21:$H$32,MATCH(AN$1,'Add-on Info'!$A$4:$A$15,0),MATCH($E318,'Add-on Info'!$B$3:$H$3,0)),0)</f>
        <v>0</v>
      </c>
      <c r="AO318" s="40">
        <f>IF(O318=1,INDEX('Add-on Info'!$B$21:$H$32,MATCH(AO$1,'Add-on Info'!$A$4:$A$15,0),MATCH($E318,'Add-on Info'!$B$3:$H$3,0)),0)</f>
        <v>0</v>
      </c>
      <c r="AP318" s="40">
        <f>IF(P318=1,INDEX('Add-on Info'!$B$21:$H$32,MATCH(AP$1,'Add-on Info'!$A$4:$A$15,0),MATCH($E318,'Add-on Info'!$B$3:$H$3,0)),0)</f>
        <v>0</v>
      </c>
      <c r="AQ318" s="40">
        <f>IF(Q318=1,INDEX('Add-on Info'!$B$21:$H$32,MATCH(AQ$1,'Add-on Info'!$A$4:$A$15,0),MATCH($E318,'Add-on Info'!$B$3:$H$3,0)),0)</f>
        <v>0</v>
      </c>
      <c r="AR318" s="40">
        <f>IF(R318=1,INDEX('Add-on Info'!$B$21:$H$32,MATCH(AR$1,'Add-on Info'!$A$4:$A$15,0),MATCH($E318,'Add-on Info'!$B$3:$H$3,0)),0)</f>
        <v>0</v>
      </c>
      <c r="AS318" s="40">
        <f>IF(S318=1,INDEX('Add-on Info'!$B$21:$H$32,MATCH(AS$1,'Add-on Info'!$A$4:$A$15,0),MATCH($E318,'Add-on Info'!$B$3:$H$3,0)),0)</f>
        <v>0</v>
      </c>
      <c r="AT318" s="40">
        <f>IF(T318=1,INDEX('Add-on Info'!$B$21:$H$32,MATCH(AT$1,'Add-on Info'!$A$4:$A$15,0),MATCH($E318,'Add-on Info'!$B$3:$H$3,0)),0)</f>
        <v>32.4</v>
      </c>
      <c r="AU318" s="40">
        <f>IF(U318=1,INDEX('Add-on Info'!$B$21:$H$32,MATCH(AU$1,'Add-on Info'!$A$4:$A$15,0),MATCH($E318,'Add-on Info'!$B$3:$H$3,0)),0)</f>
        <v>0</v>
      </c>
      <c r="AV318" s="40">
        <f>IF(V318=1,INDEX('Add-on Info'!$B$21:$H$32,MATCH(AV$1,'Add-on Info'!$A$4:$A$15,0),MATCH($E318,'Add-on Info'!$B$3:$H$3,0)),0)</f>
        <v>0</v>
      </c>
      <c r="AW318" s="40">
        <f t="shared" si="26"/>
        <v>74.400000000000006</v>
      </c>
      <c r="AX318" s="40">
        <f t="shared" si="27"/>
        <v>16093</v>
      </c>
      <c r="AY318" s="40">
        <f t="shared" si="28"/>
        <v>9588.4</v>
      </c>
      <c r="AZ318" s="40">
        <f t="shared" si="29"/>
        <v>6504.6</v>
      </c>
      <c r="BA318" s="25"/>
    </row>
    <row r="319" spans="1:53" x14ac:dyDescent="0.25">
      <c r="A319" s="25" t="s">
        <v>60</v>
      </c>
      <c r="B319" s="25" t="s">
        <v>42</v>
      </c>
      <c r="C319" s="25" t="s">
        <v>41</v>
      </c>
      <c r="D319" s="25" t="s">
        <v>31</v>
      </c>
      <c r="E319" s="25" t="s">
        <v>32</v>
      </c>
      <c r="F319" s="25" t="s">
        <v>47</v>
      </c>
      <c r="G319" s="25" t="s">
        <v>28</v>
      </c>
      <c r="H319" s="25">
        <v>30</v>
      </c>
      <c r="I319" s="28">
        <v>15940</v>
      </c>
      <c r="J319" s="28">
        <f>IF($D319=Calculations!$E$3,SUBSTITUTE(Calculations!$I320,RIGHT(Calculations!$I320,3),Calculations!$C$3)+0,Calculations!$I320)</f>
        <v>9514</v>
      </c>
      <c r="K319" s="39">
        <v>0</v>
      </c>
      <c r="L319" s="39">
        <v>0</v>
      </c>
      <c r="M319" s="39">
        <v>0</v>
      </c>
      <c r="N319" s="39">
        <v>0</v>
      </c>
      <c r="O319" s="39">
        <v>1</v>
      </c>
      <c r="P319" s="39">
        <v>0</v>
      </c>
      <c r="Q319" s="39">
        <v>0</v>
      </c>
      <c r="R319" s="39">
        <v>0</v>
      </c>
      <c r="S319" s="39">
        <v>0</v>
      </c>
      <c r="T319" s="39">
        <v>0</v>
      </c>
      <c r="U319" s="39">
        <v>0</v>
      </c>
      <c r="V319" s="39">
        <v>1</v>
      </c>
      <c r="W319" s="40">
        <f>IF(K319=1,INDEX('Add-on Info'!$B$4:$H$15,MATCH(W$1,'Add-on Info'!$A$4:$A$15,0),MATCH($E319,'Add-on Info'!$B$3:$H$3,0)),0)</f>
        <v>0</v>
      </c>
      <c r="X319" s="40">
        <f>IF(L319=1,INDEX('Add-on Info'!$B$4:$H$15,MATCH(X$1,'Add-on Info'!$A$4:$A$15,0),MATCH($E319,'Add-on Info'!$B$3:$H$3,0)),0)</f>
        <v>0</v>
      </c>
      <c r="Y319" s="40">
        <f>IF(M319=1,INDEX('Add-on Info'!$B$4:$H$15,MATCH(Y$1,'Add-on Info'!$A$4:$A$15,0),MATCH($E319,'Add-on Info'!$B$3:$H$3,0)),0)</f>
        <v>0</v>
      </c>
      <c r="Z319" s="40">
        <f>IF(N319=1,INDEX('Add-on Info'!$B$4:$H$15,MATCH(Z$1,'Add-on Info'!$A$4:$A$15,0),MATCH($E319,'Add-on Info'!$B$3:$H$3,0)),0)</f>
        <v>0</v>
      </c>
      <c r="AA319" s="40">
        <f>IF(O319=1,INDEX('Add-on Info'!$B$4:$H$15,MATCH(AA$1,'Add-on Info'!$A$4:$A$15,0),MATCH($E319,'Add-on Info'!$B$3:$H$3,0)),0)</f>
        <v>1000</v>
      </c>
      <c r="AB319" s="40">
        <f>IF(P319=1,INDEX('Add-on Info'!$B$4:$H$15,MATCH(AB$1,'Add-on Info'!$A$4:$A$15,0),MATCH($E319,'Add-on Info'!$B$3:$H$3,0)),0)</f>
        <v>0</v>
      </c>
      <c r="AC319" s="40">
        <f>IF(Q319=1,INDEX('Add-on Info'!$B$4:$H$15,MATCH(AC$1,'Add-on Info'!$A$4:$A$15,0),MATCH($E319,'Add-on Info'!$B$3:$H$3,0)),0)</f>
        <v>0</v>
      </c>
      <c r="AD319" s="40">
        <f>IF(R319=1,INDEX('Add-on Info'!$B$4:$H$15,MATCH(AD$1,'Add-on Info'!$A$4:$A$15,0),MATCH($E319,'Add-on Info'!$B$3:$H$3,0)),0)</f>
        <v>0</v>
      </c>
      <c r="AE319" s="40">
        <f>IF(S319=1,INDEX('Add-on Info'!$B$4:$H$15,MATCH(AE$1,'Add-on Info'!$A$4:$A$15,0),MATCH($E319,'Add-on Info'!$B$3:$H$3,0)),0)</f>
        <v>0</v>
      </c>
      <c r="AF319" s="40">
        <f>IF(T319=1,INDEX('Add-on Info'!$B$4:$H$15,MATCH(AF$1,'Add-on Info'!$A$4:$A$15,0),MATCH($E319,'Add-on Info'!$B$3:$H$3,0)),0)</f>
        <v>0</v>
      </c>
      <c r="AG319" s="40">
        <f>IF(U319=1,INDEX('Add-on Info'!$B$4:$H$15,MATCH(AG$1,'Add-on Info'!$A$4:$A$15,0),MATCH($E319,'Add-on Info'!$B$3:$H$3,0)),0)</f>
        <v>0</v>
      </c>
      <c r="AH319" s="40">
        <f>IF(V319=1,INDEX('Add-on Info'!$B$4:$H$15,MATCH(AH$1,'Add-on Info'!$A$4:$A$15,0),MATCH($E319,'Add-on Info'!$B$3:$H$3,0)),0)</f>
        <v>390</v>
      </c>
      <c r="AI319" s="41">
        <f t="shared" si="24"/>
        <v>0</v>
      </c>
      <c r="AJ319" s="40">
        <f t="shared" si="25"/>
        <v>1390</v>
      </c>
      <c r="AK319" s="40">
        <f>IF(K319=1,INDEX('Add-on Info'!$B$21:$H$32,MATCH(AK$1,'Add-on Info'!$A$4:$A$15,0),MATCH($E319,'Add-on Info'!$B$3:$H$3,0)),0)</f>
        <v>0</v>
      </c>
      <c r="AL319" s="40">
        <f>IF(L319=1,INDEX('Add-on Info'!$B$21:$H$32,MATCH(AL$1,'Add-on Info'!$A$4:$A$15,0),MATCH($E319,'Add-on Info'!$B$3:$H$3,0)),0)</f>
        <v>0</v>
      </c>
      <c r="AM319" s="40">
        <f>IF(M319=1,INDEX('Add-on Info'!$B$21:$H$32,MATCH(AM$1,'Add-on Info'!$A$4:$A$15,0),MATCH($E319,'Add-on Info'!$B$3:$H$3,0)),0)</f>
        <v>0</v>
      </c>
      <c r="AN319" s="40">
        <f>IF(N319=1,INDEX('Add-on Info'!$B$21:$H$32,MATCH(AN$1,'Add-on Info'!$A$4:$A$15,0),MATCH($E319,'Add-on Info'!$B$3:$H$3,0)),0)</f>
        <v>0</v>
      </c>
      <c r="AO319" s="40">
        <f>IF(O319=1,INDEX('Add-on Info'!$B$21:$H$32,MATCH(AO$1,'Add-on Info'!$A$4:$A$15,0),MATCH($E319,'Add-on Info'!$B$3:$H$3,0)),0)</f>
        <v>650</v>
      </c>
      <c r="AP319" s="40">
        <f>IF(P319=1,INDEX('Add-on Info'!$B$21:$H$32,MATCH(AP$1,'Add-on Info'!$A$4:$A$15,0),MATCH($E319,'Add-on Info'!$B$3:$H$3,0)),0)</f>
        <v>0</v>
      </c>
      <c r="AQ319" s="40">
        <f>IF(Q319=1,INDEX('Add-on Info'!$B$21:$H$32,MATCH(AQ$1,'Add-on Info'!$A$4:$A$15,0),MATCH($E319,'Add-on Info'!$B$3:$H$3,0)),0)</f>
        <v>0</v>
      </c>
      <c r="AR319" s="40">
        <f>IF(R319=1,INDEX('Add-on Info'!$B$21:$H$32,MATCH(AR$1,'Add-on Info'!$A$4:$A$15,0),MATCH($E319,'Add-on Info'!$B$3:$H$3,0)),0)</f>
        <v>0</v>
      </c>
      <c r="AS319" s="40">
        <f>IF(S319=1,INDEX('Add-on Info'!$B$21:$H$32,MATCH(AS$1,'Add-on Info'!$A$4:$A$15,0),MATCH($E319,'Add-on Info'!$B$3:$H$3,0)),0)</f>
        <v>0</v>
      </c>
      <c r="AT319" s="40">
        <f>IF(T319=1,INDEX('Add-on Info'!$B$21:$H$32,MATCH(AT$1,'Add-on Info'!$A$4:$A$15,0),MATCH($E319,'Add-on Info'!$B$3:$H$3,0)),0)</f>
        <v>0</v>
      </c>
      <c r="AU319" s="40">
        <f>IF(U319=1,INDEX('Add-on Info'!$B$21:$H$32,MATCH(AU$1,'Add-on Info'!$A$4:$A$15,0),MATCH($E319,'Add-on Info'!$B$3:$H$3,0)),0)</f>
        <v>0</v>
      </c>
      <c r="AV319" s="40">
        <f>IF(V319=1,INDEX('Add-on Info'!$B$21:$H$32,MATCH(AV$1,'Add-on Info'!$A$4:$A$15,0),MATCH($E319,'Add-on Info'!$B$3:$H$3,0)),0)</f>
        <v>81.899999999999991</v>
      </c>
      <c r="AW319" s="40">
        <f t="shared" si="26"/>
        <v>731.9</v>
      </c>
      <c r="AX319" s="40">
        <f t="shared" si="27"/>
        <v>17330</v>
      </c>
      <c r="AY319" s="40">
        <f t="shared" si="28"/>
        <v>10245.9</v>
      </c>
      <c r="AZ319" s="40">
        <f t="shared" si="29"/>
        <v>7084.1</v>
      </c>
      <c r="BA319" s="25"/>
    </row>
    <row r="320" spans="1:53" x14ac:dyDescent="0.25">
      <c r="A320" s="25" t="s">
        <v>60</v>
      </c>
      <c r="B320" s="25" t="s">
        <v>49</v>
      </c>
      <c r="C320" s="25" t="s">
        <v>24</v>
      </c>
      <c r="D320" s="25" t="s">
        <v>37</v>
      </c>
      <c r="E320" s="25" t="s">
        <v>40</v>
      </c>
      <c r="F320" s="25" t="s">
        <v>50</v>
      </c>
      <c r="G320" s="25" t="s">
        <v>30</v>
      </c>
      <c r="H320" s="25">
        <v>58</v>
      </c>
      <c r="I320" s="42">
        <v>24462</v>
      </c>
      <c r="J320" s="28">
        <f>IF($D320=Calculations!$E$3,SUBSTITUTE(Calculations!$I321,RIGHT(Calculations!$I321,3),Calculations!$C$3)+0,Calculations!$I321)</f>
        <v>23729</v>
      </c>
      <c r="K320" s="39">
        <v>0</v>
      </c>
      <c r="L320" s="39">
        <v>0</v>
      </c>
      <c r="M320" s="39">
        <v>1</v>
      </c>
      <c r="N320" s="39">
        <v>0</v>
      </c>
      <c r="O320" s="39">
        <v>0</v>
      </c>
      <c r="P320" s="39">
        <v>1</v>
      </c>
      <c r="Q320" s="39">
        <v>0</v>
      </c>
      <c r="R320" s="39">
        <v>0</v>
      </c>
      <c r="S320" s="39">
        <v>0</v>
      </c>
      <c r="T320" s="39">
        <v>0</v>
      </c>
      <c r="U320" s="39">
        <v>1</v>
      </c>
      <c r="V320" s="39">
        <v>1</v>
      </c>
      <c r="W320" s="40">
        <f>IF(K320=1,INDEX('Add-on Info'!$B$4:$H$15,MATCH(W$1,'Add-on Info'!$A$4:$A$15,0),MATCH($E320,'Add-on Info'!$B$3:$H$3,0)),0)</f>
        <v>0</v>
      </c>
      <c r="X320" s="40">
        <f>IF(L320=1,INDEX('Add-on Info'!$B$4:$H$15,MATCH(X$1,'Add-on Info'!$A$4:$A$15,0),MATCH($E320,'Add-on Info'!$B$3:$H$3,0)),0)</f>
        <v>0</v>
      </c>
      <c r="Y320" s="40">
        <f>IF(M320=1,INDEX('Add-on Info'!$B$4:$H$15,MATCH(Y$1,'Add-on Info'!$A$4:$A$15,0),MATCH($E320,'Add-on Info'!$B$3:$H$3,0)),0)</f>
        <v>320</v>
      </c>
      <c r="Z320" s="40">
        <f>IF(N320=1,INDEX('Add-on Info'!$B$4:$H$15,MATCH(Z$1,'Add-on Info'!$A$4:$A$15,0),MATCH($E320,'Add-on Info'!$B$3:$H$3,0)),0)</f>
        <v>0</v>
      </c>
      <c r="AA320" s="40">
        <f>IF(O320=1,INDEX('Add-on Info'!$B$4:$H$15,MATCH(AA$1,'Add-on Info'!$A$4:$A$15,0),MATCH($E320,'Add-on Info'!$B$3:$H$3,0)),0)</f>
        <v>0</v>
      </c>
      <c r="AB320" s="40">
        <f>IF(P320=1,INDEX('Add-on Info'!$B$4:$H$15,MATCH(AB$1,'Add-on Info'!$A$4:$A$15,0),MATCH($E320,'Add-on Info'!$B$3:$H$3,0)),0)</f>
        <v>2700</v>
      </c>
      <c r="AC320" s="40">
        <f>IF(Q320=1,INDEX('Add-on Info'!$B$4:$H$15,MATCH(AC$1,'Add-on Info'!$A$4:$A$15,0),MATCH($E320,'Add-on Info'!$B$3:$H$3,0)),0)</f>
        <v>0</v>
      </c>
      <c r="AD320" s="40">
        <f>IF(R320=1,INDEX('Add-on Info'!$B$4:$H$15,MATCH(AD$1,'Add-on Info'!$A$4:$A$15,0),MATCH($E320,'Add-on Info'!$B$3:$H$3,0)),0)</f>
        <v>0</v>
      </c>
      <c r="AE320" s="40">
        <f>IF(S320=1,INDEX('Add-on Info'!$B$4:$H$15,MATCH(AE$1,'Add-on Info'!$A$4:$A$15,0),MATCH($E320,'Add-on Info'!$B$3:$H$3,0)),0)</f>
        <v>0</v>
      </c>
      <c r="AF320" s="40">
        <f>IF(T320=1,INDEX('Add-on Info'!$B$4:$H$15,MATCH(AF$1,'Add-on Info'!$A$4:$A$15,0),MATCH($E320,'Add-on Info'!$B$3:$H$3,0)),0)</f>
        <v>0</v>
      </c>
      <c r="AG320" s="40">
        <f>IF(U320=1,INDEX('Add-on Info'!$B$4:$H$15,MATCH(AG$1,'Add-on Info'!$A$4:$A$15,0),MATCH($E320,'Add-on Info'!$B$3:$H$3,0)),0)</f>
        <v>640</v>
      </c>
      <c r="AH320" s="40">
        <f>IF(V320=1,INDEX('Add-on Info'!$B$4:$H$15,MATCH(AH$1,'Add-on Info'!$A$4:$A$15,0),MATCH($E320,'Add-on Info'!$B$3:$H$3,0)),0)</f>
        <v>460</v>
      </c>
      <c r="AI320" s="41">
        <f t="shared" si="24"/>
        <v>0.15</v>
      </c>
      <c r="AJ320" s="40">
        <f t="shared" si="25"/>
        <v>3502</v>
      </c>
      <c r="AK320" s="40">
        <f>IF(K320=1,INDEX('Add-on Info'!$B$21:$H$32,MATCH(AK$1,'Add-on Info'!$A$4:$A$15,0),MATCH($E320,'Add-on Info'!$B$3:$H$3,0)),0)</f>
        <v>0</v>
      </c>
      <c r="AL320" s="40">
        <f>IF(L320=1,INDEX('Add-on Info'!$B$21:$H$32,MATCH(AL$1,'Add-on Info'!$A$4:$A$15,0),MATCH($E320,'Add-on Info'!$B$3:$H$3,0)),0)</f>
        <v>0</v>
      </c>
      <c r="AM320" s="40">
        <f>IF(M320=1,INDEX('Add-on Info'!$B$21:$H$32,MATCH(AM$1,'Add-on Info'!$A$4:$A$15,0),MATCH($E320,'Add-on Info'!$B$3:$H$3,0)),0)</f>
        <v>48</v>
      </c>
      <c r="AN320" s="40">
        <f>IF(N320=1,INDEX('Add-on Info'!$B$21:$H$32,MATCH(AN$1,'Add-on Info'!$A$4:$A$15,0),MATCH($E320,'Add-on Info'!$B$3:$H$3,0)),0)</f>
        <v>0</v>
      </c>
      <c r="AO320" s="40">
        <f>IF(O320=1,INDEX('Add-on Info'!$B$21:$H$32,MATCH(AO$1,'Add-on Info'!$A$4:$A$15,0),MATCH($E320,'Add-on Info'!$B$3:$H$3,0)),0)</f>
        <v>0</v>
      </c>
      <c r="AP320" s="40">
        <f>IF(P320=1,INDEX('Add-on Info'!$B$21:$H$32,MATCH(AP$1,'Add-on Info'!$A$4:$A$15,0),MATCH($E320,'Add-on Info'!$B$3:$H$3,0)),0)</f>
        <v>1836.0000000000002</v>
      </c>
      <c r="AQ320" s="40">
        <f>IF(Q320=1,INDEX('Add-on Info'!$B$21:$H$32,MATCH(AQ$1,'Add-on Info'!$A$4:$A$15,0),MATCH($E320,'Add-on Info'!$B$3:$H$3,0)),0)</f>
        <v>0</v>
      </c>
      <c r="AR320" s="40">
        <f>IF(R320=1,INDEX('Add-on Info'!$B$21:$H$32,MATCH(AR$1,'Add-on Info'!$A$4:$A$15,0),MATCH($E320,'Add-on Info'!$B$3:$H$3,0)),0)</f>
        <v>0</v>
      </c>
      <c r="AS320" s="40">
        <f>IF(S320=1,INDEX('Add-on Info'!$B$21:$H$32,MATCH(AS$1,'Add-on Info'!$A$4:$A$15,0),MATCH($E320,'Add-on Info'!$B$3:$H$3,0)),0)</f>
        <v>0</v>
      </c>
      <c r="AT320" s="40">
        <f>IF(T320=1,INDEX('Add-on Info'!$B$21:$H$32,MATCH(AT$1,'Add-on Info'!$A$4:$A$15,0),MATCH($E320,'Add-on Info'!$B$3:$H$3,0)),0)</f>
        <v>0</v>
      </c>
      <c r="AU320" s="40">
        <f>IF(U320=1,INDEX('Add-on Info'!$B$21:$H$32,MATCH(AU$1,'Add-on Info'!$A$4:$A$15,0),MATCH($E320,'Add-on Info'!$B$3:$H$3,0)),0)</f>
        <v>179.20000000000002</v>
      </c>
      <c r="AV320" s="40">
        <f>IF(V320=1,INDEX('Add-on Info'!$B$21:$H$32,MATCH(AV$1,'Add-on Info'!$A$4:$A$15,0),MATCH($E320,'Add-on Info'!$B$3:$H$3,0)),0)</f>
        <v>96.6</v>
      </c>
      <c r="AW320" s="40">
        <f t="shared" si="26"/>
        <v>2159.8000000000002</v>
      </c>
      <c r="AX320" s="40">
        <f t="shared" si="27"/>
        <v>27964</v>
      </c>
      <c r="AY320" s="40">
        <f t="shared" si="28"/>
        <v>25888.799999999999</v>
      </c>
      <c r="AZ320" s="40">
        <f t="shared" si="29"/>
        <v>2075.2000000000007</v>
      </c>
      <c r="BA320" s="25"/>
    </row>
    <row r="321" spans="1:53" x14ac:dyDescent="0.25">
      <c r="A321" s="25" t="s">
        <v>61</v>
      </c>
      <c r="B321" s="25" t="s">
        <v>23</v>
      </c>
      <c r="C321" s="25" t="s">
        <v>24</v>
      </c>
      <c r="D321" s="25" t="s">
        <v>25</v>
      </c>
      <c r="E321" s="25" t="s">
        <v>29</v>
      </c>
      <c r="F321" s="25" t="s">
        <v>34</v>
      </c>
      <c r="G321" s="25" t="s">
        <v>30</v>
      </c>
      <c r="H321" s="25">
        <v>29</v>
      </c>
      <c r="I321" s="28">
        <v>31779</v>
      </c>
      <c r="J321" s="28">
        <f>IF($D321=Calculations!$E$3,SUBSTITUTE(Calculations!$I322,RIGHT(Calculations!$I322,3),Calculations!$C$3)+0,Calculations!$I322)</f>
        <v>30826</v>
      </c>
      <c r="K321" s="39">
        <v>0</v>
      </c>
      <c r="L321" s="39">
        <v>0</v>
      </c>
      <c r="M321" s="39">
        <v>0</v>
      </c>
      <c r="N321" s="39">
        <v>1</v>
      </c>
      <c r="O321" s="39">
        <v>1</v>
      </c>
      <c r="P321" s="39">
        <v>0</v>
      </c>
      <c r="Q321" s="39">
        <v>1</v>
      </c>
      <c r="R321" s="39">
        <v>1</v>
      </c>
      <c r="S321" s="39">
        <v>1</v>
      </c>
      <c r="T321" s="39">
        <v>0</v>
      </c>
      <c r="U321" s="39">
        <v>0</v>
      </c>
      <c r="V321" s="39">
        <v>1</v>
      </c>
      <c r="W321" s="40">
        <f>IF(K321=1,INDEX('Add-on Info'!$B$4:$H$15,MATCH(W$1,'Add-on Info'!$A$4:$A$15,0),MATCH($E321,'Add-on Info'!$B$3:$H$3,0)),0)</f>
        <v>0</v>
      </c>
      <c r="X321" s="40">
        <f>IF(L321=1,INDEX('Add-on Info'!$B$4:$H$15,MATCH(X$1,'Add-on Info'!$A$4:$A$15,0),MATCH($E321,'Add-on Info'!$B$3:$H$3,0)),0)</f>
        <v>0</v>
      </c>
      <c r="Y321" s="40">
        <f>IF(M321=1,INDEX('Add-on Info'!$B$4:$H$15,MATCH(Y$1,'Add-on Info'!$A$4:$A$15,0),MATCH($E321,'Add-on Info'!$B$3:$H$3,0)),0)</f>
        <v>0</v>
      </c>
      <c r="Z321" s="40">
        <f>IF(N321=1,INDEX('Add-on Info'!$B$4:$H$15,MATCH(Z$1,'Add-on Info'!$A$4:$A$15,0),MATCH($E321,'Add-on Info'!$B$3:$H$3,0)),0)</f>
        <v>320</v>
      </c>
      <c r="AA321" s="40">
        <f>IF(O321=1,INDEX('Add-on Info'!$B$4:$H$15,MATCH(AA$1,'Add-on Info'!$A$4:$A$15,0),MATCH($E321,'Add-on Info'!$B$3:$H$3,0)),0)</f>
        <v>1500</v>
      </c>
      <c r="AB321" s="40">
        <f>IF(P321=1,INDEX('Add-on Info'!$B$4:$H$15,MATCH(AB$1,'Add-on Info'!$A$4:$A$15,0),MATCH($E321,'Add-on Info'!$B$3:$H$3,0)),0)</f>
        <v>0</v>
      </c>
      <c r="AC321" s="40">
        <f>IF(Q321=1,INDEX('Add-on Info'!$B$4:$H$15,MATCH(AC$1,'Add-on Info'!$A$4:$A$15,0),MATCH($E321,'Add-on Info'!$B$3:$H$3,0)),0)</f>
        <v>140</v>
      </c>
      <c r="AD321" s="40">
        <f>IF(R321=1,INDEX('Add-on Info'!$B$4:$H$15,MATCH(AD$1,'Add-on Info'!$A$4:$A$15,0),MATCH($E321,'Add-on Info'!$B$3:$H$3,0)),0)</f>
        <v>240</v>
      </c>
      <c r="AE321" s="40">
        <f>IF(S321=1,INDEX('Add-on Info'!$B$4:$H$15,MATCH(AE$1,'Add-on Info'!$A$4:$A$15,0),MATCH($E321,'Add-on Info'!$B$3:$H$3,0)),0)</f>
        <v>210</v>
      </c>
      <c r="AF321" s="40">
        <f>IF(T321=1,INDEX('Add-on Info'!$B$4:$H$15,MATCH(AF$1,'Add-on Info'!$A$4:$A$15,0),MATCH($E321,'Add-on Info'!$B$3:$H$3,0)),0)</f>
        <v>0</v>
      </c>
      <c r="AG321" s="40">
        <f>IF(U321=1,INDEX('Add-on Info'!$B$4:$H$15,MATCH(AG$1,'Add-on Info'!$A$4:$A$15,0),MATCH($E321,'Add-on Info'!$B$3:$H$3,0)),0)</f>
        <v>0</v>
      </c>
      <c r="AH321" s="40">
        <f>IF(V321=1,INDEX('Add-on Info'!$B$4:$H$15,MATCH(AH$1,'Add-on Info'!$A$4:$A$15,0),MATCH($E321,'Add-on Info'!$B$3:$H$3,0)),0)</f>
        <v>610</v>
      </c>
      <c r="AI321" s="41">
        <f t="shared" si="24"/>
        <v>0.15</v>
      </c>
      <c r="AJ321" s="40">
        <f t="shared" si="25"/>
        <v>2567</v>
      </c>
      <c r="AK321" s="40">
        <f>IF(K321=1,INDEX('Add-on Info'!$B$21:$H$32,MATCH(AK$1,'Add-on Info'!$A$4:$A$15,0),MATCH($E321,'Add-on Info'!$B$3:$H$3,0)),0)</f>
        <v>0</v>
      </c>
      <c r="AL321" s="40">
        <f>IF(L321=1,INDEX('Add-on Info'!$B$21:$H$32,MATCH(AL$1,'Add-on Info'!$A$4:$A$15,0),MATCH($E321,'Add-on Info'!$B$3:$H$3,0)),0)</f>
        <v>0</v>
      </c>
      <c r="AM321" s="40">
        <f>IF(M321=1,INDEX('Add-on Info'!$B$21:$H$32,MATCH(AM$1,'Add-on Info'!$A$4:$A$15,0),MATCH($E321,'Add-on Info'!$B$3:$H$3,0)),0)</f>
        <v>0</v>
      </c>
      <c r="AN321" s="40">
        <f>IF(N321=1,INDEX('Add-on Info'!$B$21:$H$32,MATCH(AN$1,'Add-on Info'!$A$4:$A$15,0),MATCH($E321,'Add-on Info'!$B$3:$H$3,0)),0)</f>
        <v>38.4</v>
      </c>
      <c r="AO321" s="40">
        <f>IF(O321=1,INDEX('Add-on Info'!$B$21:$H$32,MATCH(AO$1,'Add-on Info'!$A$4:$A$15,0),MATCH($E321,'Add-on Info'!$B$3:$H$3,0)),0)</f>
        <v>975</v>
      </c>
      <c r="AP321" s="40">
        <f>IF(P321=1,INDEX('Add-on Info'!$B$21:$H$32,MATCH(AP$1,'Add-on Info'!$A$4:$A$15,0),MATCH($E321,'Add-on Info'!$B$3:$H$3,0)),0)</f>
        <v>0</v>
      </c>
      <c r="AQ321" s="40">
        <f>IF(Q321=1,INDEX('Add-on Info'!$B$21:$H$32,MATCH(AQ$1,'Add-on Info'!$A$4:$A$15,0),MATCH($E321,'Add-on Info'!$B$3:$H$3,0)),0)</f>
        <v>21</v>
      </c>
      <c r="AR321" s="40">
        <f>IF(R321=1,INDEX('Add-on Info'!$B$21:$H$32,MATCH(AR$1,'Add-on Info'!$A$4:$A$15,0),MATCH($E321,'Add-on Info'!$B$3:$H$3,0)),0)</f>
        <v>40.800000000000004</v>
      </c>
      <c r="AS321" s="40">
        <f>IF(S321=1,INDEX('Add-on Info'!$B$21:$H$32,MATCH(AS$1,'Add-on Info'!$A$4:$A$15,0),MATCH($E321,'Add-on Info'!$B$3:$H$3,0)),0)</f>
        <v>35.700000000000003</v>
      </c>
      <c r="AT321" s="40">
        <f>IF(T321=1,INDEX('Add-on Info'!$B$21:$H$32,MATCH(AT$1,'Add-on Info'!$A$4:$A$15,0),MATCH($E321,'Add-on Info'!$B$3:$H$3,0)),0)</f>
        <v>0</v>
      </c>
      <c r="AU321" s="40">
        <f>IF(U321=1,INDEX('Add-on Info'!$B$21:$H$32,MATCH(AU$1,'Add-on Info'!$A$4:$A$15,0),MATCH($E321,'Add-on Info'!$B$3:$H$3,0)),0)</f>
        <v>0</v>
      </c>
      <c r="AV321" s="40">
        <f>IF(V321=1,INDEX('Add-on Info'!$B$21:$H$32,MATCH(AV$1,'Add-on Info'!$A$4:$A$15,0),MATCH($E321,'Add-on Info'!$B$3:$H$3,0)),0)</f>
        <v>128.1</v>
      </c>
      <c r="AW321" s="40">
        <f t="shared" si="26"/>
        <v>1239</v>
      </c>
      <c r="AX321" s="40">
        <f t="shared" si="27"/>
        <v>34346</v>
      </c>
      <c r="AY321" s="40">
        <f t="shared" si="28"/>
        <v>32065</v>
      </c>
      <c r="AZ321" s="40">
        <f t="shared" si="29"/>
        <v>2281</v>
      </c>
      <c r="BA321" s="25"/>
    </row>
    <row r="322" spans="1:53" x14ac:dyDescent="0.25">
      <c r="A322" s="25" t="s">
        <v>61</v>
      </c>
      <c r="B322" s="25" t="s">
        <v>23</v>
      </c>
      <c r="C322" s="25" t="s">
        <v>24</v>
      </c>
      <c r="D322" s="25" t="s">
        <v>31</v>
      </c>
      <c r="E322" s="25" t="s">
        <v>32</v>
      </c>
      <c r="F322" s="25" t="s">
        <v>34</v>
      </c>
      <c r="G322" s="25" t="s">
        <v>28</v>
      </c>
      <c r="H322" s="25">
        <v>38</v>
      </c>
      <c r="I322" s="42">
        <v>17327</v>
      </c>
      <c r="J322" s="28">
        <f>IF($D322=Calculations!$E$3,SUBSTITUTE(Calculations!$I323,RIGHT(Calculations!$I323,3),Calculations!$C$3)+0,Calculations!$I323)</f>
        <v>16514</v>
      </c>
      <c r="K322" s="39">
        <v>0</v>
      </c>
      <c r="L322" s="39">
        <v>0</v>
      </c>
      <c r="M322" s="39">
        <v>0</v>
      </c>
      <c r="N322" s="39">
        <v>0</v>
      </c>
      <c r="O322" s="39">
        <v>0</v>
      </c>
      <c r="P322" s="39">
        <v>0</v>
      </c>
      <c r="Q322" s="39">
        <v>0</v>
      </c>
      <c r="R322" s="39">
        <v>0</v>
      </c>
      <c r="S322" s="39">
        <v>0</v>
      </c>
      <c r="T322" s="39">
        <v>0</v>
      </c>
      <c r="U322" s="39">
        <v>1</v>
      </c>
      <c r="V322" s="39">
        <v>0</v>
      </c>
      <c r="W322" s="40">
        <f>IF(K322=1,INDEX('Add-on Info'!$B$4:$H$15,MATCH(W$1,'Add-on Info'!$A$4:$A$15,0),MATCH($E322,'Add-on Info'!$B$3:$H$3,0)),0)</f>
        <v>0</v>
      </c>
      <c r="X322" s="40">
        <f>IF(L322=1,INDEX('Add-on Info'!$B$4:$H$15,MATCH(X$1,'Add-on Info'!$A$4:$A$15,0),MATCH($E322,'Add-on Info'!$B$3:$H$3,0)),0)</f>
        <v>0</v>
      </c>
      <c r="Y322" s="40">
        <f>IF(M322=1,INDEX('Add-on Info'!$B$4:$H$15,MATCH(Y$1,'Add-on Info'!$A$4:$A$15,0),MATCH($E322,'Add-on Info'!$B$3:$H$3,0)),0)</f>
        <v>0</v>
      </c>
      <c r="Z322" s="40">
        <f>IF(N322=1,INDEX('Add-on Info'!$B$4:$H$15,MATCH(Z$1,'Add-on Info'!$A$4:$A$15,0),MATCH($E322,'Add-on Info'!$B$3:$H$3,0)),0)</f>
        <v>0</v>
      </c>
      <c r="AA322" s="40">
        <f>IF(O322=1,INDEX('Add-on Info'!$B$4:$H$15,MATCH(AA$1,'Add-on Info'!$A$4:$A$15,0),MATCH($E322,'Add-on Info'!$B$3:$H$3,0)),0)</f>
        <v>0</v>
      </c>
      <c r="AB322" s="40">
        <f>IF(P322=1,INDEX('Add-on Info'!$B$4:$H$15,MATCH(AB$1,'Add-on Info'!$A$4:$A$15,0),MATCH($E322,'Add-on Info'!$B$3:$H$3,0)),0)</f>
        <v>0</v>
      </c>
      <c r="AC322" s="40">
        <f>IF(Q322=1,INDEX('Add-on Info'!$B$4:$H$15,MATCH(AC$1,'Add-on Info'!$A$4:$A$15,0),MATCH($E322,'Add-on Info'!$B$3:$H$3,0)),0)</f>
        <v>0</v>
      </c>
      <c r="AD322" s="40">
        <f>IF(R322=1,INDEX('Add-on Info'!$B$4:$H$15,MATCH(AD$1,'Add-on Info'!$A$4:$A$15,0),MATCH($E322,'Add-on Info'!$B$3:$H$3,0)),0)</f>
        <v>0</v>
      </c>
      <c r="AE322" s="40">
        <f>IF(S322=1,INDEX('Add-on Info'!$B$4:$H$15,MATCH(AE$1,'Add-on Info'!$A$4:$A$15,0),MATCH($E322,'Add-on Info'!$B$3:$H$3,0)),0)</f>
        <v>0</v>
      </c>
      <c r="AF322" s="40">
        <f>IF(T322=1,INDEX('Add-on Info'!$B$4:$H$15,MATCH(AF$1,'Add-on Info'!$A$4:$A$15,0),MATCH($E322,'Add-on Info'!$B$3:$H$3,0)),0)</f>
        <v>0</v>
      </c>
      <c r="AG322" s="40">
        <f>IF(U322=1,INDEX('Add-on Info'!$B$4:$H$15,MATCH(AG$1,'Add-on Info'!$A$4:$A$15,0),MATCH($E322,'Add-on Info'!$B$3:$H$3,0)),0)</f>
        <v>560</v>
      </c>
      <c r="AH322" s="40">
        <f>IF(V322=1,INDEX('Add-on Info'!$B$4:$H$15,MATCH(AH$1,'Add-on Info'!$A$4:$A$15,0),MATCH($E322,'Add-on Info'!$B$3:$H$3,0)),0)</f>
        <v>0</v>
      </c>
      <c r="AI322" s="41">
        <f t="shared" si="24"/>
        <v>0</v>
      </c>
      <c r="AJ322" s="40">
        <f t="shared" si="25"/>
        <v>560</v>
      </c>
      <c r="AK322" s="40">
        <f>IF(K322=1,INDEX('Add-on Info'!$B$21:$H$32,MATCH(AK$1,'Add-on Info'!$A$4:$A$15,0),MATCH($E322,'Add-on Info'!$B$3:$H$3,0)),0)</f>
        <v>0</v>
      </c>
      <c r="AL322" s="40">
        <f>IF(L322=1,INDEX('Add-on Info'!$B$21:$H$32,MATCH(AL$1,'Add-on Info'!$A$4:$A$15,0),MATCH($E322,'Add-on Info'!$B$3:$H$3,0)),0)</f>
        <v>0</v>
      </c>
      <c r="AM322" s="40">
        <f>IF(M322=1,INDEX('Add-on Info'!$B$21:$H$32,MATCH(AM$1,'Add-on Info'!$A$4:$A$15,0),MATCH($E322,'Add-on Info'!$B$3:$H$3,0)),0)</f>
        <v>0</v>
      </c>
      <c r="AN322" s="40">
        <f>IF(N322=1,INDEX('Add-on Info'!$B$21:$H$32,MATCH(AN$1,'Add-on Info'!$A$4:$A$15,0),MATCH($E322,'Add-on Info'!$B$3:$H$3,0)),0)</f>
        <v>0</v>
      </c>
      <c r="AO322" s="40">
        <f>IF(O322=1,INDEX('Add-on Info'!$B$21:$H$32,MATCH(AO$1,'Add-on Info'!$A$4:$A$15,0),MATCH($E322,'Add-on Info'!$B$3:$H$3,0)),0)</f>
        <v>0</v>
      </c>
      <c r="AP322" s="40">
        <f>IF(P322=1,INDEX('Add-on Info'!$B$21:$H$32,MATCH(AP$1,'Add-on Info'!$A$4:$A$15,0),MATCH($E322,'Add-on Info'!$B$3:$H$3,0)),0)</f>
        <v>0</v>
      </c>
      <c r="AQ322" s="40">
        <f>IF(Q322=1,INDEX('Add-on Info'!$B$21:$H$32,MATCH(AQ$1,'Add-on Info'!$A$4:$A$15,0),MATCH($E322,'Add-on Info'!$B$3:$H$3,0)),0)</f>
        <v>0</v>
      </c>
      <c r="AR322" s="40">
        <f>IF(R322=1,INDEX('Add-on Info'!$B$21:$H$32,MATCH(AR$1,'Add-on Info'!$A$4:$A$15,0),MATCH($E322,'Add-on Info'!$B$3:$H$3,0)),0)</f>
        <v>0</v>
      </c>
      <c r="AS322" s="40">
        <f>IF(S322=1,INDEX('Add-on Info'!$B$21:$H$32,MATCH(AS$1,'Add-on Info'!$A$4:$A$15,0),MATCH($E322,'Add-on Info'!$B$3:$H$3,0)),0)</f>
        <v>0</v>
      </c>
      <c r="AT322" s="40">
        <f>IF(T322=1,INDEX('Add-on Info'!$B$21:$H$32,MATCH(AT$1,'Add-on Info'!$A$4:$A$15,0),MATCH($E322,'Add-on Info'!$B$3:$H$3,0)),0)</f>
        <v>0</v>
      </c>
      <c r="AU322" s="40">
        <f>IF(U322=1,INDEX('Add-on Info'!$B$21:$H$32,MATCH(AU$1,'Add-on Info'!$A$4:$A$15,0),MATCH($E322,'Add-on Info'!$B$3:$H$3,0)),0)</f>
        <v>156.80000000000001</v>
      </c>
      <c r="AV322" s="40">
        <f>IF(V322=1,INDEX('Add-on Info'!$B$21:$H$32,MATCH(AV$1,'Add-on Info'!$A$4:$A$15,0),MATCH($E322,'Add-on Info'!$B$3:$H$3,0)),0)</f>
        <v>0</v>
      </c>
      <c r="AW322" s="40">
        <f t="shared" si="26"/>
        <v>156.80000000000001</v>
      </c>
      <c r="AX322" s="40">
        <f t="shared" si="27"/>
        <v>17887</v>
      </c>
      <c r="AY322" s="40">
        <f t="shared" si="28"/>
        <v>16670.8</v>
      </c>
      <c r="AZ322" s="40">
        <f t="shared" si="29"/>
        <v>1216.2000000000007</v>
      </c>
      <c r="BA322" s="25"/>
    </row>
    <row r="323" spans="1:53" x14ac:dyDescent="0.25">
      <c r="A323" s="25" t="s">
        <v>61</v>
      </c>
      <c r="B323" s="25" t="s">
        <v>23</v>
      </c>
      <c r="C323" s="25" t="s">
        <v>24</v>
      </c>
      <c r="D323" s="25" t="s">
        <v>31</v>
      </c>
      <c r="E323" s="25" t="s">
        <v>32</v>
      </c>
      <c r="F323" s="25" t="s">
        <v>67</v>
      </c>
      <c r="G323" s="25" t="s">
        <v>28</v>
      </c>
      <c r="H323" s="25">
        <v>39</v>
      </c>
      <c r="I323" s="42">
        <v>18016</v>
      </c>
      <c r="J323" s="28">
        <f>IF($D323=Calculations!$E$3,SUBSTITUTE(Calculations!$I324,RIGHT(Calculations!$I324,3),Calculations!$C$3)+0,Calculations!$I324)</f>
        <v>17514</v>
      </c>
      <c r="K323" s="39">
        <v>0</v>
      </c>
      <c r="L323" s="39">
        <v>1</v>
      </c>
      <c r="M323" s="39">
        <v>0</v>
      </c>
      <c r="N323" s="39">
        <v>0</v>
      </c>
      <c r="O323" s="39">
        <v>0</v>
      </c>
      <c r="P323" s="39">
        <v>1</v>
      </c>
      <c r="Q323" s="39">
        <v>0</v>
      </c>
      <c r="R323" s="39">
        <v>0</v>
      </c>
      <c r="S323" s="39">
        <v>0</v>
      </c>
      <c r="T323" s="39">
        <v>0</v>
      </c>
      <c r="U323" s="39">
        <v>0</v>
      </c>
      <c r="V323" s="39">
        <v>0</v>
      </c>
      <c r="W323" s="40">
        <f>IF(K323=1,INDEX('Add-on Info'!$B$4:$H$15,MATCH(W$1,'Add-on Info'!$A$4:$A$15,0),MATCH($E323,'Add-on Info'!$B$3:$H$3,0)),0)</f>
        <v>0</v>
      </c>
      <c r="X323" s="40">
        <f>IF(L323=1,INDEX('Add-on Info'!$B$4:$H$15,MATCH(X$1,'Add-on Info'!$A$4:$A$15,0),MATCH($E323,'Add-on Info'!$B$3:$H$3,0)),0)</f>
        <v>190</v>
      </c>
      <c r="Y323" s="40">
        <f>IF(M323=1,INDEX('Add-on Info'!$B$4:$H$15,MATCH(Y$1,'Add-on Info'!$A$4:$A$15,0),MATCH($E323,'Add-on Info'!$B$3:$H$3,0)),0)</f>
        <v>0</v>
      </c>
      <c r="Z323" s="40">
        <f>IF(N323=1,INDEX('Add-on Info'!$B$4:$H$15,MATCH(Z$1,'Add-on Info'!$A$4:$A$15,0),MATCH($E323,'Add-on Info'!$B$3:$H$3,0)),0)</f>
        <v>0</v>
      </c>
      <c r="AA323" s="40">
        <f>IF(O323=1,INDEX('Add-on Info'!$B$4:$H$15,MATCH(AA$1,'Add-on Info'!$A$4:$A$15,0),MATCH($E323,'Add-on Info'!$B$3:$H$3,0)),0)</f>
        <v>0</v>
      </c>
      <c r="AB323" s="40">
        <f>IF(P323=1,INDEX('Add-on Info'!$B$4:$H$15,MATCH(AB$1,'Add-on Info'!$A$4:$A$15,0),MATCH($E323,'Add-on Info'!$B$3:$H$3,0)),0)</f>
        <v>2000</v>
      </c>
      <c r="AC323" s="40">
        <f>IF(Q323=1,INDEX('Add-on Info'!$B$4:$H$15,MATCH(AC$1,'Add-on Info'!$A$4:$A$15,0),MATCH($E323,'Add-on Info'!$B$3:$H$3,0)),0)</f>
        <v>0</v>
      </c>
      <c r="AD323" s="40">
        <f>IF(R323=1,INDEX('Add-on Info'!$B$4:$H$15,MATCH(AD$1,'Add-on Info'!$A$4:$A$15,0),MATCH($E323,'Add-on Info'!$B$3:$H$3,0)),0)</f>
        <v>0</v>
      </c>
      <c r="AE323" s="40">
        <f>IF(S323=1,INDEX('Add-on Info'!$B$4:$H$15,MATCH(AE$1,'Add-on Info'!$A$4:$A$15,0),MATCH($E323,'Add-on Info'!$B$3:$H$3,0)),0)</f>
        <v>0</v>
      </c>
      <c r="AF323" s="40">
        <f>IF(T323=1,INDEX('Add-on Info'!$B$4:$H$15,MATCH(AF$1,'Add-on Info'!$A$4:$A$15,0),MATCH($E323,'Add-on Info'!$B$3:$H$3,0)),0)</f>
        <v>0</v>
      </c>
      <c r="AG323" s="40">
        <f>IF(U323=1,INDEX('Add-on Info'!$B$4:$H$15,MATCH(AG$1,'Add-on Info'!$A$4:$A$15,0),MATCH($E323,'Add-on Info'!$B$3:$H$3,0)),0)</f>
        <v>0</v>
      </c>
      <c r="AH323" s="40">
        <f>IF(V323=1,INDEX('Add-on Info'!$B$4:$H$15,MATCH(AH$1,'Add-on Info'!$A$4:$A$15,0),MATCH($E323,'Add-on Info'!$B$3:$H$3,0)),0)</f>
        <v>0</v>
      </c>
      <c r="AI323" s="41">
        <f t="shared" ref="AI323:AI386" si="30">IF(SUM(K323:V323)&gt;=3,15%,0)</f>
        <v>0</v>
      </c>
      <c r="AJ323" s="40">
        <f t="shared" ref="AJ323:AJ386" si="31">SUM(W323:AH323)*(1-AI323)</f>
        <v>2190</v>
      </c>
      <c r="AK323" s="40">
        <f>IF(K323=1,INDEX('Add-on Info'!$B$21:$H$32,MATCH(AK$1,'Add-on Info'!$A$4:$A$15,0),MATCH($E323,'Add-on Info'!$B$3:$H$3,0)),0)</f>
        <v>0</v>
      </c>
      <c r="AL323" s="40">
        <f>IF(L323=1,INDEX('Add-on Info'!$B$21:$H$32,MATCH(AL$1,'Add-on Info'!$A$4:$A$15,0),MATCH($E323,'Add-on Info'!$B$3:$H$3,0)),0)</f>
        <v>20.9</v>
      </c>
      <c r="AM323" s="40">
        <f>IF(M323=1,INDEX('Add-on Info'!$B$21:$H$32,MATCH(AM$1,'Add-on Info'!$A$4:$A$15,0),MATCH($E323,'Add-on Info'!$B$3:$H$3,0)),0)</f>
        <v>0</v>
      </c>
      <c r="AN323" s="40">
        <f>IF(N323=1,INDEX('Add-on Info'!$B$21:$H$32,MATCH(AN$1,'Add-on Info'!$A$4:$A$15,0),MATCH($E323,'Add-on Info'!$B$3:$H$3,0)),0)</f>
        <v>0</v>
      </c>
      <c r="AO323" s="40">
        <f>IF(O323=1,INDEX('Add-on Info'!$B$21:$H$32,MATCH(AO$1,'Add-on Info'!$A$4:$A$15,0),MATCH($E323,'Add-on Info'!$B$3:$H$3,0)),0)</f>
        <v>0</v>
      </c>
      <c r="AP323" s="40">
        <f>IF(P323=1,INDEX('Add-on Info'!$B$21:$H$32,MATCH(AP$1,'Add-on Info'!$A$4:$A$15,0),MATCH($E323,'Add-on Info'!$B$3:$H$3,0)),0)</f>
        <v>1360</v>
      </c>
      <c r="AQ323" s="40">
        <f>IF(Q323=1,INDEX('Add-on Info'!$B$21:$H$32,MATCH(AQ$1,'Add-on Info'!$A$4:$A$15,0),MATCH($E323,'Add-on Info'!$B$3:$H$3,0)),0)</f>
        <v>0</v>
      </c>
      <c r="AR323" s="40">
        <f>IF(R323=1,INDEX('Add-on Info'!$B$21:$H$32,MATCH(AR$1,'Add-on Info'!$A$4:$A$15,0),MATCH($E323,'Add-on Info'!$B$3:$H$3,0)),0)</f>
        <v>0</v>
      </c>
      <c r="AS323" s="40">
        <f>IF(S323=1,INDEX('Add-on Info'!$B$21:$H$32,MATCH(AS$1,'Add-on Info'!$A$4:$A$15,0),MATCH($E323,'Add-on Info'!$B$3:$H$3,0)),0)</f>
        <v>0</v>
      </c>
      <c r="AT323" s="40">
        <f>IF(T323=1,INDEX('Add-on Info'!$B$21:$H$32,MATCH(AT$1,'Add-on Info'!$A$4:$A$15,0),MATCH($E323,'Add-on Info'!$B$3:$H$3,0)),0)</f>
        <v>0</v>
      </c>
      <c r="AU323" s="40">
        <f>IF(U323=1,INDEX('Add-on Info'!$B$21:$H$32,MATCH(AU$1,'Add-on Info'!$A$4:$A$15,0),MATCH($E323,'Add-on Info'!$B$3:$H$3,0)),0)</f>
        <v>0</v>
      </c>
      <c r="AV323" s="40">
        <f>IF(V323=1,INDEX('Add-on Info'!$B$21:$H$32,MATCH(AV$1,'Add-on Info'!$A$4:$A$15,0),MATCH($E323,'Add-on Info'!$B$3:$H$3,0)),0)</f>
        <v>0</v>
      </c>
      <c r="AW323" s="40">
        <f t="shared" ref="AW323:AW386" si="32">SUM(AK323:AV323)</f>
        <v>1380.9</v>
      </c>
      <c r="AX323" s="40">
        <f t="shared" ref="AX323:AX386" si="33">I323+AJ323</f>
        <v>20206</v>
      </c>
      <c r="AY323" s="40">
        <f t="shared" ref="AY323:AY386" si="34">J323+AW323</f>
        <v>18894.900000000001</v>
      </c>
      <c r="AZ323" s="40">
        <f t="shared" ref="AZ323:AZ386" si="35">AX323-AY323</f>
        <v>1311.0999999999985</v>
      </c>
      <c r="BA323" s="25"/>
    </row>
    <row r="324" spans="1:53" x14ac:dyDescent="0.25">
      <c r="A324" s="25" t="s">
        <v>61</v>
      </c>
      <c r="B324" s="25" t="s">
        <v>23</v>
      </c>
      <c r="C324" s="25" t="s">
        <v>24</v>
      </c>
      <c r="D324" s="25" t="s">
        <v>37</v>
      </c>
      <c r="E324" s="25" t="s">
        <v>40</v>
      </c>
      <c r="F324" s="25" t="s">
        <v>27</v>
      </c>
      <c r="G324" s="25" t="s">
        <v>28</v>
      </c>
      <c r="H324" s="25">
        <v>25</v>
      </c>
      <c r="I324" s="42">
        <v>29802</v>
      </c>
      <c r="J324" s="28">
        <f>IF($D324=Calculations!$E$3,SUBSTITUTE(Calculations!$I325,RIGHT(Calculations!$I325,3),Calculations!$C$3)+0,Calculations!$I325)</f>
        <v>28908</v>
      </c>
      <c r="K324" s="39">
        <v>0</v>
      </c>
      <c r="L324" s="39">
        <v>0</v>
      </c>
      <c r="M324" s="39">
        <v>0</v>
      </c>
      <c r="N324" s="39">
        <v>0</v>
      </c>
      <c r="O324" s="39">
        <v>0</v>
      </c>
      <c r="P324" s="39">
        <v>0</v>
      </c>
      <c r="Q324" s="39">
        <v>0</v>
      </c>
      <c r="R324" s="39">
        <v>0</v>
      </c>
      <c r="S324" s="39">
        <v>0</v>
      </c>
      <c r="T324" s="39">
        <v>0</v>
      </c>
      <c r="U324" s="39">
        <v>0</v>
      </c>
      <c r="V324" s="39">
        <v>0</v>
      </c>
      <c r="W324" s="40">
        <f>IF(K324=1,INDEX('Add-on Info'!$B$4:$H$15,MATCH(W$1,'Add-on Info'!$A$4:$A$15,0),MATCH($E324,'Add-on Info'!$B$3:$H$3,0)),0)</f>
        <v>0</v>
      </c>
      <c r="X324" s="40">
        <f>IF(L324=1,INDEX('Add-on Info'!$B$4:$H$15,MATCH(X$1,'Add-on Info'!$A$4:$A$15,0),MATCH($E324,'Add-on Info'!$B$3:$H$3,0)),0)</f>
        <v>0</v>
      </c>
      <c r="Y324" s="40">
        <f>IF(M324=1,INDEX('Add-on Info'!$B$4:$H$15,MATCH(Y$1,'Add-on Info'!$A$4:$A$15,0),MATCH($E324,'Add-on Info'!$B$3:$H$3,0)),0)</f>
        <v>0</v>
      </c>
      <c r="Z324" s="40">
        <f>IF(N324=1,INDEX('Add-on Info'!$B$4:$H$15,MATCH(Z$1,'Add-on Info'!$A$4:$A$15,0),MATCH($E324,'Add-on Info'!$B$3:$H$3,0)),0)</f>
        <v>0</v>
      </c>
      <c r="AA324" s="40">
        <f>IF(O324=1,INDEX('Add-on Info'!$B$4:$H$15,MATCH(AA$1,'Add-on Info'!$A$4:$A$15,0),MATCH($E324,'Add-on Info'!$B$3:$H$3,0)),0)</f>
        <v>0</v>
      </c>
      <c r="AB324" s="40">
        <f>IF(P324=1,INDEX('Add-on Info'!$B$4:$H$15,MATCH(AB$1,'Add-on Info'!$A$4:$A$15,0),MATCH($E324,'Add-on Info'!$B$3:$H$3,0)),0)</f>
        <v>0</v>
      </c>
      <c r="AC324" s="40">
        <f>IF(Q324=1,INDEX('Add-on Info'!$B$4:$H$15,MATCH(AC$1,'Add-on Info'!$A$4:$A$15,0),MATCH($E324,'Add-on Info'!$B$3:$H$3,0)),0)</f>
        <v>0</v>
      </c>
      <c r="AD324" s="40">
        <f>IF(R324=1,INDEX('Add-on Info'!$B$4:$H$15,MATCH(AD$1,'Add-on Info'!$A$4:$A$15,0),MATCH($E324,'Add-on Info'!$B$3:$H$3,0)),0)</f>
        <v>0</v>
      </c>
      <c r="AE324" s="40">
        <f>IF(S324=1,INDEX('Add-on Info'!$B$4:$H$15,MATCH(AE$1,'Add-on Info'!$A$4:$A$15,0),MATCH($E324,'Add-on Info'!$B$3:$H$3,0)),0)</f>
        <v>0</v>
      </c>
      <c r="AF324" s="40">
        <f>IF(T324=1,INDEX('Add-on Info'!$B$4:$H$15,MATCH(AF$1,'Add-on Info'!$A$4:$A$15,0),MATCH($E324,'Add-on Info'!$B$3:$H$3,0)),0)</f>
        <v>0</v>
      </c>
      <c r="AG324" s="40">
        <f>IF(U324=1,INDEX('Add-on Info'!$B$4:$H$15,MATCH(AG$1,'Add-on Info'!$A$4:$A$15,0),MATCH($E324,'Add-on Info'!$B$3:$H$3,0)),0)</f>
        <v>0</v>
      </c>
      <c r="AH324" s="40">
        <f>IF(V324=1,INDEX('Add-on Info'!$B$4:$H$15,MATCH(AH$1,'Add-on Info'!$A$4:$A$15,0),MATCH($E324,'Add-on Info'!$B$3:$H$3,0)),0)</f>
        <v>0</v>
      </c>
      <c r="AI324" s="41">
        <f t="shared" si="30"/>
        <v>0</v>
      </c>
      <c r="AJ324" s="40">
        <f t="shared" si="31"/>
        <v>0</v>
      </c>
      <c r="AK324" s="40">
        <f>IF(K324=1,INDEX('Add-on Info'!$B$21:$H$32,MATCH(AK$1,'Add-on Info'!$A$4:$A$15,0),MATCH($E324,'Add-on Info'!$B$3:$H$3,0)),0)</f>
        <v>0</v>
      </c>
      <c r="AL324" s="40">
        <f>IF(L324=1,INDEX('Add-on Info'!$B$21:$H$32,MATCH(AL$1,'Add-on Info'!$A$4:$A$15,0),MATCH($E324,'Add-on Info'!$B$3:$H$3,0)),0)</f>
        <v>0</v>
      </c>
      <c r="AM324" s="40">
        <f>IF(M324=1,INDEX('Add-on Info'!$B$21:$H$32,MATCH(AM$1,'Add-on Info'!$A$4:$A$15,0),MATCH($E324,'Add-on Info'!$B$3:$H$3,0)),0)</f>
        <v>0</v>
      </c>
      <c r="AN324" s="40">
        <f>IF(N324=1,INDEX('Add-on Info'!$B$21:$H$32,MATCH(AN$1,'Add-on Info'!$A$4:$A$15,0),MATCH($E324,'Add-on Info'!$B$3:$H$3,0)),0)</f>
        <v>0</v>
      </c>
      <c r="AO324" s="40">
        <f>IF(O324=1,INDEX('Add-on Info'!$B$21:$H$32,MATCH(AO$1,'Add-on Info'!$A$4:$A$15,0),MATCH($E324,'Add-on Info'!$B$3:$H$3,0)),0)</f>
        <v>0</v>
      </c>
      <c r="AP324" s="40">
        <f>IF(P324=1,INDEX('Add-on Info'!$B$21:$H$32,MATCH(AP$1,'Add-on Info'!$A$4:$A$15,0),MATCH($E324,'Add-on Info'!$B$3:$H$3,0)),0)</f>
        <v>0</v>
      </c>
      <c r="AQ324" s="40">
        <f>IF(Q324=1,INDEX('Add-on Info'!$B$21:$H$32,MATCH(AQ$1,'Add-on Info'!$A$4:$A$15,0),MATCH($E324,'Add-on Info'!$B$3:$H$3,0)),0)</f>
        <v>0</v>
      </c>
      <c r="AR324" s="40">
        <f>IF(R324=1,INDEX('Add-on Info'!$B$21:$H$32,MATCH(AR$1,'Add-on Info'!$A$4:$A$15,0),MATCH($E324,'Add-on Info'!$B$3:$H$3,0)),0)</f>
        <v>0</v>
      </c>
      <c r="AS324" s="40">
        <f>IF(S324=1,INDEX('Add-on Info'!$B$21:$H$32,MATCH(AS$1,'Add-on Info'!$A$4:$A$15,0),MATCH($E324,'Add-on Info'!$B$3:$H$3,0)),0)</f>
        <v>0</v>
      </c>
      <c r="AT324" s="40">
        <f>IF(T324=1,INDEX('Add-on Info'!$B$21:$H$32,MATCH(AT$1,'Add-on Info'!$A$4:$A$15,0),MATCH($E324,'Add-on Info'!$B$3:$H$3,0)),0)</f>
        <v>0</v>
      </c>
      <c r="AU324" s="40">
        <f>IF(U324=1,INDEX('Add-on Info'!$B$21:$H$32,MATCH(AU$1,'Add-on Info'!$A$4:$A$15,0),MATCH($E324,'Add-on Info'!$B$3:$H$3,0)),0)</f>
        <v>0</v>
      </c>
      <c r="AV324" s="40">
        <f>IF(V324=1,INDEX('Add-on Info'!$B$21:$H$32,MATCH(AV$1,'Add-on Info'!$A$4:$A$15,0),MATCH($E324,'Add-on Info'!$B$3:$H$3,0)),0)</f>
        <v>0</v>
      </c>
      <c r="AW324" s="40">
        <f t="shared" si="32"/>
        <v>0</v>
      </c>
      <c r="AX324" s="40">
        <f t="shared" si="33"/>
        <v>29802</v>
      </c>
      <c r="AY324" s="40">
        <f t="shared" si="34"/>
        <v>28908</v>
      </c>
      <c r="AZ324" s="40">
        <f t="shared" si="35"/>
        <v>894</v>
      </c>
      <c r="BA324" s="25"/>
    </row>
    <row r="325" spans="1:53" x14ac:dyDescent="0.25">
      <c r="A325" s="25" t="s">
        <v>61</v>
      </c>
      <c r="B325" s="25" t="s">
        <v>23</v>
      </c>
      <c r="C325" s="25" t="s">
        <v>24</v>
      </c>
      <c r="D325" s="25" t="s">
        <v>37</v>
      </c>
      <c r="E325" s="25" t="s">
        <v>40</v>
      </c>
      <c r="F325" s="25" t="s">
        <v>34</v>
      </c>
      <c r="G325" s="25" t="s">
        <v>28</v>
      </c>
      <c r="H325" s="25">
        <v>56</v>
      </c>
      <c r="I325" s="42">
        <v>27768</v>
      </c>
      <c r="J325" s="28">
        <f>IF($D325=Calculations!$E$3,SUBSTITUTE(Calculations!$I326,RIGHT(Calculations!$I326,3),Calculations!$C$3)+0,Calculations!$I326)</f>
        <v>26935</v>
      </c>
      <c r="K325" s="39">
        <v>0</v>
      </c>
      <c r="L325" s="39">
        <v>1</v>
      </c>
      <c r="M325" s="39">
        <v>0</v>
      </c>
      <c r="N325" s="39">
        <v>1</v>
      </c>
      <c r="O325" s="39">
        <v>0</v>
      </c>
      <c r="P325" s="39">
        <v>0</v>
      </c>
      <c r="Q325" s="39">
        <v>1</v>
      </c>
      <c r="R325" s="39">
        <v>0</v>
      </c>
      <c r="S325" s="39">
        <v>0</v>
      </c>
      <c r="T325" s="39">
        <v>0</v>
      </c>
      <c r="U325" s="39">
        <v>0</v>
      </c>
      <c r="V325" s="39">
        <v>0</v>
      </c>
      <c r="W325" s="40">
        <f>IF(K325=1,INDEX('Add-on Info'!$B$4:$H$15,MATCH(W$1,'Add-on Info'!$A$4:$A$15,0),MATCH($E325,'Add-on Info'!$B$3:$H$3,0)),0)</f>
        <v>0</v>
      </c>
      <c r="X325" s="40">
        <f>IF(L325=1,INDEX('Add-on Info'!$B$4:$H$15,MATCH(X$1,'Add-on Info'!$A$4:$A$15,0),MATCH($E325,'Add-on Info'!$B$3:$H$3,0)),0)</f>
        <v>210</v>
      </c>
      <c r="Y325" s="40">
        <f>IF(M325=1,INDEX('Add-on Info'!$B$4:$H$15,MATCH(Y$1,'Add-on Info'!$A$4:$A$15,0),MATCH($E325,'Add-on Info'!$B$3:$H$3,0)),0)</f>
        <v>0</v>
      </c>
      <c r="Z325" s="40">
        <f>IF(N325=1,INDEX('Add-on Info'!$B$4:$H$15,MATCH(Z$1,'Add-on Info'!$A$4:$A$15,0),MATCH($E325,'Add-on Info'!$B$3:$H$3,0)),0)</f>
        <v>240</v>
      </c>
      <c r="AA325" s="40">
        <f>IF(O325=1,INDEX('Add-on Info'!$B$4:$H$15,MATCH(AA$1,'Add-on Info'!$A$4:$A$15,0),MATCH($E325,'Add-on Info'!$B$3:$H$3,0)),0)</f>
        <v>0</v>
      </c>
      <c r="AB325" s="40">
        <f>IF(P325=1,INDEX('Add-on Info'!$B$4:$H$15,MATCH(AB$1,'Add-on Info'!$A$4:$A$15,0),MATCH($E325,'Add-on Info'!$B$3:$H$3,0)),0)</f>
        <v>0</v>
      </c>
      <c r="AC325" s="40">
        <f>IF(Q325=1,INDEX('Add-on Info'!$B$4:$H$15,MATCH(AC$1,'Add-on Info'!$A$4:$A$15,0),MATCH($E325,'Add-on Info'!$B$3:$H$3,0)),0)</f>
        <v>110</v>
      </c>
      <c r="AD325" s="40">
        <f>IF(R325=1,INDEX('Add-on Info'!$B$4:$H$15,MATCH(AD$1,'Add-on Info'!$A$4:$A$15,0),MATCH($E325,'Add-on Info'!$B$3:$H$3,0)),0)</f>
        <v>0</v>
      </c>
      <c r="AE325" s="40">
        <f>IF(S325=1,INDEX('Add-on Info'!$B$4:$H$15,MATCH(AE$1,'Add-on Info'!$A$4:$A$15,0),MATCH($E325,'Add-on Info'!$B$3:$H$3,0)),0)</f>
        <v>0</v>
      </c>
      <c r="AF325" s="40">
        <f>IF(T325=1,INDEX('Add-on Info'!$B$4:$H$15,MATCH(AF$1,'Add-on Info'!$A$4:$A$15,0),MATCH($E325,'Add-on Info'!$B$3:$H$3,0)),0)</f>
        <v>0</v>
      </c>
      <c r="AG325" s="40">
        <f>IF(U325=1,INDEX('Add-on Info'!$B$4:$H$15,MATCH(AG$1,'Add-on Info'!$A$4:$A$15,0),MATCH($E325,'Add-on Info'!$B$3:$H$3,0)),0)</f>
        <v>0</v>
      </c>
      <c r="AH325" s="40">
        <f>IF(V325=1,INDEX('Add-on Info'!$B$4:$H$15,MATCH(AH$1,'Add-on Info'!$A$4:$A$15,0),MATCH($E325,'Add-on Info'!$B$3:$H$3,0)),0)</f>
        <v>0</v>
      </c>
      <c r="AI325" s="41">
        <f t="shared" si="30"/>
        <v>0.15</v>
      </c>
      <c r="AJ325" s="40">
        <f t="shared" si="31"/>
        <v>476</v>
      </c>
      <c r="AK325" s="40">
        <f>IF(K325=1,INDEX('Add-on Info'!$B$21:$H$32,MATCH(AK$1,'Add-on Info'!$A$4:$A$15,0),MATCH($E325,'Add-on Info'!$B$3:$H$3,0)),0)</f>
        <v>0</v>
      </c>
      <c r="AL325" s="40">
        <f>IF(L325=1,INDEX('Add-on Info'!$B$21:$H$32,MATCH(AL$1,'Add-on Info'!$A$4:$A$15,0),MATCH($E325,'Add-on Info'!$B$3:$H$3,0)),0)</f>
        <v>23.1</v>
      </c>
      <c r="AM325" s="40">
        <f>IF(M325=1,INDEX('Add-on Info'!$B$21:$H$32,MATCH(AM$1,'Add-on Info'!$A$4:$A$15,0),MATCH($E325,'Add-on Info'!$B$3:$H$3,0)),0)</f>
        <v>0</v>
      </c>
      <c r="AN325" s="40">
        <f>IF(N325=1,INDEX('Add-on Info'!$B$21:$H$32,MATCH(AN$1,'Add-on Info'!$A$4:$A$15,0),MATCH($E325,'Add-on Info'!$B$3:$H$3,0)),0)</f>
        <v>28.799999999999997</v>
      </c>
      <c r="AO325" s="40">
        <f>IF(O325=1,INDEX('Add-on Info'!$B$21:$H$32,MATCH(AO$1,'Add-on Info'!$A$4:$A$15,0),MATCH($E325,'Add-on Info'!$B$3:$H$3,0)),0)</f>
        <v>0</v>
      </c>
      <c r="AP325" s="40">
        <f>IF(P325=1,INDEX('Add-on Info'!$B$21:$H$32,MATCH(AP$1,'Add-on Info'!$A$4:$A$15,0),MATCH($E325,'Add-on Info'!$B$3:$H$3,0)),0)</f>
        <v>0</v>
      </c>
      <c r="AQ325" s="40">
        <f>IF(Q325=1,INDEX('Add-on Info'!$B$21:$H$32,MATCH(AQ$1,'Add-on Info'!$A$4:$A$15,0),MATCH($E325,'Add-on Info'!$B$3:$H$3,0)),0)</f>
        <v>16.5</v>
      </c>
      <c r="AR325" s="40">
        <f>IF(R325=1,INDEX('Add-on Info'!$B$21:$H$32,MATCH(AR$1,'Add-on Info'!$A$4:$A$15,0),MATCH($E325,'Add-on Info'!$B$3:$H$3,0)),0)</f>
        <v>0</v>
      </c>
      <c r="AS325" s="40">
        <f>IF(S325=1,INDEX('Add-on Info'!$B$21:$H$32,MATCH(AS$1,'Add-on Info'!$A$4:$A$15,0),MATCH($E325,'Add-on Info'!$B$3:$H$3,0)),0)</f>
        <v>0</v>
      </c>
      <c r="AT325" s="40">
        <f>IF(T325=1,INDEX('Add-on Info'!$B$21:$H$32,MATCH(AT$1,'Add-on Info'!$A$4:$A$15,0),MATCH($E325,'Add-on Info'!$B$3:$H$3,0)),0)</f>
        <v>0</v>
      </c>
      <c r="AU325" s="40">
        <f>IF(U325=1,INDEX('Add-on Info'!$B$21:$H$32,MATCH(AU$1,'Add-on Info'!$A$4:$A$15,0),MATCH($E325,'Add-on Info'!$B$3:$H$3,0)),0)</f>
        <v>0</v>
      </c>
      <c r="AV325" s="40">
        <f>IF(V325=1,INDEX('Add-on Info'!$B$21:$H$32,MATCH(AV$1,'Add-on Info'!$A$4:$A$15,0),MATCH($E325,'Add-on Info'!$B$3:$H$3,0)),0)</f>
        <v>0</v>
      </c>
      <c r="AW325" s="40">
        <f t="shared" si="32"/>
        <v>68.400000000000006</v>
      </c>
      <c r="AX325" s="40">
        <f t="shared" si="33"/>
        <v>28244</v>
      </c>
      <c r="AY325" s="40">
        <f t="shared" si="34"/>
        <v>27003.4</v>
      </c>
      <c r="AZ325" s="40">
        <f t="shared" si="35"/>
        <v>1240.5999999999985</v>
      </c>
      <c r="BA325" s="25"/>
    </row>
    <row r="326" spans="1:53" x14ac:dyDescent="0.25">
      <c r="A326" s="25" t="s">
        <v>61</v>
      </c>
      <c r="B326" s="25" t="s">
        <v>23</v>
      </c>
      <c r="C326" s="25" t="s">
        <v>41</v>
      </c>
      <c r="D326" s="25" t="s">
        <v>25</v>
      </c>
      <c r="E326" s="25" t="s">
        <v>26</v>
      </c>
      <c r="F326" s="25" t="s">
        <v>27</v>
      </c>
      <c r="G326" s="25" t="s">
        <v>28</v>
      </c>
      <c r="H326" s="25">
        <v>28</v>
      </c>
      <c r="I326" s="28">
        <v>11553</v>
      </c>
      <c r="J326" s="28">
        <f>IF($D326=Calculations!$E$3,SUBSTITUTE(Calculations!$I327,RIGHT(Calculations!$I327,3),Calculations!$C$3)+0,Calculations!$I327)</f>
        <v>6932</v>
      </c>
      <c r="K326" s="39">
        <v>0</v>
      </c>
      <c r="L326" s="39">
        <v>1</v>
      </c>
      <c r="M326" s="39">
        <v>0</v>
      </c>
      <c r="N326" s="39">
        <v>0</v>
      </c>
      <c r="O326" s="39">
        <v>0</v>
      </c>
      <c r="P326" s="39">
        <v>0</v>
      </c>
      <c r="Q326" s="39">
        <v>0</v>
      </c>
      <c r="R326" s="39">
        <v>0</v>
      </c>
      <c r="S326" s="39">
        <v>0</v>
      </c>
      <c r="T326" s="39">
        <v>0</v>
      </c>
      <c r="U326" s="39">
        <v>0</v>
      </c>
      <c r="V326" s="39">
        <v>0</v>
      </c>
      <c r="W326" s="40">
        <f>IF(K326=1,INDEX('Add-on Info'!$B$4:$H$15,MATCH(W$1,'Add-on Info'!$A$4:$A$15,0),MATCH($E326,'Add-on Info'!$B$3:$H$3,0)),0)</f>
        <v>0</v>
      </c>
      <c r="X326" s="40">
        <f>IF(L326=1,INDEX('Add-on Info'!$B$4:$H$15,MATCH(X$1,'Add-on Info'!$A$4:$A$15,0),MATCH($E326,'Add-on Info'!$B$3:$H$3,0)),0)</f>
        <v>170</v>
      </c>
      <c r="Y326" s="40">
        <f>IF(M326=1,INDEX('Add-on Info'!$B$4:$H$15,MATCH(Y$1,'Add-on Info'!$A$4:$A$15,0),MATCH($E326,'Add-on Info'!$B$3:$H$3,0)),0)</f>
        <v>0</v>
      </c>
      <c r="Z326" s="40">
        <f>IF(N326=1,INDEX('Add-on Info'!$B$4:$H$15,MATCH(Z$1,'Add-on Info'!$A$4:$A$15,0),MATCH($E326,'Add-on Info'!$B$3:$H$3,0)),0)</f>
        <v>0</v>
      </c>
      <c r="AA326" s="40">
        <f>IF(O326=1,INDEX('Add-on Info'!$B$4:$H$15,MATCH(AA$1,'Add-on Info'!$A$4:$A$15,0),MATCH($E326,'Add-on Info'!$B$3:$H$3,0)),0)</f>
        <v>0</v>
      </c>
      <c r="AB326" s="40">
        <f>IF(P326=1,INDEX('Add-on Info'!$B$4:$H$15,MATCH(AB$1,'Add-on Info'!$A$4:$A$15,0),MATCH($E326,'Add-on Info'!$B$3:$H$3,0)),0)</f>
        <v>0</v>
      </c>
      <c r="AC326" s="40">
        <f>IF(Q326=1,INDEX('Add-on Info'!$B$4:$H$15,MATCH(AC$1,'Add-on Info'!$A$4:$A$15,0),MATCH($E326,'Add-on Info'!$B$3:$H$3,0)),0)</f>
        <v>0</v>
      </c>
      <c r="AD326" s="40">
        <f>IF(R326=1,INDEX('Add-on Info'!$B$4:$H$15,MATCH(AD$1,'Add-on Info'!$A$4:$A$15,0),MATCH($E326,'Add-on Info'!$B$3:$H$3,0)),0)</f>
        <v>0</v>
      </c>
      <c r="AE326" s="40">
        <f>IF(S326=1,INDEX('Add-on Info'!$B$4:$H$15,MATCH(AE$1,'Add-on Info'!$A$4:$A$15,0),MATCH($E326,'Add-on Info'!$B$3:$H$3,0)),0)</f>
        <v>0</v>
      </c>
      <c r="AF326" s="40">
        <f>IF(T326=1,INDEX('Add-on Info'!$B$4:$H$15,MATCH(AF$1,'Add-on Info'!$A$4:$A$15,0),MATCH($E326,'Add-on Info'!$B$3:$H$3,0)),0)</f>
        <v>0</v>
      </c>
      <c r="AG326" s="40">
        <f>IF(U326=1,INDEX('Add-on Info'!$B$4:$H$15,MATCH(AG$1,'Add-on Info'!$A$4:$A$15,0),MATCH($E326,'Add-on Info'!$B$3:$H$3,0)),0)</f>
        <v>0</v>
      </c>
      <c r="AH326" s="40">
        <f>IF(V326=1,INDEX('Add-on Info'!$B$4:$H$15,MATCH(AH$1,'Add-on Info'!$A$4:$A$15,0),MATCH($E326,'Add-on Info'!$B$3:$H$3,0)),0)</f>
        <v>0</v>
      </c>
      <c r="AI326" s="41">
        <f t="shared" si="30"/>
        <v>0</v>
      </c>
      <c r="AJ326" s="40">
        <f t="shared" si="31"/>
        <v>170</v>
      </c>
      <c r="AK326" s="40">
        <f>IF(K326=1,INDEX('Add-on Info'!$B$21:$H$32,MATCH(AK$1,'Add-on Info'!$A$4:$A$15,0),MATCH($E326,'Add-on Info'!$B$3:$H$3,0)),0)</f>
        <v>0</v>
      </c>
      <c r="AL326" s="40">
        <f>IF(L326=1,INDEX('Add-on Info'!$B$21:$H$32,MATCH(AL$1,'Add-on Info'!$A$4:$A$15,0),MATCH($E326,'Add-on Info'!$B$3:$H$3,0)),0)</f>
        <v>18.7</v>
      </c>
      <c r="AM326" s="40">
        <f>IF(M326=1,INDEX('Add-on Info'!$B$21:$H$32,MATCH(AM$1,'Add-on Info'!$A$4:$A$15,0),MATCH($E326,'Add-on Info'!$B$3:$H$3,0)),0)</f>
        <v>0</v>
      </c>
      <c r="AN326" s="40">
        <f>IF(N326=1,INDEX('Add-on Info'!$B$21:$H$32,MATCH(AN$1,'Add-on Info'!$A$4:$A$15,0),MATCH($E326,'Add-on Info'!$B$3:$H$3,0)),0)</f>
        <v>0</v>
      </c>
      <c r="AO326" s="40">
        <f>IF(O326=1,INDEX('Add-on Info'!$B$21:$H$32,MATCH(AO$1,'Add-on Info'!$A$4:$A$15,0),MATCH($E326,'Add-on Info'!$B$3:$H$3,0)),0)</f>
        <v>0</v>
      </c>
      <c r="AP326" s="40">
        <f>IF(P326=1,INDEX('Add-on Info'!$B$21:$H$32,MATCH(AP$1,'Add-on Info'!$A$4:$A$15,0),MATCH($E326,'Add-on Info'!$B$3:$H$3,0)),0)</f>
        <v>0</v>
      </c>
      <c r="AQ326" s="40">
        <f>IF(Q326=1,INDEX('Add-on Info'!$B$21:$H$32,MATCH(AQ$1,'Add-on Info'!$A$4:$A$15,0),MATCH($E326,'Add-on Info'!$B$3:$H$3,0)),0)</f>
        <v>0</v>
      </c>
      <c r="AR326" s="40">
        <f>IF(R326=1,INDEX('Add-on Info'!$B$21:$H$32,MATCH(AR$1,'Add-on Info'!$A$4:$A$15,0),MATCH($E326,'Add-on Info'!$B$3:$H$3,0)),0)</f>
        <v>0</v>
      </c>
      <c r="AS326" s="40">
        <f>IF(S326=1,INDEX('Add-on Info'!$B$21:$H$32,MATCH(AS$1,'Add-on Info'!$A$4:$A$15,0),MATCH($E326,'Add-on Info'!$B$3:$H$3,0)),0)</f>
        <v>0</v>
      </c>
      <c r="AT326" s="40">
        <f>IF(T326=1,INDEX('Add-on Info'!$B$21:$H$32,MATCH(AT$1,'Add-on Info'!$A$4:$A$15,0),MATCH($E326,'Add-on Info'!$B$3:$H$3,0)),0)</f>
        <v>0</v>
      </c>
      <c r="AU326" s="40">
        <f>IF(U326=1,INDEX('Add-on Info'!$B$21:$H$32,MATCH(AU$1,'Add-on Info'!$A$4:$A$15,0),MATCH($E326,'Add-on Info'!$B$3:$H$3,0)),0)</f>
        <v>0</v>
      </c>
      <c r="AV326" s="40">
        <f>IF(V326=1,INDEX('Add-on Info'!$B$21:$H$32,MATCH(AV$1,'Add-on Info'!$A$4:$A$15,0),MATCH($E326,'Add-on Info'!$B$3:$H$3,0)),0)</f>
        <v>0</v>
      </c>
      <c r="AW326" s="40">
        <f t="shared" si="32"/>
        <v>18.7</v>
      </c>
      <c r="AX326" s="40">
        <f t="shared" si="33"/>
        <v>11723</v>
      </c>
      <c r="AY326" s="40">
        <f t="shared" si="34"/>
        <v>6950.7</v>
      </c>
      <c r="AZ326" s="40">
        <f t="shared" si="35"/>
        <v>4772.3</v>
      </c>
      <c r="BA326" s="25"/>
    </row>
    <row r="327" spans="1:53" x14ac:dyDescent="0.25">
      <c r="A327" s="25" t="s">
        <v>61</v>
      </c>
      <c r="B327" s="25" t="s">
        <v>23</v>
      </c>
      <c r="C327" s="25" t="s">
        <v>41</v>
      </c>
      <c r="D327" s="25" t="s">
        <v>31</v>
      </c>
      <c r="E327" s="25" t="s">
        <v>32</v>
      </c>
      <c r="F327" s="25" t="s">
        <v>39</v>
      </c>
      <c r="G327" s="25" t="s">
        <v>28</v>
      </c>
      <c r="H327" s="25">
        <v>68</v>
      </c>
      <c r="I327" s="28">
        <v>15630</v>
      </c>
      <c r="J327" s="28">
        <f>IF($D327=Calculations!$E$3,SUBSTITUTE(Calculations!$I328,RIGHT(Calculations!$I328,3),Calculations!$C$3)+0,Calculations!$I328)</f>
        <v>9514</v>
      </c>
      <c r="K327" s="39">
        <v>0</v>
      </c>
      <c r="L327" s="39">
        <v>1</v>
      </c>
      <c r="M327" s="39">
        <v>0</v>
      </c>
      <c r="N327" s="39">
        <v>1</v>
      </c>
      <c r="O327" s="39">
        <v>1</v>
      </c>
      <c r="P327" s="39">
        <v>0</v>
      </c>
      <c r="Q327" s="39">
        <v>0</v>
      </c>
      <c r="R327" s="39">
        <v>0</v>
      </c>
      <c r="S327" s="39">
        <v>0</v>
      </c>
      <c r="T327" s="39">
        <v>0</v>
      </c>
      <c r="U327" s="39">
        <v>0</v>
      </c>
      <c r="V327" s="39">
        <v>0</v>
      </c>
      <c r="W327" s="40">
        <f>IF(K327=1,INDEX('Add-on Info'!$B$4:$H$15,MATCH(W$1,'Add-on Info'!$A$4:$A$15,0),MATCH($E327,'Add-on Info'!$B$3:$H$3,0)),0)</f>
        <v>0</v>
      </c>
      <c r="X327" s="40">
        <f>IF(L327=1,INDEX('Add-on Info'!$B$4:$H$15,MATCH(X$1,'Add-on Info'!$A$4:$A$15,0),MATCH($E327,'Add-on Info'!$B$3:$H$3,0)),0)</f>
        <v>190</v>
      </c>
      <c r="Y327" s="40">
        <f>IF(M327=1,INDEX('Add-on Info'!$B$4:$H$15,MATCH(Y$1,'Add-on Info'!$A$4:$A$15,0),MATCH($E327,'Add-on Info'!$B$3:$H$3,0)),0)</f>
        <v>0</v>
      </c>
      <c r="Z327" s="40">
        <f>IF(N327=1,INDEX('Add-on Info'!$B$4:$H$15,MATCH(Z$1,'Add-on Info'!$A$4:$A$15,0),MATCH($E327,'Add-on Info'!$B$3:$H$3,0)),0)</f>
        <v>210</v>
      </c>
      <c r="AA327" s="40">
        <f>IF(O327=1,INDEX('Add-on Info'!$B$4:$H$15,MATCH(AA$1,'Add-on Info'!$A$4:$A$15,0),MATCH($E327,'Add-on Info'!$B$3:$H$3,0)),0)</f>
        <v>1000</v>
      </c>
      <c r="AB327" s="40">
        <f>IF(P327=1,INDEX('Add-on Info'!$B$4:$H$15,MATCH(AB$1,'Add-on Info'!$A$4:$A$15,0),MATCH($E327,'Add-on Info'!$B$3:$H$3,0)),0)</f>
        <v>0</v>
      </c>
      <c r="AC327" s="40">
        <f>IF(Q327=1,INDEX('Add-on Info'!$B$4:$H$15,MATCH(AC$1,'Add-on Info'!$A$4:$A$15,0),MATCH($E327,'Add-on Info'!$B$3:$H$3,0)),0)</f>
        <v>0</v>
      </c>
      <c r="AD327" s="40">
        <f>IF(R327=1,INDEX('Add-on Info'!$B$4:$H$15,MATCH(AD$1,'Add-on Info'!$A$4:$A$15,0),MATCH($E327,'Add-on Info'!$B$3:$H$3,0)),0)</f>
        <v>0</v>
      </c>
      <c r="AE327" s="40">
        <f>IF(S327=1,INDEX('Add-on Info'!$B$4:$H$15,MATCH(AE$1,'Add-on Info'!$A$4:$A$15,0),MATCH($E327,'Add-on Info'!$B$3:$H$3,0)),0)</f>
        <v>0</v>
      </c>
      <c r="AF327" s="40">
        <f>IF(T327=1,INDEX('Add-on Info'!$B$4:$H$15,MATCH(AF$1,'Add-on Info'!$A$4:$A$15,0),MATCH($E327,'Add-on Info'!$B$3:$H$3,0)),0)</f>
        <v>0</v>
      </c>
      <c r="AG327" s="40">
        <f>IF(U327=1,INDEX('Add-on Info'!$B$4:$H$15,MATCH(AG$1,'Add-on Info'!$A$4:$A$15,0),MATCH($E327,'Add-on Info'!$B$3:$H$3,0)),0)</f>
        <v>0</v>
      </c>
      <c r="AH327" s="40">
        <f>IF(V327=1,INDEX('Add-on Info'!$B$4:$H$15,MATCH(AH$1,'Add-on Info'!$A$4:$A$15,0),MATCH($E327,'Add-on Info'!$B$3:$H$3,0)),0)</f>
        <v>0</v>
      </c>
      <c r="AI327" s="41">
        <f t="shared" si="30"/>
        <v>0.15</v>
      </c>
      <c r="AJ327" s="40">
        <f t="shared" si="31"/>
        <v>1190</v>
      </c>
      <c r="AK327" s="40">
        <f>IF(K327=1,INDEX('Add-on Info'!$B$21:$H$32,MATCH(AK$1,'Add-on Info'!$A$4:$A$15,0),MATCH($E327,'Add-on Info'!$B$3:$H$3,0)),0)</f>
        <v>0</v>
      </c>
      <c r="AL327" s="40">
        <f>IF(L327=1,INDEX('Add-on Info'!$B$21:$H$32,MATCH(AL$1,'Add-on Info'!$A$4:$A$15,0),MATCH($E327,'Add-on Info'!$B$3:$H$3,0)),0)</f>
        <v>20.9</v>
      </c>
      <c r="AM327" s="40">
        <f>IF(M327=1,INDEX('Add-on Info'!$B$21:$H$32,MATCH(AM$1,'Add-on Info'!$A$4:$A$15,0),MATCH($E327,'Add-on Info'!$B$3:$H$3,0)),0)</f>
        <v>0</v>
      </c>
      <c r="AN327" s="40">
        <f>IF(N327=1,INDEX('Add-on Info'!$B$21:$H$32,MATCH(AN$1,'Add-on Info'!$A$4:$A$15,0),MATCH($E327,'Add-on Info'!$B$3:$H$3,0)),0)</f>
        <v>25.2</v>
      </c>
      <c r="AO327" s="40">
        <f>IF(O327=1,INDEX('Add-on Info'!$B$21:$H$32,MATCH(AO$1,'Add-on Info'!$A$4:$A$15,0),MATCH($E327,'Add-on Info'!$B$3:$H$3,0)),0)</f>
        <v>650</v>
      </c>
      <c r="AP327" s="40">
        <f>IF(P327=1,INDEX('Add-on Info'!$B$21:$H$32,MATCH(AP$1,'Add-on Info'!$A$4:$A$15,0),MATCH($E327,'Add-on Info'!$B$3:$H$3,0)),0)</f>
        <v>0</v>
      </c>
      <c r="AQ327" s="40">
        <f>IF(Q327=1,INDEX('Add-on Info'!$B$21:$H$32,MATCH(AQ$1,'Add-on Info'!$A$4:$A$15,0),MATCH($E327,'Add-on Info'!$B$3:$H$3,0)),0)</f>
        <v>0</v>
      </c>
      <c r="AR327" s="40">
        <f>IF(R327=1,INDEX('Add-on Info'!$B$21:$H$32,MATCH(AR$1,'Add-on Info'!$A$4:$A$15,0),MATCH($E327,'Add-on Info'!$B$3:$H$3,0)),0)</f>
        <v>0</v>
      </c>
      <c r="AS327" s="40">
        <f>IF(S327=1,INDEX('Add-on Info'!$B$21:$H$32,MATCH(AS$1,'Add-on Info'!$A$4:$A$15,0),MATCH($E327,'Add-on Info'!$B$3:$H$3,0)),0)</f>
        <v>0</v>
      </c>
      <c r="AT327" s="40">
        <f>IF(T327=1,INDEX('Add-on Info'!$B$21:$H$32,MATCH(AT$1,'Add-on Info'!$A$4:$A$15,0),MATCH($E327,'Add-on Info'!$B$3:$H$3,0)),0)</f>
        <v>0</v>
      </c>
      <c r="AU327" s="40">
        <f>IF(U327=1,INDEX('Add-on Info'!$B$21:$H$32,MATCH(AU$1,'Add-on Info'!$A$4:$A$15,0),MATCH($E327,'Add-on Info'!$B$3:$H$3,0)),0)</f>
        <v>0</v>
      </c>
      <c r="AV327" s="40">
        <f>IF(V327=1,INDEX('Add-on Info'!$B$21:$H$32,MATCH(AV$1,'Add-on Info'!$A$4:$A$15,0),MATCH($E327,'Add-on Info'!$B$3:$H$3,0)),0)</f>
        <v>0</v>
      </c>
      <c r="AW327" s="40">
        <f t="shared" si="32"/>
        <v>696.1</v>
      </c>
      <c r="AX327" s="40">
        <f t="shared" si="33"/>
        <v>16820</v>
      </c>
      <c r="AY327" s="40">
        <f t="shared" si="34"/>
        <v>10210.1</v>
      </c>
      <c r="AZ327" s="40">
        <f t="shared" si="35"/>
        <v>6609.9</v>
      </c>
      <c r="BA327" s="25"/>
    </row>
    <row r="328" spans="1:53" x14ac:dyDescent="0.25">
      <c r="A328" s="25" t="s">
        <v>61</v>
      </c>
      <c r="B328" s="25" t="s">
        <v>23</v>
      </c>
      <c r="C328" s="25" t="s">
        <v>41</v>
      </c>
      <c r="D328" s="25" t="s">
        <v>31</v>
      </c>
      <c r="E328" s="25" t="s">
        <v>35</v>
      </c>
      <c r="F328" s="25" t="s">
        <v>67</v>
      </c>
      <c r="G328" s="25" t="s">
        <v>30</v>
      </c>
      <c r="H328" s="25">
        <v>61</v>
      </c>
      <c r="I328" s="28">
        <v>14688</v>
      </c>
      <c r="J328" s="28">
        <f>IF($D328=Calculations!$E$3,SUBSTITUTE(Calculations!$I329,RIGHT(Calculations!$I329,3),Calculations!$C$3)+0,Calculations!$I329)</f>
        <v>8514</v>
      </c>
      <c r="K328" s="39">
        <v>0</v>
      </c>
      <c r="L328" s="39">
        <v>0</v>
      </c>
      <c r="M328" s="39">
        <v>0</v>
      </c>
      <c r="N328" s="39">
        <v>0</v>
      </c>
      <c r="O328" s="39">
        <v>0</v>
      </c>
      <c r="P328" s="39">
        <v>1</v>
      </c>
      <c r="Q328" s="39">
        <v>0</v>
      </c>
      <c r="R328" s="39">
        <v>0</v>
      </c>
      <c r="S328" s="39">
        <v>0</v>
      </c>
      <c r="T328" s="39">
        <v>0</v>
      </c>
      <c r="U328" s="39">
        <v>1</v>
      </c>
      <c r="V328" s="39">
        <v>0</v>
      </c>
      <c r="W328" s="40">
        <f>IF(K328=1,INDEX('Add-on Info'!$B$4:$H$15,MATCH(W$1,'Add-on Info'!$A$4:$A$15,0),MATCH($E328,'Add-on Info'!$B$3:$H$3,0)),0)</f>
        <v>0</v>
      </c>
      <c r="X328" s="40">
        <f>IF(L328=1,INDEX('Add-on Info'!$B$4:$H$15,MATCH(X$1,'Add-on Info'!$A$4:$A$15,0),MATCH($E328,'Add-on Info'!$B$3:$H$3,0)),0)</f>
        <v>0</v>
      </c>
      <c r="Y328" s="40">
        <f>IF(M328=1,INDEX('Add-on Info'!$B$4:$H$15,MATCH(Y$1,'Add-on Info'!$A$4:$A$15,0),MATCH($E328,'Add-on Info'!$B$3:$H$3,0)),0)</f>
        <v>0</v>
      </c>
      <c r="Z328" s="40">
        <f>IF(N328=1,INDEX('Add-on Info'!$B$4:$H$15,MATCH(Z$1,'Add-on Info'!$A$4:$A$15,0),MATCH($E328,'Add-on Info'!$B$3:$H$3,0)),0)</f>
        <v>0</v>
      </c>
      <c r="AA328" s="40">
        <f>IF(O328=1,INDEX('Add-on Info'!$B$4:$H$15,MATCH(AA$1,'Add-on Info'!$A$4:$A$15,0),MATCH($E328,'Add-on Info'!$B$3:$H$3,0)),0)</f>
        <v>0</v>
      </c>
      <c r="AB328" s="40">
        <f>IF(P328=1,INDEX('Add-on Info'!$B$4:$H$15,MATCH(AB$1,'Add-on Info'!$A$4:$A$15,0),MATCH($E328,'Add-on Info'!$B$3:$H$3,0)),0)</f>
        <v>2800</v>
      </c>
      <c r="AC328" s="40">
        <f>IF(Q328=1,INDEX('Add-on Info'!$B$4:$H$15,MATCH(AC$1,'Add-on Info'!$A$4:$A$15,0),MATCH($E328,'Add-on Info'!$B$3:$H$3,0)),0)</f>
        <v>0</v>
      </c>
      <c r="AD328" s="40">
        <f>IF(R328=1,INDEX('Add-on Info'!$B$4:$H$15,MATCH(AD$1,'Add-on Info'!$A$4:$A$15,0),MATCH($E328,'Add-on Info'!$B$3:$H$3,0)),0)</f>
        <v>0</v>
      </c>
      <c r="AE328" s="40">
        <f>IF(S328=1,INDEX('Add-on Info'!$B$4:$H$15,MATCH(AE$1,'Add-on Info'!$A$4:$A$15,0),MATCH($E328,'Add-on Info'!$B$3:$H$3,0)),0)</f>
        <v>0</v>
      </c>
      <c r="AF328" s="40">
        <f>IF(T328=1,INDEX('Add-on Info'!$B$4:$H$15,MATCH(AF$1,'Add-on Info'!$A$4:$A$15,0),MATCH($E328,'Add-on Info'!$B$3:$H$3,0)),0)</f>
        <v>0</v>
      </c>
      <c r="AG328" s="40">
        <f>IF(U328=1,INDEX('Add-on Info'!$B$4:$H$15,MATCH(AG$1,'Add-on Info'!$A$4:$A$15,0),MATCH($E328,'Add-on Info'!$B$3:$H$3,0)),0)</f>
        <v>640</v>
      </c>
      <c r="AH328" s="40">
        <f>IF(V328=1,INDEX('Add-on Info'!$B$4:$H$15,MATCH(AH$1,'Add-on Info'!$A$4:$A$15,0),MATCH($E328,'Add-on Info'!$B$3:$H$3,0)),0)</f>
        <v>0</v>
      </c>
      <c r="AI328" s="41">
        <f t="shared" si="30"/>
        <v>0</v>
      </c>
      <c r="AJ328" s="40">
        <f t="shared" si="31"/>
        <v>3440</v>
      </c>
      <c r="AK328" s="40">
        <f>IF(K328=1,INDEX('Add-on Info'!$B$21:$H$32,MATCH(AK$1,'Add-on Info'!$A$4:$A$15,0),MATCH($E328,'Add-on Info'!$B$3:$H$3,0)),0)</f>
        <v>0</v>
      </c>
      <c r="AL328" s="40">
        <f>IF(L328=1,INDEX('Add-on Info'!$B$21:$H$32,MATCH(AL$1,'Add-on Info'!$A$4:$A$15,0),MATCH($E328,'Add-on Info'!$B$3:$H$3,0)),0)</f>
        <v>0</v>
      </c>
      <c r="AM328" s="40">
        <f>IF(M328=1,INDEX('Add-on Info'!$B$21:$H$32,MATCH(AM$1,'Add-on Info'!$A$4:$A$15,0),MATCH($E328,'Add-on Info'!$B$3:$H$3,0)),0)</f>
        <v>0</v>
      </c>
      <c r="AN328" s="40">
        <f>IF(N328=1,INDEX('Add-on Info'!$B$21:$H$32,MATCH(AN$1,'Add-on Info'!$A$4:$A$15,0),MATCH($E328,'Add-on Info'!$B$3:$H$3,0)),0)</f>
        <v>0</v>
      </c>
      <c r="AO328" s="40">
        <f>IF(O328=1,INDEX('Add-on Info'!$B$21:$H$32,MATCH(AO$1,'Add-on Info'!$A$4:$A$15,0),MATCH($E328,'Add-on Info'!$B$3:$H$3,0)),0)</f>
        <v>0</v>
      </c>
      <c r="AP328" s="40">
        <f>IF(P328=1,INDEX('Add-on Info'!$B$21:$H$32,MATCH(AP$1,'Add-on Info'!$A$4:$A$15,0),MATCH($E328,'Add-on Info'!$B$3:$H$3,0)),0)</f>
        <v>1904.0000000000002</v>
      </c>
      <c r="AQ328" s="40">
        <f>IF(Q328=1,INDEX('Add-on Info'!$B$21:$H$32,MATCH(AQ$1,'Add-on Info'!$A$4:$A$15,0),MATCH($E328,'Add-on Info'!$B$3:$H$3,0)),0)</f>
        <v>0</v>
      </c>
      <c r="AR328" s="40">
        <f>IF(R328=1,INDEX('Add-on Info'!$B$21:$H$32,MATCH(AR$1,'Add-on Info'!$A$4:$A$15,0),MATCH($E328,'Add-on Info'!$B$3:$H$3,0)),0)</f>
        <v>0</v>
      </c>
      <c r="AS328" s="40">
        <f>IF(S328=1,INDEX('Add-on Info'!$B$21:$H$32,MATCH(AS$1,'Add-on Info'!$A$4:$A$15,0),MATCH($E328,'Add-on Info'!$B$3:$H$3,0)),0)</f>
        <v>0</v>
      </c>
      <c r="AT328" s="40">
        <f>IF(T328=1,INDEX('Add-on Info'!$B$21:$H$32,MATCH(AT$1,'Add-on Info'!$A$4:$A$15,0),MATCH($E328,'Add-on Info'!$B$3:$H$3,0)),0)</f>
        <v>0</v>
      </c>
      <c r="AU328" s="40">
        <f>IF(U328=1,INDEX('Add-on Info'!$B$21:$H$32,MATCH(AU$1,'Add-on Info'!$A$4:$A$15,0),MATCH($E328,'Add-on Info'!$B$3:$H$3,0)),0)</f>
        <v>179.20000000000002</v>
      </c>
      <c r="AV328" s="40">
        <f>IF(V328=1,INDEX('Add-on Info'!$B$21:$H$32,MATCH(AV$1,'Add-on Info'!$A$4:$A$15,0),MATCH($E328,'Add-on Info'!$B$3:$H$3,0)),0)</f>
        <v>0</v>
      </c>
      <c r="AW328" s="40">
        <f t="shared" si="32"/>
        <v>2083.2000000000003</v>
      </c>
      <c r="AX328" s="40">
        <f t="shared" si="33"/>
        <v>18128</v>
      </c>
      <c r="AY328" s="40">
        <f t="shared" si="34"/>
        <v>10597.2</v>
      </c>
      <c r="AZ328" s="40">
        <f t="shared" si="35"/>
        <v>7530.7999999999993</v>
      </c>
      <c r="BA328" s="25"/>
    </row>
    <row r="329" spans="1:53" x14ac:dyDescent="0.25">
      <c r="A329" s="25" t="s">
        <v>61</v>
      </c>
      <c r="B329" s="25" t="s">
        <v>23</v>
      </c>
      <c r="C329" s="25" t="s">
        <v>41</v>
      </c>
      <c r="D329" s="25" t="s">
        <v>31</v>
      </c>
      <c r="E329" s="25" t="s">
        <v>36</v>
      </c>
      <c r="F329" s="25" t="s">
        <v>34</v>
      </c>
      <c r="G329" s="25" t="s">
        <v>28</v>
      </c>
      <c r="H329" s="25">
        <v>34</v>
      </c>
      <c r="I329" s="42">
        <v>15302</v>
      </c>
      <c r="J329" s="28">
        <f>IF($D329=Calculations!$E$3,SUBSTITUTE(Calculations!$I330,RIGHT(Calculations!$I330,3),Calculations!$C$3)+0,Calculations!$I330)</f>
        <v>9514</v>
      </c>
      <c r="K329" s="39">
        <v>0</v>
      </c>
      <c r="L329" s="39">
        <v>0</v>
      </c>
      <c r="M329" s="39">
        <v>0</v>
      </c>
      <c r="N329" s="39">
        <v>0</v>
      </c>
      <c r="O329" s="39">
        <v>0</v>
      </c>
      <c r="P329" s="39">
        <v>1</v>
      </c>
      <c r="Q329" s="39">
        <v>1</v>
      </c>
      <c r="R329" s="39">
        <v>0</v>
      </c>
      <c r="S329" s="39">
        <v>0</v>
      </c>
      <c r="T329" s="39">
        <v>0</v>
      </c>
      <c r="U329" s="39">
        <v>0</v>
      </c>
      <c r="V329" s="39">
        <v>0</v>
      </c>
      <c r="W329" s="40">
        <f>IF(K329=1,INDEX('Add-on Info'!$B$4:$H$15,MATCH(W$1,'Add-on Info'!$A$4:$A$15,0),MATCH($E329,'Add-on Info'!$B$3:$H$3,0)),0)</f>
        <v>0</v>
      </c>
      <c r="X329" s="40">
        <f>IF(L329=1,INDEX('Add-on Info'!$B$4:$H$15,MATCH(X$1,'Add-on Info'!$A$4:$A$15,0),MATCH($E329,'Add-on Info'!$B$3:$H$3,0)),0)</f>
        <v>0</v>
      </c>
      <c r="Y329" s="40">
        <f>IF(M329=1,INDEX('Add-on Info'!$B$4:$H$15,MATCH(Y$1,'Add-on Info'!$A$4:$A$15,0),MATCH($E329,'Add-on Info'!$B$3:$H$3,0)),0)</f>
        <v>0</v>
      </c>
      <c r="Z329" s="40">
        <f>IF(N329=1,INDEX('Add-on Info'!$B$4:$H$15,MATCH(Z$1,'Add-on Info'!$A$4:$A$15,0),MATCH($E329,'Add-on Info'!$B$3:$H$3,0)),0)</f>
        <v>0</v>
      </c>
      <c r="AA329" s="40">
        <f>IF(O329=1,INDEX('Add-on Info'!$B$4:$H$15,MATCH(AA$1,'Add-on Info'!$A$4:$A$15,0),MATCH($E329,'Add-on Info'!$B$3:$H$3,0)),0)</f>
        <v>0</v>
      </c>
      <c r="AB329" s="40">
        <f>IF(P329=1,INDEX('Add-on Info'!$B$4:$H$15,MATCH(AB$1,'Add-on Info'!$A$4:$A$15,0),MATCH($E329,'Add-on Info'!$B$3:$H$3,0)),0)</f>
        <v>3200</v>
      </c>
      <c r="AC329" s="40">
        <f>IF(Q329=1,INDEX('Add-on Info'!$B$4:$H$15,MATCH(AC$1,'Add-on Info'!$A$4:$A$15,0),MATCH($E329,'Add-on Info'!$B$3:$H$3,0)),0)</f>
        <v>120</v>
      </c>
      <c r="AD329" s="40">
        <f>IF(R329=1,INDEX('Add-on Info'!$B$4:$H$15,MATCH(AD$1,'Add-on Info'!$A$4:$A$15,0),MATCH($E329,'Add-on Info'!$B$3:$H$3,0)),0)</f>
        <v>0</v>
      </c>
      <c r="AE329" s="40">
        <f>IF(S329=1,INDEX('Add-on Info'!$B$4:$H$15,MATCH(AE$1,'Add-on Info'!$A$4:$A$15,0),MATCH($E329,'Add-on Info'!$B$3:$H$3,0)),0)</f>
        <v>0</v>
      </c>
      <c r="AF329" s="40">
        <f>IF(T329=1,INDEX('Add-on Info'!$B$4:$H$15,MATCH(AF$1,'Add-on Info'!$A$4:$A$15,0),MATCH($E329,'Add-on Info'!$B$3:$H$3,0)),0)</f>
        <v>0</v>
      </c>
      <c r="AG329" s="40">
        <f>IF(U329=1,INDEX('Add-on Info'!$B$4:$H$15,MATCH(AG$1,'Add-on Info'!$A$4:$A$15,0),MATCH($E329,'Add-on Info'!$B$3:$H$3,0)),0)</f>
        <v>0</v>
      </c>
      <c r="AH329" s="40">
        <f>IF(V329=1,INDEX('Add-on Info'!$B$4:$H$15,MATCH(AH$1,'Add-on Info'!$A$4:$A$15,0),MATCH($E329,'Add-on Info'!$B$3:$H$3,0)),0)</f>
        <v>0</v>
      </c>
      <c r="AI329" s="41">
        <f t="shared" si="30"/>
        <v>0</v>
      </c>
      <c r="AJ329" s="40">
        <f t="shared" si="31"/>
        <v>3320</v>
      </c>
      <c r="AK329" s="40">
        <f>IF(K329=1,INDEX('Add-on Info'!$B$21:$H$32,MATCH(AK$1,'Add-on Info'!$A$4:$A$15,0),MATCH($E329,'Add-on Info'!$B$3:$H$3,0)),0)</f>
        <v>0</v>
      </c>
      <c r="AL329" s="40">
        <f>IF(L329=1,INDEX('Add-on Info'!$B$21:$H$32,MATCH(AL$1,'Add-on Info'!$A$4:$A$15,0),MATCH($E329,'Add-on Info'!$B$3:$H$3,0)),0)</f>
        <v>0</v>
      </c>
      <c r="AM329" s="40">
        <f>IF(M329=1,INDEX('Add-on Info'!$B$21:$H$32,MATCH(AM$1,'Add-on Info'!$A$4:$A$15,0),MATCH($E329,'Add-on Info'!$B$3:$H$3,0)),0)</f>
        <v>0</v>
      </c>
      <c r="AN329" s="40">
        <f>IF(N329=1,INDEX('Add-on Info'!$B$21:$H$32,MATCH(AN$1,'Add-on Info'!$A$4:$A$15,0),MATCH($E329,'Add-on Info'!$B$3:$H$3,0)),0)</f>
        <v>0</v>
      </c>
      <c r="AO329" s="40">
        <f>IF(O329=1,INDEX('Add-on Info'!$B$21:$H$32,MATCH(AO$1,'Add-on Info'!$A$4:$A$15,0),MATCH($E329,'Add-on Info'!$B$3:$H$3,0)),0)</f>
        <v>0</v>
      </c>
      <c r="AP329" s="40">
        <f>IF(P329=1,INDEX('Add-on Info'!$B$21:$H$32,MATCH(AP$1,'Add-on Info'!$A$4:$A$15,0),MATCH($E329,'Add-on Info'!$B$3:$H$3,0)),0)</f>
        <v>2176</v>
      </c>
      <c r="AQ329" s="40">
        <f>IF(Q329=1,INDEX('Add-on Info'!$B$21:$H$32,MATCH(AQ$1,'Add-on Info'!$A$4:$A$15,0),MATCH($E329,'Add-on Info'!$B$3:$H$3,0)),0)</f>
        <v>18</v>
      </c>
      <c r="AR329" s="40">
        <f>IF(R329=1,INDEX('Add-on Info'!$B$21:$H$32,MATCH(AR$1,'Add-on Info'!$A$4:$A$15,0),MATCH($E329,'Add-on Info'!$B$3:$H$3,0)),0)</f>
        <v>0</v>
      </c>
      <c r="AS329" s="40">
        <f>IF(S329=1,INDEX('Add-on Info'!$B$21:$H$32,MATCH(AS$1,'Add-on Info'!$A$4:$A$15,0),MATCH($E329,'Add-on Info'!$B$3:$H$3,0)),0)</f>
        <v>0</v>
      </c>
      <c r="AT329" s="40">
        <f>IF(T329=1,INDEX('Add-on Info'!$B$21:$H$32,MATCH(AT$1,'Add-on Info'!$A$4:$A$15,0),MATCH($E329,'Add-on Info'!$B$3:$H$3,0)),0)</f>
        <v>0</v>
      </c>
      <c r="AU329" s="40">
        <f>IF(U329=1,INDEX('Add-on Info'!$B$21:$H$32,MATCH(AU$1,'Add-on Info'!$A$4:$A$15,0),MATCH($E329,'Add-on Info'!$B$3:$H$3,0)),0)</f>
        <v>0</v>
      </c>
      <c r="AV329" s="40">
        <f>IF(V329=1,INDEX('Add-on Info'!$B$21:$H$32,MATCH(AV$1,'Add-on Info'!$A$4:$A$15,0),MATCH($E329,'Add-on Info'!$B$3:$H$3,0)),0)</f>
        <v>0</v>
      </c>
      <c r="AW329" s="40">
        <f t="shared" si="32"/>
        <v>2194</v>
      </c>
      <c r="AX329" s="40">
        <f t="shared" si="33"/>
        <v>18622</v>
      </c>
      <c r="AY329" s="40">
        <f t="shared" si="34"/>
        <v>11708</v>
      </c>
      <c r="AZ329" s="40">
        <f t="shared" si="35"/>
        <v>6914</v>
      </c>
      <c r="BA329" s="25"/>
    </row>
    <row r="330" spans="1:53" x14ac:dyDescent="0.25">
      <c r="A330" s="25" t="s">
        <v>61</v>
      </c>
      <c r="B330" s="25" t="s">
        <v>42</v>
      </c>
      <c r="C330" s="25" t="s">
        <v>24</v>
      </c>
      <c r="D330" s="25" t="s">
        <v>25</v>
      </c>
      <c r="E330" s="25" t="s">
        <v>26</v>
      </c>
      <c r="F330" s="25" t="s">
        <v>46</v>
      </c>
      <c r="G330" s="25" t="s">
        <v>28</v>
      </c>
      <c r="H330" s="25">
        <v>30</v>
      </c>
      <c r="I330" s="28">
        <v>25299</v>
      </c>
      <c r="J330" s="28">
        <f>IF($D330=Calculations!$E$3,SUBSTITUTE(Calculations!$I331,RIGHT(Calculations!$I331,3),Calculations!$C$3)+0,Calculations!$I331)</f>
        <v>24541</v>
      </c>
      <c r="K330" s="39">
        <v>0</v>
      </c>
      <c r="L330" s="39">
        <v>0</v>
      </c>
      <c r="M330" s="39">
        <v>0</v>
      </c>
      <c r="N330" s="39">
        <v>0</v>
      </c>
      <c r="O330" s="39">
        <v>1</v>
      </c>
      <c r="P330" s="39">
        <v>1</v>
      </c>
      <c r="Q330" s="39">
        <v>0</v>
      </c>
      <c r="R330" s="39">
        <v>1</v>
      </c>
      <c r="S330" s="39">
        <v>1</v>
      </c>
      <c r="T330" s="39">
        <v>0</v>
      </c>
      <c r="U330" s="39">
        <v>0</v>
      </c>
      <c r="V330" s="39">
        <v>1</v>
      </c>
      <c r="W330" s="40">
        <f>IF(K330=1,INDEX('Add-on Info'!$B$4:$H$15,MATCH(W$1,'Add-on Info'!$A$4:$A$15,0),MATCH($E330,'Add-on Info'!$B$3:$H$3,0)),0)</f>
        <v>0</v>
      </c>
      <c r="X330" s="40">
        <f>IF(L330=1,INDEX('Add-on Info'!$B$4:$H$15,MATCH(X$1,'Add-on Info'!$A$4:$A$15,0),MATCH($E330,'Add-on Info'!$B$3:$H$3,0)),0)</f>
        <v>0</v>
      </c>
      <c r="Y330" s="40">
        <f>IF(M330=1,INDEX('Add-on Info'!$B$4:$H$15,MATCH(Y$1,'Add-on Info'!$A$4:$A$15,0),MATCH($E330,'Add-on Info'!$B$3:$H$3,0)),0)</f>
        <v>0</v>
      </c>
      <c r="Z330" s="40">
        <f>IF(N330=1,INDEX('Add-on Info'!$B$4:$H$15,MATCH(Z$1,'Add-on Info'!$A$4:$A$15,0),MATCH($E330,'Add-on Info'!$B$3:$H$3,0)),0)</f>
        <v>0</v>
      </c>
      <c r="AA330" s="40">
        <f>IF(O330=1,INDEX('Add-on Info'!$B$4:$H$15,MATCH(AA$1,'Add-on Info'!$A$4:$A$15,0),MATCH($E330,'Add-on Info'!$B$3:$H$3,0)),0)</f>
        <v>1350</v>
      </c>
      <c r="AB330" s="40">
        <f>IF(P330=1,INDEX('Add-on Info'!$B$4:$H$15,MATCH(AB$1,'Add-on Info'!$A$4:$A$15,0),MATCH($E330,'Add-on Info'!$B$3:$H$3,0)),0)</f>
        <v>2700</v>
      </c>
      <c r="AC330" s="40">
        <f>IF(Q330=1,INDEX('Add-on Info'!$B$4:$H$15,MATCH(AC$1,'Add-on Info'!$A$4:$A$15,0),MATCH($E330,'Add-on Info'!$B$3:$H$3,0)),0)</f>
        <v>0</v>
      </c>
      <c r="AD330" s="40">
        <f>IF(R330=1,INDEX('Add-on Info'!$B$4:$H$15,MATCH(AD$1,'Add-on Info'!$A$4:$A$15,0),MATCH($E330,'Add-on Info'!$B$3:$H$3,0)),0)</f>
        <v>150</v>
      </c>
      <c r="AE330" s="40">
        <f>IF(S330=1,INDEX('Add-on Info'!$B$4:$H$15,MATCH(AE$1,'Add-on Info'!$A$4:$A$15,0),MATCH($E330,'Add-on Info'!$B$3:$H$3,0)),0)</f>
        <v>130</v>
      </c>
      <c r="AF330" s="40">
        <f>IF(T330=1,INDEX('Add-on Info'!$B$4:$H$15,MATCH(AF$1,'Add-on Info'!$A$4:$A$15,0),MATCH($E330,'Add-on Info'!$B$3:$H$3,0)),0)</f>
        <v>0</v>
      </c>
      <c r="AG330" s="40">
        <f>IF(U330=1,INDEX('Add-on Info'!$B$4:$H$15,MATCH(AG$1,'Add-on Info'!$A$4:$A$15,0),MATCH($E330,'Add-on Info'!$B$3:$H$3,0)),0)</f>
        <v>0</v>
      </c>
      <c r="AH330" s="40">
        <f>IF(V330=1,INDEX('Add-on Info'!$B$4:$H$15,MATCH(AH$1,'Add-on Info'!$A$4:$A$15,0),MATCH($E330,'Add-on Info'!$B$3:$H$3,0)),0)</f>
        <v>360</v>
      </c>
      <c r="AI330" s="41">
        <f t="shared" si="30"/>
        <v>0.15</v>
      </c>
      <c r="AJ330" s="40">
        <f t="shared" si="31"/>
        <v>3986.5</v>
      </c>
      <c r="AK330" s="40">
        <f>IF(K330=1,INDEX('Add-on Info'!$B$21:$H$32,MATCH(AK$1,'Add-on Info'!$A$4:$A$15,0),MATCH($E330,'Add-on Info'!$B$3:$H$3,0)),0)</f>
        <v>0</v>
      </c>
      <c r="AL330" s="40">
        <f>IF(L330=1,INDEX('Add-on Info'!$B$21:$H$32,MATCH(AL$1,'Add-on Info'!$A$4:$A$15,0),MATCH($E330,'Add-on Info'!$B$3:$H$3,0)),0)</f>
        <v>0</v>
      </c>
      <c r="AM330" s="40">
        <f>IF(M330=1,INDEX('Add-on Info'!$B$21:$H$32,MATCH(AM$1,'Add-on Info'!$A$4:$A$15,0),MATCH($E330,'Add-on Info'!$B$3:$H$3,0)),0)</f>
        <v>0</v>
      </c>
      <c r="AN330" s="40">
        <f>IF(N330=1,INDEX('Add-on Info'!$B$21:$H$32,MATCH(AN$1,'Add-on Info'!$A$4:$A$15,0),MATCH($E330,'Add-on Info'!$B$3:$H$3,0)),0)</f>
        <v>0</v>
      </c>
      <c r="AO330" s="40">
        <f>IF(O330=1,INDEX('Add-on Info'!$B$21:$H$32,MATCH(AO$1,'Add-on Info'!$A$4:$A$15,0),MATCH($E330,'Add-on Info'!$B$3:$H$3,0)),0)</f>
        <v>877.5</v>
      </c>
      <c r="AP330" s="40">
        <f>IF(P330=1,INDEX('Add-on Info'!$B$21:$H$32,MATCH(AP$1,'Add-on Info'!$A$4:$A$15,0),MATCH($E330,'Add-on Info'!$B$3:$H$3,0)),0)</f>
        <v>1836.0000000000002</v>
      </c>
      <c r="AQ330" s="40">
        <f>IF(Q330=1,INDEX('Add-on Info'!$B$21:$H$32,MATCH(AQ$1,'Add-on Info'!$A$4:$A$15,0),MATCH($E330,'Add-on Info'!$B$3:$H$3,0)),0)</f>
        <v>0</v>
      </c>
      <c r="AR330" s="40">
        <f>IF(R330=1,INDEX('Add-on Info'!$B$21:$H$32,MATCH(AR$1,'Add-on Info'!$A$4:$A$15,0),MATCH($E330,'Add-on Info'!$B$3:$H$3,0)),0)</f>
        <v>25.500000000000004</v>
      </c>
      <c r="AS330" s="40">
        <f>IF(S330=1,INDEX('Add-on Info'!$B$21:$H$32,MATCH(AS$1,'Add-on Info'!$A$4:$A$15,0),MATCH($E330,'Add-on Info'!$B$3:$H$3,0)),0)</f>
        <v>22.1</v>
      </c>
      <c r="AT330" s="40">
        <f>IF(T330=1,INDEX('Add-on Info'!$B$21:$H$32,MATCH(AT$1,'Add-on Info'!$A$4:$A$15,0),MATCH($E330,'Add-on Info'!$B$3:$H$3,0)),0)</f>
        <v>0</v>
      </c>
      <c r="AU330" s="40">
        <f>IF(U330=1,INDEX('Add-on Info'!$B$21:$H$32,MATCH(AU$1,'Add-on Info'!$A$4:$A$15,0),MATCH($E330,'Add-on Info'!$B$3:$H$3,0)),0)</f>
        <v>0</v>
      </c>
      <c r="AV330" s="40">
        <f>IF(V330=1,INDEX('Add-on Info'!$B$21:$H$32,MATCH(AV$1,'Add-on Info'!$A$4:$A$15,0),MATCH($E330,'Add-on Info'!$B$3:$H$3,0)),0)</f>
        <v>75.599999999999994</v>
      </c>
      <c r="AW330" s="40">
        <f t="shared" si="32"/>
        <v>2836.7</v>
      </c>
      <c r="AX330" s="40">
        <f t="shared" si="33"/>
        <v>29285.5</v>
      </c>
      <c r="AY330" s="40">
        <f t="shared" si="34"/>
        <v>27377.7</v>
      </c>
      <c r="AZ330" s="40">
        <f t="shared" si="35"/>
        <v>1907.7999999999993</v>
      </c>
      <c r="BA330" s="25"/>
    </row>
    <row r="331" spans="1:53" x14ac:dyDescent="0.25">
      <c r="A331" s="25" t="s">
        <v>61</v>
      </c>
      <c r="B331" s="25" t="s">
        <v>42</v>
      </c>
      <c r="C331" s="25" t="s">
        <v>24</v>
      </c>
      <c r="D331" s="25" t="s">
        <v>31</v>
      </c>
      <c r="E331" s="25" t="s">
        <v>32</v>
      </c>
      <c r="F331" s="25" t="s">
        <v>46</v>
      </c>
      <c r="G331" s="25" t="s">
        <v>28</v>
      </c>
      <c r="H331" s="25">
        <v>67</v>
      </c>
      <c r="I331" s="42">
        <v>18267</v>
      </c>
      <c r="J331" s="28">
        <f>IF($D331=Calculations!$E$3,SUBSTITUTE(Calculations!$I332,RIGHT(Calculations!$I332,3),Calculations!$C$3)+0,Calculations!$I332)</f>
        <v>17514</v>
      </c>
      <c r="K331" s="39">
        <v>0</v>
      </c>
      <c r="L331" s="39">
        <v>0</v>
      </c>
      <c r="M331" s="39">
        <v>0</v>
      </c>
      <c r="N331" s="39">
        <v>0</v>
      </c>
      <c r="O331" s="39">
        <v>0</v>
      </c>
      <c r="P331" s="39">
        <v>1</v>
      </c>
      <c r="Q331" s="39">
        <v>1</v>
      </c>
      <c r="R331" s="39">
        <v>0</v>
      </c>
      <c r="S331" s="39">
        <v>0</v>
      </c>
      <c r="T331" s="39">
        <v>0</v>
      </c>
      <c r="U331" s="39">
        <v>0</v>
      </c>
      <c r="V331" s="39">
        <v>0</v>
      </c>
      <c r="W331" s="40">
        <f>IF(K331=1,INDEX('Add-on Info'!$B$4:$H$15,MATCH(W$1,'Add-on Info'!$A$4:$A$15,0),MATCH($E331,'Add-on Info'!$B$3:$H$3,0)),0)</f>
        <v>0</v>
      </c>
      <c r="X331" s="40">
        <f>IF(L331=1,INDEX('Add-on Info'!$B$4:$H$15,MATCH(X$1,'Add-on Info'!$A$4:$A$15,0),MATCH($E331,'Add-on Info'!$B$3:$H$3,0)),0)</f>
        <v>0</v>
      </c>
      <c r="Y331" s="40">
        <f>IF(M331=1,INDEX('Add-on Info'!$B$4:$H$15,MATCH(Y$1,'Add-on Info'!$A$4:$A$15,0),MATCH($E331,'Add-on Info'!$B$3:$H$3,0)),0)</f>
        <v>0</v>
      </c>
      <c r="Z331" s="40">
        <f>IF(N331=1,INDEX('Add-on Info'!$B$4:$H$15,MATCH(Z$1,'Add-on Info'!$A$4:$A$15,0),MATCH($E331,'Add-on Info'!$B$3:$H$3,0)),0)</f>
        <v>0</v>
      </c>
      <c r="AA331" s="40">
        <f>IF(O331=1,INDEX('Add-on Info'!$B$4:$H$15,MATCH(AA$1,'Add-on Info'!$A$4:$A$15,0),MATCH($E331,'Add-on Info'!$B$3:$H$3,0)),0)</f>
        <v>0</v>
      </c>
      <c r="AB331" s="40">
        <f>IF(P331=1,INDEX('Add-on Info'!$B$4:$H$15,MATCH(AB$1,'Add-on Info'!$A$4:$A$15,0),MATCH($E331,'Add-on Info'!$B$3:$H$3,0)),0)</f>
        <v>2000</v>
      </c>
      <c r="AC331" s="40">
        <f>IF(Q331=1,INDEX('Add-on Info'!$B$4:$H$15,MATCH(AC$1,'Add-on Info'!$A$4:$A$15,0),MATCH($E331,'Add-on Info'!$B$3:$H$3,0)),0)</f>
        <v>90</v>
      </c>
      <c r="AD331" s="40">
        <f>IF(R331=1,INDEX('Add-on Info'!$B$4:$H$15,MATCH(AD$1,'Add-on Info'!$A$4:$A$15,0),MATCH($E331,'Add-on Info'!$B$3:$H$3,0)),0)</f>
        <v>0</v>
      </c>
      <c r="AE331" s="40">
        <f>IF(S331=1,INDEX('Add-on Info'!$B$4:$H$15,MATCH(AE$1,'Add-on Info'!$A$4:$A$15,0),MATCH($E331,'Add-on Info'!$B$3:$H$3,0)),0)</f>
        <v>0</v>
      </c>
      <c r="AF331" s="40">
        <f>IF(T331=1,INDEX('Add-on Info'!$B$4:$H$15,MATCH(AF$1,'Add-on Info'!$A$4:$A$15,0),MATCH($E331,'Add-on Info'!$B$3:$H$3,0)),0)</f>
        <v>0</v>
      </c>
      <c r="AG331" s="40">
        <f>IF(U331=1,INDEX('Add-on Info'!$B$4:$H$15,MATCH(AG$1,'Add-on Info'!$A$4:$A$15,0),MATCH($E331,'Add-on Info'!$B$3:$H$3,0)),0)</f>
        <v>0</v>
      </c>
      <c r="AH331" s="40">
        <f>IF(V331=1,INDEX('Add-on Info'!$B$4:$H$15,MATCH(AH$1,'Add-on Info'!$A$4:$A$15,0),MATCH($E331,'Add-on Info'!$B$3:$H$3,0)),0)</f>
        <v>0</v>
      </c>
      <c r="AI331" s="41">
        <f t="shared" si="30"/>
        <v>0</v>
      </c>
      <c r="AJ331" s="40">
        <f t="shared" si="31"/>
        <v>2090</v>
      </c>
      <c r="AK331" s="40">
        <f>IF(K331=1,INDEX('Add-on Info'!$B$21:$H$32,MATCH(AK$1,'Add-on Info'!$A$4:$A$15,0),MATCH($E331,'Add-on Info'!$B$3:$H$3,0)),0)</f>
        <v>0</v>
      </c>
      <c r="AL331" s="40">
        <f>IF(L331=1,INDEX('Add-on Info'!$B$21:$H$32,MATCH(AL$1,'Add-on Info'!$A$4:$A$15,0),MATCH($E331,'Add-on Info'!$B$3:$H$3,0)),0)</f>
        <v>0</v>
      </c>
      <c r="AM331" s="40">
        <f>IF(M331=1,INDEX('Add-on Info'!$B$21:$H$32,MATCH(AM$1,'Add-on Info'!$A$4:$A$15,0),MATCH($E331,'Add-on Info'!$B$3:$H$3,0)),0)</f>
        <v>0</v>
      </c>
      <c r="AN331" s="40">
        <f>IF(N331=1,INDEX('Add-on Info'!$B$21:$H$32,MATCH(AN$1,'Add-on Info'!$A$4:$A$15,0),MATCH($E331,'Add-on Info'!$B$3:$H$3,0)),0)</f>
        <v>0</v>
      </c>
      <c r="AO331" s="40">
        <f>IF(O331=1,INDEX('Add-on Info'!$B$21:$H$32,MATCH(AO$1,'Add-on Info'!$A$4:$A$15,0),MATCH($E331,'Add-on Info'!$B$3:$H$3,0)),0)</f>
        <v>0</v>
      </c>
      <c r="AP331" s="40">
        <f>IF(P331=1,INDEX('Add-on Info'!$B$21:$H$32,MATCH(AP$1,'Add-on Info'!$A$4:$A$15,0),MATCH($E331,'Add-on Info'!$B$3:$H$3,0)),0)</f>
        <v>1360</v>
      </c>
      <c r="AQ331" s="40">
        <f>IF(Q331=1,INDEX('Add-on Info'!$B$21:$H$32,MATCH(AQ$1,'Add-on Info'!$A$4:$A$15,0),MATCH($E331,'Add-on Info'!$B$3:$H$3,0)),0)</f>
        <v>13.5</v>
      </c>
      <c r="AR331" s="40">
        <f>IF(R331=1,INDEX('Add-on Info'!$B$21:$H$32,MATCH(AR$1,'Add-on Info'!$A$4:$A$15,0),MATCH($E331,'Add-on Info'!$B$3:$H$3,0)),0)</f>
        <v>0</v>
      </c>
      <c r="AS331" s="40">
        <f>IF(S331=1,INDEX('Add-on Info'!$B$21:$H$32,MATCH(AS$1,'Add-on Info'!$A$4:$A$15,0),MATCH($E331,'Add-on Info'!$B$3:$H$3,0)),0)</f>
        <v>0</v>
      </c>
      <c r="AT331" s="40">
        <f>IF(T331=1,INDEX('Add-on Info'!$B$21:$H$32,MATCH(AT$1,'Add-on Info'!$A$4:$A$15,0),MATCH($E331,'Add-on Info'!$B$3:$H$3,0)),0)</f>
        <v>0</v>
      </c>
      <c r="AU331" s="40">
        <f>IF(U331=1,INDEX('Add-on Info'!$B$21:$H$32,MATCH(AU$1,'Add-on Info'!$A$4:$A$15,0),MATCH($E331,'Add-on Info'!$B$3:$H$3,0)),0)</f>
        <v>0</v>
      </c>
      <c r="AV331" s="40">
        <f>IF(V331=1,INDEX('Add-on Info'!$B$21:$H$32,MATCH(AV$1,'Add-on Info'!$A$4:$A$15,0),MATCH($E331,'Add-on Info'!$B$3:$H$3,0)),0)</f>
        <v>0</v>
      </c>
      <c r="AW331" s="40">
        <f t="shared" si="32"/>
        <v>1373.5</v>
      </c>
      <c r="AX331" s="40">
        <f t="shared" si="33"/>
        <v>20357</v>
      </c>
      <c r="AY331" s="40">
        <f t="shared" si="34"/>
        <v>18887.5</v>
      </c>
      <c r="AZ331" s="40">
        <f t="shared" si="35"/>
        <v>1469.5</v>
      </c>
      <c r="BA331" s="25"/>
    </row>
    <row r="332" spans="1:53" x14ac:dyDescent="0.25">
      <c r="A332" s="25" t="s">
        <v>61</v>
      </c>
      <c r="B332" s="25" t="s">
        <v>42</v>
      </c>
      <c r="C332" s="25" t="s">
        <v>24</v>
      </c>
      <c r="D332" s="25" t="s">
        <v>31</v>
      </c>
      <c r="E332" s="25" t="s">
        <v>35</v>
      </c>
      <c r="F332" s="25" t="s">
        <v>48</v>
      </c>
      <c r="G332" s="25" t="s">
        <v>28</v>
      </c>
      <c r="H332" s="25">
        <v>52</v>
      </c>
      <c r="I332" s="42">
        <v>29716</v>
      </c>
      <c r="J332" s="28">
        <f>IF($D332=Calculations!$E$3,SUBSTITUTE(Calculations!$I333,RIGHT(Calculations!$I333,3),Calculations!$C$3)+0,Calculations!$I333)</f>
        <v>28514</v>
      </c>
      <c r="K332" s="39">
        <v>0</v>
      </c>
      <c r="L332" s="39">
        <v>0</v>
      </c>
      <c r="M332" s="39">
        <v>0</v>
      </c>
      <c r="N332" s="39">
        <v>0</v>
      </c>
      <c r="O332" s="39">
        <v>0</v>
      </c>
      <c r="P332" s="39">
        <v>1</v>
      </c>
      <c r="Q332" s="39">
        <v>0</v>
      </c>
      <c r="R332" s="39">
        <v>0</v>
      </c>
      <c r="S332" s="39">
        <v>0</v>
      </c>
      <c r="T332" s="39">
        <v>0</v>
      </c>
      <c r="U332" s="39">
        <v>0</v>
      </c>
      <c r="V332" s="39">
        <v>0</v>
      </c>
      <c r="W332" s="40">
        <f>IF(K332=1,INDEX('Add-on Info'!$B$4:$H$15,MATCH(W$1,'Add-on Info'!$A$4:$A$15,0),MATCH($E332,'Add-on Info'!$B$3:$H$3,0)),0)</f>
        <v>0</v>
      </c>
      <c r="X332" s="40">
        <f>IF(L332=1,INDEX('Add-on Info'!$B$4:$H$15,MATCH(X$1,'Add-on Info'!$A$4:$A$15,0),MATCH($E332,'Add-on Info'!$B$3:$H$3,0)),0)</f>
        <v>0</v>
      </c>
      <c r="Y332" s="40">
        <f>IF(M332=1,INDEX('Add-on Info'!$B$4:$H$15,MATCH(Y$1,'Add-on Info'!$A$4:$A$15,0),MATCH($E332,'Add-on Info'!$B$3:$H$3,0)),0)</f>
        <v>0</v>
      </c>
      <c r="Z332" s="40">
        <f>IF(N332=1,INDEX('Add-on Info'!$B$4:$H$15,MATCH(Z$1,'Add-on Info'!$A$4:$A$15,0),MATCH($E332,'Add-on Info'!$B$3:$H$3,0)),0)</f>
        <v>0</v>
      </c>
      <c r="AA332" s="40">
        <f>IF(O332=1,INDEX('Add-on Info'!$B$4:$H$15,MATCH(AA$1,'Add-on Info'!$A$4:$A$15,0),MATCH($E332,'Add-on Info'!$B$3:$H$3,0)),0)</f>
        <v>0</v>
      </c>
      <c r="AB332" s="40">
        <f>IF(P332=1,INDEX('Add-on Info'!$B$4:$H$15,MATCH(AB$1,'Add-on Info'!$A$4:$A$15,0),MATCH($E332,'Add-on Info'!$B$3:$H$3,0)),0)</f>
        <v>2800</v>
      </c>
      <c r="AC332" s="40">
        <f>IF(Q332=1,INDEX('Add-on Info'!$B$4:$H$15,MATCH(AC$1,'Add-on Info'!$A$4:$A$15,0),MATCH($E332,'Add-on Info'!$B$3:$H$3,0)),0)</f>
        <v>0</v>
      </c>
      <c r="AD332" s="40">
        <f>IF(R332=1,INDEX('Add-on Info'!$B$4:$H$15,MATCH(AD$1,'Add-on Info'!$A$4:$A$15,0),MATCH($E332,'Add-on Info'!$B$3:$H$3,0)),0)</f>
        <v>0</v>
      </c>
      <c r="AE332" s="40">
        <f>IF(S332=1,INDEX('Add-on Info'!$B$4:$H$15,MATCH(AE$1,'Add-on Info'!$A$4:$A$15,0),MATCH($E332,'Add-on Info'!$B$3:$H$3,0)),0)</f>
        <v>0</v>
      </c>
      <c r="AF332" s="40">
        <f>IF(T332=1,INDEX('Add-on Info'!$B$4:$H$15,MATCH(AF$1,'Add-on Info'!$A$4:$A$15,0),MATCH($E332,'Add-on Info'!$B$3:$H$3,0)),0)</f>
        <v>0</v>
      </c>
      <c r="AG332" s="40">
        <f>IF(U332=1,INDEX('Add-on Info'!$B$4:$H$15,MATCH(AG$1,'Add-on Info'!$A$4:$A$15,0),MATCH($E332,'Add-on Info'!$B$3:$H$3,0)),0)</f>
        <v>0</v>
      </c>
      <c r="AH332" s="40">
        <f>IF(V332=1,INDEX('Add-on Info'!$B$4:$H$15,MATCH(AH$1,'Add-on Info'!$A$4:$A$15,0),MATCH($E332,'Add-on Info'!$B$3:$H$3,0)),0)</f>
        <v>0</v>
      </c>
      <c r="AI332" s="41">
        <f t="shared" si="30"/>
        <v>0</v>
      </c>
      <c r="AJ332" s="40">
        <f t="shared" si="31"/>
        <v>2800</v>
      </c>
      <c r="AK332" s="40">
        <f>IF(K332=1,INDEX('Add-on Info'!$B$21:$H$32,MATCH(AK$1,'Add-on Info'!$A$4:$A$15,0),MATCH($E332,'Add-on Info'!$B$3:$H$3,0)),0)</f>
        <v>0</v>
      </c>
      <c r="AL332" s="40">
        <f>IF(L332=1,INDEX('Add-on Info'!$B$21:$H$32,MATCH(AL$1,'Add-on Info'!$A$4:$A$15,0),MATCH($E332,'Add-on Info'!$B$3:$H$3,0)),0)</f>
        <v>0</v>
      </c>
      <c r="AM332" s="40">
        <f>IF(M332=1,INDEX('Add-on Info'!$B$21:$H$32,MATCH(AM$1,'Add-on Info'!$A$4:$A$15,0),MATCH($E332,'Add-on Info'!$B$3:$H$3,0)),0)</f>
        <v>0</v>
      </c>
      <c r="AN332" s="40">
        <f>IF(N332=1,INDEX('Add-on Info'!$B$21:$H$32,MATCH(AN$1,'Add-on Info'!$A$4:$A$15,0),MATCH($E332,'Add-on Info'!$B$3:$H$3,0)),0)</f>
        <v>0</v>
      </c>
      <c r="AO332" s="40">
        <f>IF(O332=1,INDEX('Add-on Info'!$B$21:$H$32,MATCH(AO$1,'Add-on Info'!$A$4:$A$15,0),MATCH($E332,'Add-on Info'!$B$3:$H$3,0)),0)</f>
        <v>0</v>
      </c>
      <c r="AP332" s="40">
        <f>IF(P332=1,INDEX('Add-on Info'!$B$21:$H$32,MATCH(AP$1,'Add-on Info'!$A$4:$A$15,0),MATCH($E332,'Add-on Info'!$B$3:$H$3,0)),0)</f>
        <v>1904.0000000000002</v>
      </c>
      <c r="AQ332" s="40">
        <f>IF(Q332=1,INDEX('Add-on Info'!$B$21:$H$32,MATCH(AQ$1,'Add-on Info'!$A$4:$A$15,0),MATCH($E332,'Add-on Info'!$B$3:$H$3,0)),0)</f>
        <v>0</v>
      </c>
      <c r="AR332" s="40">
        <f>IF(R332=1,INDEX('Add-on Info'!$B$21:$H$32,MATCH(AR$1,'Add-on Info'!$A$4:$A$15,0),MATCH($E332,'Add-on Info'!$B$3:$H$3,0)),0)</f>
        <v>0</v>
      </c>
      <c r="AS332" s="40">
        <f>IF(S332=1,INDEX('Add-on Info'!$B$21:$H$32,MATCH(AS$1,'Add-on Info'!$A$4:$A$15,0),MATCH($E332,'Add-on Info'!$B$3:$H$3,0)),0)</f>
        <v>0</v>
      </c>
      <c r="AT332" s="40">
        <f>IF(T332=1,INDEX('Add-on Info'!$B$21:$H$32,MATCH(AT$1,'Add-on Info'!$A$4:$A$15,0),MATCH($E332,'Add-on Info'!$B$3:$H$3,0)),0)</f>
        <v>0</v>
      </c>
      <c r="AU332" s="40">
        <f>IF(U332=1,INDEX('Add-on Info'!$B$21:$H$32,MATCH(AU$1,'Add-on Info'!$A$4:$A$15,0),MATCH($E332,'Add-on Info'!$B$3:$H$3,0)),0)</f>
        <v>0</v>
      </c>
      <c r="AV332" s="40">
        <f>IF(V332=1,INDEX('Add-on Info'!$B$21:$H$32,MATCH(AV$1,'Add-on Info'!$A$4:$A$15,0),MATCH($E332,'Add-on Info'!$B$3:$H$3,0)),0)</f>
        <v>0</v>
      </c>
      <c r="AW332" s="40">
        <f t="shared" si="32"/>
        <v>1904.0000000000002</v>
      </c>
      <c r="AX332" s="40">
        <f t="shared" si="33"/>
        <v>32516</v>
      </c>
      <c r="AY332" s="40">
        <f t="shared" si="34"/>
        <v>30418</v>
      </c>
      <c r="AZ332" s="40">
        <f t="shared" si="35"/>
        <v>2098</v>
      </c>
      <c r="BA332" s="25"/>
    </row>
    <row r="333" spans="1:53" x14ac:dyDescent="0.25">
      <c r="A333" s="25" t="s">
        <v>61</v>
      </c>
      <c r="B333" s="25" t="s">
        <v>42</v>
      </c>
      <c r="C333" s="25" t="s">
        <v>24</v>
      </c>
      <c r="D333" s="25" t="s">
        <v>31</v>
      </c>
      <c r="E333" s="25" t="s">
        <v>36</v>
      </c>
      <c r="F333" s="25" t="s">
        <v>48</v>
      </c>
      <c r="G333" s="25" t="s">
        <v>30</v>
      </c>
      <c r="H333" s="25">
        <v>68</v>
      </c>
      <c r="I333" s="42">
        <v>34910</v>
      </c>
      <c r="J333" s="28">
        <f>IF($D333=Calculations!$E$3,SUBSTITUTE(Calculations!$I334,RIGHT(Calculations!$I334,3),Calculations!$C$3)+0,Calculations!$I334)</f>
        <v>33514</v>
      </c>
      <c r="K333" s="39">
        <v>1</v>
      </c>
      <c r="L333" s="39">
        <v>0</v>
      </c>
      <c r="M333" s="39">
        <v>0</v>
      </c>
      <c r="N333" s="39">
        <v>0</v>
      </c>
      <c r="O333" s="39">
        <v>0</v>
      </c>
      <c r="P333" s="39">
        <v>0</v>
      </c>
      <c r="Q333" s="39">
        <v>0</v>
      </c>
      <c r="R333" s="39">
        <v>0</v>
      </c>
      <c r="S333" s="39">
        <v>1</v>
      </c>
      <c r="T333" s="39">
        <v>1</v>
      </c>
      <c r="U333" s="39">
        <v>0</v>
      </c>
      <c r="V333" s="39">
        <v>0</v>
      </c>
      <c r="W333" s="40">
        <f>IF(K333=1,INDEX('Add-on Info'!$B$4:$H$15,MATCH(W$1,'Add-on Info'!$A$4:$A$15,0),MATCH($E333,'Add-on Info'!$B$3:$H$3,0)),0)</f>
        <v>850</v>
      </c>
      <c r="X333" s="40">
        <f>IF(L333=1,INDEX('Add-on Info'!$B$4:$H$15,MATCH(X$1,'Add-on Info'!$A$4:$A$15,0),MATCH($E333,'Add-on Info'!$B$3:$H$3,0)),0)</f>
        <v>0</v>
      </c>
      <c r="Y333" s="40">
        <f>IF(M333=1,INDEX('Add-on Info'!$B$4:$H$15,MATCH(Y$1,'Add-on Info'!$A$4:$A$15,0),MATCH($E333,'Add-on Info'!$B$3:$H$3,0)),0)</f>
        <v>0</v>
      </c>
      <c r="Z333" s="40">
        <f>IF(N333=1,INDEX('Add-on Info'!$B$4:$H$15,MATCH(Z$1,'Add-on Info'!$A$4:$A$15,0),MATCH($E333,'Add-on Info'!$B$3:$H$3,0)),0)</f>
        <v>0</v>
      </c>
      <c r="AA333" s="40">
        <f>IF(O333=1,INDEX('Add-on Info'!$B$4:$H$15,MATCH(AA$1,'Add-on Info'!$A$4:$A$15,0),MATCH($E333,'Add-on Info'!$B$3:$H$3,0)),0)</f>
        <v>0</v>
      </c>
      <c r="AB333" s="40">
        <f>IF(P333=1,INDEX('Add-on Info'!$B$4:$H$15,MATCH(AB$1,'Add-on Info'!$A$4:$A$15,0),MATCH($E333,'Add-on Info'!$B$3:$H$3,0)),0)</f>
        <v>0</v>
      </c>
      <c r="AC333" s="40">
        <f>IF(Q333=1,INDEX('Add-on Info'!$B$4:$H$15,MATCH(AC$1,'Add-on Info'!$A$4:$A$15,0),MATCH($E333,'Add-on Info'!$B$3:$H$3,0)),0)</f>
        <v>0</v>
      </c>
      <c r="AD333" s="40">
        <f>IF(R333=1,INDEX('Add-on Info'!$B$4:$H$15,MATCH(AD$1,'Add-on Info'!$A$4:$A$15,0),MATCH($E333,'Add-on Info'!$B$3:$H$3,0)),0)</f>
        <v>0</v>
      </c>
      <c r="AE333" s="40">
        <f>IF(S333=1,INDEX('Add-on Info'!$B$4:$H$15,MATCH(AE$1,'Add-on Info'!$A$4:$A$15,0),MATCH($E333,'Add-on Info'!$B$3:$H$3,0)),0)</f>
        <v>180</v>
      </c>
      <c r="AF333" s="40">
        <f>IF(T333=1,INDEX('Add-on Info'!$B$4:$H$15,MATCH(AF$1,'Add-on Info'!$A$4:$A$15,0),MATCH($E333,'Add-on Info'!$B$3:$H$3,0)),0)</f>
        <v>230</v>
      </c>
      <c r="AG333" s="40">
        <f>IF(U333=1,INDEX('Add-on Info'!$B$4:$H$15,MATCH(AG$1,'Add-on Info'!$A$4:$A$15,0),MATCH($E333,'Add-on Info'!$B$3:$H$3,0)),0)</f>
        <v>0</v>
      </c>
      <c r="AH333" s="40">
        <f>IF(V333=1,INDEX('Add-on Info'!$B$4:$H$15,MATCH(AH$1,'Add-on Info'!$A$4:$A$15,0),MATCH($E333,'Add-on Info'!$B$3:$H$3,0)),0)</f>
        <v>0</v>
      </c>
      <c r="AI333" s="41">
        <f t="shared" si="30"/>
        <v>0.15</v>
      </c>
      <c r="AJ333" s="40">
        <f t="shared" si="31"/>
        <v>1071</v>
      </c>
      <c r="AK333" s="40">
        <f>IF(K333=1,INDEX('Add-on Info'!$B$21:$H$32,MATCH(AK$1,'Add-on Info'!$A$4:$A$15,0),MATCH($E333,'Add-on Info'!$B$3:$H$3,0)),0)</f>
        <v>212.5</v>
      </c>
      <c r="AL333" s="40">
        <f>IF(L333=1,INDEX('Add-on Info'!$B$21:$H$32,MATCH(AL$1,'Add-on Info'!$A$4:$A$15,0),MATCH($E333,'Add-on Info'!$B$3:$H$3,0)),0)</f>
        <v>0</v>
      </c>
      <c r="AM333" s="40">
        <f>IF(M333=1,INDEX('Add-on Info'!$B$21:$H$32,MATCH(AM$1,'Add-on Info'!$A$4:$A$15,0),MATCH($E333,'Add-on Info'!$B$3:$H$3,0)),0)</f>
        <v>0</v>
      </c>
      <c r="AN333" s="40">
        <f>IF(N333=1,INDEX('Add-on Info'!$B$21:$H$32,MATCH(AN$1,'Add-on Info'!$A$4:$A$15,0),MATCH($E333,'Add-on Info'!$B$3:$H$3,0)),0)</f>
        <v>0</v>
      </c>
      <c r="AO333" s="40">
        <f>IF(O333=1,INDEX('Add-on Info'!$B$21:$H$32,MATCH(AO$1,'Add-on Info'!$A$4:$A$15,0),MATCH($E333,'Add-on Info'!$B$3:$H$3,0)),0)</f>
        <v>0</v>
      </c>
      <c r="AP333" s="40">
        <f>IF(P333=1,INDEX('Add-on Info'!$B$21:$H$32,MATCH(AP$1,'Add-on Info'!$A$4:$A$15,0),MATCH($E333,'Add-on Info'!$B$3:$H$3,0)),0)</f>
        <v>0</v>
      </c>
      <c r="AQ333" s="40">
        <f>IF(Q333=1,INDEX('Add-on Info'!$B$21:$H$32,MATCH(AQ$1,'Add-on Info'!$A$4:$A$15,0),MATCH($E333,'Add-on Info'!$B$3:$H$3,0)),0)</f>
        <v>0</v>
      </c>
      <c r="AR333" s="40">
        <f>IF(R333=1,INDEX('Add-on Info'!$B$21:$H$32,MATCH(AR$1,'Add-on Info'!$A$4:$A$15,0),MATCH($E333,'Add-on Info'!$B$3:$H$3,0)),0)</f>
        <v>0</v>
      </c>
      <c r="AS333" s="40">
        <f>IF(S333=1,INDEX('Add-on Info'!$B$21:$H$32,MATCH(AS$1,'Add-on Info'!$A$4:$A$15,0),MATCH($E333,'Add-on Info'!$B$3:$H$3,0)),0)</f>
        <v>30.6</v>
      </c>
      <c r="AT333" s="40">
        <f>IF(T333=1,INDEX('Add-on Info'!$B$21:$H$32,MATCH(AT$1,'Add-on Info'!$A$4:$A$15,0),MATCH($E333,'Add-on Info'!$B$3:$H$3,0)),0)</f>
        <v>41.4</v>
      </c>
      <c r="AU333" s="40">
        <f>IF(U333=1,INDEX('Add-on Info'!$B$21:$H$32,MATCH(AU$1,'Add-on Info'!$A$4:$A$15,0),MATCH($E333,'Add-on Info'!$B$3:$H$3,0)),0)</f>
        <v>0</v>
      </c>
      <c r="AV333" s="40">
        <f>IF(V333=1,INDEX('Add-on Info'!$B$21:$H$32,MATCH(AV$1,'Add-on Info'!$A$4:$A$15,0),MATCH($E333,'Add-on Info'!$B$3:$H$3,0)),0)</f>
        <v>0</v>
      </c>
      <c r="AW333" s="40">
        <f t="shared" si="32"/>
        <v>284.5</v>
      </c>
      <c r="AX333" s="40">
        <f t="shared" si="33"/>
        <v>35981</v>
      </c>
      <c r="AY333" s="40">
        <f t="shared" si="34"/>
        <v>33798.5</v>
      </c>
      <c r="AZ333" s="40">
        <f t="shared" si="35"/>
        <v>2182.5</v>
      </c>
      <c r="BA333" s="25"/>
    </row>
    <row r="334" spans="1:53" x14ac:dyDescent="0.25">
      <c r="A334" s="25" t="s">
        <v>61</v>
      </c>
      <c r="B334" s="25" t="s">
        <v>42</v>
      </c>
      <c r="C334" s="25" t="s">
        <v>24</v>
      </c>
      <c r="D334" s="25" t="s">
        <v>37</v>
      </c>
      <c r="E334" s="25" t="s">
        <v>38</v>
      </c>
      <c r="F334" s="25" t="s">
        <v>43</v>
      </c>
      <c r="G334" s="25" t="s">
        <v>28</v>
      </c>
      <c r="H334" s="25">
        <v>63</v>
      </c>
      <c r="I334" s="42">
        <v>28545</v>
      </c>
      <c r="J334" s="28">
        <f>IF($D334=Calculations!$E$3,SUBSTITUTE(Calculations!$I335,RIGHT(Calculations!$I335,3),Calculations!$C$3)+0,Calculations!$I335)</f>
        <v>27689</v>
      </c>
      <c r="K334" s="39">
        <v>1</v>
      </c>
      <c r="L334" s="39">
        <v>0</v>
      </c>
      <c r="M334" s="39">
        <v>0</v>
      </c>
      <c r="N334" s="39">
        <v>0</v>
      </c>
      <c r="O334" s="39">
        <v>0</v>
      </c>
      <c r="P334" s="39">
        <v>1</v>
      </c>
      <c r="Q334" s="39">
        <v>0</v>
      </c>
      <c r="R334" s="39">
        <v>0</v>
      </c>
      <c r="S334" s="39">
        <v>1</v>
      </c>
      <c r="T334" s="39">
        <v>0</v>
      </c>
      <c r="U334" s="39">
        <v>0</v>
      </c>
      <c r="V334" s="39">
        <v>1</v>
      </c>
      <c r="W334" s="40">
        <f>IF(K334=1,INDEX('Add-on Info'!$B$4:$H$15,MATCH(W$1,'Add-on Info'!$A$4:$A$15,0),MATCH($E334,'Add-on Info'!$B$3:$H$3,0)),0)</f>
        <v>725</v>
      </c>
      <c r="X334" s="40">
        <f>IF(L334=1,INDEX('Add-on Info'!$B$4:$H$15,MATCH(X$1,'Add-on Info'!$A$4:$A$15,0),MATCH($E334,'Add-on Info'!$B$3:$H$3,0)),0)</f>
        <v>0</v>
      </c>
      <c r="Y334" s="40">
        <f>IF(M334=1,INDEX('Add-on Info'!$B$4:$H$15,MATCH(Y$1,'Add-on Info'!$A$4:$A$15,0),MATCH($E334,'Add-on Info'!$B$3:$H$3,0)),0)</f>
        <v>0</v>
      </c>
      <c r="Z334" s="40">
        <f>IF(N334=1,INDEX('Add-on Info'!$B$4:$H$15,MATCH(Z$1,'Add-on Info'!$A$4:$A$15,0),MATCH($E334,'Add-on Info'!$B$3:$H$3,0)),0)</f>
        <v>0</v>
      </c>
      <c r="AA334" s="40">
        <f>IF(O334=1,INDEX('Add-on Info'!$B$4:$H$15,MATCH(AA$1,'Add-on Info'!$A$4:$A$15,0),MATCH($E334,'Add-on Info'!$B$3:$H$3,0)),0)</f>
        <v>0</v>
      </c>
      <c r="AB334" s="40">
        <f>IF(P334=1,INDEX('Add-on Info'!$B$4:$H$15,MATCH(AB$1,'Add-on Info'!$A$4:$A$15,0),MATCH($E334,'Add-on Info'!$B$3:$H$3,0)),0)</f>
        <v>2700</v>
      </c>
      <c r="AC334" s="40">
        <f>IF(Q334=1,INDEX('Add-on Info'!$B$4:$H$15,MATCH(AC$1,'Add-on Info'!$A$4:$A$15,0),MATCH($E334,'Add-on Info'!$B$3:$H$3,0)),0)</f>
        <v>0</v>
      </c>
      <c r="AD334" s="40">
        <f>IF(R334=1,INDEX('Add-on Info'!$B$4:$H$15,MATCH(AD$1,'Add-on Info'!$A$4:$A$15,0),MATCH($E334,'Add-on Info'!$B$3:$H$3,0)),0)</f>
        <v>0</v>
      </c>
      <c r="AE334" s="40">
        <f>IF(S334=1,INDEX('Add-on Info'!$B$4:$H$15,MATCH(AE$1,'Add-on Info'!$A$4:$A$15,0),MATCH($E334,'Add-on Info'!$B$3:$H$3,0)),0)</f>
        <v>160</v>
      </c>
      <c r="AF334" s="40">
        <f>IF(T334=1,INDEX('Add-on Info'!$B$4:$H$15,MATCH(AF$1,'Add-on Info'!$A$4:$A$15,0),MATCH($E334,'Add-on Info'!$B$3:$H$3,0)),0)</f>
        <v>0</v>
      </c>
      <c r="AG334" s="40">
        <f>IF(U334=1,INDEX('Add-on Info'!$B$4:$H$15,MATCH(AG$1,'Add-on Info'!$A$4:$A$15,0),MATCH($E334,'Add-on Info'!$B$3:$H$3,0)),0)</f>
        <v>0</v>
      </c>
      <c r="AH334" s="40">
        <f>IF(V334=1,INDEX('Add-on Info'!$B$4:$H$15,MATCH(AH$1,'Add-on Info'!$A$4:$A$15,0),MATCH($E334,'Add-on Info'!$B$3:$H$3,0)),0)</f>
        <v>440</v>
      </c>
      <c r="AI334" s="41">
        <f t="shared" si="30"/>
        <v>0.15</v>
      </c>
      <c r="AJ334" s="40">
        <f t="shared" si="31"/>
        <v>3421.25</v>
      </c>
      <c r="AK334" s="40">
        <f>IF(K334=1,INDEX('Add-on Info'!$B$21:$H$32,MATCH(AK$1,'Add-on Info'!$A$4:$A$15,0),MATCH($E334,'Add-on Info'!$B$3:$H$3,0)),0)</f>
        <v>181.25</v>
      </c>
      <c r="AL334" s="40">
        <f>IF(L334=1,INDEX('Add-on Info'!$B$21:$H$32,MATCH(AL$1,'Add-on Info'!$A$4:$A$15,0),MATCH($E334,'Add-on Info'!$B$3:$H$3,0)),0)</f>
        <v>0</v>
      </c>
      <c r="AM334" s="40">
        <f>IF(M334=1,INDEX('Add-on Info'!$B$21:$H$32,MATCH(AM$1,'Add-on Info'!$A$4:$A$15,0),MATCH($E334,'Add-on Info'!$B$3:$H$3,0)),0)</f>
        <v>0</v>
      </c>
      <c r="AN334" s="40">
        <f>IF(N334=1,INDEX('Add-on Info'!$B$21:$H$32,MATCH(AN$1,'Add-on Info'!$A$4:$A$15,0),MATCH($E334,'Add-on Info'!$B$3:$H$3,0)),0)</f>
        <v>0</v>
      </c>
      <c r="AO334" s="40">
        <f>IF(O334=1,INDEX('Add-on Info'!$B$21:$H$32,MATCH(AO$1,'Add-on Info'!$A$4:$A$15,0),MATCH($E334,'Add-on Info'!$B$3:$H$3,0)),0)</f>
        <v>0</v>
      </c>
      <c r="AP334" s="40">
        <f>IF(P334=1,INDEX('Add-on Info'!$B$21:$H$32,MATCH(AP$1,'Add-on Info'!$A$4:$A$15,0),MATCH($E334,'Add-on Info'!$B$3:$H$3,0)),0)</f>
        <v>1836.0000000000002</v>
      </c>
      <c r="AQ334" s="40">
        <f>IF(Q334=1,INDEX('Add-on Info'!$B$21:$H$32,MATCH(AQ$1,'Add-on Info'!$A$4:$A$15,0),MATCH($E334,'Add-on Info'!$B$3:$H$3,0)),0)</f>
        <v>0</v>
      </c>
      <c r="AR334" s="40">
        <f>IF(R334=1,INDEX('Add-on Info'!$B$21:$H$32,MATCH(AR$1,'Add-on Info'!$A$4:$A$15,0),MATCH($E334,'Add-on Info'!$B$3:$H$3,0)),0)</f>
        <v>0</v>
      </c>
      <c r="AS334" s="40">
        <f>IF(S334=1,INDEX('Add-on Info'!$B$21:$H$32,MATCH(AS$1,'Add-on Info'!$A$4:$A$15,0),MATCH($E334,'Add-on Info'!$B$3:$H$3,0)),0)</f>
        <v>27.200000000000003</v>
      </c>
      <c r="AT334" s="40">
        <f>IF(T334=1,INDEX('Add-on Info'!$B$21:$H$32,MATCH(AT$1,'Add-on Info'!$A$4:$A$15,0),MATCH($E334,'Add-on Info'!$B$3:$H$3,0)),0)</f>
        <v>0</v>
      </c>
      <c r="AU334" s="40">
        <f>IF(U334=1,INDEX('Add-on Info'!$B$21:$H$32,MATCH(AU$1,'Add-on Info'!$A$4:$A$15,0),MATCH($E334,'Add-on Info'!$B$3:$H$3,0)),0)</f>
        <v>0</v>
      </c>
      <c r="AV334" s="40">
        <f>IF(V334=1,INDEX('Add-on Info'!$B$21:$H$32,MATCH(AV$1,'Add-on Info'!$A$4:$A$15,0),MATCH($E334,'Add-on Info'!$B$3:$H$3,0)),0)</f>
        <v>92.399999999999991</v>
      </c>
      <c r="AW334" s="40">
        <f t="shared" si="32"/>
        <v>2136.8500000000004</v>
      </c>
      <c r="AX334" s="40">
        <f t="shared" si="33"/>
        <v>31966.25</v>
      </c>
      <c r="AY334" s="40">
        <f t="shared" si="34"/>
        <v>29825.85</v>
      </c>
      <c r="AZ334" s="40">
        <f t="shared" si="35"/>
        <v>2140.4000000000015</v>
      </c>
      <c r="BA334" s="25"/>
    </row>
    <row r="335" spans="1:53" x14ac:dyDescent="0.25">
      <c r="A335" s="25" t="s">
        <v>61</v>
      </c>
      <c r="B335" s="25" t="s">
        <v>42</v>
      </c>
      <c r="C335" s="25" t="s">
        <v>24</v>
      </c>
      <c r="D335" s="25" t="s">
        <v>37</v>
      </c>
      <c r="E335" s="25" t="s">
        <v>40</v>
      </c>
      <c r="F335" s="25" t="s">
        <v>46</v>
      </c>
      <c r="G335" s="25" t="s">
        <v>30</v>
      </c>
      <c r="H335" s="25">
        <v>63</v>
      </c>
      <c r="I335" s="42">
        <v>25819</v>
      </c>
      <c r="J335" s="28">
        <f>IF($D335=Calculations!$E$3,SUBSTITUTE(Calculations!$I336,RIGHT(Calculations!$I336,3),Calculations!$C$3)+0,Calculations!$I336)</f>
        <v>25045</v>
      </c>
      <c r="K335" s="39">
        <v>0</v>
      </c>
      <c r="L335" s="39">
        <v>0</v>
      </c>
      <c r="M335" s="39">
        <v>0</v>
      </c>
      <c r="N335" s="39">
        <v>0</v>
      </c>
      <c r="O335" s="39">
        <v>0</v>
      </c>
      <c r="P335" s="39">
        <v>1</v>
      </c>
      <c r="Q335" s="39">
        <v>0</v>
      </c>
      <c r="R335" s="39">
        <v>0</v>
      </c>
      <c r="S335" s="39">
        <v>0</v>
      </c>
      <c r="T335" s="39">
        <v>0</v>
      </c>
      <c r="U335" s="39">
        <v>0</v>
      </c>
      <c r="V335" s="39">
        <v>1</v>
      </c>
      <c r="W335" s="40">
        <f>IF(K335=1,INDEX('Add-on Info'!$B$4:$H$15,MATCH(W$1,'Add-on Info'!$A$4:$A$15,0),MATCH($E335,'Add-on Info'!$B$3:$H$3,0)),0)</f>
        <v>0</v>
      </c>
      <c r="X335" s="40">
        <f>IF(L335=1,INDEX('Add-on Info'!$B$4:$H$15,MATCH(X$1,'Add-on Info'!$A$4:$A$15,0),MATCH($E335,'Add-on Info'!$B$3:$H$3,0)),0)</f>
        <v>0</v>
      </c>
      <c r="Y335" s="40">
        <f>IF(M335=1,INDEX('Add-on Info'!$B$4:$H$15,MATCH(Y$1,'Add-on Info'!$A$4:$A$15,0),MATCH($E335,'Add-on Info'!$B$3:$H$3,0)),0)</f>
        <v>0</v>
      </c>
      <c r="Z335" s="40">
        <f>IF(N335=1,INDEX('Add-on Info'!$B$4:$H$15,MATCH(Z$1,'Add-on Info'!$A$4:$A$15,0),MATCH($E335,'Add-on Info'!$B$3:$H$3,0)),0)</f>
        <v>0</v>
      </c>
      <c r="AA335" s="40">
        <f>IF(O335=1,INDEX('Add-on Info'!$B$4:$H$15,MATCH(AA$1,'Add-on Info'!$A$4:$A$15,0),MATCH($E335,'Add-on Info'!$B$3:$H$3,0)),0)</f>
        <v>0</v>
      </c>
      <c r="AB335" s="40">
        <f>IF(P335=1,INDEX('Add-on Info'!$B$4:$H$15,MATCH(AB$1,'Add-on Info'!$A$4:$A$15,0),MATCH($E335,'Add-on Info'!$B$3:$H$3,0)),0)</f>
        <v>2700</v>
      </c>
      <c r="AC335" s="40">
        <f>IF(Q335=1,INDEX('Add-on Info'!$B$4:$H$15,MATCH(AC$1,'Add-on Info'!$A$4:$A$15,0),MATCH($E335,'Add-on Info'!$B$3:$H$3,0)),0)</f>
        <v>0</v>
      </c>
      <c r="AD335" s="40">
        <f>IF(R335=1,INDEX('Add-on Info'!$B$4:$H$15,MATCH(AD$1,'Add-on Info'!$A$4:$A$15,0),MATCH($E335,'Add-on Info'!$B$3:$H$3,0)),0)</f>
        <v>0</v>
      </c>
      <c r="AE335" s="40">
        <f>IF(S335=1,INDEX('Add-on Info'!$B$4:$H$15,MATCH(AE$1,'Add-on Info'!$A$4:$A$15,0),MATCH($E335,'Add-on Info'!$B$3:$H$3,0)),0)</f>
        <v>0</v>
      </c>
      <c r="AF335" s="40">
        <f>IF(T335=1,INDEX('Add-on Info'!$B$4:$H$15,MATCH(AF$1,'Add-on Info'!$A$4:$A$15,0),MATCH($E335,'Add-on Info'!$B$3:$H$3,0)),0)</f>
        <v>0</v>
      </c>
      <c r="AG335" s="40">
        <f>IF(U335=1,INDEX('Add-on Info'!$B$4:$H$15,MATCH(AG$1,'Add-on Info'!$A$4:$A$15,0),MATCH($E335,'Add-on Info'!$B$3:$H$3,0)),0)</f>
        <v>0</v>
      </c>
      <c r="AH335" s="40">
        <f>IF(V335=1,INDEX('Add-on Info'!$B$4:$H$15,MATCH(AH$1,'Add-on Info'!$A$4:$A$15,0),MATCH($E335,'Add-on Info'!$B$3:$H$3,0)),0)</f>
        <v>460</v>
      </c>
      <c r="AI335" s="41">
        <f t="shared" si="30"/>
        <v>0</v>
      </c>
      <c r="AJ335" s="40">
        <f t="shared" si="31"/>
        <v>3160</v>
      </c>
      <c r="AK335" s="40">
        <f>IF(K335=1,INDEX('Add-on Info'!$B$21:$H$32,MATCH(AK$1,'Add-on Info'!$A$4:$A$15,0),MATCH($E335,'Add-on Info'!$B$3:$H$3,0)),0)</f>
        <v>0</v>
      </c>
      <c r="AL335" s="40">
        <f>IF(L335=1,INDEX('Add-on Info'!$B$21:$H$32,MATCH(AL$1,'Add-on Info'!$A$4:$A$15,0),MATCH($E335,'Add-on Info'!$B$3:$H$3,0)),0)</f>
        <v>0</v>
      </c>
      <c r="AM335" s="40">
        <f>IF(M335=1,INDEX('Add-on Info'!$B$21:$H$32,MATCH(AM$1,'Add-on Info'!$A$4:$A$15,0),MATCH($E335,'Add-on Info'!$B$3:$H$3,0)),0)</f>
        <v>0</v>
      </c>
      <c r="AN335" s="40">
        <f>IF(N335=1,INDEX('Add-on Info'!$B$21:$H$32,MATCH(AN$1,'Add-on Info'!$A$4:$A$15,0),MATCH($E335,'Add-on Info'!$B$3:$H$3,0)),0)</f>
        <v>0</v>
      </c>
      <c r="AO335" s="40">
        <f>IF(O335=1,INDEX('Add-on Info'!$B$21:$H$32,MATCH(AO$1,'Add-on Info'!$A$4:$A$15,0),MATCH($E335,'Add-on Info'!$B$3:$H$3,0)),0)</f>
        <v>0</v>
      </c>
      <c r="AP335" s="40">
        <f>IF(P335=1,INDEX('Add-on Info'!$B$21:$H$32,MATCH(AP$1,'Add-on Info'!$A$4:$A$15,0),MATCH($E335,'Add-on Info'!$B$3:$H$3,0)),0)</f>
        <v>1836.0000000000002</v>
      </c>
      <c r="AQ335" s="40">
        <f>IF(Q335=1,INDEX('Add-on Info'!$B$21:$H$32,MATCH(AQ$1,'Add-on Info'!$A$4:$A$15,0),MATCH($E335,'Add-on Info'!$B$3:$H$3,0)),0)</f>
        <v>0</v>
      </c>
      <c r="AR335" s="40">
        <f>IF(R335=1,INDEX('Add-on Info'!$B$21:$H$32,MATCH(AR$1,'Add-on Info'!$A$4:$A$15,0),MATCH($E335,'Add-on Info'!$B$3:$H$3,0)),0)</f>
        <v>0</v>
      </c>
      <c r="AS335" s="40">
        <f>IF(S335=1,INDEX('Add-on Info'!$B$21:$H$32,MATCH(AS$1,'Add-on Info'!$A$4:$A$15,0),MATCH($E335,'Add-on Info'!$B$3:$H$3,0)),0)</f>
        <v>0</v>
      </c>
      <c r="AT335" s="40">
        <f>IF(T335=1,INDEX('Add-on Info'!$B$21:$H$32,MATCH(AT$1,'Add-on Info'!$A$4:$A$15,0),MATCH($E335,'Add-on Info'!$B$3:$H$3,0)),0)</f>
        <v>0</v>
      </c>
      <c r="AU335" s="40">
        <f>IF(U335=1,INDEX('Add-on Info'!$B$21:$H$32,MATCH(AU$1,'Add-on Info'!$A$4:$A$15,0),MATCH($E335,'Add-on Info'!$B$3:$H$3,0)),0)</f>
        <v>0</v>
      </c>
      <c r="AV335" s="40">
        <f>IF(V335=1,INDEX('Add-on Info'!$B$21:$H$32,MATCH(AV$1,'Add-on Info'!$A$4:$A$15,0),MATCH($E335,'Add-on Info'!$B$3:$H$3,0)),0)</f>
        <v>96.6</v>
      </c>
      <c r="AW335" s="40">
        <f t="shared" si="32"/>
        <v>1932.6000000000001</v>
      </c>
      <c r="AX335" s="40">
        <f t="shared" si="33"/>
        <v>28979</v>
      </c>
      <c r="AY335" s="40">
        <f t="shared" si="34"/>
        <v>26977.599999999999</v>
      </c>
      <c r="AZ335" s="40">
        <f t="shared" si="35"/>
        <v>2001.4000000000015</v>
      </c>
      <c r="BA335" s="25"/>
    </row>
    <row r="336" spans="1:53" x14ac:dyDescent="0.25">
      <c r="A336" s="25" t="s">
        <v>61</v>
      </c>
      <c r="B336" s="25" t="s">
        <v>42</v>
      </c>
      <c r="C336" s="25" t="s">
        <v>41</v>
      </c>
      <c r="D336" s="25" t="s">
        <v>25</v>
      </c>
      <c r="E336" s="25" t="s">
        <v>29</v>
      </c>
      <c r="F336" s="25" t="s">
        <v>43</v>
      </c>
      <c r="G336" s="25" t="s">
        <v>28</v>
      </c>
      <c r="H336" s="25">
        <v>64</v>
      </c>
      <c r="I336" s="28">
        <v>18222</v>
      </c>
      <c r="J336" s="28">
        <f>IF($D336=Calculations!$E$3,SUBSTITUTE(Calculations!$I337,RIGHT(Calculations!$I337,3),Calculations!$C$3)+0,Calculations!$I337)</f>
        <v>10934</v>
      </c>
      <c r="K336" s="39">
        <v>0</v>
      </c>
      <c r="L336" s="39">
        <v>0</v>
      </c>
      <c r="M336" s="39">
        <v>0</v>
      </c>
      <c r="N336" s="39">
        <v>0</v>
      </c>
      <c r="O336" s="39">
        <v>1</v>
      </c>
      <c r="P336" s="39">
        <v>0</v>
      </c>
      <c r="Q336" s="39">
        <v>0</v>
      </c>
      <c r="R336" s="39">
        <v>0</v>
      </c>
      <c r="S336" s="39">
        <v>0</v>
      </c>
      <c r="T336" s="39">
        <v>0</v>
      </c>
      <c r="U336" s="39">
        <v>0</v>
      </c>
      <c r="V336" s="39">
        <v>0</v>
      </c>
      <c r="W336" s="40">
        <f>IF(K336=1,INDEX('Add-on Info'!$B$4:$H$15,MATCH(W$1,'Add-on Info'!$A$4:$A$15,0),MATCH($E336,'Add-on Info'!$B$3:$H$3,0)),0)</f>
        <v>0</v>
      </c>
      <c r="X336" s="40">
        <f>IF(L336=1,INDEX('Add-on Info'!$B$4:$H$15,MATCH(X$1,'Add-on Info'!$A$4:$A$15,0),MATCH($E336,'Add-on Info'!$B$3:$H$3,0)),0)</f>
        <v>0</v>
      </c>
      <c r="Y336" s="40">
        <f>IF(M336=1,INDEX('Add-on Info'!$B$4:$H$15,MATCH(Y$1,'Add-on Info'!$A$4:$A$15,0),MATCH($E336,'Add-on Info'!$B$3:$H$3,0)),0)</f>
        <v>0</v>
      </c>
      <c r="Z336" s="40">
        <f>IF(N336=1,INDEX('Add-on Info'!$B$4:$H$15,MATCH(Z$1,'Add-on Info'!$A$4:$A$15,0),MATCH($E336,'Add-on Info'!$B$3:$H$3,0)),0)</f>
        <v>0</v>
      </c>
      <c r="AA336" s="40">
        <f>IF(O336=1,INDEX('Add-on Info'!$B$4:$H$15,MATCH(AA$1,'Add-on Info'!$A$4:$A$15,0),MATCH($E336,'Add-on Info'!$B$3:$H$3,0)),0)</f>
        <v>1500</v>
      </c>
      <c r="AB336" s="40">
        <f>IF(P336=1,INDEX('Add-on Info'!$B$4:$H$15,MATCH(AB$1,'Add-on Info'!$A$4:$A$15,0),MATCH($E336,'Add-on Info'!$B$3:$H$3,0)),0)</f>
        <v>0</v>
      </c>
      <c r="AC336" s="40">
        <f>IF(Q336=1,INDEX('Add-on Info'!$B$4:$H$15,MATCH(AC$1,'Add-on Info'!$A$4:$A$15,0),MATCH($E336,'Add-on Info'!$B$3:$H$3,0)),0)</f>
        <v>0</v>
      </c>
      <c r="AD336" s="40">
        <f>IF(R336=1,INDEX('Add-on Info'!$B$4:$H$15,MATCH(AD$1,'Add-on Info'!$A$4:$A$15,0),MATCH($E336,'Add-on Info'!$B$3:$H$3,0)),0)</f>
        <v>0</v>
      </c>
      <c r="AE336" s="40">
        <f>IF(S336=1,INDEX('Add-on Info'!$B$4:$H$15,MATCH(AE$1,'Add-on Info'!$A$4:$A$15,0),MATCH($E336,'Add-on Info'!$B$3:$H$3,0)),0)</f>
        <v>0</v>
      </c>
      <c r="AF336" s="40">
        <f>IF(T336=1,INDEX('Add-on Info'!$B$4:$H$15,MATCH(AF$1,'Add-on Info'!$A$4:$A$15,0),MATCH($E336,'Add-on Info'!$B$3:$H$3,0)),0)</f>
        <v>0</v>
      </c>
      <c r="AG336" s="40">
        <f>IF(U336=1,INDEX('Add-on Info'!$B$4:$H$15,MATCH(AG$1,'Add-on Info'!$A$4:$A$15,0),MATCH($E336,'Add-on Info'!$B$3:$H$3,0)),0)</f>
        <v>0</v>
      </c>
      <c r="AH336" s="40">
        <f>IF(V336=1,INDEX('Add-on Info'!$B$4:$H$15,MATCH(AH$1,'Add-on Info'!$A$4:$A$15,0),MATCH($E336,'Add-on Info'!$B$3:$H$3,0)),0)</f>
        <v>0</v>
      </c>
      <c r="AI336" s="41">
        <f t="shared" si="30"/>
        <v>0</v>
      </c>
      <c r="AJ336" s="40">
        <f t="shared" si="31"/>
        <v>1500</v>
      </c>
      <c r="AK336" s="40">
        <f>IF(K336=1,INDEX('Add-on Info'!$B$21:$H$32,MATCH(AK$1,'Add-on Info'!$A$4:$A$15,0),MATCH($E336,'Add-on Info'!$B$3:$H$3,0)),0)</f>
        <v>0</v>
      </c>
      <c r="AL336" s="40">
        <f>IF(L336=1,INDEX('Add-on Info'!$B$21:$H$32,MATCH(AL$1,'Add-on Info'!$A$4:$A$15,0),MATCH($E336,'Add-on Info'!$B$3:$H$3,0)),0)</f>
        <v>0</v>
      </c>
      <c r="AM336" s="40">
        <f>IF(M336=1,INDEX('Add-on Info'!$B$21:$H$32,MATCH(AM$1,'Add-on Info'!$A$4:$A$15,0),MATCH($E336,'Add-on Info'!$B$3:$H$3,0)),0)</f>
        <v>0</v>
      </c>
      <c r="AN336" s="40">
        <f>IF(N336=1,INDEX('Add-on Info'!$B$21:$H$32,MATCH(AN$1,'Add-on Info'!$A$4:$A$15,0),MATCH($E336,'Add-on Info'!$B$3:$H$3,0)),0)</f>
        <v>0</v>
      </c>
      <c r="AO336" s="40">
        <f>IF(O336=1,INDEX('Add-on Info'!$B$21:$H$32,MATCH(AO$1,'Add-on Info'!$A$4:$A$15,0),MATCH($E336,'Add-on Info'!$B$3:$H$3,0)),0)</f>
        <v>975</v>
      </c>
      <c r="AP336" s="40">
        <f>IF(P336=1,INDEX('Add-on Info'!$B$21:$H$32,MATCH(AP$1,'Add-on Info'!$A$4:$A$15,0),MATCH($E336,'Add-on Info'!$B$3:$H$3,0)),0)</f>
        <v>0</v>
      </c>
      <c r="AQ336" s="40">
        <f>IF(Q336=1,INDEX('Add-on Info'!$B$21:$H$32,MATCH(AQ$1,'Add-on Info'!$A$4:$A$15,0),MATCH($E336,'Add-on Info'!$B$3:$H$3,0)),0)</f>
        <v>0</v>
      </c>
      <c r="AR336" s="40">
        <f>IF(R336=1,INDEX('Add-on Info'!$B$21:$H$32,MATCH(AR$1,'Add-on Info'!$A$4:$A$15,0),MATCH($E336,'Add-on Info'!$B$3:$H$3,0)),0)</f>
        <v>0</v>
      </c>
      <c r="AS336" s="40">
        <f>IF(S336=1,INDEX('Add-on Info'!$B$21:$H$32,MATCH(AS$1,'Add-on Info'!$A$4:$A$15,0),MATCH($E336,'Add-on Info'!$B$3:$H$3,0)),0)</f>
        <v>0</v>
      </c>
      <c r="AT336" s="40">
        <f>IF(T336=1,INDEX('Add-on Info'!$B$21:$H$32,MATCH(AT$1,'Add-on Info'!$A$4:$A$15,0),MATCH($E336,'Add-on Info'!$B$3:$H$3,0)),0)</f>
        <v>0</v>
      </c>
      <c r="AU336" s="40">
        <f>IF(U336=1,INDEX('Add-on Info'!$B$21:$H$32,MATCH(AU$1,'Add-on Info'!$A$4:$A$15,0),MATCH($E336,'Add-on Info'!$B$3:$H$3,0)),0)</f>
        <v>0</v>
      </c>
      <c r="AV336" s="40">
        <f>IF(V336=1,INDEX('Add-on Info'!$B$21:$H$32,MATCH(AV$1,'Add-on Info'!$A$4:$A$15,0),MATCH($E336,'Add-on Info'!$B$3:$H$3,0)),0)</f>
        <v>0</v>
      </c>
      <c r="AW336" s="40">
        <f t="shared" si="32"/>
        <v>975</v>
      </c>
      <c r="AX336" s="40">
        <f t="shared" si="33"/>
        <v>19722</v>
      </c>
      <c r="AY336" s="40">
        <f t="shared" si="34"/>
        <v>11909</v>
      </c>
      <c r="AZ336" s="40">
        <f t="shared" si="35"/>
        <v>7813</v>
      </c>
      <c r="BA336" s="25"/>
    </row>
    <row r="337" spans="1:53" x14ac:dyDescent="0.25">
      <c r="A337" s="25" t="s">
        <v>61</v>
      </c>
      <c r="B337" s="25" t="s">
        <v>42</v>
      </c>
      <c r="C337" s="25" t="s">
        <v>41</v>
      </c>
      <c r="D337" s="25" t="s">
        <v>31</v>
      </c>
      <c r="E337" s="25" t="s">
        <v>35</v>
      </c>
      <c r="F337" s="25" t="s">
        <v>43</v>
      </c>
      <c r="G337" s="25" t="s">
        <v>28</v>
      </c>
      <c r="H337" s="25">
        <v>47</v>
      </c>
      <c r="I337" s="28">
        <v>16370</v>
      </c>
      <c r="J337" s="28">
        <f>IF($D337=Calculations!$E$3,SUBSTITUTE(Calculations!$I338,RIGHT(Calculations!$I338,3),Calculations!$C$3)+0,Calculations!$I338)</f>
        <v>9514</v>
      </c>
      <c r="K337" s="39">
        <v>1</v>
      </c>
      <c r="L337" s="39">
        <v>0</v>
      </c>
      <c r="M337" s="39">
        <v>0</v>
      </c>
      <c r="N337" s="39">
        <v>1</v>
      </c>
      <c r="O337" s="39">
        <v>1</v>
      </c>
      <c r="P337" s="39">
        <v>1</v>
      </c>
      <c r="Q337" s="39">
        <v>1</v>
      </c>
      <c r="R337" s="39">
        <v>0</v>
      </c>
      <c r="S337" s="39">
        <v>1</v>
      </c>
      <c r="T337" s="39">
        <v>0</v>
      </c>
      <c r="U337" s="39">
        <v>1</v>
      </c>
      <c r="V337" s="39">
        <v>0</v>
      </c>
      <c r="W337" s="40">
        <f>IF(K337=1,INDEX('Add-on Info'!$B$4:$H$15,MATCH(W$1,'Add-on Info'!$A$4:$A$15,0),MATCH($E337,'Add-on Info'!$B$3:$H$3,0)),0)</f>
        <v>750</v>
      </c>
      <c r="X337" s="40">
        <f>IF(L337=1,INDEX('Add-on Info'!$B$4:$H$15,MATCH(X$1,'Add-on Info'!$A$4:$A$15,0),MATCH($E337,'Add-on Info'!$B$3:$H$3,0)),0)</f>
        <v>0</v>
      </c>
      <c r="Y337" s="40">
        <f>IF(M337=1,INDEX('Add-on Info'!$B$4:$H$15,MATCH(Y$1,'Add-on Info'!$A$4:$A$15,0),MATCH($E337,'Add-on Info'!$B$3:$H$3,0)),0)</f>
        <v>0</v>
      </c>
      <c r="Z337" s="40">
        <f>IF(N337=1,INDEX('Add-on Info'!$B$4:$H$15,MATCH(Z$1,'Add-on Info'!$A$4:$A$15,0),MATCH($E337,'Add-on Info'!$B$3:$H$3,0)),0)</f>
        <v>240</v>
      </c>
      <c r="AA337" s="40">
        <f>IF(O337=1,INDEX('Add-on Info'!$B$4:$H$15,MATCH(AA$1,'Add-on Info'!$A$4:$A$15,0),MATCH($E337,'Add-on Info'!$B$3:$H$3,0)),0)</f>
        <v>1400</v>
      </c>
      <c r="AB337" s="40">
        <f>IF(P337=1,INDEX('Add-on Info'!$B$4:$H$15,MATCH(AB$1,'Add-on Info'!$A$4:$A$15,0),MATCH($E337,'Add-on Info'!$B$3:$H$3,0)),0)</f>
        <v>2800</v>
      </c>
      <c r="AC337" s="40">
        <f>IF(Q337=1,INDEX('Add-on Info'!$B$4:$H$15,MATCH(AC$1,'Add-on Info'!$A$4:$A$15,0),MATCH($E337,'Add-on Info'!$B$3:$H$3,0)),0)</f>
        <v>110</v>
      </c>
      <c r="AD337" s="40">
        <f>IF(R337=1,INDEX('Add-on Info'!$B$4:$H$15,MATCH(AD$1,'Add-on Info'!$A$4:$A$15,0),MATCH($E337,'Add-on Info'!$B$3:$H$3,0)),0)</f>
        <v>0</v>
      </c>
      <c r="AE337" s="40">
        <f>IF(S337=1,INDEX('Add-on Info'!$B$4:$H$15,MATCH(AE$1,'Add-on Info'!$A$4:$A$15,0),MATCH($E337,'Add-on Info'!$B$3:$H$3,0)),0)</f>
        <v>160</v>
      </c>
      <c r="AF337" s="40">
        <f>IF(T337=1,INDEX('Add-on Info'!$B$4:$H$15,MATCH(AF$1,'Add-on Info'!$A$4:$A$15,0),MATCH($E337,'Add-on Info'!$B$3:$H$3,0)),0)</f>
        <v>0</v>
      </c>
      <c r="AG337" s="40">
        <f>IF(U337=1,INDEX('Add-on Info'!$B$4:$H$15,MATCH(AG$1,'Add-on Info'!$A$4:$A$15,0),MATCH($E337,'Add-on Info'!$B$3:$H$3,0)),0)</f>
        <v>640</v>
      </c>
      <c r="AH337" s="40">
        <f>IF(V337=1,INDEX('Add-on Info'!$B$4:$H$15,MATCH(AH$1,'Add-on Info'!$A$4:$A$15,0),MATCH($E337,'Add-on Info'!$B$3:$H$3,0)),0)</f>
        <v>0</v>
      </c>
      <c r="AI337" s="41">
        <f t="shared" si="30"/>
        <v>0.15</v>
      </c>
      <c r="AJ337" s="40">
        <f t="shared" si="31"/>
        <v>5185</v>
      </c>
      <c r="AK337" s="40">
        <f>IF(K337=1,INDEX('Add-on Info'!$B$21:$H$32,MATCH(AK$1,'Add-on Info'!$A$4:$A$15,0),MATCH($E337,'Add-on Info'!$B$3:$H$3,0)),0)</f>
        <v>187.5</v>
      </c>
      <c r="AL337" s="40">
        <f>IF(L337=1,INDEX('Add-on Info'!$B$21:$H$32,MATCH(AL$1,'Add-on Info'!$A$4:$A$15,0),MATCH($E337,'Add-on Info'!$B$3:$H$3,0)),0)</f>
        <v>0</v>
      </c>
      <c r="AM337" s="40">
        <f>IF(M337=1,INDEX('Add-on Info'!$B$21:$H$32,MATCH(AM$1,'Add-on Info'!$A$4:$A$15,0),MATCH($E337,'Add-on Info'!$B$3:$H$3,0)),0)</f>
        <v>0</v>
      </c>
      <c r="AN337" s="40">
        <f>IF(N337=1,INDEX('Add-on Info'!$B$21:$H$32,MATCH(AN$1,'Add-on Info'!$A$4:$A$15,0),MATCH($E337,'Add-on Info'!$B$3:$H$3,0)),0)</f>
        <v>28.799999999999997</v>
      </c>
      <c r="AO337" s="40">
        <f>IF(O337=1,INDEX('Add-on Info'!$B$21:$H$32,MATCH(AO$1,'Add-on Info'!$A$4:$A$15,0),MATCH($E337,'Add-on Info'!$B$3:$H$3,0)),0)</f>
        <v>910</v>
      </c>
      <c r="AP337" s="40">
        <f>IF(P337=1,INDEX('Add-on Info'!$B$21:$H$32,MATCH(AP$1,'Add-on Info'!$A$4:$A$15,0),MATCH($E337,'Add-on Info'!$B$3:$H$3,0)),0)</f>
        <v>1904.0000000000002</v>
      </c>
      <c r="AQ337" s="40">
        <f>IF(Q337=1,INDEX('Add-on Info'!$B$21:$H$32,MATCH(AQ$1,'Add-on Info'!$A$4:$A$15,0),MATCH($E337,'Add-on Info'!$B$3:$H$3,0)),0)</f>
        <v>16.5</v>
      </c>
      <c r="AR337" s="40">
        <f>IF(R337=1,INDEX('Add-on Info'!$B$21:$H$32,MATCH(AR$1,'Add-on Info'!$A$4:$A$15,0),MATCH($E337,'Add-on Info'!$B$3:$H$3,0)),0)</f>
        <v>0</v>
      </c>
      <c r="AS337" s="40">
        <f>IF(S337=1,INDEX('Add-on Info'!$B$21:$H$32,MATCH(AS$1,'Add-on Info'!$A$4:$A$15,0),MATCH($E337,'Add-on Info'!$B$3:$H$3,0)),0)</f>
        <v>27.200000000000003</v>
      </c>
      <c r="AT337" s="40">
        <f>IF(T337=1,INDEX('Add-on Info'!$B$21:$H$32,MATCH(AT$1,'Add-on Info'!$A$4:$A$15,0),MATCH($E337,'Add-on Info'!$B$3:$H$3,0)),0)</f>
        <v>0</v>
      </c>
      <c r="AU337" s="40">
        <f>IF(U337=1,INDEX('Add-on Info'!$B$21:$H$32,MATCH(AU$1,'Add-on Info'!$A$4:$A$15,0),MATCH($E337,'Add-on Info'!$B$3:$H$3,0)),0)</f>
        <v>179.20000000000002</v>
      </c>
      <c r="AV337" s="40">
        <f>IF(V337=1,INDEX('Add-on Info'!$B$21:$H$32,MATCH(AV$1,'Add-on Info'!$A$4:$A$15,0),MATCH($E337,'Add-on Info'!$B$3:$H$3,0)),0)</f>
        <v>0</v>
      </c>
      <c r="AW337" s="40">
        <f t="shared" si="32"/>
        <v>3253.2</v>
      </c>
      <c r="AX337" s="40">
        <f t="shared" si="33"/>
        <v>21555</v>
      </c>
      <c r="AY337" s="40">
        <f t="shared" si="34"/>
        <v>12767.2</v>
      </c>
      <c r="AZ337" s="40">
        <f t="shared" si="35"/>
        <v>8787.7999999999993</v>
      </c>
      <c r="BA337" s="25"/>
    </row>
    <row r="338" spans="1:53" x14ac:dyDescent="0.25">
      <c r="A338" s="25" t="s">
        <v>61</v>
      </c>
      <c r="B338" s="25" t="s">
        <v>49</v>
      </c>
      <c r="C338" s="25" t="s">
        <v>24</v>
      </c>
      <c r="D338" s="25" t="s">
        <v>31</v>
      </c>
      <c r="E338" s="25" t="s">
        <v>36</v>
      </c>
      <c r="F338" s="25" t="s">
        <v>52</v>
      </c>
      <c r="G338" s="25" t="s">
        <v>28</v>
      </c>
      <c r="H338" s="25">
        <v>51</v>
      </c>
      <c r="I338" s="42">
        <v>30472</v>
      </c>
      <c r="J338" s="28">
        <f>IF($D338=Calculations!$E$3,SUBSTITUTE(Calculations!$I339,RIGHT(Calculations!$I339,3),Calculations!$C$3)+0,Calculations!$I339)</f>
        <v>29514</v>
      </c>
      <c r="K338" s="39">
        <v>0</v>
      </c>
      <c r="L338" s="39">
        <v>0</v>
      </c>
      <c r="M338" s="39">
        <v>1</v>
      </c>
      <c r="N338" s="39">
        <v>0</v>
      </c>
      <c r="O338" s="39">
        <v>1</v>
      </c>
      <c r="P338" s="39">
        <v>0</v>
      </c>
      <c r="Q338" s="39">
        <v>0</v>
      </c>
      <c r="R338" s="39">
        <v>0</v>
      </c>
      <c r="S338" s="39">
        <v>1</v>
      </c>
      <c r="T338" s="39">
        <v>1</v>
      </c>
      <c r="U338" s="39">
        <v>0</v>
      </c>
      <c r="V338" s="39">
        <v>0</v>
      </c>
      <c r="W338" s="40">
        <f>IF(K338=1,INDEX('Add-on Info'!$B$4:$H$15,MATCH(W$1,'Add-on Info'!$A$4:$A$15,0),MATCH($E338,'Add-on Info'!$B$3:$H$3,0)),0)</f>
        <v>0</v>
      </c>
      <c r="X338" s="40">
        <f>IF(L338=1,INDEX('Add-on Info'!$B$4:$H$15,MATCH(X$1,'Add-on Info'!$A$4:$A$15,0),MATCH($E338,'Add-on Info'!$B$3:$H$3,0)),0)</f>
        <v>0</v>
      </c>
      <c r="Y338" s="40">
        <f>IF(M338=1,INDEX('Add-on Info'!$B$4:$H$15,MATCH(Y$1,'Add-on Info'!$A$4:$A$15,0),MATCH($E338,'Add-on Info'!$B$3:$H$3,0)),0)</f>
        <v>360</v>
      </c>
      <c r="Z338" s="40">
        <f>IF(N338=1,INDEX('Add-on Info'!$B$4:$H$15,MATCH(Z$1,'Add-on Info'!$A$4:$A$15,0),MATCH($E338,'Add-on Info'!$B$3:$H$3,0)),0)</f>
        <v>0</v>
      </c>
      <c r="AA338" s="40">
        <f>IF(O338=1,INDEX('Add-on Info'!$B$4:$H$15,MATCH(AA$1,'Add-on Info'!$A$4:$A$15,0),MATCH($E338,'Add-on Info'!$B$3:$H$3,0)),0)</f>
        <v>1600</v>
      </c>
      <c r="AB338" s="40">
        <f>IF(P338=1,INDEX('Add-on Info'!$B$4:$H$15,MATCH(AB$1,'Add-on Info'!$A$4:$A$15,0),MATCH($E338,'Add-on Info'!$B$3:$H$3,0)),0)</f>
        <v>0</v>
      </c>
      <c r="AC338" s="40">
        <f>IF(Q338=1,INDEX('Add-on Info'!$B$4:$H$15,MATCH(AC$1,'Add-on Info'!$A$4:$A$15,0),MATCH($E338,'Add-on Info'!$B$3:$H$3,0)),0)</f>
        <v>0</v>
      </c>
      <c r="AD338" s="40">
        <f>IF(R338=1,INDEX('Add-on Info'!$B$4:$H$15,MATCH(AD$1,'Add-on Info'!$A$4:$A$15,0),MATCH($E338,'Add-on Info'!$B$3:$H$3,0)),0)</f>
        <v>0</v>
      </c>
      <c r="AE338" s="40">
        <f>IF(S338=1,INDEX('Add-on Info'!$B$4:$H$15,MATCH(AE$1,'Add-on Info'!$A$4:$A$15,0),MATCH($E338,'Add-on Info'!$B$3:$H$3,0)),0)</f>
        <v>180</v>
      </c>
      <c r="AF338" s="40">
        <f>IF(T338=1,INDEX('Add-on Info'!$B$4:$H$15,MATCH(AF$1,'Add-on Info'!$A$4:$A$15,0),MATCH($E338,'Add-on Info'!$B$3:$H$3,0)),0)</f>
        <v>230</v>
      </c>
      <c r="AG338" s="40">
        <f>IF(U338=1,INDEX('Add-on Info'!$B$4:$H$15,MATCH(AG$1,'Add-on Info'!$A$4:$A$15,0),MATCH($E338,'Add-on Info'!$B$3:$H$3,0)),0)</f>
        <v>0</v>
      </c>
      <c r="AH338" s="40">
        <f>IF(V338=1,INDEX('Add-on Info'!$B$4:$H$15,MATCH(AH$1,'Add-on Info'!$A$4:$A$15,0),MATCH($E338,'Add-on Info'!$B$3:$H$3,0)),0)</f>
        <v>0</v>
      </c>
      <c r="AI338" s="41">
        <f t="shared" si="30"/>
        <v>0.15</v>
      </c>
      <c r="AJ338" s="40">
        <f t="shared" si="31"/>
        <v>2014.5</v>
      </c>
      <c r="AK338" s="40">
        <f>IF(K338=1,INDEX('Add-on Info'!$B$21:$H$32,MATCH(AK$1,'Add-on Info'!$A$4:$A$15,0),MATCH($E338,'Add-on Info'!$B$3:$H$3,0)),0)</f>
        <v>0</v>
      </c>
      <c r="AL338" s="40">
        <f>IF(L338=1,INDEX('Add-on Info'!$B$21:$H$32,MATCH(AL$1,'Add-on Info'!$A$4:$A$15,0),MATCH($E338,'Add-on Info'!$B$3:$H$3,0)),0)</f>
        <v>0</v>
      </c>
      <c r="AM338" s="40">
        <f>IF(M338=1,INDEX('Add-on Info'!$B$21:$H$32,MATCH(AM$1,'Add-on Info'!$A$4:$A$15,0),MATCH($E338,'Add-on Info'!$B$3:$H$3,0)),0)</f>
        <v>54</v>
      </c>
      <c r="AN338" s="40">
        <f>IF(N338=1,INDEX('Add-on Info'!$B$21:$H$32,MATCH(AN$1,'Add-on Info'!$A$4:$A$15,0),MATCH($E338,'Add-on Info'!$B$3:$H$3,0)),0)</f>
        <v>0</v>
      </c>
      <c r="AO338" s="40">
        <f>IF(O338=1,INDEX('Add-on Info'!$B$21:$H$32,MATCH(AO$1,'Add-on Info'!$A$4:$A$15,0),MATCH($E338,'Add-on Info'!$B$3:$H$3,0)),0)</f>
        <v>1040</v>
      </c>
      <c r="AP338" s="40">
        <f>IF(P338=1,INDEX('Add-on Info'!$B$21:$H$32,MATCH(AP$1,'Add-on Info'!$A$4:$A$15,0),MATCH($E338,'Add-on Info'!$B$3:$H$3,0)),0)</f>
        <v>0</v>
      </c>
      <c r="AQ338" s="40">
        <f>IF(Q338=1,INDEX('Add-on Info'!$B$21:$H$32,MATCH(AQ$1,'Add-on Info'!$A$4:$A$15,0),MATCH($E338,'Add-on Info'!$B$3:$H$3,0)),0)</f>
        <v>0</v>
      </c>
      <c r="AR338" s="40">
        <f>IF(R338=1,INDEX('Add-on Info'!$B$21:$H$32,MATCH(AR$1,'Add-on Info'!$A$4:$A$15,0),MATCH($E338,'Add-on Info'!$B$3:$H$3,0)),0)</f>
        <v>0</v>
      </c>
      <c r="AS338" s="40">
        <f>IF(S338=1,INDEX('Add-on Info'!$B$21:$H$32,MATCH(AS$1,'Add-on Info'!$A$4:$A$15,0),MATCH($E338,'Add-on Info'!$B$3:$H$3,0)),0)</f>
        <v>30.6</v>
      </c>
      <c r="AT338" s="40">
        <f>IF(T338=1,INDEX('Add-on Info'!$B$21:$H$32,MATCH(AT$1,'Add-on Info'!$A$4:$A$15,0),MATCH($E338,'Add-on Info'!$B$3:$H$3,0)),0)</f>
        <v>41.4</v>
      </c>
      <c r="AU338" s="40">
        <f>IF(U338=1,INDEX('Add-on Info'!$B$21:$H$32,MATCH(AU$1,'Add-on Info'!$A$4:$A$15,0),MATCH($E338,'Add-on Info'!$B$3:$H$3,0)),0)</f>
        <v>0</v>
      </c>
      <c r="AV338" s="40">
        <f>IF(V338=1,INDEX('Add-on Info'!$B$21:$H$32,MATCH(AV$1,'Add-on Info'!$A$4:$A$15,0),MATCH($E338,'Add-on Info'!$B$3:$H$3,0)),0)</f>
        <v>0</v>
      </c>
      <c r="AW338" s="40">
        <f t="shared" si="32"/>
        <v>1166</v>
      </c>
      <c r="AX338" s="40">
        <f t="shared" si="33"/>
        <v>32486.5</v>
      </c>
      <c r="AY338" s="40">
        <f t="shared" si="34"/>
        <v>30680</v>
      </c>
      <c r="AZ338" s="40">
        <f t="shared" si="35"/>
        <v>1806.5</v>
      </c>
      <c r="BA338" s="25"/>
    </row>
    <row r="339" spans="1:53" x14ac:dyDescent="0.25">
      <c r="A339" s="25" t="s">
        <v>61</v>
      </c>
      <c r="B339" s="25" t="s">
        <v>49</v>
      </c>
      <c r="C339" s="25" t="s">
        <v>24</v>
      </c>
      <c r="D339" s="25" t="s">
        <v>31</v>
      </c>
      <c r="E339" s="25" t="s">
        <v>36</v>
      </c>
      <c r="F339" s="25" t="s">
        <v>53</v>
      </c>
      <c r="G339" s="25" t="s">
        <v>28</v>
      </c>
      <c r="H339" s="25">
        <v>30</v>
      </c>
      <c r="I339" s="42">
        <v>33336</v>
      </c>
      <c r="J339" s="28">
        <f>IF($D339=Calculations!$E$3,SUBSTITUTE(Calculations!$I340,RIGHT(Calculations!$I340,3),Calculations!$C$3)+0,Calculations!$I340)</f>
        <v>32514</v>
      </c>
      <c r="K339" s="39">
        <v>1</v>
      </c>
      <c r="L339" s="39">
        <v>0</v>
      </c>
      <c r="M339" s="39">
        <v>0</v>
      </c>
      <c r="N339" s="39">
        <v>1</v>
      </c>
      <c r="O339" s="39">
        <v>0</v>
      </c>
      <c r="P339" s="39">
        <v>0</v>
      </c>
      <c r="Q339" s="39">
        <v>0</v>
      </c>
      <c r="R339" s="39">
        <v>0</v>
      </c>
      <c r="S339" s="39">
        <v>0</v>
      </c>
      <c r="T339" s="39">
        <v>1</v>
      </c>
      <c r="U339" s="39">
        <v>0</v>
      </c>
      <c r="V339" s="39">
        <v>0</v>
      </c>
      <c r="W339" s="40">
        <f>IF(K339=1,INDEX('Add-on Info'!$B$4:$H$15,MATCH(W$1,'Add-on Info'!$A$4:$A$15,0),MATCH($E339,'Add-on Info'!$B$3:$H$3,0)),0)</f>
        <v>850</v>
      </c>
      <c r="X339" s="40">
        <f>IF(L339=1,INDEX('Add-on Info'!$B$4:$H$15,MATCH(X$1,'Add-on Info'!$A$4:$A$15,0),MATCH($E339,'Add-on Info'!$B$3:$H$3,0)),0)</f>
        <v>0</v>
      </c>
      <c r="Y339" s="40">
        <f>IF(M339=1,INDEX('Add-on Info'!$B$4:$H$15,MATCH(Y$1,'Add-on Info'!$A$4:$A$15,0),MATCH($E339,'Add-on Info'!$B$3:$H$3,0)),0)</f>
        <v>0</v>
      </c>
      <c r="Z339" s="40">
        <f>IF(N339=1,INDEX('Add-on Info'!$B$4:$H$15,MATCH(Z$1,'Add-on Info'!$A$4:$A$15,0),MATCH($E339,'Add-on Info'!$B$3:$H$3,0)),0)</f>
        <v>270</v>
      </c>
      <c r="AA339" s="40">
        <f>IF(O339=1,INDEX('Add-on Info'!$B$4:$H$15,MATCH(AA$1,'Add-on Info'!$A$4:$A$15,0),MATCH($E339,'Add-on Info'!$B$3:$H$3,0)),0)</f>
        <v>0</v>
      </c>
      <c r="AB339" s="40">
        <f>IF(P339=1,INDEX('Add-on Info'!$B$4:$H$15,MATCH(AB$1,'Add-on Info'!$A$4:$A$15,0),MATCH($E339,'Add-on Info'!$B$3:$H$3,0)),0)</f>
        <v>0</v>
      </c>
      <c r="AC339" s="40">
        <f>IF(Q339=1,INDEX('Add-on Info'!$B$4:$H$15,MATCH(AC$1,'Add-on Info'!$A$4:$A$15,0),MATCH($E339,'Add-on Info'!$B$3:$H$3,0)),0)</f>
        <v>0</v>
      </c>
      <c r="AD339" s="40">
        <f>IF(R339=1,INDEX('Add-on Info'!$B$4:$H$15,MATCH(AD$1,'Add-on Info'!$A$4:$A$15,0),MATCH($E339,'Add-on Info'!$B$3:$H$3,0)),0)</f>
        <v>0</v>
      </c>
      <c r="AE339" s="40">
        <f>IF(S339=1,INDEX('Add-on Info'!$B$4:$H$15,MATCH(AE$1,'Add-on Info'!$A$4:$A$15,0),MATCH($E339,'Add-on Info'!$B$3:$H$3,0)),0)</f>
        <v>0</v>
      </c>
      <c r="AF339" s="40">
        <f>IF(T339=1,INDEX('Add-on Info'!$B$4:$H$15,MATCH(AF$1,'Add-on Info'!$A$4:$A$15,0),MATCH($E339,'Add-on Info'!$B$3:$H$3,0)),0)</f>
        <v>230</v>
      </c>
      <c r="AG339" s="40">
        <f>IF(U339=1,INDEX('Add-on Info'!$B$4:$H$15,MATCH(AG$1,'Add-on Info'!$A$4:$A$15,0),MATCH($E339,'Add-on Info'!$B$3:$H$3,0)),0)</f>
        <v>0</v>
      </c>
      <c r="AH339" s="40">
        <f>IF(V339=1,INDEX('Add-on Info'!$B$4:$H$15,MATCH(AH$1,'Add-on Info'!$A$4:$A$15,0),MATCH($E339,'Add-on Info'!$B$3:$H$3,0)),0)</f>
        <v>0</v>
      </c>
      <c r="AI339" s="41">
        <f t="shared" si="30"/>
        <v>0.15</v>
      </c>
      <c r="AJ339" s="40">
        <f t="shared" si="31"/>
        <v>1147.5</v>
      </c>
      <c r="AK339" s="40">
        <f>IF(K339=1,INDEX('Add-on Info'!$B$21:$H$32,MATCH(AK$1,'Add-on Info'!$A$4:$A$15,0),MATCH($E339,'Add-on Info'!$B$3:$H$3,0)),0)</f>
        <v>212.5</v>
      </c>
      <c r="AL339" s="40">
        <f>IF(L339=1,INDEX('Add-on Info'!$B$21:$H$32,MATCH(AL$1,'Add-on Info'!$A$4:$A$15,0),MATCH($E339,'Add-on Info'!$B$3:$H$3,0)),0)</f>
        <v>0</v>
      </c>
      <c r="AM339" s="40">
        <f>IF(M339=1,INDEX('Add-on Info'!$B$21:$H$32,MATCH(AM$1,'Add-on Info'!$A$4:$A$15,0),MATCH($E339,'Add-on Info'!$B$3:$H$3,0)),0)</f>
        <v>0</v>
      </c>
      <c r="AN339" s="40">
        <f>IF(N339=1,INDEX('Add-on Info'!$B$21:$H$32,MATCH(AN$1,'Add-on Info'!$A$4:$A$15,0),MATCH($E339,'Add-on Info'!$B$3:$H$3,0)),0)</f>
        <v>32.4</v>
      </c>
      <c r="AO339" s="40">
        <f>IF(O339=1,INDEX('Add-on Info'!$B$21:$H$32,MATCH(AO$1,'Add-on Info'!$A$4:$A$15,0),MATCH($E339,'Add-on Info'!$B$3:$H$3,0)),0)</f>
        <v>0</v>
      </c>
      <c r="AP339" s="40">
        <f>IF(P339=1,INDEX('Add-on Info'!$B$21:$H$32,MATCH(AP$1,'Add-on Info'!$A$4:$A$15,0),MATCH($E339,'Add-on Info'!$B$3:$H$3,0)),0)</f>
        <v>0</v>
      </c>
      <c r="AQ339" s="40">
        <f>IF(Q339=1,INDEX('Add-on Info'!$B$21:$H$32,MATCH(AQ$1,'Add-on Info'!$A$4:$A$15,0),MATCH($E339,'Add-on Info'!$B$3:$H$3,0)),0)</f>
        <v>0</v>
      </c>
      <c r="AR339" s="40">
        <f>IF(R339=1,INDEX('Add-on Info'!$B$21:$H$32,MATCH(AR$1,'Add-on Info'!$A$4:$A$15,0),MATCH($E339,'Add-on Info'!$B$3:$H$3,0)),0)</f>
        <v>0</v>
      </c>
      <c r="AS339" s="40">
        <f>IF(S339=1,INDEX('Add-on Info'!$B$21:$H$32,MATCH(AS$1,'Add-on Info'!$A$4:$A$15,0),MATCH($E339,'Add-on Info'!$B$3:$H$3,0)),0)</f>
        <v>0</v>
      </c>
      <c r="AT339" s="40">
        <f>IF(T339=1,INDEX('Add-on Info'!$B$21:$H$32,MATCH(AT$1,'Add-on Info'!$A$4:$A$15,0),MATCH($E339,'Add-on Info'!$B$3:$H$3,0)),0)</f>
        <v>41.4</v>
      </c>
      <c r="AU339" s="40">
        <f>IF(U339=1,INDEX('Add-on Info'!$B$21:$H$32,MATCH(AU$1,'Add-on Info'!$A$4:$A$15,0),MATCH($E339,'Add-on Info'!$B$3:$H$3,0)),0)</f>
        <v>0</v>
      </c>
      <c r="AV339" s="40">
        <f>IF(V339=1,INDEX('Add-on Info'!$B$21:$H$32,MATCH(AV$1,'Add-on Info'!$A$4:$A$15,0),MATCH($E339,'Add-on Info'!$B$3:$H$3,0)),0)</f>
        <v>0</v>
      </c>
      <c r="AW339" s="40">
        <f t="shared" si="32"/>
        <v>286.3</v>
      </c>
      <c r="AX339" s="40">
        <f t="shared" si="33"/>
        <v>34483.5</v>
      </c>
      <c r="AY339" s="40">
        <f t="shared" si="34"/>
        <v>32800.300000000003</v>
      </c>
      <c r="AZ339" s="40">
        <f t="shared" si="35"/>
        <v>1683.1999999999971</v>
      </c>
      <c r="BA339" s="25"/>
    </row>
    <row r="340" spans="1:53" x14ac:dyDescent="0.25">
      <c r="A340" s="25" t="s">
        <v>62</v>
      </c>
      <c r="B340" s="25" t="s">
        <v>23</v>
      </c>
      <c r="C340" s="25" t="s">
        <v>24</v>
      </c>
      <c r="D340" s="25" t="s">
        <v>25</v>
      </c>
      <c r="E340" s="25" t="s">
        <v>26</v>
      </c>
      <c r="F340" s="25" t="s">
        <v>27</v>
      </c>
      <c r="G340" s="25" t="s">
        <v>30</v>
      </c>
      <c r="H340" s="25">
        <v>22</v>
      </c>
      <c r="I340" s="28">
        <v>27660</v>
      </c>
      <c r="J340" s="28">
        <f>IF($D340=Calculations!$E$3,SUBSTITUTE(Calculations!$I341,RIGHT(Calculations!$I341,3),Calculations!$C$3)+0,Calculations!$I341)</f>
        <v>26831</v>
      </c>
      <c r="K340" s="39">
        <v>0</v>
      </c>
      <c r="L340" s="39">
        <v>0</v>
      </c>
      <c r="M340" s="39">
        <v>0</v>
      </c>
      <c r="N340" s="39">
        <v>1</v>
      </c>
      <c r="O340" s="39">
        <v>0</v>
      </c>
      <c r="P340" s="39">
        <v>0</v>
      </c>
      <c r="Q340" s="39">
        <v>0</v>
      </c>
      <c r="R340" s="39">
        <v>0</v>
      </c>
      <c r="S340" s="39">
        <v>0</v>
      </c>
      <c r="T340" s="39">
        <v>0</v>
      </c>
      <c r="U340" s="39">
        <v>0</v>
      </c>
      <c r="V340" s="39">
        <v>0</v>
      </c>
      <c r="W340" s="40">
        <f>IF(K340=1,INDEX('Add-on Info'!$B$4:$H$15,MATCH(W$1,'Add-on Info'!$A$4:$A$15,0),MATCH($E340,'Add-on Info'!$B$3:$H$3,0)),0)</f>
        <v>0</v>
      </c>
      <c r="X340" s="40">
        <f>IF(L340=1,INDEX('Add-on Info'!$B$4:$H$15,MATCH(X$1,'Add-on Info'!$A$4:$A$15,0),MATCH($E340,'Add-on Info'!$B$3:$H$3,0)),0)</f>
        <v>0</v>
      </c>
      <c r="Y340" s="40">
        <f>IF(M340=1,INDEX('Add-on Info'!$B$4:$H$15,MATCH(Y$1,'Add-on Info'!$A$4:$A$15,0),MATCH($E340,'Add-on Info'!$B$3:$H$3,0)),0)</f>
        <v>0</v>
      </c>
      <c r="Z340" s="40">
        <f>IF(N340=1,INDEX('Add-on Info'!$B$4:$H$15,MATCH(Z$1,'Add-on Info'!$A$4:$A$15,0),MATCH($E340,'Add-on Info'!$B$3:$H$3,0)),0)</f>
        <v>190</v>
      </c>
      <c r="AA340" s="40">
        <f>IF(O340=1,INDEX('Add-on Info'!$B$4:$H$15,MATCH(AA$1,'Add-on Info'!$A$4:$A$15,0),MATCH($E340,'Add-on Info'!$B$3:$H$3,0)),0)</f>
        <v>0</v>
      </c>
      <c r="AB340" s="40">
        <f>IF(P340=1,INDEX('Add-on Info'!$B$4:$H$15,MATCH(AB$1,'Add-on Info'!$A$4:$A$15,0),MATCH($E340,'Add-on Info'!$B$3:$H$3,0)),0)</f>
        <v>0</v>
      </c>
      <c r="AC340" s="40">
        <f>IF(Q340=1,INDEX('Add-on Info'!$B$4:$H$15,MATCH(AC$1,'Add-on Info'!$A$4:$A$15,0),MATCH($E340,'Add-on Info'!$B$3:$H$3,0)),0)</f>
        <v>0</v>
      </c>
      <c r="AD340" s="40">
        <f>IF(R340=1,INDEX('Add-on Info'!$B$4:$H$15,MATCH(AD$1,'Add-on Info'!$A$4:$A$15,0),MATCH($E340,'Add-on Info'!$B$3:$H$3,0)),0)</f>
        <v>0</v>
      </c>
      <c r="AE340" s="40">
        <f>IF(S340=1,INDEX('Add-on Info'!$B$4:$H$15,MATCH(AE$1,'Add-on Info'!$A$4:$A$15,0),MATCH($E340,'Add-on Info'!$B$3:$H$3,0)),0)</f>
        <v>0</v>
      </c>
      <c r="AF340" s="40">
        <f>IF(T340=1,INDEX('Add-on Info'!$B$4:$H$15,MATCH(AF$1,'Add-on Info'!$A$4:$A$15,0),MATCH($E340,'Add-on Info'!$B$3:$H$3,0)),0)</f>
        <v>0</v>
      </c>
      <c r="AG340" s="40">
        <f>IF(U340=1,INDEX('Add-on Info'!$B$4:$H$15,MATCH(AG$1,'Add-on Info'!$A$4:$A$15,0),MATCH($E340,'Add-on Info'!$B$3:$H$3,0)),0)</f>
        <v>0</v>
      </c>
      <c r="AH340" s="40">
        <f>IF(V340=1,INDEX('Add-on Info'!$B$4:$H$15,MATCH(AH$1,'Add-on Info'!$A$4:$A$15,0),MATCH($E340,'Add-on Info'!$B$3:$H$3,0)),0)</f>
        <v>0</v>
      </c>
      <c r="AI340" s="41">
        <f t="shared" si="30"/>
        <v>0</v>
      </c>
      <c r="AJ340" s="40">
        <f t="shared" si="31"/>
        <v>190</v>
      </c>
      <c r="AK340" s="40">
        <f>IF(K340=1,INDEX('Add-on Info'!$B$21:$H$32,MATCH(AK$1,'Add-on Info'!$A$4:$A$15,0),MATCH($E340,'Add-on Info'!$B$3:$H$3,0)),0)</f>
        <v>0</v>
      </c>
      <c r="AL340" s="40">
        <f>IF(L340=1,INDEX('Add-on Info'!$B$21:$H$32,MATCH(AL$1,'Add-on Info'!$A$4:$A$15,0),MATCH($E340,'Add-on Info'!$B$3:$H$3,0)),0)</f>
        <v>0</v>
      </c>
      <c r="AM340" s="40">
        <f>IF(M340=1,INDEX('Add-on Info'!$B$21:$H$32,MATCH(AM$1,'Add-on Info'!$A$4:$A$15,0),MATCH($E340,'Add-on Info'!$B$3:$H$3,0)),0)</f>
        <v>0</v>
      </c>
      <c r="AN340" s="40">
        <f>IF(N340=1,INDEX('Add-on Info'!$B$21:$H$32,MATCH(AN$1,'Add-on Info'!$A$4:$A$15,0),MATCH($E340,'Add-on Info'!$B$3:$H$3,0)),0)</f>
        <v>22.8</v>
      </c>
      <c r="AO340" s="40">
        <f>IF(O340=1,INDEX('Add-on Info'!$B$21:$H$32,MATCH(AO$1,'Add-on Info'!$A$4:$A$15,0),MATCH($E340,'Add-on Info'!$B$3:$H$3,0)),0)</f>
        <v>0</v>
      </c>
      <c r="AP340" s="40">
        <f>IF(P340=1,INDEX('Add-on Info'!$B$21:$H$32,MATCH(AP$1,'Add-on Info'!$A$4:$A$15,0),MATCH($E340,'Add-on Info'!$B$3:$H$3,0)),0)</f>
        <v>0</v>
      </c>
      <c r="AQ340" s="40">
        <f>IF(Q340=1,INDEX('Add-on Info'!$B$21:$H$32,MATCH(AQ$1,'Add-on Info'!$A$4:$A$15,0),MATCH($E340,'Add-on Info'!$B$3:$H$3,0)),0)</f>
        <v>0</v>
      </c>
      <c r="AR340" s="40">
        <f>IF(R340=1,INDEX('Add-on Info'!$B$21:$H$32,MATCH(AR$1,'Add-on Info'!$A$4:$A$15,0),MATCH($E340,'Add-on Info'!$B$3:$H$3,0)),0)</f>
        <v>0</v>
      </c>
      <c r="AS340" s="40">
        <f>IF(S340=1,INDEX('Add-on Info'!$B$21:$H$32,MATCH(AS$1,'Add-on Info'!$A$4:$A$15,0),MATCH($E340,'Add-on Info'!$B$3:$H$3,0)),0)</f>
        <v>0</v>
      </c>
      <c r="AT340" s="40">
        <f>IF(T340=1,INDEX('Add-on Info'!$B$21:$H$32,MATCH(AT$1,'Add-on Info'!$A$4:$A$15,0),MATCH($E340,'Add-on Info'!$B$3:$H$3,0)),0)</f>
        <v>0</v>
      </c>
      <c r="AU340" s="40">
        <f>IF(U340=1,INDEX('Add-on Info'!$B$21:$H$32,MATCH(AU$1,'Add-on Info'!$A$4:$A$15,0),MATCH($E340,'Add-on Info'!$B$3:$H$3,0)),0)</f>
        <v>0</v>
      </c>
      <c r="AV340" s="40">
        <f>IF(V340=1,INDEX('Add-on Info'!$B$21:$H$32,MATCH(AV$1,'Add-on Info'!$A$4:$A$15,0),MATCH($E340,'Add-on Info'!$B$3:$H$3,0)),0)</f>
        <v>0</v>
      </c>
      <c r="AW340" s="40">
        <f t="shared" si="32"/>
        <v>22.8</v>
      </c>
      <c r="AX340" s="40">
        <f t="shared" si="33"/>
        <v>27850</v>
      </c>
      <c r="AY340" s="40">
        <f t="shared" si="34"/>
        <v>26853.8</v>
      </c>
      <c r="AZ340" s="40">
        <f t="shared" si="35"/>
        <v>996.20000000000073</v>
      </c>
      <c r="BA340" s="25"/>
    </row>
    <row r="341" spans="1:53" x14ac:dyDescent="0.25">
      <c r="A341" s="25" t="s">
        <v>62</v>
      </c>
      <c r="B341" s="25" t="s">
        <v>23</v>
      </c>
      <c r="C341" s="25" t="s">
        <v>24</v>
      </c>
      <c r="D341" s="25" t="s">
        <v>25</v>
      </c>
      <c r="E341" s="25" t="s">
        <v>29</v>
      </c>
      <c r="F341" s="25" t="s">
        <v>27</v>
      </c>
      <c r="G341" s="25" t="s">
        <v>30</v>
      </c>
      <c r="H341" s="25">
        <v>54</v>
      </c>
      <c r="I341" s="28">
        <v>27252</v>
      </c>
      <c r="J341" s="28">
        <f>IF($D341=Calculations!$E$3,SUBSTITUTE(Calculations!$I342,RIGHT(Calculations!$I342,3),Calculations!$C$3)+0,Calculations!$I342)</f>
        <v>26435</v>
      </c>
      <c r="K341" s="39">
        <v>0</v>
      </c>
      <c r="L341" s="39">
        <v>0</v>
      </c>
      <c r="M341" s="39">
        <v>0</v>
      </c>
      <c r="N341" s="39">
        <v>0</v>
      </c>
      <c r="O341" s="39">
        <v>0</v>
      </c>
      <c r="P341" s="39">
        <v>0</v>
      </c>
      <c r="Q341" s="39">
        <v>1</v>
      </c>
      <c r="R341" s="39">
        <v>0</v>
      </c>
      <c r="S341" s="39">
        <v>0</v>
      </c>
      <c r="T341" s="39">
        <v>0</v>
      </c>
      <c r="U341" s="39">
        <v>0</v>
      </c>
      <c r="V341" s="39">
        <v>0</v>
      </c>
      <c r="W341" s="40">
        <f>IF(K341=1,INDEX('Add-on Info'!$B$4:$H$15,MATCH(W$1,'Add-on Info'!$A$4:$A$15,0),MATCH($E341,'Add-on Info'!$B$3:$H$3,0)),0)</f>
        <v>0</v>
      </c>
      <c r="X341" s="40">
        <f>IF(L341=1,INDEX('Add-on Info'!$B$4:$H$15,MATCH(X$1,'Add-on Info'!$A$4:$A$15,0),MATCH($E341,'Add-on Info'!$B$3:$H$3,0)),0)</f>
        <v>0</v>
      </c>
      <c r="Y341" s="40">
        <f>IF(M341=1,INDEX('Add-on Info'!$B$4:$H$15,MATCH(Y$1,'Add-on Info'!$A$4:$A$15,0),MATCH($E341,'Add-on Info'!$B$3:$H$3,0)),0)</f>
        <v>0</v>
      </c>
      <c r="Z341" s="40">
        <f>IF(N341=1,INDEX('Add-on Info'!$B$4:$H$15,MATCH(Z$1,'Add-on Info'!$A$4:$A$15,0),MATCH($E341,'Add-on Info'!$B$3:$H$3,0)),0)</f>
        <v>0</v>
      </c>
      <c r="AA341" s="40">
        <f>IF(O341=1,INDEX('Add-on Info'!$B$4:$H$15,MATCH(AA$1,'Add-on Info'!$A$4:$A$15,0),MATCH($E341,'Add-on Info'!$B$3:$H$3,0)),0)</f>
        <v>0</v>
      </c>
      <c r="AB341" s="40">
        <f>IF(P341=1,INDEX('Add-on Info'!$B$4:$H$15,MATCH(AB$1,'Add-on Info'!$A$4:$A$15,0),MATCH($E341,'Add-on Info'!$B$3:$H$3,0)),0)</f>
        <v>0</v>
      </c>
      <c r="AC341" s="40">
        <f>IF(Q341=1,INDEX('Add-on Info'!$B$4:$H$15,MATCH(AC$1,'Add-on Info'!$A$4:$A$15,0),MATCH($E341,'Add-on Info'!$B$3:$H$3,0)),0)</f>
        <v>140</v>
      </c>
      <c r="AD341" s="40">
        <f>IF(R341=1,INDEX('Add-on Info'!$B$4:$H$15,MATCH(AD$1,'Add-on Info'!$A$4:$A$15,0),MATCH($E341,'Add-on Info'!$B$3:$H$3,0)),0)</f>
        <v>0</v>
      </c>
      <c r="AE341" s="40">
        <f>IF(S341=1,INDEX('Add-on Info'!$B$4:$H$15,MATCH(AE$1,'Add-on Info'!$A$4:$A$15,0),MATCH($E341,'Add-on Info'!$B$3:$H$3,0)),0)</f>
        <v>0</v>
      </c>
      <c r="AF341" s="40">
        <f>IF(T341=1,INDEX('Add-on Info'!$B$4:$H$15,MATCH(AF$1,'Add-on Info'!$A$4:$A$15,0),MATCH($E341,'Add-on Info'!$B$3:$H$3,0)),0)</f>
        <v>0</v>
      </c>
      <c r="AG341" s="40">
        <f>IF(U341=1,INDEX('Add-on Info'!$B$4:$H$15,MATCH(AG$1,'Add-on Info'!$A$4:$A$15,0),MATCH($E341,'Add-on Info'!$B$3:$H$3,0)),0)</f>
        <v>0</v>
      </c>
      <c r="AH341" s="40">
        <f>IF(V341=1,INDEX('Add-on Info'!$B$4:$H$15,MATCH(AH$1,'Add-on Info'!$A$4:$A$15,0),MATCH($E341,'Add-on Info'!$B$3:$H$3,0)),0)</f>
        <v>0</v>
      </c>
      <c r="AI341" s="41">
        <f t="shared" si="30"/>
        <v>0</v>
      </c>
      <c r="AJ341" s="40">
        <f t="shared" si="31"/>
        <v>140</v>
      </c>
      <c r="AK341" s="40">
        <f>IF(K341=1,INDEX('Add-on Info'!$B$21:$H$32,MATCH(AK$1,'Add-on Info'!$A$4:$A$15,0),MATCH($E341,'Add-on Info'!$B$3:$H$3,0)),0)</f>
        <v>0</v>
      </c>
      <c r="AL341" s="40">
        <f>IF(L341=1,INDEX('Add-on Info'!$B$21:$H$32,MATCH(AL$1,'Add-on Info'!$A$4:$A$15,0),MATCH($E341,'Add-on Info'!$B$3:$H$3,0)),0)</f>
        <v>0</v>
      </c>
      <c r="AM341" s="40">
        <f>IF(M341=1,INDEX('Add-on Info'!$B$21:$H$32,MATCH(AM$1,'Add-on Info'!$A$4:$A$15,0),MATCH($E341,'Add-on Info'!$B$3:$H$3,0)),0)</f>
        <v>0</v>
      </c>
      <c r="AN341" s="40">
        <f>IF(N341=1,INDEX('Add-on Info'!$B$21:$H$32,MATCH(AN$1,'Add-on Info'!$A$4:$A$15,0),MATCH($E341,'Add-on Info'!$B$3:$H$3,0)),0)</f>
        <v>0</v>
      </c>
      <c r="AO341" s="40">
        <f>IF(O341=1,INDEX('Add-on Info'!$B$21:$H$32,MATCH(AO$1,'Add-on Info'!$A$4:$A$15,0),MATCH($E341,'Add-on Info'!$B$3:$H$3,0)),0)</f>
        <v>0</v>
      </c>
      <c r="AP341" s="40">
        <f>IF(P341=1,INDEX('Add-on Info'!$B$21:$H$32,MATCH(AP$1,'Add-on Info'!$A$4:$A$15,0),MATCH($E341,'Add-on Info'!$B$3:$H$3,0)),0)</f>
        <v>0</v>
      </c>
      <c r="AQ341" s="40">
        <f>IF(Q341=1,INDEX('Add-on Info'!$B$21:$H$32,MATCH(AQ$1,'Add-on Info'!$A$4:$A$15,0),MATCH($E341,'Add-on Info'!$B$3:$H$3,0)),0)</f>
        <v>21</v>
      </c>
      <c r="AR341" s="40">
        <f>IF(R341=1,INDEX('Add-on Info'!$B$21:$H$32,MATCH(AR$1,'Add-on Info'!$A$4:$A$15,0),MATCH($E341,'Add-on Info'!$B$3:$H$3,0)),0)</f>
        <v>0</v>
      </c>
      <c r="AS341" s="40">
        <f>IF(S341=1,INDEX('Add-on Info'!$B$21:$H$32,MATCH(AS$1,'Add-on Info'!$A$4:$A$15,0),MATCH($E341,'Add-on Info'!$B$3:$H$3,0)),0)</f>
        <v>0</v>
      </c>
      <c r="AT341" s="40">
        <f>IF(T341=1,INDEX('Add-on Info'!$B$21:$H$32,MATCH(AT$1,'Add-on Info'!$A$4:$A$15,0),MATCH($E341,'Add-on Info'!$B$3:$H$3,0)),0)</f>
        <v>0</v>
      </c>
      <c r="AU341" s="40">
        <f>IF(U341=1,INDEX('Add-on Info'!$B$21:$H$32,MATCH(AU$1,'Add-on Info'!$A$4:$A$15,0),MATCH($E341,'Add-on Info'!$B$3:$H$3,0)),0)</f>
        <v>0</v>
      </c>
      <c r="AV341" s="40">
        <f>IF(V341=1,INDEX('Add-on Info'!$B$21:$H$32,MATCH(AV$1,'Add-on Info'!$A$4:$A$15,0),MATCH($E341,'Add-on Info'!$B$3:$H$3,0)),0)</f>
        <v>0</v>
      </c>
      <c r="AW341" s="40">
        <f t="shared" si="32"/>
        <v>21</v>
      </c>
      <c r="AX341" s="40">
        <f t="shared" si="33"/>
        <v>27392</v>
      </c>
      <c r="AY341" s="40">
        <f t="shared" si="34"/>
        <v>26456</v>
      </c>
      <c r="AZ341" s="40">
        <f t="shared" si="35"/>
        <v>936</v>
      </c>
      <c r="BA341" s="25"/>
    </row>
    <row r="342" spans="1:53" x14ac:dyDescent="0.25">
      <c r="A342" s="25" t="s">
        <v>62</v>
      </c>
      <c r="B342" s="25" t="s">
        <v>23</v>
      </c>
      <c r="C342" s="25" t="s">
        <v>24</v>
      </c>
      <c r="D342" s="25" t="s">
        <v>31</v>
      </c>
      <c r="E342" s="25" t="s">
        <v>32</v>
      </c>
      <c r="F342" s="25" t="s">
        <v>27</v>
      </c>
      <c r="G342" s="25" t="s">
        <v>28</v>
      </c>
      <c r="H342" s="25">
        <v>48</v>
      </c>
      <c r="I342" s="42">
        <v>19801</v>
      </c>
      <c r="J342" s="28">
        <f>IF($D342=Calculations!$E$3,SUBSTITUTE(Calculations!$I343,RIGHT(Calculations!$I343,3),Calculations!$C$3)+0,Calculations!$I343)</f>
        <v>19514</v>
      </c>
      <c r="K342" s="39">
        <v>0</v>
      </c>
      <c r="L342" s="39">
        <v>0</v>
      </c>
      <c r="M342" s="39">
        <v>0</v>
      </c>
      <c r="N342" s="39">
        <v>1</v>
      </c>
      <c r="O342" s="39">
        <v>0</v>
      </c>
      <c r="P342" s="39">
        <v>0</v>
      </c>
      <c r="Q342" s="39">
        <v>1</v>
      </c>
      <c r="R342" s="39">
        <v>0</v>
      </c>
      <c r="S342" s="39">
        <v>1</v>
      </c>
      <c r="T342" s="39">
        <v>1</v>
      </c>
      <c r="U342" s="39">
        <v>0</v>
      </c>
      <c r="V342" s="39">
        <v>0</v>
      </c>
      <c r="W342" s="40">
        <f>IF(K342=1,INDEX('Add-on Info'!$B$4:$H$15,MATCH(W$1,'Add-on Info'!$A$4:$A$15,0),MATCH($E342,'Add-on Info'!$B$3:$H$3,0)),0)</f>
        <v>0</v>
      </c>
      <c r="X342" s="40">
        <f>IF(L342=1,INDEX('Add-on Info'!$B$4:$H$15,MATCH(X$1,'Add-on Info'!$A$4:$A$15,0),MATCH($E342,'Add-on Info'!$B$3:$H$3,0)),0)</f>
        <v>0</v>
      </c>
      <c r="Y342" s="40">
        <f>IF(M342=1,INDEX('Add-on Info'!$B$4:$H$15,MATCH(Y$1,'Add-on Info'!$A$4:$A$15,0),MATCH($E342,'Add-on Info'!$B$3:$H$3,0)),0)</f>
        <v>0</v>
      </c>
      <c r="Z342" s="40">
        <f>IF(N342=1,INDEX('Add-on Info'!$B$4:$H$15,MATCH(Z$1,'Add-on Info'!$A$4:$A$15,0),MATCH($E342,'Add-on Info'!$B$3:$H$3,0)),0)</f>
        <v>210</v>
      </c>
      <c r="AA342" s="40">
        <f>IF(O342=1,INDEX('Add-on Info'!$B$4:$H$15,MATCH(AA$1,'Add-on Info'!$A$4:$A$15,0),MATCH($E342,'Add-on Info'!$B$3:$H$3,0)),0)</f>
        <v>0</v>
      </c>
      <c r="AB342" s="40">
        <f>IF(P342=1,INDEX('Add-on Info'!$B$4:$H$15,MATCH(AB$1,'Add-on Info'!$A$4:$A$15,0),MATCH($E342,'Add-on Info'!$B$3:$H$3,0)),0)</f>
        <v>0</v>
      </c>
      <c r="AC342" s="40">
        <f>IF(Q342=1,INDEX('Add-on Info'!$B$4:$H$15,MATCH(AC$1,'Add-on Info'!$A$4:$A$15,0),MATCH($E342,'Add-on Info'!$B$3:$H$3,0)),0)</f>
        <v>90</v>
      </c>
      <c r="AD342" s="40">
        <f>IF(R342=1,INDEX('Add-on Info'!$B$4:$H$15,MATCH(AD$1,'Add-on Info'!$A$4:$A$15,0),MATCH($E342,'Add-on Info'!$B$3:$H$3,0)),0)</f>
        <v>0</v>
      </c>
      <c r="AE342" s="40">
        <f>IF(S342=1,INDEX('Add-on Info'!$B$4:$H$15,MATCH(AE$1,'Add-on Info'!$A$4:$A$15,0),MATCH($E342,'Add-on Info'!$B$3:$H$3,0)),0)</f>
        <v>140</v>
      </c>
      <c r="AF342" s="40">
        <f>IF(T342=1,INDEX('Add-on Info'!$B$4:$H$15,MATCH(AF$1,'Add-on Info'!$A$4:$A$15,0),MATCH($E342,'Add-on Info'!$B$3:$H$3,0)),0)</f>
        <v>180</v>
      </c>
      <c r="AG342" s="40">
        <f>IF(U342=1,INDEX('Add-on Info'!$B$4:$H$15,MATCH(AG$1,'Add-on Info'!$A$4:$A$15,0),MATCH($E342,'Add-on Info'!$B$3:$H$3,0)),0)</f>
        <v>0</v>
      </c>
      <c r="AH342" s="40">
        <f>IF(V342=1,INDEX('Add-on Info'!$B$4:$H$15,MATCH(AH$1,'Add-on Info'!$A$4:$A$15,0),MATCH($E342,'Add-on Info'!$B$3:$H$3,0)),0)</f>
        <v>0</v>
      </c>
      <c r="AI342" s="41">
        <f t="shared" si="30"/>
        <v>0.15</v>
      </c>
      <c r="AJ342" s="40">
        <f t="shared" si="31"/>
        <v>527</v>
      </c>
      <c r="AK342" s="40">
        <f>IF(K342=1,INDEX('Add-on Info'!$B$21:$H$32,MATCH(AK$1,'Add-on Info'!$A$4:$A$15,0),MATCH($E342,'Add-on Info'!$B$3:$H$3,0)),0)</f>
        <v>0</v>
      </c>
      <c r="AL342" s="40">
        <f>IF(L342=1,INDEX('Add-on Info'!$B$21:$H$32,MATCH(AL$1,'Add-on Info'!$A$4:$A$15,0),MATCH($E342,'Add-on Info'!$B$3:$H$3,0)),0)</f>
        <v>0</v>
      </c>
      <c r="AM342" s="40">
        <f>IF(M342=1,INDEX('Add-on Info'!$B$21:$H$32,MATCH(AM$1,'Add-on Info'!$A$4:$A$15,0),MATCH($E342,'Add-on Info'!$B$3:$H$3,0)),0)</f>
        <v>0</v>
      </c>
      <c r="AN342" s="40">
        <f>IF(N342=1,INDEX('Add-on Info'!$B$21:$H$32,MATCH(AN$1,'Add-on Info'!$A$4:$A$15,0),MATCH($E342,'Add-on Info'!$B$3:$H$3,0)),0)</f>
        <v>25.2</v>
      </c>
      <c r="AO342" s="40">
        <f>IF(O342=1,INDEX('Add-on Info'!$B$21:$H$32,MATCH(AO$1,'Add-on Info'!$A$4:$A$15,0),MATCH($E342,'Add-on Info'!$B$3:$H$3,0)),0)</f>
        <v>0</v>
      </c>
      <c r="AP342" s="40">
        <f>IF(P342=1,INDEX('Add-on Info'!$B$21:$H$32,MATCH(AP$1,'Add-on Info'!$A$4:$A$15,0),MATCH($E342,'Add-on Info'!$B$3:$H$3,0)),0)</f>
        <v>0</v>
      </c>
      <c r="AQ342" s="40">
        <f>IF(Q342=1,INDEX('Add-on Info'!$B$21:$H$32,MATCH(AQ$1,'Add-on Info'!$A$4:$A$15,0),MATCH($E342,'Add-on Info'!$B$3:$H$3,0)),0)</f>
        <v>13.5</v>
      </c>
      <c r="AR342" s="40">
        <f>IF(R342=1,INDEX('Add-on Info'!$B$21:$H$32,MATCH(AR$1,'Add-on Info'!$A$4:$A$15,0),MATCH($E342,'Add-on Info'!$B$3:$H$3,0)),0)</f>
        <v>0</v>
      </c>
      <c r="AS342" s="40">
        <f>IF(S342=1,INDEX('Add-on Info'!$B$21:$H$32,MATCH(AS$1,'Add-on Info'!$A$4:$A$15,0),MATCH($E342,'Add-on Info'!$B$3:$H$3,0)),0)</f>
        <v>23.8</v>
      </c>
      <c r="AT342" s="40">
        <f>IF(T342=1,INDEX('Add-on Info'!$B$21:$H$32,MATCH(AT$1,'Add-on Info'!$A$4:$A$15,0),MATCH($E342,'Add-on Info'!$B$3:$H$3,0)),0)</f>
        <v>32.4</v>
      </c>
      <c r="AU342" s="40">
        <f>IF(U342=1,INDEX('Add-on Info'!$B$21:$H$32,MATCH(AU$1,'Add-on Info'!$A$4:$A$15,0),MATCH($E342,'Add-on Info'!$B$3:$H$3,0)),0)</f>
        <v>0</v>
      </c>
      <c r="AV342" s="40">
        <f>IF(V342=1,INDEX('Add-on Info'!$B$21:$H$32,MATCH(AV$1,'Add-on Info'!$A$4:$A$15,0),MATCH($E342,'Add-on Info'!$B$3:$H$3,0)),0)</f>
        <v>0</v>
      </c>
      <c r="AW342" s="40">
        <f t="shared" si="32"/>
        <v>94.9</v>
      </c>
      <c r="AX342" s="40">
        <f t="shared" si="33"/>
        <v>20328</v>
      </c>
      <c r="AY342" s="40">
        <f t="shared" si="34"/>
        <v>19608.900000000001</v>
      </c>
      <c r="AZ342" s="40">
        <f t="shared" si="35"/>
        <v>719.09999999999854</v>
      </c>
      <c r="BA342" s="25"/>
    </row>
    <row r="343" spans="1:53" x14ac:dyDescent="0.25">
      <c r="A343" s="25" t="s">
        <v>62</v>
      </c>
      <c r="B343" s="25" t="s">
        <v>23</v>
      </c>
      <c r="C343" s="25" t="s">
        <v>24</v>
      </c>
      <c r="D343" s="25" t="s">
        <v>31</v>
      </c>
      <c r="E343" s="25" t="s">
        <v>35</v>
      </c>
      <c r="F343" s="25" t="s">
        <v>34</v>
      </c>
      <c r="G343" s="25" t="s">
        <v>28</v>
      </c>
      <c r="H343" s="25">
        <v>74</v>
      </c>
      <c r="I343" s="42">
        <v>29173</v>
      </c>
      <c r="J343" s="28">
        <f>IF($D343=Calculations!$E$3,SUBSTITUTE(Calculations!$I344,RIGHT(Calculations!$I344,3),Calculations!$C$3)+0,Calculations!$I344)</f>
        <v>28514</v>
      </c>
      <c r="K343" s="39">
        <v>0</v>
      </c>
      <c r="L343" s="39">
        <v>0</v>
      </c>
      <c r="M343" s="39">
        <v>0</v>
      </c>
      <c r="N343" s="39">
        <v>0</v>
      </c>
      <c r="O343" s="39">
        <v>0</v>
      </c>
      <c r="P343" s="39">
        <v>0</v>
      </c>
      <c r="Q343" s="39">
        <v>0</v>
      </c>
      <c r="R343" s="39">
        <v>0</v>
      </c>
      <c r="S343" s="39">
        <v>0</v>
      </c>
      <c r="T343" s="39">
        <v>0</v>
      </c>
      <c r="U343" s="39">
        <v>0</v>
      </c>
      <c r="V343" s="39">
        <v>0</v>
      </c>
      <c r="W343" s="40">
        <f>IF(K343=1,INDEX('Add-on Info'!$B$4:$H$15,MATCH(W$1,'Add-on Info'!$A$4:$A$15,0),MATCH($E343,'Add-on Info'!$B$3:$H$3,0)),0)</f>
        <v>0</v>
      </c>
      <c r="X343" s="40">
        <f>IF(L343=1,INDEX('Add-on Info'!$B$4:$H$15,MATCH(X$1,'Add-on Info'!$A$4:$A$15,0),MATCH($E343,'Add-on Info'!$B$3:$H$3,0)),0)</f>
        <v>0</v>
      </c>
      <c r="Y343" s="40">
        <f>IF(M343=1,INDEX('Add-on Info'!$B$4:$H$15,MATCH(Y$1,'Add-on Info'!$A$4:$A$15,0),MATCH($E343,'Add-on Info'!$B$3:$H$3,0)),0)</f>
        <v>0</v>
      </c>
      <c r="Z343" s="40">
        <f>IF(N343=1,INDEX('Add-on Info'!$B$4:$H$15,MATCH(Z$1,'Add-on Info'!$A$4:$A$15,0),MATCH($E343,'Add-on Info'!$B$3:$H$3,0)),0)</f>
        <v>0</v>
      </c>
      <c r="AA343" s="40">
        <f>IF(O343=1,INDEX('Add-on Info'!$B$4:$H$15,MATCH(AA$1,'Add-on Info'!$A$4:$A$15,0),MATCH($E343,'Add-on Info'!$B$3:$H$3,0)),0)</f>
        <v>0</v>
      </c>
      <c r="AB343" s="40">
        <f>IF(P343=1,INDEX('Add-on Info'!$B$4:$H$15,MATCH(AB$1,'Add-on Info'!$A$4:$A$15,0),MATCH($E343,'Add-on Info'!$B$3:$H$3,0)),0)</f>
        <v>0</v>
      </c>
      <c r="AC343" s="40">
        <f>IF(Q343=1,INDEX('Add-on Info'!$B$4:$H$15,MATCH(AC$1,'Add-on Info'!$A$4:$A$15,0),MATCH($E343,'Add-on Info'!$B$3:$H$3,0)),0)</f>
        <v>0</v>
      </c>
      <c r="AD343" s="40">
        <f>IF(R343=1,INDEX('Add-on Info'!$B$4:$H$15,MATCH(AD$1,'Add-on Info'!$A$4:$A$15,0),MATCH($E343,'Add-on Info'!$B$3:$H$3,0)),0)</f>
        <v>0</v>
      </c>
      <c r="AE343" s="40">
        <f>IF(S343=1,INDEX('Add-on Info'!$B$4:$H$15,MATCH(AE$1,'Add-on Info'!$A$4:$A$15,0),MATCH($E343,'Add-on Info'!$B$3:$H$3,0)),0)</f>
        <v>0</v>
      </c>
      <c r="AF343" s="40">
        <f>IF(T343=1,INDEX('Add-on Info'!$B$4:$H$15,MATCH(AF$1,'Add-on Info'!$A$4:$A$15,0),MATCH($E343,'Add-on Info'!$B$3:$H$3,0)),0)</f>
        <v>0</v>
      </c>
      <c r="AG343" s="40">
        <f>IF(U343=1,INDEX('Add-on Info'!$B$4:$H$15,MATCH(AG$1,'Add-on Info'!$A$4:$A$15,0),MATCH($E343,'Add-on Info'!$B$3:$H$3,0)),0)</f>
        <v>0</v>
      </c>
      <c r="AH343" s="40">
        <f>IF(V343=1,INDEX('Add-on Info'!$B$4:$H$15,MATCH(AH$1,'Add-on Info'!$A$4:$A$15,0),MATCH($E343,'Add-on Info'!$B$3:$H$3,0)),0)</f>
        <v>0</v>
      </c>
      <c r="AI343" s="41">
        <f t="shared" si="30"/>
        <v>0</v>
      </c>
      <c r="AJ343" s="40">
        <f t="shared" si="31"/>
        <v>0</v>
      </c>
      <c r="AK343" s="40">
        <f>IF(K343=1,INDEX('Add-on Info'!$B$21:$H$32,MATCH(AK$1,'Add-on Info'!$A$4:$A$15,0),MATCH($E343,'Add-on Info'!$B$3:$H$3,0)),0)</f>
        <v>0</v>
      </c>
      <c r="AL343" s="40">
        <f>IF(L343=1,INDEX('Add-on Info'!$B$21:$H$32,MATCH(AL$1,'Add-on Info'!$A$4:$A$15,0),MATCH($E343,'Add-on Info'!$B$3:$H$3,0)),0)</f>
        <v>0</v>
      </c>
      <c r="AM343" s="40">
        <f>IF(M343=1,INDEX('Add-on Info'!$B$21:$H$32,MATCH(AM$1,'Add-on Info'!$A$4:$A$15,0),MATCH($E343,'Add-on Info'!$B$3:$H$3,0)),0)</f>
        <v>0</v>
      </c>
      <c r="AN343" s="40">
        <f>IF(N343=1,INDEX('Add-on Info'!$B$21:$H$32,MATCH(AN$1,'Add-on Info'!$A$4:$A$15,0),MATCH($E343,'Add-on Info'!$B$3:$H$3,0)),0)</f>
        <v>0</v>
      </c>
      <c r="AO343" s="40">
        <f>IF(O343=1,INDEX('Add-on Info'!$B$21:$H$32,MATCH(AO$1,'Add-on Info'!$A$4:$A$15,0),MATCH($E343,'Add-on Info'!$B$3:$H$3,0)),0)</f>
        <v>0</v>
      </c>
      <c r="AP343" s="40">
        <f>IF(P343=1,INDEX('Add-on Info'!$B$21:$H$32,MATCH(AP$1,'Add-on Info'!$A$4:$A$15,0),MATCH($E343,'Add-on Info'!$B$3:$H$3,0)),0)</f>
        <v>0</v>
      </c>
      <c r="AQ343" s="40">
        <f>IF(Q343=1,INDEX('Add-on Info'!$B$21:$H$32,MATCH(AQ$1,'Add-on Info'!$A$4:$A$15,0),MATCH($E343,'Add-on Info'!$B$3:$H$3,0)),0)</f>
        <v>0</v>
      </c>
      <c r="AR343" s="40">
        <f>IF(R343=1,INDEX('Add-on Info'!$B$21:$H$32,MATCH(AR$1,'Add-on Info'!$A$4:$A$15,0),MATCH($E343,'Add-on Info'!$B$3:$H$3,0)),0)</f>
        <v>0</v>
      </c>
      <c r="AS343" s="40">
        <f>IF(S343=1,INDEX('Add-on Info'!$B$21:$H$32,MATCH(AS$1,'Add-on Info'!$A$4:$A$15,0),MATCH($E343,'Add-on Info'!$B$3:$H$3,0)),0)</f>
        <v>0</v>
      </c>
      <c r="AT343" s="40">
        <f>IF(T343=1,INDEX('Add-on Info'!$B$21:$H$32,MATCH(AT$1,'Add-on Info'!$A$4:$A$15,0),MATCH($E343,'Add-on Info'!$B$3:$H$3,0)),0)</f>
        <v>0</v>
      </c>
      <c r="AU343" s="40">
        <f>IF(U343=1,INDEX('Add-on Info'!$B$21:$H$32,MATCH(AU$1,'Add-on Info'!$A$4:$A$15,0),MATCH($E343,'Add-on Info'!$B$3:$H$3,0)),0)</f>
        <v>0</v>
      </c>
      <c r="AV343" s="40">
        <f>IF(V343=1,INDEX('Add-on Info'!$B$21:$H$32,MATCH(AV$1,'Add-on Info'!$A$4:$A$15,0),MATCH($E343,'Add-on Info'!$B$3:$H$3,0)),0)</f>
        <v>0</v>
      </c>
      <c r="AW343" s="40">
        <f t="shared" si="32"/>
        <v>0</v>
      </c>
      <c r="AX343" s="40">
        <f t="shared" si="33"/>
        <v>29173</v>
      </c>
      <c r="AY343" s="40">
        <f t="shared" si="34"/>
        <v>28514</v>
      </c>
      <c r="AZ343" s="40">
        <f t="shared" si="35"/>
        <v>659</v>
      </c>
      <c r="BA343" s="25"/>
    </row>
    <row r="344" spans="1:53" x14ac:dyDescent="0.25">
      <c r="A344" s="25" t="s">
        <v>62</v>
      </c>
      <c r="B344" s="25" t="s">
        <v>23</v>
      </c>
      <c r="C344" s="25" t="s">
        <v>24</v>
      </c>
      <c r="D344" s="25" t="s">
        <v>31</v>
      </c>
      <c r="E344" s="25" t="s">
        <v>35</v>
      </c>
      <c r="F344" s="25" t="s">
        <v>27</v>
      </c>
      <c r="G344" s="25" t="s">
        <v>28</v>
      </c>
      <c r="H344" s="25">
        <v>60</v>
      </c>
      <c r="I344" s="42">
        <v>29358</v>
      </c>
      <c r="J344" s="28">
        <f>IF($D344=Calculations!$E$3,SUBSTITUTE(Calculations!$I345,RIGHT(Calculations!$I345,3),Calculations!$C$3)+0,Calculations!$I345)</f>
        <v>28514</v>
      </c>
      <c r="K344" s="39">
        <v>1</v>
      </c>
      <c r="L344" s="39">
        <v>0</v>
      </c>
      <c r="M344" s="39">
        <v>0</v>
      </c>
      <c r="N344" s="39">
        <v>0</v>
      </c>
      <c r="O344" s="39">
        <v>1</v>
      </c>
      <c r="P344" s="39">
        <v>0</v>
      </c>
      <c r="Q344" s="39">
        <v>0</v>
      </c>
      <c r="R344" s="39">
        <v>0</v>
      </c>
      <c r="S344" s="39">
        <v>0</v>
      </c>
      <c r="T344" s="39">
        <v>1</v>
      </c>
      <c r="U344" s="39">
        <v>1</v>
      </c>
      <c r="V344" s="39">
        <v>0</v>
      </c>
      <c r="W344" s="40">
        <f>IF(K344=1,INDEX('Add-on Info'!$B$4:$H$15,MATCH(W$1,'Add-on Info'!$A$4:$A$15,0),MATCH($E344,'Add-on Info'!$B$3:$H$3,0)),0)</f>
        <v>750</v>
      </c>
      <c r="X344" s="40">
        <f>IF(L344=1,INDEX('Add-on Info'!$B$4:$H$15,MATCH(X$1,'Add-on Info'!$A$4:$A$15,0),MATCH($E344,'Add-on Info'!$B$3:$H$3,0)),0)</f>
        <v>0</v>
      </c>
      <c r="Y344" s="40">
        <f>IF(M344=1,INDEX('Add-on Info'!$B$4:$H$15,MATCH(Y$1,'Add-on Info'!$A$4:$A$15,0),MATCH($E344,'Add-on Info'!$B$3:$H$3,0)),0)</f>
        <v>0</v>
      </c>
      <c r="Z344" s="40">
        <f>IF(N344=1,INDEX('Add-on Info'!$B$4:$H$15,MATCH(Z$1,'Add-on Info'!$A$4:$A$15,0),MATCH($E344,'Add-on Info'!$B$3:$H$3,0)),0)</f>
        <v>0</v>
      </c>
      <c r="AA344" s="40">
        <f>IF(O344=1,INDEX('Add-on Info'!$B$4:$H$15,MATCH(AA$1,'Add-on Info'!$A$4:$A$15,0),MATCH($E344,'Add-on Info'!$B$3:$H$3,0)),0)</f>
        <v>1400</v>
      </c>
      <c r="AB344" s="40">
        <f>IF(P344=1,INDEX('Add-on Info'!$B$4:$H$15,MATCH(AB$1,'Add-on Info'!$A$4:$A$15,0),MATCH($E344,'Add-on Info'!$B$3:$H$3,0)),0)</f>
        <v>0</v>
      </c>
      <c r="AC344" s="40">
        <f>IF(Q344=1,INDEX('Add-on Info'!$B$4:$H$15,MATCH(AC$1,'Add-on Info'!$A$4:$A$15,0),MATCH($E344,'Add-on Info'!$B$3:$H$3,0)),0)</f>
        <v>0</v>
      </c>
      <c r="AD344" s="40">
        <f>IF(R344=1,INDEX('Add-on Info'!$B$4:$H$15,MATCH(AD$1,'Add-on Info'!$A$4:$A$15,0),MATCH($E344,'Add-on Info'!$B$3:$H$3,0)),0)</f>
        <v>0</v>
      </c>
      <c r="AE344" s="40">
        <f>IF(S344=1,INDEX('Add-on Info'!$B$4:$H$15,MATCH(AE$1,'Add-on Info'!$A$4:$A$15,0),MATCH($E344,'Add-on Info'!$B$3:$H$3,0)),0)</f>
        <v>0</v>
      </c>
      <c r="AF344" s="40">
        <f>IF(T344=1,INDEX('Add-on Info'!$B$4:$H$15,MATCH(AF$1,'Add-on Info'!$A$4:$A$15,0),MATCH($E344,'Add-on Info'!$B$3:$H$3,0)),0)</f>
        <v>200</v>
      </c>
      <c r="AG344" s="40">
        <f>IF(U344=1,INDEX('Add-on Info'!$B$4:$H$15,MATCH(AG$1,'Add-on Info'!$A$4:$A$15,0),MATCH($E344,'Add-on Info'!$B$3:$H$3,0)),0)</f>
        <v>640</v>
      </c>
      <c r="AH344" s="40">
        <f>IF(V344=1,INDEX('Add-on Info'!$B$4:$H$15,MATCH(AH$1,'Add-on Info'!$A$4:$A$15,0),MATCH($E344,'Add-on Info'!$B$3:$H$3,0)),0)</f>
        <v>0</v>
      </c>
      <c r="AI344" s="41">
        <f t="shared" si="30"/>
        <v>0.15</v>
      </c>
      <c r="AJ344" s="40">
        <f t="shared" si="31"/>
        <v>2541.5</v>
      </c>
      <c r="AK344" s="40">
        <f>IF(K344=1,INDEX('Add-on Info'!$B$21:$H$32,MATCH(AK$1,'Add-on Info'!$A$4:$A$15,0),MATCH($E344,'Add-on Info'!$B$3:$H$3,0)),0)</f>
        <v>187.5</v>
      </c>
      <c r="AL344" s="40">
        <f>IF(L344=1,INDEX('Add-on Info'!$B$21:$H$32,MATCH(AL$1,'Add-on Info'!$A$4:$A$15,0),MATCH($E344,'Add-on Info'!$B$3:$H$3,0)),0)</f>
        <v>0</v>
      </c>
      <c r="AM344" s="40">
        <f>IF(M344=1,INDEX('Add-on Info'!$B$21:$H$32,MATCH(AM$1,'Add-on Info'!$A$4:$A$15,0),MATCH($E344,'Add-on Info'!$B$3:$H$3,0)),0)</f>
        <v>0</v>
      </c>
      <c r="AN344" s="40">
        <f>IF(N344=1,INDEX('Add-on Info'!$B$21:$H$32,MATCH(AN$1,'Add-on Info'!$A$4:$A$15,0),MATCH($E344,'Add-on Info'!$B$3:$H$3,0)),0)</f>
        <v>0</v>
      </c>
      <c r="AO344" s="40">
        <f>IF(O344=1,INDEX('Add-on Info'!$B$21:$H$32,MATCH(AO$1,'Add-on Info'!$A$4:$A$15,0),MATCH($E344,'Add-on Info'!$B$3:$H$3,0)),0)</f>
        <v>910</v>
      </c>
      <c r="AP344" s="40">
        <f>IF(P344=1,INDEX('Add-on Info'!$B$21:$H$32,MATCH(AP$1,'Add-on Info'!$A$4:$A$15,0),MATCH($E344,'Add-on Info'!$B$3:$H$3,0)),0)</f>
        <v>0</v>
      </c>
      <c r="AQ344" s="40">
        <f>IF(Q344=1,INDEX('Add-on Info'!$B$21:$H$32,MATCH(AQ$1,'Add-on Info'!$A$4:$A$15,0),MATCH($E344,'Add-on Info'!$B$3:$H$3,0)),0)</f>
        <v>0</v>
      </c>
      <c r="AR344" s="40">
        <f>IF(R344=1,INDEX('Add-on Info'!$B$21:$H$32,MATCH(AR$1,'Add-on Info'!$A$4:$A$15,0),MATCH($E344,'Add-on Info'!$B$3:$H$3,0)),0)</f>
        <v>0</v>
      </c>
      <c r="AS344" s="40">
        <f>IF(S344=1,INDEX('Add-on Info'!$B$21:$H$32,MATCH(AS$1,'Add-on Info'!$A$4:$A$15,0),MATCH($E344,'Add-on Info'!$B$3:$H$3,0)),0)</f>
        <v>0</v>
      </c>
      <c r="AT344" s="40">
        <f>IF(T344=1,INDEX('Add-on Info'!$B$21:$H$32,MATCH(AT$1,'Add-on Info'!$A$4:$A$15,0),MATCH($E344,'Add-on Info'!$B$3:$H$3,0)),0)</f>
        <v>36</v>
      </c>
      <c r="AU344" s="40">
        <f>IF(U344=1,INDEX('Add-on Info'!$B$21:$H$32,MATCH(AU$1,'Add-on Info'!$A$4:$A$15,0),MATCH($E344,'Add-on Info'!$B$3:$H$3,0)),0)</f>
        <v>179.20000000000002</v>
      </c>
      <c r="AV344" s="40">
        <f>IF(V344=1,INDEX('Add-on Info'!$B$21:$H$32,MATCH(AV$1,'Add-on Info'!$A$4:$A$15,0),MATCH($E344,'Add-on Info'!$B$3:$H$3,0)),0)</f>
        <v>0</v>
      </c>
      <c r="AW344" s="40">
        <f t="shared" si="32"/>
        <v>1312.7</v>
      </c>
      <c r="AX344" s="40">
        <f t="shared" si="33"/>
        <v>31899.5</v>
      </c>
      <c r="AY344" s="40">
        <f t="shared" si="34"/>
        <v>29826.7</v>
      </c>
      <c r="AZ344" s="40">
        <f t="shared" si="35"/>
        <v>2072.7999999999993</v>
      </c>
      <c r="BA344" s="25"/>
    </row>
    <row r="345" spans="1:53" x14ac:dyDescent="0.25">
      <c r="A345" s="25" t="s">
        <v>62</v>
      </c>
      <c r="B345" s="25" t="s">
        <v>23</v>
      </c>
      <c r="C345" s="25" t="s">
        <v>24</v>
      </c>
      <c r="D345" s="25" t="s">
        <v>31</v>
      </c>
      <c r="E345" s="25" t="s">
        <v>36</v>
      </c>
      <c r="F345" s="25" t="s">
        <v>33</v>
      </c>
      <c r="G345" s="25" t="s">
        <v>30</v>
      </c>
      <c r="H345" s="25">
        <v>34</v>
      </c>
      <c r="I345" s="42">
        <v>30307</v>
      </c>
      <c r="J345" s="28">
        <f>IF($D345=Calculations!$E$3,SUBSTITUTE(Calculations!$I346,RIGHT(Calculations!$I346,3),Calculations!$C$3)+0,Calculations!$I346)</f>
        <v>29514</v>
      </c>
      <c r="K345" s="39">
        <v>0</v>
      </c>
      <c r="L345" s="39">
        <v>0</v>
      </c>
      <c r="M345" s="39">
        <v>1</v>
      </c>
      <c r="N345" s="39">
        <v>0</v>
      </c>
      <c r="O345" s="39">
        <v>0</v>
      </c>
      <c r="P345" s="39">
        <v>1</v>
      </c>
      <c r="Q345" s="39">
        <v>0</v>
      </c>
      <c r="R345" s="39">
        <v>0</v>
      </c>
      <c r="S345" s="39">
        <v>0</v>
      </c>
      <c r="T345" s="39">
        <v>0</v>
      </c>
      <c r="U345" s="39">
        <v>0</v>
      </c>
      <c r="V345" s="39">
        <v>0</v>
      </c>
      <c r="W345" s="40">
        <f>IF(K345=1,INDEX('Add-on Info'!$B$4:$H$15,MATCH(W$1,'Add-on Info'!$A$4:$A$15,0),MATCH($E345,'Add-on Info'!$B$3:$H$3,0)),0)</f>
        <v>0</v>
      </c>
      <c r="X345" s="40">
        <f>IF(L345=1,INDEX('Add-on Info'!$B$4:$H$15,MATCH(X$1,'Add-on Info'!$A$4:$A$15,0),MATCH($E345,'Add-on Info'!$B$3:$H$3,0)),0)</f>
        <v>0</v>
      </c>
      <c r="Y345" s="40">
        <f>IF(M345=1,INDEX('Add-on Info'!$B$4:$H$15,MATCH(Y$1,'Add-on Info'!$A$4:$A$15,0),MATCH($E345,'Add-on Info'!$B$3:$H$3,0)),0)</f>
        <v>360</v>
      </c>
      <c r="Z345" s="40">
        <f>IF(N345=1,INDEX('Add-on Info'!$B$4:$H$15,MATCH(Z$1,'Add-on Info'!$A$4:$A$15,0),MATCH($E345,'Add-on Info'!$B$3:$H$3,0)),0)</f>
        <v>0</v>
      </c>
      <c r="AA345" s="40">
        <f>IF(O345=1,INDEX('Add-on Info'!$B$4:$H$15,MATCH(AA$1,'Add-on Info'!$A$4:$A$15,0),MATCH($E345,'Add-on Info'!$B$3:$H$3,0)),0)</f>
        <v>0</v>
      </c>
      <c r="AB345" s="40">
        <f>IF(P345=1,INDEX('Add-on Info'!$B$4:$H$15,MATCH(AB$1,'Add-on Info'!$A$4:$A$15,0),MATCH($E345,'Add-on Info'!$B$3:$H$3,0)),0)</f>
        <v>3200</v>
      </c>
      <c r="AC345" s="40">
        <f>IF(Q345=1,INDEX('Add-on Info'!$B$4:$H$15,MATCH(AC$1,'Add-on Info'!$A$4:$A$15,0),MATCH($E345,'Add-on Info'!$B$3:$H$3,0)),0)</f>
        <v>0</v>
      </c>
      <c r="AD345" s="40">
        <f>IF(R345=1,INDEX('Add-on Info'!$B$4:$H$15,MATCH(AD$1,'Add-on Info'!$A$4:$A$15,0),MATCH($E345,'Add-on Info'!$B$3:$H$3,0)),0)</f>
        <v>0</v>
      </c>
      <c r="AE345" s="40">
        <f>IF(S345=1,INDEX('Add-on Info'!$B$4:$H$15,MATCH(AE$1,'Add-on Info'!$A$4:$A$15,0),MATCH($E345,'Add-on Info'!$B$3:$H$3,0)),0)</f>
        <v>0</v>
      </c>
      <c r="AF345" s="40">
        <f>IF(T345=1,INDEX('Add-on Info'!$B$4:$H$15,MATCH(AF$1,'Add-on Info'!$A$4:$A$15,0),MATCH($E345,'Add-on Info'!$B$3:$H$3,0)),0)</f>
        <v>0</v>
      </c>
      <c r="AG345" s="40">
        <f>IF(U345=1,INDEX('Add-on Info'!$B$4:$H$15,MATCH(AG$1,'Add-on Info'!$A$4:$A$15,0),MATCH($E345,'Add-on Info'!$B$3:$H$3,0)),0)</f>
        <v>0</v>
      </c>
      <c r="AH345" s="40">
        <f>IF(V345=1,INDEX('Add-on Info'!$B$4:$H$15,MATCH(AH$1,'Add-on Info'!$A$4:$A$15,0),MATCH($E345,'Add-on Info'!$B$3:$H$3,0)),0)</f>
        <v>0</v>
      </c>
      <c r="AI345" s="41">
        <f t="shared" si="30"/>
        <v>0</v>
      </c>
      <c r="AJ345" s="40">
        <f t="shared" si="31"/>
        <v>3560</v>
      </c>
      <c r="AK345" s="40">
        <f>IF(K345=1,INDEX('Add-on Info'!$B$21:$H$32,MATCH(AK$1,'Add-on Info'!$A$4:$A$15,0),MATCH($E345,'Add-on Info'!$B$3:$H$3,0)),0)</f>
        <v>0</v>
      </c>
      <c r="AL345" s="40">
        <f>IF(L345=1,INDEX('Add-on Info'!$B$21:$H$32,MATCH(AL$1,'Add-on Info'!$A$4:$A$15,0),MATCH($E345,'Add-on Info'!$B$3:$H$3,0)),0)</f>
        <v>0</v>
      </c>
      <c r="AM345" s="40">
        <f>IF(M345=1,INDEX('Add-on Info'!$B$21:$H$32,MATCH(AM$1,'Add-on Info'!$A$4:$A$15,0),MATCH($E345,'Add-on Info'!$B$3:$H$3,0)),0)</f>
        <v>54</v>
      </c>
      <c r="AN345" s="40">
        <f>IF(N345=1,INDEX('Add-on Info'!$B$21:$H$32,MATCH(AN$1,'Add-on Info'!$A$4:$A$15,0),MATCH($E345,'Add-on Info'!$B$3:$H$3,0)),0)</f>
        <v>0</v>
      </c>
      <c r="AO345" s="40">
        <f>IF(O345=1,INDEX('Add-on Info'!$B$21:$H$32,MATCH(AO$1,'Add-on Info'!$A$4:$A$15,0),MATCH($E345,'Add-on Info'!$B$3:$H$3,0)),0)</f>
        <v>0</v>
      </c>
      <c r="AP345" s="40">
        <f>IF(P345=1,INDEX('Add-on Info'!$B$21:$H$32,MATCH(AP$1,'Add-on Info'!$A$4:$A$15,0),MATCH($E345,'Add-on Info'!$B$3:$H$3,0)),0)</f>
        <v>2176</v>
      </c>
      <c r="AQ345" s="40">
        <f>IF(Q345=1,INDEX('Add-on Info'!$B$21:$H$32,MATCH(AQ$1,'Add-on Info'!$A$4:$A$15,0),MATCH($E345,'Add-on Info'!$B$3:$H$3,0)),0)</f>
        <v>0</v>
      </c>
      <c r="AR345" s="40">
        <f>IF(R345=1,INDEX('Add-on Info'!$B$21:$H$32,MATCH(AR$1,'Add-on Info'!$A$4:$A$15,0),MATCH($E345,'Add-on Info'!$B$3:$H$3,0)),0)</f>
        <v>0</v>
      </c>
      <c r="AS345" s="40">
        <f>IF(S345=1,INDEX('Add-on Info'!$B$21:$H$32,MATCH(AS$1,'Add-on Info'!$A$4:$A$15,0),MATCH($E345,'Add-on Info'!$B$3:$H$3,0)),0)</f>
        <v>0</v>
      </c>
      <c r="AT345" s="40">
        <f>IF(T345=1,INDEX('Add-on Info'!$B$21:$H$32,MATCH(AT$1,'Add-on Info'!$A$4:$A$15,0),MATCH($E345,'Add-on Info'!$B$3:$H$3,0)),0)</f>
        <v>0</v>
      </c>
      <c r="AU345" s="40">
        <f>IF(U345=1,INDEX('Add-on Info'!$B$21:$H$32,MATCH(AU$1,'Add-on Info'!$A$4:$A$15,0),MATCH($E345,'Add-on Info'!$B$3:$H$3,0)),0)</f>
        <v>0</v>
      </c>
      <c r="AV345" s="40">
        <f>IF(V345=1,INDEX('Add-on Info'!$B$21:$H$32,MATCH(AV$1,'Add-on Info'!$A$4:$A$15,0),MATCH($E345,'Add-on Info'!$B$3:$H$3,0)),0)</f>
        <v>0</v>
      </c>
      <c r="AW345" s="40">
        <f t="shared" si="32"/>
        <v>2230</v>
      </c>
      <c r="AX345" s="40">
        <f t="shared" si="33"/>
        <v>33867</v>
      </c>
      <c r="AY345" s="40">
        <f t="shared" si="34"/>
        <v>31744</v>
      </c>
      <c r="AZ345" s="40">
        <f t="shared" si="35"/>
        <v>2123</v>
      </c>
      <c r="BA345" s="25"/>
    </row>
    <row r="346" spans="1:53" x14ac:dyDescent="0.25">
      <c r="A346" s="25" t="s">
        <v>62</v>
      </c>
      <c r="B346" s="25" t="s">
        <v>23</v>
      </c>
      <c r="C346" s="25" t="s">
        <v>24</v>
      </c>
      <c r="D346" s="25" t="s">
        <v>37</v>
      </c>
      <c r="E346" s="25" t="s">
        <v>40</v>
      </c>
      <c r="F346" s="25" t="s">
        <v>27</v>
      </c>
      <c r="G346" s="25" t="s">
        <v>28</v>
      </c>
      <c r="H346" s="25">
        <v>59</v>
      </c>
      <c r="I346" s="42">
        <v>29486</v>
      </c>
      <c r="J346" s="28">
        <f>IF($D346=Calculations!$E$3,SUBSTITUTE(Calculations!$I347,RIGHT(Calculations!$I347,3),Calculations!$C$3)+0,Calculations!$I347)</f>
        <v>28602</v>
      </c>
      <c r="K346" s="39">
        <v>0</v>
      </c>
      <c r="L346" s="39">
        <v>0</v>
      </c>
      <c r="M346" s="39">
        <v>0</v>
      </c>
      <c r="N346" s="39">
        <v>1</v>
      </c>
      <c r="O346" s="39">
        <v>0</v>
      </c>
      <c r="P346" s="39">
        <v>0</v>
      </c>
      <c r="Q346" s="39">
        <v>0</v>
      </c>
      <c r="R346" s="39">
        <v>0</v>
      </c>
      <c r="S346" s="39">
        <v>0</v>
      </c>
      <c r="T346" s="39">
        <v>0</v>
      </c>
      <c r="U346" s="39">
        <v>0</v>
      </c>
      <c r="V346" s="39">
        <v>1</v>
      </c>
      <c r="W346" s="40">
        <f>IF(K346=1,INDEX('Add-on Info'!$B$4:$H$15,MATCH(W$1,'Add-on Info'!$A$4:$A$15,0),MATCH($E346,'Add-on Info'!$B$3:$H$3,0)),0)</f>
        <v>0</v>
      </c>
      <c r="X346" s="40">
        <f>IF(L346=1,INDEX('Add-on Info'!$B$4:$H$15,MATCH(X$1,'Add-on Info'!$A$4:$A$15,0),MATCH($E346,'Add-on Info'!$B$3:$H$3,0)),0)</f>
        <v>0</v>
      </c>
      <c r="Y346" s="40">
        <f>IF(M346=1,INDEX('Add-on Info'!$B$4:$H$15,MATCH(Y$1,'Add-on Info'!$A$4:$A$15,0),MATCH($E346,'Add-on Info'!$B$3:$H$3,0)),0)</f>
        <v>0</v>
      </c>
      <c r="Z346" s="40">
        <f>IF(N346=1,INDEX('Add-on Info'!$B$4:$H$15,MATCH(Z$1,'Add-on Info'!$A$4:$A$15,0),MATCH($E346,'Add-on Info'!$B$3:$H$3,0)),0)</f>
        <v>240</v>
      </c>
      <c r="AA346" s="40">
        <f>IF(O346=1,INDEX('Add-on Info'!$B$4:$H$15,MATCH(AA$1,'Add-on Info'!$A$4:$A$15,0),MATCH($E346,'Add-on Info'!$B$3:$H$3,0)),0)</f>
        <v>0</v>
      </c>
      <c r="AB346" s="40">
        <f>IF(P346=1,INDEX('Add-on Info'!$B$4:$H$15,MATCH(AB$1,'Add-on Info'!$A$4:$A$15,0),MATCH($E346,'Add-on Info'!$B$3:$H$3,0)),0)</f>
        <v>0</v>
      </c>
      <c r="AC346" s="40">
        <f>IF(Q346=1,INDEX('Add-on Info'!$B$4:$H$15,MATCH(AC$1,'Add-on Info'!$A$4:$A$15,0),MATCH($E346,'Add-on Info'!$B$3:$H$3,0)),0)</f>
        <v>0</v>
      </c>
      <c r="AD346" s="40">
        <f>IF(R346=1,INDEX('Add-on Info'!$B$4:$H$15,MATCH(AD$1,'Add-on Info'!$A$4:$A$15,0),MATCH($E346,'Add-on Info'!$B$3:$H$3,0)),0)</f>
        <v>0</v>
      </c>
      <c r="AE346" s="40">
        <f>IF(S346=1,INDEX('Add-on Info'!$B$4:$H$15,MATCH(AE$1,'Add-on Info'!$A$4:$A$15,0),MATCH($E346,'Add-on Info'!$B$3:$H$3,0)),0)</f>
        <v>0</v>
      </c>
      <c r="AF346" s="40">
        <f>IF(T346=1,INDEX('Add-on Info'!$B$4:$H$15,MATCH(AF$1,'Add-on Info'!$A$4:$A$15,0),MATCH($E346,'Add-on Info'!$B$3:$H$3,0)),0)</f>
        <v>0</v>
      </c>
      <c r="AG346" s="40">
        <f>IF(U346=1,INDEX('Add-on Info'!$B$4:$H$15,MATCH(AG$1,'Add-on Info'!$A$4:$A$15,0),MATCH($E346,'Add-on Info'!$B$3:$H$3,0)),0)</f>
        <v>0</v>
      </c>
      <c r="AH346" s="40">
        <f>IF(V346=1,INDEX('Add-on Info'!$B$4:$H$15,MATCH(AH$1,'Add-on Info'!$A$4:$A$15,0),MATCH($E346,'Add-on Info'!$B$3:$H$3,0)),0)</f>
        <v>460</v>
      </c>
      <c r="AI346" s="41">
        <f t="shared" si="30"/>
        <v>0</v>
      </c>
      <c r="AJ346" s="40">
        <f t="shared" si="31"/>
        <v>700</v>
      </c>
      <c r="AK346" s="40">
        <f>IF(K346=1,INDEX('Add-on Info'!$B$21:$H$32,MATCH(AK$1,'Add-on Info'!$A$4:$A$15,0),MATCH($E346,'Add-on Info'!$B$3:$H$3,0)),0)</f>
        <v>0</v>
      </c>
      <c r="AL346" s="40">
        <f>IF(L346=1,INDEX('Add-on Info'!$B$21:$H$32,MATCH(AL$1,'Add-on Info'!$A$4:$A$15,0),MATCH($E346,'Add-on Info'!$B$3:$H$3,0)),0)</f>
        <v>0</v>
      </c>
      <c r="AM346" s="40">
        <f>IF(M346=1,INDEX('Add-on Info'!$B$21:$H$32,MATCH(AM$1,'Add-on Info'!$A$4:$A$15,0),MATCH($E346,'Add-on Info'!$B$3:$H$3,0)),0)</f>
        <v>0</v>
      </c>
      <c r="AN346" s="40">
        <f>IF(N346=1,INDEX('Add-on Info'!$B$21:$H$32,MATCH(AN$1,'Add-on Info'!$A$4:$A$15,0),MATCH($E346,'Add-on Info'!$B$3:$H$3,0)),0)</f>
        <v>28.799999999999997</v>
      </c>
      <c r="AO346" s="40">
        <f>IF(O346=1,INDEX('Add-on Info'!$B$21:$H$32,MATCH(AO$1,'Add-on Info'!$A$4:$A$15,0),MATCH($E346,'Add-on Info'!$B$3:$H$3,0)),0)</f>
        <v>0</v>
      </c>
      <c r="AP346" s="40">
        <f>IF(P346=1,INDEX('Add-on Info'!$B$21:$H$32,MATCH(AP$1,'Add-on Info'!$A$4:$A$15,0),MATCH($E346,'Add-on Info'!$B$3:$H$3,0)),0)</f>
        <v>0</v>
      </c>
      <c r="AQ346" s="40">
        <f>IF(Q346=1,INDEX('Add-on Info'!$B$21:$H$32,MATCH(AQ$1,'Add-on Info'!$A$4:$A$15,0),MATCH($E346,'Add-on Info'!$B$3:$H$3,0)),0)</f>
        <v>0</v>
      </c>
      <c r="AR346" s="40">
        <f>IF(R346=1,INDEX('Add-on Info'!$B$21:$H$32,MATCH(AR$1,'Add-on Info'!$A$4:$A$15,0),MATCH($E346,'Add-on Info'!$B$3:$H$3,0)),0)</f>
        <v>0</v>
      </c>
      <c r="AS346" s="40">
        <f>IF(S346=1,INDEX('Add-on Info'!$B$21:$H$32,MATCH(AS$1,'Add-on Info'!$A$4:$A$15,0),MATCH($E346,'Add-on Info'!$B$3:$H$3,0)),0)</f>
        <v>0</v>
      </c>
      <c r="AT346" s="40">
        <f>IF(T346=1,INDEX('Add-on Info'!$B$21:$H$32,MATCH(AT$1,'Add-on Info'!$A$4:$A$15,0),MATCH($E346,'Add-on Info'!$B$3:$H$3,0)),0)</f>
        <v>0</v>
      </c>
      <c r="AU346" s="40">
        <f>IF(U346=1,INDEX('Add-on Info'!$B$21:$H$32,MATCH(AU$1,'Add-on Info'!$A$4:$A$15,0),MATCH($E346,'Add-on Info'!$B$3:$H$3,0)),0)</f>
        <v>0</v>
      </c>
      <c r="AV346" s="40">
        <f>IF(V346=1,INDEX('Add-on Info'!$B$21:$H$32,MATCH(AV$1,'Add-on Info'!$A$4:$A$15,0),MATCH($E346,'Add-on Info'!$B$3:$H$3,0)),0)</f>
        <v>96.6</v>
      </c>
      <c r="AW346" s="40">
        <f t="shared" si="32"/>
        <v>125.39999999999999</v>
      </c>
      <c r="AX346" s="40">
        <f t="shared" si="33"/>
        <v>30186</v>
      </c>
      <c r="AY346" s="40">
        <f t="shared" si="34"/>
        <v>28727.4</v>
      </c>
      <c r="AZ346" s="40">
        <f t="shared" si="35"/>
        <v>1458.5999999999985</v>
      </c>
      <c r="BA346" s="25"/>
    </row>
    <row r="347" spans="1:53" x14ac:dyDescent="0.25">
      <c r="A347" s="25" t="s">
        <v>62</v>
      </c>
      <c r="B347" s="25" t="s">
        <v>23</v>
      </c>
      <c r="C347" s="25" t="s">
        <v>24</v>
      </c>
      <c r="D347" s="25" t="s">
        <v>37</v>
      </c>
      <c r="E347" s="25" t="s">
        <v>40</v>
      </c>
      <c r="F347" s="25" t="s">
        <v>67</v>
      </c>
      <c r="G347" s="25" t="s">
        <v>28</v>
      </c>
      <c r="H347" s="25">
        <v>54</v>
      </c>
      <c r="I347" s="42">
        <v>25885</v>
      </c>
      <c r="J347" s="28">
        <f>IF($D347=Calculations!$E$3,SUBSTITUTE(Calculations!$I348,RIGHT(Calculations!$I348,3),Calculations!$C$3)+0,Calculations!$I348)</f>
        <v>25109</v>
      </c>
      <c r="K347" s="39">
        <v>0</v>
      </c>
      <c r="L347" s="39">
        <v>1</v>
      </c>
      <c r="M347" s="39">
        <v>0</v>
      </c>
      <c r="N347" s="39">
        <v>0</v>
      </c>
      <c r="O347" s="39">
        <v>0</v>
      </c>
      <c r="P347" s="39">
        <v>0</v>
      </c>
      <c r="Q347" s="39">
        <v>0</v>
      </c>
      <c r="R347" s="39">
        <v>0</v>
      </c>
      <c r="S347" s="39">
        <v>0</v>
      </c>
      <c r="T347" s="39">
        <v>0</v>
      </c>
      <c r="U347" s="39">
        <v>0</v>
      </c>
      <c r="V347" s="39">
        <v>0</v>
      </c>
      <c r="W347" s="40">
        <f>IF(K347=1,INDEX('Add-on Info'!$B$4:$H$15,MATCH(W$1,'Add-on Info'!$A$4:$A$15,0),MATCH($E347,'Add-on Info'!$B$3:$H$3,0)),0)</f>
        <v>0</v>
      </c>
      <c r="X347" s="40">
        <f>IF(L347=1,INDEX('Add-on Info'!$B$4:$H$15,MATCH(X$1,'Add-on Info'!$A$4:$A$15,0),MATCH($E347,'Add-on Info'!$B$3:$H$3,0)),0)</f>
        <v>210</v>
      </c>
      <c r="Y347" s="40">
        <f>IF(M347=1,INDEX('Add-on Info'!$B$4:$H$15,MATCH(Y$1,'Add-on Info'!$A$4:$A$15,0),MATCH($E347,'Add-on Info'!$B$3:$H$3,0)),0)</f>
        <v>0</v>
      </c>
      <c r="Z347" s="40">
        <f>IF(N347=1,INDEX('Add-on Info'!$B$4:$H$15,MATCH(Z$1,'Add-on Info'!$A$4:$A$15,0),MATCH($E347,'Add-on Info'!$B$3:$H$3,0)),0)</f>
        <v>0</v>
      </c>
      <c r="AA347" s="40">
        <f>IF(O347=1,INDEX('Add-on Info'!$B$4:$H$15,MATCH(AA$1,'Add-on Info'!$A$4:$A$15,0),MATCH($E347,'Add-on Info'!$B$3:$H$3,0)),0)</f>
        <v>0</v>
      </c>
      <c r="AB347" s="40">
        <f>IF(P347=1,INDEX('Add-on Info'!$B$4:$H$15,MATCH(AB$1,'Add-on Info'!$A$4:$A$15,0),MATCH($E347,'Add-on Info'!$B$3:$H$3,0)),0)</f>
        <v>0</v>
      </c>
      <c r="AC347" s="40">
        <f>IF(Q347=1,INDEX('Add-on Info'!$B$4:$H$15,MATCH(AC$1,'Add-on Info'!$A$4:$A$15,0),MATCH($E347,'Add-on Info'!$B$3:$H$3,0)),0)</f>
        <v>0</v>
      </c>
      <c r="AD347" s="40">
        <f>IF(R347=1,INDEX('Add-on Info'!$B$4:$H$15,MATCH(AD$1,'Add-on Info'!$A$4:$A$15,0),MATCH($E347,'Add-on Info'!$B$3:$H$3,0)),0)</f>
        <v>0</v>
      </c>
      <c r="AE347" s="40">
        <f>IF(S347=1,INDEX('Add-on Info'!$B$4:$H$15,MATCH(AE$1,'Add-on Info'!$A$4:$A$15,0),MATCH($E347,'Add-on Info'!$B$3:$H$3,0)),0)</f>
        <v>0</v>
      </c>
      <c r="AF347" s="40">
        <f>IF(T347=1,INDEX('Add-on Info'!$B$4:$H$15,MATCH(AF$1,'Add-on Info'!$A$4:$A$15,0),MATCH($E347,'Add-on Info'!$B$3:$H$3,0)),0)</f>
        <v>0</v>
      </c>
      <c r="AG347" s="40">
        <f>IF(U347=1,INDEX('Add-on Info'!$B$4:$H$15,MATCH(AG$1,'Add-on Info'!$A$4:$A$15,0),MATCH($E347,'Add-on Info'!$B$3:$H$3,0)),0)</f>
        <v>0</v>
      </c>
      <c r="AH347" s="40">
        <f>IF(V347=1,INDEX('Add-on Info'!$B$4:$H$15,MATCH(AH$1,'Add-on Info'!$A$4:$A$15,0),MATCH($E347,'Add-on Info'!$B$3:$H$3,0)),0)</f>
        <v>0</v>
      </c>
      <c r="AI347" s="41">
        <f t="shared" si="30"/>
        <v>0</v>
      </c>
      <c r="AJ347" s="40">
        <f t="shared" si="31"/>
        <v>210</v>
      </c>
      <c r="AK347" s="40">
        <f>IF(K347=1,INDEX('Add-on Info'!$B$21:$H$32,MATCH(AK$1,'Add-on Info'!$A$4:$A$15,0),MATCH($E347,'Add-on Info'!$B$3:$H$3,0)),0)</f>
        <v>0</v>
      </c>
      <c r="AL347" s="40">
        <f>IF(L347=1,INDEX('Add-on Info'!$B$21:$H$32,MATCH(AL$1,'Add-on Info'!$A$4:$A$15,0),MATCH($E347,'Add-on Info'!$B$3:$H$3,0)),0)</f>
        <v>23.1</v>
      </c>
      <c r="AM347" s="40">
        <f>IF(M347=1,INDEX('Add-on Info'!$B$21:$H$32,MATCH(AM$1,'Add-on Info'!$A$4:$A$15,0),MATCH($E347,'Add-on Info'!$B$3:$H$3,0)),0)</f>
        <v>0</v>
      </c>
      <c r="AN347" s="40">
        <f>IF(N347=1,INDEX('Add-on Info'!$B$21:$H$32,MATCH(AN$1,'Add-on Info'!$A$4:$A$15,0),MATCH($E347,'Add-on Info'!$B$3:$H$3,0)),0)</f>
        <v>0</v>
      </c>
      <c r="AO347" s="40">
        <f>IF(O347=1,INDEX('Add-on Info'!$B$21:$H$32,MATCH(AO$1,'Add-on Info'!$A$4:$A$15,0),MATCH($E347,'Add-on Info'!$B$3:$H$3,0)),0)</f>
        <v>0</v>
      </c>
      <c r="AP347" s="40">
        <f>IF(P347=1,INDEX('Add-on Info'!$B$21:$H$32,MATCH(AP$1,'Add-on Info'!$A$4:$A$15,0),MATCH($E347,'Add-on Info'!$B$3:$H$3,0)),0)</f>
        <v>0</v>
      </c>
      <c r="AQ347" s="40">
        <f>IF(Q347=1,INDEX('Add-on Info'!$B$21:$H$32,MATCH(AQ$1,'Add-on Info'!$A$4:$A$15,0),MATCH($E347,'Add-on Info'!$B$3:$H$3,0)),0)</f>
        <v>0</v>
      </c>
      <c r="AR347" s="40">
        <f>IF(R347=1,INDEX('Add-on Info'!$B$21:$H$32,MATCH(AR$1,'Add-on Info'!$A$4:$A$15,0),MATCH($E347,'Add-on Info'!$B$3:$H$3,0)),0)</f>
        <v>0</v>
      </c>
      <c r="AS347" s="40">
        <f>IF(S347=1,INDEX('Add-on Info'!$B$21:$H$32,MATCH(AS$1,'Add-on Info'!$A$4:$A$15,0),MATCH($E347,'Add-on Info'!$B$3:$H$3,0)),0)</f>
        <v>0</v>
      </c>
      <c r="AT347" s="40">
        <f>IF(T347=1,INDEX('Add-on Info'!$B$21:$H$32,MATCH(AT$1,'Add-on Info'!$A$4:$A$15,0),MATCH($E347,'Add-on Info'!$B$3:$H$3,0)),0)</f>
        <v>0</v>
      </c>
      <c r="AU347" s="40">
        <f>IF(U347=1,INDEX('Add-on Info'!$B$21:$H$32,MATCH(AU$1,'Add-on Info'!$A$4:$A$15,0),MATCH($E347,'Add-on Info'!$B$3:$H$3,0)),0)</f>
        <v>0</v>
      </c>
      <c r="AV347" s="40">
        <f>IF(V347=1,INDEX('Add-on Info'!$B$21:$H$32,MATCH(AV$1,'Add-on Info'!$A$4:$A$15,0),MATCH($E347,'Add-on Info'!$B$3:$H$3,0)),0)</f>
        <v>0</v>
      </c>
      <c r="AW347" s="40">
        <f t="shared" si="32"/>
        <v>23.1</v>
      </c>
      <c r="AX347" s="40">
        <f t="shared" si="33"/>
        <v>26095</v>
      </c>
      <c r="AY347" s="40">
        <f t="shared" si="34"/>
        <v>25132.1</v>
      </c>
      <c r="AZ347" s="40">
        <f t="shared" si="35"/>
        <v>962.90000000000146</v>
      </c>
      <c r="BA347" s="25"/>
    </row>
    <row r="348" spans="1:53" x14ac:dyDescent="0.25">
      <c r="A348" s="25" t="s">
        <v>62</v>
      </c>
      <c r="B348" s="25" t="s">
        <v>23</v>
      </c>
      <c r="C348" s="25" t="s">
        <v>41</v>
      </c>
      <c r="D348" s="25" t="s">
        <v>25</v>
      </c>
      <c r="E348" s="25" t="s">
        <v>29</v>
      </c>
      <c r="F348" s="25" t="s">
        <v>33</v>
      </c>
      <c r="G348" s="25" t="s">
        <v>28</v>
      </c>
      <c r="H348" s="25">
        <v>68</v>
      </c>
      <c r="I348" s="28">
        <v>16701</v>
      </c>
      <c r="J348" s="28">
        <f>IF($D348=Calculations!$E$3,SUBSTITUTE(Calculations!$I349,RIGHT(Calculations!$I349,3),Calculations!$C$3)+0,Calculations!$I349)</f>
        <v>10021</v>
      </c>
      <c r="K348" s="39">
        <v>0</v>
      </c>
      <c r="L348" s="39">
        <v>1</v>
      </c>
      <c r="M348" s="39">
        <v>0</v>
      </c>
      <c r="N348" s="39">
        <v>0</v>
      </c>
      <c r="O348" s="39">
        <v>1</v>
      </c>
      <c r="P348" s="39">
        <v>1</v>
      </c>
      <c r="Q348" s="39">
        <v>0</v>
      </c>
      <c r="R348" s="39">
        <v>0</v>
      </c>
      <c r="S348" s="39">
        <v>0</v>
      </c>
      <c r="T348" s="39">
        <v>0</v>
      </c>
      <c r="U348" s="39">
        <v>0</v>
      </c>
      <c r="V348" s="39">
        <v>0</v>
      </c>
      <c r="W348" s="40">
        <f>IF(K348=1,INDEX('Add-on Info'!$B$4:$H$15,MATCH(W$1,'Add-on Info'!$A$4:$A$15,0),MATCH($E348,'Add-on Info'!$B$3:$H$3,0)),0)</f>
        <v>0</v>
      </c>
      <c r="X348" s="40">
        <f>IF(L348=1,INDEX('Add-on Info'!$B$4:$H$15,MATCH(X$1,'Add-on Info'!$A$4:$A$15,0),MATCH($E348,'Add-on Info'!$B$3:$H$3,0)),0)</f>
        <v>290</v>
      </c>
      <c r="Y348" s="40">
        <f>IF(M348=1,INDEX('Add-on Info'!$B$4:$H$15,MATCH(Y$1,'Add-on Info'!$A$4:$A$15,0),MATCH($E348,'Add-on Info'!$B$3:$H$3,0)),0)</f>
        <v>0</v>
      </c>
      <c r="Z348" s="40">
        <f>IF(N348=1,INDEX('Add-on Info'!$B$4:$H$15,MATCH(Z$1,'Add-on Info'!$A$4:$A$15,0),MATCH($E348,'Add-on Info'!$B$3:$H$3,0)),0)</f>
        <v>0</v>
      </c>
      <c r="AA348" s="40">
        <f>IF(O348=1,INDEX('Add-on Info'!$B$4:$H$15,MATCH(AA$1,'Add-on Info'!$A$4:$A$15,0),MATCH($E348,'Add-on Info'!$B$3:$H$3,0)),0)</f>
        <v>1500</v>
      </c>
      <c r="AB348" s="40">
        <f>IF(P348=1,INDEX('Add-on Info'!$B$4:$H$15,MATCH(AB$1,'Add-on Info'!$A$4:$A$15,0),MATCH($E348,'Add-on Info'!$B$3:$H$3,0)),0)</f>
        <v>3000</v>
      </c>
      <c r="AC348" s="40">
        <f>IF(Q348=1,INDEX('Add-on Info'!$B$4:$H$15,MATCH(AC$1,'Add-on Info'!$A$4:$A$15,0),MATCH($E348,'Add-on Info'!$B$3:$H$3,0)),0)</f>
        <v>0</v>
      </c>
      <c r="AD348" s="40">
        <f>IF(R348=1,INDEX('Add-on Info'!$B$4:$H$15,MATCH(AD$1,'Add-on Info'!$A$4:$A$15,0),MATCH($E348,'Add-on Info'!$B$3:$H$3,0)),0)</f>
        <v>0</v>
      </c>
      <c r="AE348" s="40">
        <f>IF(S348=1,INDEX('Add-on Info'!$B$4:$H$15,MATCH(AE$1,'Add-on Info'!$A$4:$A$15,0),MATCH($E348,'Add-on Info'!$B$3:$H$3,0)),0)</f>
        <v>0</v>
      </c>
      <c r="AF348" s="40">
        <f>IF(T348=1,INDEX('Add-on Info'!$B$4:$H$15,MATCH(AF$1,'Add-on Info'!$A$4:$A$15,0),MATCH($E348,'Add-on Info'!$B$3:$H$3,0)),0)</f>
        <v>0</v>
      </c>
      <c r="AG348" s="40">
        <f>IF(U348=1,INDEX('Add-on Info'!$B$4:$H$15,MATCH(AG$1,'Add-on Info'!$A$4:$A$15,0),MATCH($E348,'Add-on Info'!$B$3:$H$3,0)),0)</f>
        <v>0</v>
      </c>
      <c r="AH348" s="40">
        <f>IF(V348=1,INDEX('Add-on Info'!$B$4:$H$15,MATCH(AH$1,'Add-on Info'!$A$4:$A$15,0),MATCH($E348,'Add-on Info'!$B$3:$H$3,0)),0)</f>
        <v>0</v>
      </c>
      <c r="AI348" s="41">
        <f t="shared" si="30"/>
        <v>0.15</v>
      </c>
      <c r="AJ348" s="40">
        <f t="shared" si="31"/>
        <v>4071.5</v>
      </c>
      <c r="AK348" s="40">
        <f>IF(K348=1,INDEX('Add-on Info'!$B$21:$H$32,MATCH(AK$1,'Add-on Info'!$A$4:$A$15,0),MATCH($E348,'Add-on Info'!$B$3:$H$3,0)),0)</f>
        <v>0</v>
      </c>
      <c r="AL348" s="40">
        <f>IF(L348=1,INDEX('Add-on Info'!$B$21:$H$32,MATCH(AL$1,'Add-on Info'!$A$4:$A$15,0),MATCH($E348,'Add-on Info'!$B$3:$H$3,0)),0)</f>
        <v>31.9</v>
      </c>
      <c r="AM348" s="40">
        <f>IF(M348=1,INDEX('Add-on Info'!$B$21:$H$32,MATCH(AM$1,'Add-on Info'!$A$4:$A$15,0),MATCH($E348,'Add-on Info'!$B$3:$H$3,0)),0)</f>
        <v>0</v>
      </c>
      <c r="AN348" s="40">
        <f>IF(N348=1,INDEX('Add-on Info'!$B$21:$H$32,MATCH(AN$1,'Add-on Info'!$A$4:$A$15,0),MATCH($E348,'Add-on Info'!$B$3:$H$3,0)),0)</f>
        <v>0</v>
      </c>
      <c r="AO348" s="40">
        <f>IF(O348=1,INDEX('Add-on Info'!$B$21:$H$32,MATCH(AO$1,'Add-on Info'!$A$4:$A$15,0),MATCH($E348,'Add-on Info'!$B$3:$H$3,0)),0)</f>
        <v>975</v>
      </c>
      <c r="AP348" s="40">
        <f>IF(P348=1,INDEX('Add-on Info'!$B$21:$H$32,MATCH(AP$1,'Add-on Info'!$A$4:$A$15,0),MATCH($E348,'Add-on Info'!$B$3:$H$3,0)),0)</f>
        <v>2040.0000000000002</v>
      </c>
      <c r="AQ348" s="40">
        <f>IF(Q348=1,INDEX('Add-on Info'!$B$21:$H$32,MATCH(AQ$1,'Add-on Info'!$A$4:$A$15,0),MATCH($E348,'Add-on Info'!$B$3:$H$3,0)),0)</f>
        <v>0</v>
      </c>
      <c r="AR348" s="40">
        <f>IF(R348=1,INDEX('Add-on Info'!$B$21:$H$32,MATCH(AR$1,'Add-on Info'!$A$4:$A$15,0),MATCH($E348,'Add-on Info'!$B$3:$H$3,0)),0)</f>
        <v>0</v>
      </c>
      <c r="AS348" s="40">
        <f>IF(S348=1,INDEX('Add-on Info'!$B$21:$H$32,MATCH(AS$1,'Add-on Info'!$A$4:$A$15,0),MATCH($E348,'Add-on Info'!$B$3:$H$3,0)),0)</f>
        <v>0</v>
      </c>
      <c r="AT348" s="40">
        <f>IF(T348=1,INDEX('Add-on Info'!$B$21:$H$32,MATCH(AT$1,'Add-on Info'!$A$4:$A$15,0),MATCH($E348,'Add-on Info'!$B$3:$H$3,0)),0)</f>
        <v>0</v>
      </c>
      <c r="AU348" s="40">
        <f>IF(U348=1,INDEX('Add-on Info'!$B$21:$H$32,MATCH(AU$1,'Add-on Info'!$A$4:$A$15,0),MATCH($E348,'Add-on Info'!$B$3:$H$3,0)),0)</f>
        <v>0</v>
      </c>
      <c r="AV348" s="40">
        <f>IF(V348=1,INDEX('Add-on Info'!$B$21:$H$32,MATCH(AV$1,'Add-on Info'!$A$4:$A$15,0),MATCH($E348,'Add-on Info'!$B$3:$H$3,0)),0)</f>
        <v>0</v>
      </c>
      <c r="AW348" s="40">
        <f t="shared" si="32"/>
        <v>3046.9</v>
      </c>
      <c r="AX348" s="40">
        <f t="shared" si="33"/>
        <v>20772.5</v>
      </c>
      <c r="AY348" s="40">
        <f t="shared" si="34"/>
        <v>13067.9</v>
      </c>
      <c r="AZ348" s="40">
        <f t="shared" si="35"/>
        <v>7704.6</v>
      </c>
      <c r="BA348" s="25"/>
    </row>
    <row r="349" spans="1:53" x14ac:dyDescent="0.25">
      <c r="A349" s="25" t="s">
        <v>62</v>
      </c>
      <c r="B349" s="25" t="s">
        <v>42</v>
      </c>
      <c r="C349" s="25" t="s">
        <v>24</v>
      </c>
      <c r="D349" s="25" t="s">
        <v>25</v>
      </c>
      <c r="E349" s="25" t="s">
        <v>26</v>
      </c>
      <c r="F349" s="25" t="s">
        <v>46</v>
      </c>
      <c r="G349" s="25" t="s">
        <v>28</v>
      </c>
      <c r="H349" s="25">
        <v>30</v>
      </c>
      <c r="I349" s="28">
        <v>29292</v>
      </c>
      <c r="J349" s="28">
        <f>IF($D349=Calculations!$E$3,SUBSTITUTE(Calculations!$I350,RIGHT(Calculations!$I350,3),Calculations!$C$3)+0,Calculations!$I350)</f>
        <v>28414</v>
      </c>
      <c r="K349" s="39">
        <v>1</v>
      </c>
      <c r="L349" s="39">
        <v>0</v>
      </c>
      <c r="M349" s="39">
        <v>0</v>
      </c>
      <c r="N349" s="39">
        <v>0</v>
      </c>
      <c r="O349" s="39">
        <v>0</v>
      </c>
      <c r="P349" s="39">
        <v>0</v>
      </c>
      <c r="Q349" s="39">
        <v>0</v>
      </c>
      <c r="R349" s="39">
        <v>0</v>
      </c>
      <c r="S349" s="39">
        <v>0</v>
      </c>
      <c r="T349" s="39">
        <v>0</v>
      </c>
      <c r="U349" s="39">
        <v>0</v>
      </c>
      <c r="V349" s="39">
        <v>0</v>
      </c>
      <c r="W349" s="40">
        <f>IF(K349=1,INDEX('Add-on Info'!$B$4:$H$15,MATCH(W$1,'Add-on Info'!$A$4:$A$15,0),MATCH($E349,'Add-on Info'!$B$3:$H$3,0)),0)</f>
        <v>600</v>
      </c>
      <c r="X349" s="40">
        <f>IF(L349=1,INDEX('Add-on Info'!$B$4:$H$15,MATCH(X$1,'Add-on Info'!$A$4:$A$15,0),MATCH($E349,'Add-on Info'!$B$3:$H$3,0)),0)</f>
        <v>0</v>
      </c>
      <c r="Y349" s="40">
        <f>IF(M349=1,INDEX('Add-on Info'!$B$4:$H$15,MATCH(Y$1,'Add-on Info'!$A$4:$A$15,0),MATCH($E349,'Add-on Info'!$B$3:$H$3,0)),0)</f>
        <v>0</v>
      </c>
      <c r="Z349" s="40">
        <f>IF(N349=1,INDEX('Add-on Info'!$B$4:$H$15,MATCH(Z$1,'Add-on Info'!$A$4:$A$15,0),MATCH($E349,'Add-on Info'!$B$3:$H$3,0)),0)</f>
        <v>0</v>
      </c>
      <c r="AA349" s="40">
        <f>IF(O349=1,INDEX('Add-on Info'!$B$4:$H$15,MATCH(AA$1,'Add-on Info'!$A$4:$A$15,0),MATCH($E349,'Add-on Info'!$B$3:$H$3,0)),0)</f>
        <v>0</v>
      </c>
      <c r="AB349" s="40">
        <f>IF(P349=1,INDEX('Add-on Info'!$B$4:$H$15,MATCH(AB$1,'Add-on Info'!$A$4:$A$15,0),MATCH($E349,'Add-on Info'!$B$3:$H$3,0)),0)</f>
        <v>0</v>
      </c>
      <c r="AC349" s="40">
        <f>IF(Q349=1,INDEX('Add-on Info'!$B$4:$H$15,MATCH(AC$1,'Add-on Info'!$A$4:$A$15,0),MATCH($E349,'Add-on Info'!$B$3:$H$3,0)),0)</f>
        <v>0</v>
      </c>
      <c r="AD349" s="40">
        <f>IF(R349=1,INDEX('Add-on Info'!$B$4:$H$15,MATCH(AD$1,'Add-on Info'!$A$4:$A$15,0),MATCH($E349,'Add-on Info'!$B$3:$H$3,0)),0)</f>
        <v>0</v>
      </c>
      <c r="AE349" s="40">
        <f>IF(S349=1,INDEX('Add-on Info'!$B$4:$H$15,MATCH(AE$1,'Add-on Info'!$A$4:$A$15,0),MATCH($E349,'Add-on Info'!$B$3:$H$3,0)),0)</f>
        <v>0</v>
      </c>
      <c r="AF349" s="40">
        <f>IF(T349=1,INDEX('Add-on Info'!$B$4:$H$15,MATCH(AF$1,'Add-on Info'!$A$4:$A$15,0),MATCH($E349,'Add-on Info'!$B$3:$H$3,0)),0)</f>
        <v>0</v>
      </c>
      <c r="AG349" s="40">
        <f>IF(U349=1,INDEX('Add-on Info'!$B$4:$H$15,MATCH(AG$1,'Add-on Info'!$A$4:$A$15,0),MATCH($E349,'Add-on Info'!$B$3:$H$3,0)),0)</f>
        <v>0</v>
      </c>
      <c r="AH349" s="40">
        <f>IF(V349=1,INDEX('Add-on Info'!$B$4:$H$15,MATCH(AH$1,'Add-on Info'!$A$4:$A$15,0),MATCH($E349,'Add-on Info'!$B$3:$H$3,0)),0)</f>
        <v>0</v>
      </c>
      <c r="AI349" s="41">
        <f t="shared" si="30"/>
        <v>0</v>
      </c>
      <c r="AJ349" s="40">
        <f t="shared" si="31"/>
        <v>600</v>
      </c>
      <c r="AK349" s="40">
        <f>IF(K349=1,INDEX('Add-on Info'!$B$21:$H$32,MATCH(AK$1,'Add-on Info'!$A$4:$A$15,0),MATCH($E349,'Add-on Info'!$B$3:$H$3,0)),0)</f>
        <v>150</v>
      </c>
      <c r="AL349" s="40">
        <f>IF(L349=1,INDEX('Add-on Info'!$B$21:$H$32,MATCH(AL$1,'Add-on Info'!$A$4:$A$15,0),MATCH($E349,'Add-on Info'!$B$3:$H$3,0)),0)</f>
        <v>0</v>
      </c>
      <c r="AM349" s="40">
        <f>IF(M349=1,INDEX('Add-on Info'!$B$21:$H$32,MATCH(AM$1,'Add-on Info'!$A$4:$A$15,0),MATCH($E349,'Add-on Info'!$B$3:$H$3,0)),0)</f>
        <v>0</v>
      </c>
      <c r="AN349" s="40">
        <f>IF(N349=1,INDEX('Add-on Info'!$B$21:$H$32,MATCH(AN$1,'Add-on Info'!$A$4:$A$15,0),MATCH($E349,'Add-on Info'!$B$3:$H$3,0)),0)</f>
        <v>0</v>
      </c>
      <c r="AO349" s="40">
        <f>IF(O349=1,INDEX('Add-on Info'!$B$21:$H$32,MATCH(AO$1,'Add-on Info'!$A$4:$A$15,0),MATCH($E349,'Add-on Info'!$B$3:$H$3,0)),0)</f>
        <v>0</v>
      </c>
      <c r="AP349" s="40">
        <f>IF(P349=1,INDEX('Add-on Info'!$B$21:$H$32,MATCH(AP$1,'Add-on Info'!$A$4:$A$15,0),MATCH($E349,'Add-on Info'!$B$3:$H$3,0)),0)</f>
        <v>0</v>
      </c>
      <c r="AQ349" s="40">
        <f>IF(Q349=1,INDEX('Add-on Info'!$B$21:$H$32,MATCH(AQ$1,'Add-on Info'!$A$4:$A$15,0),MATCH($E349,'Add-on Info'!$B$3:$H$3,0)),0)</f>
        <v>0</v>
      </c>
      <c r="AR349" s="40">
        <f>IF(R349=1,INDEX('Add-on Info'!$B$21:$H$32,MATCH(AR$1,'Add-on Info'!$A$4:$A$15,0),MATCH($E349,'Add-on Info'!$B$3:$H$3,0)),0)</f>
        <v>0</v>
      </c>
      <c r="AS349" s="40">
        <f>IF(S349=1,INDEX('Add-on Info'!$B$21:$H$32,MATCH(AS$1,'Add-on Info'!$A$4:$A$15,0),MATCH($E349,'Add-on Info'!$B$3:$H$3,0)),0)</f>
        <v>0</v>
      </c>
      <c r="AT349" s="40">
        <f>IF(T349=1,INDEX('Add-on Info'!$B$21:$H$32,MATCH(AT$1,'Add-on Info'!$A$4:$A$15,0),MATCH($E349,'Add-on Info'!$B$3:$H$3,0)),0)</f>
        <v>0</v>
      </c>
      <c r="AU349" s="40">
        <f>IF(U349=1,INDEX('Add-on Info'!$B$21:$H$32,MATCH(AU$1,'Add-on Info'!$A$4:$A$15,0),MATCH($E349,'Add-on Info'!$B$3:$H$3,0)),0)</f>
        <v>0</v>
      </c>
      <c r="AV349" s="40">
        <f>IF(V349=1,INDEX('Add-on Info'!$B$21:$H$32,MATCH(AV$1,'Add-on Info'!$A$4:$A$15,0),MATCH($E349,'Add-on Info'!$B$3:$H$3,0)),0)</f>
        <v>0</v>
      </c>
      <c r="AW349" s="40">
        <f t="shared" si="32"/>
        <v>150</v>
      </c>
      <c r="AX349" s="40">
        <f t="shared" si="33"/>
        <v>29892</v>
      </c>
      <c r="AY349" s="40">
        <f t="shared" si="34"/>
        <v>28564</v>
      </c>
      <c r="AZ349" s="40">
        <f t="shared" si="35"/>
        <v>1328</v>
      </c>
      <c r="BA349" s="25"/>
    </row>
    <row r="350" spans="1:53" x14ac:dyDescent="0.25">
      <c r="A350" s="25" t="s">
        <v>62</v>
      </c>
      <c r="B350" s="25" t="s">
        <v>42</v>
      </c>
      <c r="C350" s="25" t="s">
        <v>24</v>
      </c>
      <c r="D350" s="25" t="s">
        <v>31</v>
      </c>
      <c r="E350" s="25" t="s">
        <v>32</v>
      </c>
      <c r="F350" s="25" t="s">
        <v>48</v>
      </c>
      <c r="G350" s="25" t="s">
        <v>30</v>
      </c>
      <c r="H350" s="25">
        <v>60</v>
      </c>
      <c r="I350" s="42">
        <v>19240</v>
      </c>
      <c r="J350" s="28">
        <f>IF($D350=Calculations!$E$3,SUBSTITUTE(Calculations!$I351,RIGHT(Calculations!$I351,3),Calculations!$C$3)+0,Calculations!$I351)</f>
        <v>18514</v>
      </c>
      <c r="K350" s="39">
        <v>1</v>
      </c>
      <c r="L350" s="39">
        <v>0</v>
      </c>
      <c r="M350" s="39">
        <v>0</v>
      </c>
      <c r="N350" s="39">
        <v>0</v>
      </c>
      <c r="O350" s="39">
        <v>0</v>
      </c>
      <c r="P350" s="39">
        <v>0</v>
      </c>
      <c r="Q350" s="39">
        <v>1</v>
      </c>
      <c r="R350" s="39">
        <v>0</v>
      </c>
      <c r="S350" s="39">
        <v>0</v>
      </c>
      <c r="T350" s="39">
        <v>0</v>
      </c>
      <c r="U350" s="39">
        <v>1</v>
      </c>
      <c r="V350" s="39">
        <v>0</v>
      </c>
      <c r="W350" s="40">
        <f>IF(K350=1,INDEX('Add-on Info'!$B$4:$H$15,MATCH(W$1,'Add-on Info'!$A$4:$A$15,0),MATCH($E350,'Add-on Info'!$B$3:$H$3,0)),0)</f>
        <v>650</v>
      </c>
      <c r="X350" s="40">
        <f>IF(L350=1,INDEX('Add-on Info'!$B$4:$H$15,MATCH(X$1,'Add-on Info'!$A$4:$A$15,0),MATCH($E350,'Add-on Info'!$B$3:$H$3,0)),0)</f>
        <v>0</v>
      </c>
      <c r="Y350" s="40">
        <f>IF(M350=1,INDEX('Add-on Info'!$B$4:$H$15,MATCH(Y$1,'Add-on Info'!$A$4:$A$15,0),MATCH($E350,'Add-on Info'!$B$3:$H$3,0)),0)</f>
        <v>0</v>
      </c>
      <c r="Z350" s="40">
        <f>IF(N350=1,INDEX('Add-on Info'!$B$4:$H$15,MATCH(Z$1,'Add-on Info'!$A$4:$A$15,0),MATCH($E350,'Add-on Info'!$B$3:$H$3,0)),0)</f>
        <v>0</v>
      </c>
      <c r="AA350" s="40">
        <f>IF(O350=1,INDEX('Add-on Info'!$B$4:$H$15,MATCH(AA$1,'Add-on Info'!$A$4:$A$15,0),MATCH($E350,'Add-on Info'!$B$3:$H$3,0)),0)</f>
        <v>0</v>
      </c>
      <c r="AB350" s="40">
        <f>IF(P350=1,INDEX('Add-on Info'!$B$4:$H$15,MATCH(AB$1,'Add-on Info'!$A$4:$A$15,0),MATCH($E350,'Add-on Info'!$B$3:$H$3,0)),0)</f>
        <v>0</v>
      </c>
      <c r="AC350" s="40">
        <f>IF(Q350=1,INDEX('Add-on Info'!$B$4:$H$15,MATCH(AC$1,'Add-on Info'!$A$4:$A$15,0),MATCH($E350,'Add-on Info'!$B$3:$H$3,0)),0)</f>
        <v>90</v>
      </c>
      <c r="AD350" s="40">
        <f>IF(R350=1,INDEX('Add-on Info'!$B$4:$H$15,MATCH(AD$1,'Add-on Info'!$A$4:$A$15,0),MATCH($E350,'Add-on Info'!$B$3:$H$3,0)),0)</f>
        <v>0</v>
      </c>
      <c r="AE350" s="40">
        <f>IF(S350=1,INDEX('Add-on Info'!$B$4:$H$15,MATCH(AE$1,'Add-on Info'!$A$4:$A$15,0),MATCH($E350,'Add-on Info'!$B$3:$H$3,0)),0)</f>
        <v>0</v>
      </c>
      <c r="AF350" s="40">
        <f>IF(T350=1,INDEX('Add-on Info'!$B$4:$H$15,MATCH(AF$1,'Add-on Info'!$A$4:$A$15,0),MATCH($E350,'Add-on Info'!$B$3:$H$3,0)),0)</f>
        <v>0</v>
      </c>
      <c r="AG350" s="40">
        <f>IF(U350=1,INDEX('Add-on Info'!$B$4:$H$15,MATCH(AG$1,'Add-on Info'!$A$4:$A$15,0),MATCH($E350,'Add-on Info'!$B$3:$H$3,0)),0)</f>
        <v>560</v>
      </c>
      <c r="AH350" s="40">
        <f>IF(V350=1,INDEX('Add-on Info'!$B$4:$H$15,MATCH(AH$1,'Add-on Info'!$A$4:$A$15,0),MATCH($E350,'Add-on Info'!$B$3:$H$3,0)),0)</f>
        <v>0</v>
      </c>
      <c r="AI350" s="41">
        <f t="shared" si="30"/>
        <v>0.15</v>
      </c>
      <c r="AJ350" s="40">
        <f t="shared" si="31"/>
        <v>1105</v>
      </c>
      <c r="AK350" s="40">
        <f>IF(K350=1,INDEX('Add-on Info'!$B$21:$H$32,MATCH(AK$1,'Add-on Info'!$A$4:$A$15,0),MATCH($E350,'Add-on Info'!$B$3:$H$3,0)),0)</f>
        <v>162.5</v>
      </c>
      <c r="AL350" s="40">
        <f>IF(L350=1,INDEX('Add-on Info'!$B$21:$H$32,MATCH(AL$1,'Add-on Info'!$A$4:$A$15,0),MATCH($E350,'Add-on Info'!$B$3:$H$3,0)),0)</f>
        <v>0</v>
      </c>
      <c r="AM350" s="40">
        <f>IF(M350=1,INDEX('Add-on Info'!$B$21:$H$32,MATCH(AM$1,'Add-on Info'!$A$4:$A$15,0),MATCH($E350,'Add-on Info'!$B$3:$H$3,0)),0)</f>
        <v>0</v>
      </c>
      <c r="AN350" s="40">
        <f>IF(N350=1,INDEX('Add-on Info'!$B$21:$H$32,MATCH(AN$1,'Add-on Info'!$A$4:$A$15,0),MATCH($E350,'Add-on Info'!$B$3:$H$3,0)),0)</f>
        <v>0</v>
      </c>
      <c r="AO350" s="40">
        <f>IF(O350=1,INDEX('Add-on Info'!$B$21:$H$32,MATCH(AO$1,'Add-on Info'!$A$4:$A$15,0),MATCH($E350,'Add-on Info'!$B$3:$H$3,0)),0)</f>
        <v>0</v>
      </c>
      <c r="AP350" s="40">
        <f>IF(P350=1,INDEX('Add-on Info'!$B$21:$H$32,MATCH(AP$1,'Add-on Info'!$A$4:$A$15,0),MATCH($E350,'Add-on Info'!$B$3:$H$3,0)),0)</f>
        <v>0</v>
      </c>
      <c r="AQ350" s="40">
        <f>IF(Q350=1,INDEX('Add-on Info'!$B$21:$H$32,MATCH(AQ$1,'Add-on Info'!$A$4:$A$15,0),MATCH($E350,'Add-on Info'!$B$3:$H$3,0)),0)</f>
        <v>13.5</v>
      </c>
      <c r="AR350" s="40">
        <f>IF(R350=1,INDEX('Add-on Info'!$B$21:$H$32,MATCH(AR$1,'Add-on Info'!$A$4:$A$15,0),MATCH($E350,'Add-on Info'!$B$3:$H$3,0)),0)</f>
        <v>0</v>
      </c>
      <c r="AS350" s="40">
        <f>IF(S350=1,INDEX('Add-on Info'!$B$21:$H$32,MATCH(AS$1,'Add-on Info'!$A$4:$A$15,0),MATCH($E350,'Add-on Info'!$B$3:$H$3,0)),0)</f>
        <v>0</v>
      </c>
      <c r="AT350" s="40">
        <f>IF(T350=1,INDEX('Add-on Info'!$B$21:$H$32,MATCH(AT$1,'Add-on Info'!$A$4:$A$15,0),MATCH($E350,'Add-on Info'!$B$3:$H$3,0)),0)</f>
        <v>0</v>
      </c>
      <c r="AU350" s="40">
        <f>IF(U350=1,INDEX('Add-on Info'!$B$21:$H$32,MATCH(AU$1,'Add-on Info'!$A$4:$A$15,0),MATCH($E350,'Add-on Info'!$B$3:$H$3,0)),0)</f>
        <v>156.80000000000001</v>
      </c>
      <c r="AV350" s="40">
        <f>IF(V350=1,INDEX('Add-on Info'!$B$21:$H$32,MATCH(AV$1,'Add-on Info'!$A$4:$A$15,0),MATCH($E350,'Add-on Info'!$B$3:$H$3,0)),0)</f>
        <v>0</v>
      </c>
      <c r="AW350" s="40">
        <f t="shared" si="32"/>
        <v>332.8</v>
      </c>
      <c r="AX350" s="40">
        <f t="shared" si="33"/>
        <v>20345</v>
      </c>
      <c r="AY350" s="40">
        <f t="shared" si="34"/>
        <v>18846.8</v>
      </c>
      <c r="AZ350" s="40">
        <f t="shared" si="35"/>
        <v>1498.2000000000007</v>
      </c>
      <c r="BA350" s="25"/>
    </row>
    <row r="351" spans="1:53" x14ac:dyDescent="0.25">
      <c r="A351" s="25" t="s">
        <v>62</v>
      </c>
      <c r="B351" s="25" t="s">
        <v>42</v>
      </c>
      <c r="C351" s="25" t="s">
        <v>24</v>
      </c>
      <c r="D351" s="25" t="s">
        <v>31</v>
      </c>
      <c r="E351" s="25" t="s">
        <v>32</v>
      </c>
      <c r="F351" s="25" t="s">
        <v>46</v>
      </c>
      <c r="G351" s="25" t="s">
        <v>30</v>
      </c>
      <c r="H351" s="25">
        <v>68</v>
      </c>
      <c r="I351" s="42">
        <v>19003</v>
      </c>
      <c r="J351" s="28">
        <f>IF($D351=Calculations!$E$3,SUBSTITUTE(Calculations!$I352,RIGHT(Calculations!$I352,3),Calculations!$C$3)+0,Calculations!$I352)</f>
        <v>18514</v>
      </c>
      <c r="K351" s="39">
        <v>0</v>
      </c>
      <c r="L351" s="39">
        <v>0</v>
      </c>
      <c r="M351" s="39">
        <v>1</v>
      </c>
      <c r="N351" s="39">
        <v>0</v>
      </c>
      <c r="O351" s="39">
        <v>0</v>
      </c>
      <c r="P351" s="39">
        <v>1</v>
      </c>
      <c r="Q351" s="39">
        <v>0</v>
      </c>
      <c r="R351" s="39">
        <v>0</v>
      </c>
      <c r="S351" s="39">
        <v>0</v>
      </c>
      <c r="T351" s="39">
        <v>1</v>
      </c>
      <c r="U351" s="39">
        <v>0</v>
      </c>
      <c r="V351" s="39">
        <v>0</v>
      </c>
      <c r="W351" s="40">
        <f>IF(K351=1,INDEX('Add-on Info'!$B$4:$H$15,MATCH(W$1,'Add-on Info'!$A$4:$A$15,0),MATCH($E351,'Add-on Info'!$B$3:$H$3,0)),0)</f>
        <v>0</v>
      </c>
      <c r="X351" s="40">
        <f>IF(L351=1,INDEX('Add-on Info'!$B$4:$H$15,MATCH(X$1,'Add-on Info'!$A$4:$A$15,0),MATCH($E351,'Add-on Info'!$B$3:$H$3,0)),0)</f>
        <v>0</v>
      </c>
      <c r="Y351" s="40">
        <f>IF(M351=1,INDEX('Add-on Info'!$B$4:$H$15,MATCH(Y$1,'Add-on Info'!$A$4:$A$15,0),MATCH($E351,'Add-on Info'!$B$3:$H$3,0)),0)</f>
        <v>280</v>
      </c>
      <c r="Z351" s="40">
        <f>IF(N351=1,INDEX('Add-on Info'!$B$4:$H$15,MATCH(Z$1,'Add-on Info'!$A$4:$A$15,0),MATCH($E351,'Add-on Info'!$B$3:$H$3,0)),0)</f>
        <v>0</v>
      </c>
      <c r="AA351" s="40">
        <f>IF(O351=1,INDEX('Add-on Info'!$B$4:$H$15,MATCH(AA$1,'Add-on Info'!$A$4:$A$15,0),MATCH($E351,'Add-on Info'!$B$3:$H$3,0)),0)</f>
        <v>0</v>
      </c>
      <c r="AB351" s="40">
        <f>IF(P351=1,INDEX('Add-on Info'!$B$4:$H$15,MATCH(AB$1,'Add-on Info'!$A$4:$A$15,0),MATCH($E351,'Add-on Info'!$B$3:$H$3,0)),0)</f>
        <v>2000</v>
      </c>
      <c r="AC351" s="40">
        <f>IF(Q351=1,INDEX('Add-on Info'!$B$4:$H$15,MATCH(AC$1,'Add-on Info'!$A$4:$A$15,0),MATCH($E351,'Add-on Info'!$B$3:$H$3,0)),0)</f>
        <v>0</v>
      </c>
      <c r="AD351" s="40">
        <f>IF(R351=1,INDEX('Add-on Info'!$B$4:$H$15,MATCH(AD$1,'Add-on Info'!$A$4:$A$15,0),MATCH($E351,'Add-on Info'!$B$3:$H$3,0)),0)</f>
        <v>0</v>
      </c>
      <c r="AE351" s="40">
        <f>IF(S351=1,INDEX('Add-on Info'!$B$4:$H$15,MATCH(AE$1,'Add-on Info'!$A$4:$A$15,0),MATCH($E351,'Add-on Info'!$B$3:$H$3,0)),0)</f>
        <v>0</v>
      </c>
      <c r="AF351" s="40">
        <f>IF(T351=1,INDEX('Add-on Info'!$B$4:$H$15,MATCH(AF$1,'Add-on Info'!$A$4:$A$15,0),MATCH($E351,'Add-on Info'!$B$3:$H$3,0)),0)</f>
        <v>180</v>
      </c>
      <c r="AG351" s="40">
        <f>IF(U351=1,INDEX('Add-on Info'!$B$4:$H$15,MATCH(AG$1,'Add-on Info'!$A$4:$A$15,0),MATCH($E351,'Add-on Info'!$B$3:$H$3,0)),0)</f>
        <v>0</v>
      </c>
      <c r="AH351" s="40">
        <f>IF(V351=1,INDEX('Add-on Info'!$B$4:$H$15,MATCH(AH$1,'Add-on Info'!$A$4:$A$15,0),MATCH($E351,'Add-on Info'!$B$3:$H$3,0)),0)</f>
        <v>0</v>
      </c>
      <c r="AI351" s="41">
        <f t="shared" si="30"/>
        <v>0.15</v>
      </c>
      <c r="AJ351" s="40">
        <f t="shared" si="31"/>
        <v>2091</v>
      </c>
      <c r="AK351" s="40">
        <f>IF(K351=1,INDEX('Add-on Info'!$B$21:$H$32,MATCH(AK$1,'Add-on Info'!$A$4:$A$15,0),MATCH($E351,'Add-on Info'!$B$3:$H$3,0)),0)</f>
        <v>0</v>
      </c>
      <c r="AL351" s="40">
        <f>IF(L351=1,INDEX('Add-on Info'!$B$21:$H$32,MATCH(AL$1,'Add-on Info'!$A$4:$A$15,0),MATCH($E351,'Add-on Info'!$B$3:$H$3,0)),0)</f>
        <v>0</v>
      </c>
      <c r="AM351" s="40">
        <f>IF(M351=1,INDEX('Add-on Info'!$B$21:$H$32,MATCH(AM$1,'Add-on Info'!$A$4:$A$15,0),MATCH($E351,'Add-on Info'!$B$3:$H$3,0)),0)</f>
        <v>42</v>
      </c>
      <c r="AN351" s="40">
        <f>IF(N351=1,INDEX('Add-on Info'!$B$21:$H$32,MATCH(AN$1,'Add-on Info'!$A$4:$A$15,0),MATCH($E351,'Add-on Info'!$B$3:$H$3,0)),0)</f>
        <v>0</v>
      </c>
      <c r="AO351" s="40">
        <f>IF(O351=1,INDEX('Add-on Info'!$B$21:$H$32,MATCH(AO$1,'Add-on Info'!$A$4:$A$15,0),MATCH($E351,'Add-on Info'!$B$3:$H$3,0)),0)</f>
        <v>0</v>
      </c>
      <c r="AP351" s="40">
        <f>IF(P351=1,INDEX('Add-on Info'!$B$21:$H$32,MATCH(AP$1,'Add-on Info'!$A$4:$A$15,0),MATCH($E351,'Add-on Info'!$B$3:$H$3,0)),0)</f>
        <v>1360</v>
      </c>
      <c r="AQ351" s="40">
        <f>IF(Q351=1,INDEX('Add-on Info'!$B$21:$H$32,MATCH(AQ$1,'Add-on Info'!$A$4:$A$15,0),MATCH($E351,'Add-on Info'!$B$3:$H$3,0)),0)</f>
        <v>0</v>
      </c>
      <c r="AR351" s="40">
        <f>IF(R351=1,INDEX('Add-on Info'!$B$21:$H$32,MATCH(AR$1,'Add-on Info'!$A$4:$A$15,0),MATCH($E351,'Add-on Info'!$B$3:$H$3,0)),0)</f>
        <v>0</v>
      </c>
      <c r="AS351" s="40">
        <f>IF(S351=1,INDEX('Add-on Info'!$B$21:$H$32,MATCH(AS$1,'Add-on Info'!$A$4:$A$15,0),MATCH($E351,'Add-on Info'!$B$3:$H$3,0)),0)</f>
        <v>0</v>
      </c>
      <c r="AT351" s="40">
        <f>IF(T351=1,INDEX('Add-on Info'!$B$21:$H$32,MATCH(AT$1,'Add-on Info'!$A$4:$A$15,0),MATCH($E351,'Add-on Info'!$B$3:$H$3,0)),0)</f>
        <v>32.4</v>
      </c>
      <c r="AU351" s="40">
        <f>IF(U351=1,INDEX('Add-on Info'!$B$21:$H$32,MATCH(AU$1,'Add-on Info'!$A$4:$A$15,0),MATCH($E351,'Add-on Info'!$B$3:$H$3,0)),0)</f>
        <v>0</v>
      </c>
      <c r="AV351" s="40">
        <f>IF(V351=1,INDEX('Add-on Info'!$B$21:$H$32,MATCH(AV$1,'Add-on Info'!$A$4:$A$15,0),MATCH($E351,'Add-on Info'!$B$3:$H$3,0)),0)</f>
        <v>0</v>
      </c>
      <c r="AW351" s="40">
        <f t="shared" si="32"/>
        <v>1434.4</v>
      </c>
      <c r="AX351" s="40">
        <f t="shared" si="33"/>
        <v>21094</v>
      </c>
      <c r="AY351" s="40">
        <f t="shared" si="34"/>
        <v>19948.400000000001</v>
      </c>
      <c r="AZ351" s="40">
        <f t="shared" si="35"/>
        <v>1145.5999999999985</v>
      </c>
      <c r="BA351" s="25"/>
    </row>
    <row r="352" spans="1:53" x14ac:dyDescent="0.25">
      <c r="A352" s="25" t="s">
        <v>62</v>
      </c>
      <c r="B352" s="25" t="s">
        <v>42</v>
      </c>
      <c r="C352" s="25" t="s">
        <v>24</v>
      </c>
      <c r="D352" s="25" t="s">
        <v>31</v>
      </c>
      <c r="E352" s="25" t="s">
        <v>36</v>
      </c>
      <c r="F352" s="25" t="s">
        <v>46</v>
      </c>
      <c r="G352" s="25" t="s">
        <v>28</v>
      </c>
      <c r="H352" s="25">
        <v>33</v>
      </c>
      <c r="I352" s="42">
        <v>33077</v>
      </c>
      <c r="J352" s="28">
        <f>IF($D352=Calculations!$E$3,SUBSTITUTE(Calculations!$I353,RIGHT(Calculations!$I353,3),Calculations!$C$3)+0,Calculations!$I353)</f>
        <v>32514</v>
      </c>
      <c r="K352" s="39">
        <v>0</v>
      </c>
      <c r="L352" s="39">
        <v>1</v>
      </c>
      <c r="M352" s="39">
        <v>0</v>
      </c>
      <c r="N352" s="39">
        <v>0</v>
      </c>
      <c r="O352" s="39">
        <v>0</v>
      </c>
      <c r="P352" s="39">
        <v>0</v>
      </c>
      <c r="Q352" s="39">
        <v>0</v>
      </c>
      <c r="R352" s="39">
        <v>0</v>
      </c>
      <c r="S352" s="39">
        <v>0</v>
      </c>
      <c r="T352" s="39">
        <v>0</v>
      </c>
      <c r="U352" s="39">
        <v>0</v>
      </c>
      <c r="V352" s="39">
        <v>0</v>
      </c>
      <c r="W352" s="40">
        <f>IF(K352=1,INDEX('Add-on Info'!$B$4:$H$15,MATCH(W$1,'Add-on Info'!$A$4:$A$15,0),MATCH($E352,'Add-on Info'!$B$3:$H$3,0)),0)</f>
        <v>0</v>
      </c>
      <c r="X352" s="40">
        <f>IF(L352=1,INDEX('Add-on Info'!$B$4:$H$15,MATCH(X$1,'Add-on Info'!$A$4:$A$15,0),MATCH($E352,'Add-on Info'!$B$3:$H$3,0)),0)</f>
        <v>240</v>
      </c>
      <c r="Y352" s="40">
        <f>IF(M352=1,INDEX('Add-on Info'!$B$4:$H$15,MATCH(Y$1,'Add-on Info'!$A$4:$A$15,0),MATCH($E352,'Add-on Info'!$B$3:$H$3,0)),0)</f>
        <v>0</v>
      </c>
      <c r="Z352" s="40">
        <f>IF(N352=1,INDEX('Add-on Info'!$B$4:$H$15,MATCH(Z$1,'Add-on Info'!$A$4:$A$15,0),MATCH($E352,'Add-on Info'!$B$3:$H$3,0)),0)</f>
        <v>0</v>
      </c>
      <c r="AA352" s="40">
        <f>IF(O352=1,INDEX('Add-on Info'!$B$4:$H$15,MATCH(AA$1,'Add-on Info'!$A$4:$A$15,0),MATCH($E352,'Add-on Info'!$B$3:$H$3,0)),0)</f>
        <v>0</v>
      </c>
      <c r="AB352" s="40">
        <f>IF(P352=1,INDEX('Add-on Info'!$B$4:$H$15,MATCH(AB$1,'Add-on Info'!$A$4:$A$15,0),MATCH($E352,'Add-on Info'!$B$3:$H$3,0)),0)</f>
        <v>0</v>
      </c>
      <c r="AC352" s="40">
        <f>IF(Q352=1,INDEX('Add-on Info'!$B$4:$H$15,MATCH(AC$1,'Add-on Info'!$A$4:$A$15,0),MATCH($E352,'Add-on Info'!$B$3:$H$3,0)),0)</f>
        <v>0</v>
      </c>
      <c r="AD352" s="40">
        <f>IF(R352=1,INDEX('Add-on Info'!$B$4:$H$15,MATCH(AD$1,'Add-on Info'!$A$4:$A$15,0),MATCH($E352,'Add-on Info'!$B$3:$H$3,0)),0)</f>
        <v>0</v>
      </c>
      <c r="AE352" s="40">
        <f>IF(S352=1,INDEX('Add-on Info'!$B$4:$H$15,MATCH(AE$1,'Add-on Info'!$A$4:$A$15,0),MATCH($E352,'Add-on Info'!$B$3:$H$3,0)),0)</f>
        <v>0</v>
      </c>
      <c r="AF352" s="40">
        <f>IF(T352=1,INDEX('Add-on Info'!$B$4:$H$15,MATCH(AF$1,'Add-on Info'!$A$4:$A$15,0),MATCH($E352,'Add-on Info'!$B$3:$H$3,0)),0)</f>
        <v>0</v>
      </c>
      <c r="AG352" s="40">
        <f>IF(U352=1,INDEX('Add-on Info'!$B$4:$H$15,MATCH(AG$1,'Add-on Info'!$A$4:$A$15,0),MATCH($E352,'Add-on Info'!$B$3:$H$3,0)),0)</f>
        <v>0</v>
      </c>
      <c r="AH352" s="40">
        <f>IF(V352=1,INDEX('Add-on Info'!$B$4:$H$15,MATCH(AH$1,'Add-on Info'!$A$4:$A$15,0),MATCH($E352,'Add-on Info'!$B$3:$H$3,0)),0)</f>
        <v>0</v>
      </c>
      <c r="AI352" s="41">
        <f t="shared" si="30"/>
        <v>0</v>
      </c>
      <c r="AJ352" s="40">
        <f t="shared" si="31"/>
        <v>240</v>
      </c>
      <c r="AK352" s="40">
        <f>IF(K352=1,INDEX('Add-on Info'!$B$21:$H$32,MATCH(AK$1,'Add-on Info'!$A$4:$A$15,0),MATCH($E352,'Add-on Info'!$B$3:$H$3,0)),0)</f>
        <v>0</v>
      </c>
      <c r="AL352" s="40">
        <f>IF(L352=1,INDEX('Add-on Info'!$B$21:$H$32,MATCH(AL$1,'Add-on Info'!$A$4:$A$15,0),MATCH($E352,'Add-on Info'!$B$3:$H$3,0)),0)</f>
        <v>26.4</v>
      </c>
      <c r="AM352" s="40">
        <f>IF(M352=1,INDEX('Add-on Info'!$B$21:$H$32,MATCH(AM$1,'Add-on Info'!$A$4:$A$15,0),MATCH($E352,'Add-on Info'!$B$3:$H$3,0)),0)</f>
        <v>0</v>
      </c>
      <c r="AN352" s="40">
        <f>IF(N352=1,INDEX('Add-on Info'!$B$21:$H$32,MATCH(AN$1,'Add-on Info'!$A$4:$A$15,0),MATCH($E352,'Add-on Info'!$B$3:$H$3,0)),0)</f>
        <v>0</v>
      </c>
      <c r="AO352" s="40">
        <f>IF(O352=1,INDEX('Add-on Info'!$B$21:$H$32,MATCH(AO$1,'Add-on Info'!$A$4:$A$15,0),MATCH($E352,'Add-on Info'!$B$3:$H$3,0)),0)</f>
        <v>0</v>
      </c>
      <c r="AP352" s="40">
        <f>IF(P352=1,INDEX('Add-on Info'!$B$21:$H$32,MATCH(AP$1,'Add-on Info'!$A$4:$A$15,0),MATCH($E352,'Add-on Info'!$B$3:$H$3,0)),0)</f>
        <v>0</v>
      </c>
      <c r="AQ352" s="40">
        <f>IF(Q352=1,INDEX('Add-on Info'!$B$21:$H$32,MATCH(AQ$1,'Add-on Info'!$A$4:$A$15,0),MATCH($E352,'Add-on Info'!$B$3:$H$3,0)),0)</f>
        <v>0</v>
      </c>
      <c r="AR352" s="40">
        <f>IF(R352=1,INDEX('Add-on Info'!$B$21:$H$32,MATCH(AR$1,'Add-on Info'!$A$4:$A$15,0),MATCH($E352,'Add-on Info'!$B$3:$H$3,0)),0)</f>
        <v>0</v>
      </c>
      <c r="AS352" s="40">
        <f>IF(S352=1,INDEX('Add-on Info'!$B$21:$H$32,MATCH(AS$1,'Add-on Info'!$A$4:$A$15,0),MATCH($E352,'Add-on Info'!$B$3:$H$3,0)),0)</f>
        <v>0</v>
      </c>
      <c r="AT352" s="40">
        <f>IF(T352=1,INDEX('Add-on Info'!$B$21:$H$32,MATCH(AT$1,'Add-on Info'!$A$4:$A$15,0),MATCH($E352,'Add-on Info'!$B$3:$H$3,0)),0)</f>
        <v>0</v>
      </c>
      <c r="AU352" s="40">
        <f>IF(U352=1,INDEX('Add-on Info'!$B$21:$H$32,MATCH(AU$1,'Add-on Info'!$A$4:$A$15,0),MATCH($E352,'Add-on Info'!$B$3:$H$3,0)),0)</f>
        <v>0</v>
      </c>
      <c r="AV352" s="40">
        <f>IF(V352=1,INDEX('Add-on Info'!$B$21:$H$32,MATCH(AV$1,'Add-on Info'!$A$4:$A$15,0),MATCH($E352,'Add-on Info'!$B$3:$H$3,0)),0)</f>
        <v>0</v>
      </c>
      <c r="AW352" s="40">
        <f t="shared" si="32"/>
        <v>26.4</v>
      </c>
      <c r="AX352" s="40">
        <f t="shared" si="33"/>
        <v>33317</v>
      </c>
      <c r="AY352" s="40">
        <f t="shared" si="34"/>
        <v>32540.400000000001</v>
      </c>
      <c r="AZ352" s="40">
        <f t="shared" si="35"/>
        <v>776.59999999999854</v>
      </c>
      <c r="BA352" s="25"/>
    </row>
    <row r="353" spans="1:53" x14ac:dyDescent="0.25">
      <c r="A353" s="25" t="s">
        <v>62</v>
      </c>
      <c r="B353" s="25" t="s">
        <v>42</v>
      </c>
      <c r="C353" s="25" t="s">
        <v>24</v>
      </c>
      <c r="D353" s="25" t="s">
        <v>37</v>
      </c>
      <c r="E353" s="25" t="s">
        <v>38</v>
      </c>
      <c r="F353" s="25" t="s">
        <v>48</v>
      </c>
      <c r="G353" s="25" t="s">
        <v>30</v>
      </c>
      <c r="H353" s="25">
        <v>47</v>
      </c>
      <c r="I353" s="42">
        <v>26350</v>
      </c>
      <c r="J353" s="28">
        <f>IF($D353=Calculations!$E$3,SUBSTITUTE(Calculations!$I354,RIGHT(Calculations!$I354,3),Calculations!$C$3)+0,Calculations!$I354)</f>
        <v>25560</v>
      </c>
      <c r="K353" s="39">
        <v>0</v>
      </c>
      <c r="L353" s="39">
        <v>0</v>
      </c>
      <c r="M353" s="39">
        <v>0</v>
      </c>
      <c r="N353" s="39">
        <v>0</v>
      </c>
      <c r="O353" s="39">
        <v>0</v>
      </c>
      <c r="P353" s="39">
        <v>0</v>
      </c>
      <c r="Q353" s="39">
        <v>0</v>
      </c>
      <c r="R353" s="39">
        <v>0</v>
      </c>
      <c r="S353" s="39">
        <v>0</v>
      </c>
      <c r="T353" s="39">
        <v>0</v>
      </c>
      <c r="U353" s="39">
        <v>0</v>
      </c>
      <c r="V353" s="39">
        <v>0</v>
      </c>
      <c r="W353" s="40">
        <f>IF(K353=1,INDEX('Add-on Info'!$B$4:$H$15,MATCH(W$1,'Add-on Info'!$A$4:$A$15,0),MATCH($E353,'Add-on Info'!$B$3:$H$3,0)),0)</f>
        <v>0</v>
      </c>
      <c r="X353" s="40">
        <f>IF(L353=1,INDEX('Add-on Info'!$B$4:$H$15,MATCH(X$1,'Add-on Info'!$A$4:$A$15,0),MATCH($E353,'Add-on Info'!$B$3:$H$3,0)),0)</f>
        <v>0</v>
      </c>
      <c r="Y353" s="40">
        <f>IF(M353=1,INDEX('Add-on Info'!$B$4:$H$15,MATCH(Y$1,'Add-on Info'!$A$4:$A$15,0),MATCH($E353,'Add-on Info'!$B$3:$H$3,0)),0)</f>
        <v>0</v>
      </c>
      <c r="Z353" s="40">
        <f>IF(N353=1,INDEX('Add-on Info'!$B$4:$H$15,MATCH(Z$1,'Add-on Info'!$A$4:$A$15,0),MATCH($E353,'Add-on Info'!$B$3:$H$3,0)),0)</f>
        <v>0</v>
      </c>
      <c r="AA353" s="40">
        <f>IF(O353=1,INDEX('Add-on Info'!$B$4:$H$15,MATCH(AA$1,'Add-on Info'!$A$4:$A$15,0),MATCH($E353,'Add-on Info'!$B$3:$H$3,0)),0)</f>
        <v>0</v>
      </c>
      <c r="AB353" s="40">
        <f>IF(P353=1,INDEX('Add-on Info'!$B$4:$H$15,MATCH(AB$1,'Add-on Info'!$A$4:$A$15,0),MATCH($E353,'Add-on Info'!$B$3:$H$3,0)),0)</f>
        <v>0</v>
      </c>
      <c r="AC353" s="40">
        <f>IF(Q353=1,INDEX('Add-on Info'!$B$4:$H$15,MATCH(AC$1,'Add-on Info'!$A$4:$A$15,0),MATCH($E353,'Add-on Info'!$B$3:$H$3,0)),0)</f>
        <v>0</v>
      </c>
      <c r="AD353" s="40">
        <f>IF(R353=1,INDEX('Add-on Info'!$B$4:$H$15,MATCH(AD$1,'Add-on Info'!$A$4:$A$15,0),MATCH($E353,'Add-on Info'!$B$3:$H$3,0)),0)</f>
        <v>0</v>
      </c>
      <c r="AE353" s="40">
        <f>IF(S353=1,INDEX('Add-on Info'!$B$4:$H$15,MATCH(AE$1,'Add-on Info'!$A$4:$A$15,0),MATCH($E353,'Add-on Info'!$B$3:$H$3,0)),0)</f>
        <v>0</v>
      </c>
      <c r="AF353" s="40">
        <f>IF(T353=1,INDEX('Add-on Info'!$B$4:$H$15,MATCH(AF$1,'Add-on Info'!$A$4:$A$15,0),MATCH($E353,'Add-on Info'!$B$3:$H$3,0)),0)</f>
        <v>0</v>
      </c>
      <c r="AG353" s="40">
        <f>IF(U353=1,INDEX('Add-on Info'!$B$4:$H$15,MATCH(AG$1,'Add-on Info'!$A$4:$A$15,0),MATCH($E353,'Add-on Info'!$B$3:$H$3,0)),0)</f>
        <v>0</v>
      </c>
      <c r="AH353" s="40">
        <f>IF(V353=1,INDEX('Add-on Info'!$B$4:$H$15,MATCH(AH$1,'Add-on Info'!$A$4:$A$15,0),MATCH($E353,'Add-on Info'!$B$3:$H$3,0)),0)</f>
        <v>0</v>
      </c>
      <c r="AI353" s="41">
        <f t="shared" si="30"/>
        <v>0</v>
      </c>
      <c r="AJ353" s="40">
        <f t="shared" si="31"/>
        <v>0</v>
      </c>
      <c r="AK353" s="40">
        <f>IF(K353=1,INDEX('Add-on Info'!$B$21:$H$32,MATCH(AK$1,'Add-on Info'!$A$4:$A$15,0),MATCH($E353,'Add-on Info'!$B$3:$H$3,0)),0)</f>
        <v>0</v>
      </c>
      <c r="AL353" s="40">
        <f>IF(L353=1,INDEX('Add-on Info'!$B$21:$H$32,MATCH(AL$1,'Add-on Info'!$A$4:$A$15,0),MATCH($E353,'Add-on Info'!$B$3:$H$3,0)),0)</f>
        <v>0</v>
      </c>
      <c r="AM353" s="40">
        <f>IF(M353=1,INDEX('Add-on Info'!$B$21:$H$32,MATCH(AM$1,'Add-on Info'!$A$4:$A$15,0),MATCH($E353,'Add-on Info'!$B$3:$H$3,0)),0)</f>
        <v>0</v>
      </c>
      <c r="AN353" s="40">
        <f>IF(N353=1,INDEX('Add-on Info'!$B$21:$H$32,MATCH(AN$1,'Add-on Info'!$A$4:$A$15,0),MATCH($E353,'Add-on Info'!$B$3:$H$3,0)),0)</f>
        <v>0</v>
      </c>
      <c r="AO353" s="40">
        <f>IF(O353=1,INDEX('Add-on Info'!$B$21:$H$32,MATCH(AO$1,'Add-on Info'!$A$4:$A$15,0),MATCH($E353,'Add-on Info'!$B$3:$H$3,0)),0)</f>
        <v>0</v>
      </c>
      <c r="AP353" s="40">
        <f>IF(P353=1,INDEX('Add-on Info'!$B$21:$H$32,MATCH(AP$1,'Add-on Info'!$A$4:$A$15,0),MATCH($E353,'Add-on Info'!$B$3:$H$3,0)),0)</f>
        <v>0</v>
      </c>
      <c r="AQ353" s="40">
        <f>IF(Q353=1,INDEX('Add-on Info'!$B$21:$H$32,MATCH(AQ$1,'Add-on Info'!$A$4:$A$15,0),MATCH($E353,'Add-on Info'!$B$3:$H$3,0)),0)</f>
        <v>0</v>
      </c>
      <c r="AR353" s="40">
        <f>IF(R353=1,INDEX('Add-on Info'!$B$21:$H$32,MATCH(AR$1,'Add-on Info'!$A$4:$A$15,0),MATCH($E353,'Add-on Info'!$B$3:$H$3,0)),0)</f>
        <v>0</v>
      </c>
      <c r="AS353" s="40">
        <f>IF(S353=1,INDEX('Add-on Info'!$B$21:$H$32,MATCH(AS$1,'Add-on Info'!$A$4:$A$15,0),MATCH($E353,'Add-on Info'!$B$3:$H$3,0)),0)</f>
        <v>0</v>
      </c>
      <c r="AT353" s="40">
        <f>IF(T353=1,INDEX('Add-on Info'!$B$21:$H$32,MATCH(AT$1,'Add-on Info'!$A$4:$A$15,0),MATCH($E353,'Add-on Info'!$B$3:$H$3,0)),0)</f>
        <v>0</v>
      </c>
      <c r="AU353" s="40">
        <f>IF(U353=1,INDEX('Add-on Info'!$B$21:$H$32,MATCH(AU$1,'Add-on Info'!$A$4:$A$15,0),MATCH($E353,'Add-on Info'!$B$3:$H$3,0)),0)</f>
        <v>0</v>
      </c>
      <c r="AV353" s="40">
        <f>IF(V353=1,INDEX('Add-on Info'!$B$21:$H$32,MATCH(AV$1,'Add-on Info'!$A$4:$A$15,0),MATCH($E353,'Add-on Info'!$B$3:$H$3,0)),0)</f>
        <v>0</v>
      </c>
      <c r="AW353" s="40">
        <f t="shared" si="32"/>
        <v>0</v>
      </c>
      <c r="AX353" s="40">
        <f t="shared" si="33"/>
        <v>26350</v>
      </c>
      <c r="AY353" s="40">
        <f t="shared" si="34"/>
        <v>25560</v>
      </c>
      <c r="AZ353" s="40">
        <f t="shared" si="35"/>
        <v>790</v>
      </c>
      <c r="BA353" s="25"/>
    </row>
    <row r="354" spans="1:53" x14ac:dyDescent="0.25">
      <c r="A354" s="25" t="s">
        <v>62</v>
      </c>
      <c r="B354" s="25" t="s">
        <v>42</v>
      </c>
      <c r="C354" s="25" t="s">
        <v>24</v>
      </c>
      <c r="D354" s="25" t="s">
        <v>37</v>
      </c>
      <c r="E354" s="25" t="s">
        <v>40</v>
      </c>
      <c r="F354" s="25" t="s">
        <v>43</v>
      </c>
      <c r="G354" s="25" t="s">
        <v>30</v>
      </c>
      <c r="H354" s="25">
        <v>62</v>
      </c>
      <c r="I354" s="42">
        <v>25136</v>
      </c>
      <c r="J354" s="28">
        <f>IF($D354=Calculations!$E$3,SUBSTITUTE(Calculations!$I355,RIGHT(Calculations!$I355,3),Calculations!$C$3)+0,Calculations!$I355)</f>
        <v>24382</v>
      </c>
      <c r="K354" s="39">
        <v>0</v>
      </c>
      <c r="L354" s="39">
        <v>0</v>
      </c>
      <c r="M354" s="39">
        <v>0</v>
      </c>
      <c r="N354" s="39">
        <v>0</v>
      </c>
      <c r="O354" s="39">
        <v>0</v>
      </c>
      <c r="P354" s="39">
        <v>0</v>
      </c>
      <c r="Q354" s="39">
        <v>1</v>
      </c>
      <c r="R354" s="39">
        <v>0</v>
      </c>
      <c r="S354" s="39">
        <v>0</v>
      </c>
      <c r="T354" s="39">
        <v>0</v>
      </c>
      <c r="U354" s="39">
        <v>1</v>
      </c>
      <c r="V354" s="39">
        <v>1</v>
      </c>
      <c r="W354" s="40">
        <f>IF(K354=1,INDEX('Add-on Info'!$B$4:$H$15,MATCH(W$1,'Add-on Info'!$A$4:$A$15,0),MATCH($E354,'Add-on Info'!$B$3:$H$3,0)),0)</f>
        <v>0</v>
      </c>
      <c r="X354" s="40">
        <f>IF(L354=1,INDEX('Add-on Info'!$B$4:$H$15,MATCH(X$1,'Add-on Info'!$A$4:$A$15,0),MATCH($E354,'Add-on Info'!$B$3:$H$3,0)),0)</f>
        <v>0</v>
      </c>
      <c r="Y354" s="40">
        <f>IF(M354=1,INDEX('Add-on Info'!$B$4:$H$15,MATCH(Y$1,'Add-on Info'!$A$4:$A$15,0),MATCH($E354,'Add-on Info'!$B$3:$H$3,0)),0)</f>
        <v>0</v>
      </c>
      <c r="Z354" s="40">
        <f>IF(N354=1,INDEX('Add-on Info'!$B$4:$H$15,MATCH(Z$1,'Add-on Info'!$A$4:$A$15,0),MATCH($E354,'Add-on Info'!$B$3:$H$3,0)),0)</f>
        <v>0</v>
      </c>
      <c r="AA354" s="40">
        <f>IF(O354=1,INDEX('Add-on Info'!$B$4:$H$15,MATCH(AA$1,'Add-on Info'!$A$4:$A$15,0),MATCH($E354,'Add-on Info'!$B$3:$H$3,0)),0)</f>
        <v>0</v>
      </c>
      <c r="AB354" s="40">
        <f>IF(P354=1,INDEX('Add-on Info'!$B$4:$H$15,MATCH(AB$1,'Add-on Info'!$A$4:$A$15,0),MATCH($E354,'Add-on Info'!$B$3:$H$3,0)),0)</f>
        <v>0</v>
      </c>
      <c r="AC354" s="40">
        <f>IF(Q354=1,INDEX('Add-on Info'!$B$4:$H$15,MATCH(AC$1,'Add-on Info'!$A$4:$A$15,0),MATCH($E354,'Add-on Info'!$B$3:$H$3,0)),0)</f>
        <v>110</v>
      </c>
      <c r="AD354" s="40">
        <f>IF(R354=1,INDEX('Add-on Info'!$B$4:$H$15,MATCH(AD$1,'Add-on Info'!$A$4:$A$15,0),MATCH($E354,'Add-on Info'!$B$3:$H$3,0)),0)</f>
        <v>0</v>
      </c>
      <c r="AE354" s="40">
        <f>IF(S354=1,INDEX('Add-on Info'!$B$4:$H$15,MATCH(AE$1,'Add-on Info'!$A$4:$A$15,0),MATCH($E354,'Add-on Info'!$B$3:$H$3,0)),0)</f>
        <v>0</v>
      </c>
      <c r="AF354" s="40">
        <f>IF(T354=1,INDEX('Add-on Info'!$B$4:$H$15,MATCH(AF$1,'Add-on Info'!$A$4:$A$15,0),MATCH($E354,'Add-on Info'!$B$3:$H$3,0)),0)</f>
        <v>0</v>
      </c>
      <c r="AG354" s="40">
        <f>IF(U354=1,INDEX('Add-on Info'!$B$4:$H$15,MATCH(AG$1,'Add-on Info'!$A$4:$A$15,0),MATCH($E354,'Add-on Info'!$B$3:$H$3,0)),0)</f>
        <v>640</v>
      </c>
      <c r="AH354" s="40">
        <f>IF(V354=1,INDEX('Add-on Info'!$B$4:$H$15,MATCH(AH$1,'Add-on Info'!$A$4:$A$15,0),MATCH($E354,'Add-on Info'!$B$3:$H$3,0)),0)</f>
        <v>460</v>
      </c>
      <c r="AI354" s="41">
        <f t="shared" si="30"/>
        <v>0.15</v>
      </c>
      <c r="AJ354" s="40">
        <f t="shared" si="31"/>
        <v>1028.5</v>
      </c>
      <c r="AK354" s="40">
        <f>IF(K354=1,INDEX('Add-on Info'!$B$21:$H$32,MATCH(AK$1,'Add-on Info'!$A$4:$A$15,0),MATCH($E354,'Add-on Info'!$B$3:$H$3,0)),0)</f>
        <v>0</v>
      </c>
      <c r="AL354" s="40">
        <f>IF(L354=1,INDEX('Add-on Info'!$B$21:$H$32,MATCH(AL$1,'Add-on Info'!$A$4:$A$15,0),MATCH($E354,'Add-on Info'!$B$3:$H$3,0)),0)</f>
        <v>0</v>
      </c>
      <c r="AM354" s="40">
        <f>IF(M354=1,INDEX('Add-on Info'!$B$21:$H$32,MATCH(AM$1,'Add-on Info'!$A$4:$A$15,0),MATCH($E354,'Add-on Info'!$B$3:$H$3,0)),0)</f>
        <v>0</v>
      </c>
      <c r="AN354" s="40">
        <f>IF(N354=1,INDEX('Add-on Info'!$B$21:$H$32,MATCH(AN$1,'Add-on Info'!$A$4:$A$15,0),MATCH($E354,'Add-on Info'!$B$3:$H$3,0)),0)</f>
        <v>0</v>
      </c>
      <c r="AO354" s="40">
        <f>IF(O354=1,INDEX('Add-on Info'!$B$21:$H$32,MATCH(AO$1,'Add-on Info'!$A$4:$A$15,0),MATCH($E354,'Add-on Info'!$B$3:$H$3,0)),0)</f>
        <v>0</v>
      </c>
      <c r="AP354" s="40">
        <f>IF(P354=1,INDEX('Add-on Info'!$B$21:$H$32,MATCH(AP$1,'Add-on Info'!$A$4:$A$15,0),MATCH($E354,'Add-on Info'!$B$3:$H$3,0)),0)</f>
        <v>0</v>
      </c>
      <c r="AQ354" s="40">
        <f>IF(Q354=1,INDEX('Add-on Info'!$B$21:$H$32,MATCH(AQ$1,'Add-on Info'!$A$4:$A$15,0),MATCH($E354,'Add-on Info'!$B$3:$H$3,0)),0)</f>
        <v>16.5</v>
      </c>
      <c r="AR354" s="40">
        <f>IF(R354=1,INDEX('Add-on Info'!$B$21:$H$32,MATCH(AR$1,'Add-on Info'!$A$4:$A$15,0),MATCH($E354,'Add-on Info'!$B$3:$H$3,0)),0)</f>
        <v>0</v>
      </c>
      <c r="AS354" s="40">
        <f>IF(S354=1,INDEX('Add-on Info'!$B$21:$H$32,MATCH(AS$1,'Add-on Info'!$A$4:$A$15,0),MATCH($E354,'Add-on Info'!$B$3:$H$3,0)),0)</f>
        <v>0</v>
      </c>
      <c r="AT354" s="40">
        <f>IF(T354=1,INDEX('Add-on Info'!$B$21:$H$32,MATCH(AT$1,'Add-on Info'!$A$4:$A$15,0),MATCH($E354,'Add-on Info'!$B$3:$H$3,0)),0)</f>
        <v>0</v>
      </c>
      <c r="AU354" s="40">
        <f>IF(U354=1,INDEX('Add-on Info'!$B$21:$H$32,MATCH(AU$1,'Add-on Info'!$A$4:$A$15,0),MATCH($E354,'Add-on Info'!$B$3:$H$3,0)),0)</f>
        <v>179.20000000000002</v>
      </c>
      <c r="AV354" s="40">
        <f>IF(V354=1,INDEX('Add-on Info'!$B$21:$H$32,MATCH(AV$1,'Add-on Info'!$A$4:$A$15,0),MATCH($E354,'Add-on Info'!$B$3:$H$3,0)),0)</f>
        <v>96.6</v>
      </c>
      <c r="AW354" s="40">
        <f t="shared" si="32"/>
        <v>292.3</v>
      </c>
      <c r="AX354" s="40">
        <f t="shared" si="33"/>
        <v>26164.5</v>
      </c>
      <c r="AY354" s="40">
        <f t="shared" si="34"/>
        <v>24674.3</v>
      </c>
      <c r="AZ354" s="40">
        <f t="shared" si="35"/>
        <v>1490.2000000000007</v>
      </c>
      <c r="BA354" s="25"/>
    </row>
    <row r="355" spans="1:53" x14ac:dyDescent="0.25">
      <c r="A355" s="25" t="s">
        <v>62</v>
      </c>
      <c r="B355" s="25" t="s">
        <v>42</v>
      </c>
      <c r="C355" s="25" t="s">
        <v>41</v>
      </c>
      <c r="D355" s="25" t="s">
        <v>31</v>
      </c>
      <c r="E355" s="25" t="s">
        <v>32</v>
      </c>
      <c r="F355" s="25" t="s">
        <v>46</v>
      </c>
      <c r="G355" s="25" t="s">
        <v>30</v>
      </c>
      <c r="H355" s="25">
        <v>46</v>
      </c>
      <c r="I355" s="28">
        <v>11381</v>
      </c>
      <c r="J355" s="28">
        <f>IF($D355=Calculations!$E$3,SUBSTITUTE(Calculations!$I356,RIGHT(Calculations!$I356,3),Calculations!$C$3)+0,Calculations!$I356)</f>
        <v>6514</v>
      </c>
      <c r="K355" s="39">
        <v>1</v>
      </c>
      <c r="L355" s="39">
        <v>0</v>
      </c>
      <c r="M355" s="39">
        <v>1</v>
      </c>
      <c r="N355" s="39">
        <v>0</v>
      </c>
      <c r="O355" s="39">
        <v>0</v>
      </c>
      <c r="P355" s="39">
        <v>0</v>
      </c>
      <c r="Q355" s="39">
        <v>0</v>
      </c>
      <c r="R355" s="39">
        <v>0</v>
      </c>
      <c r="S355" s="39">
        <v>0</v>
      </c>
      <c r="T355" s="39">
        <v>0</v>
      </c>
      <c r="U355" s="39">
        <v>1</v>
      </c>
      <c r="V355" s="39">
        <v>0</v>
      </c>
      <c r="W355" s="40">
        <f>IF(K355=1,INDEX('Add-on Info'!$B$4:$H$15,MATCH(W$1,'Add-on Info'!$A$4:$A$15,0),MATCH($E355,'Add-on Info'!$B$3:$H$3,0)),0)</f>
        <v>650</v>
      </c>
      <c r="X355" s="40">
        <f>IF(L355=1,INDEX('Add-on Info'!$B$4:$H$15,MATCH(X$1,'Add-on Info'!$A$4:$A$15,0),MATCH($E355,'Add-on Info'!$B$3:$H$3,0)),0)</f>
        <v>0</v>
      </c>
      <c r="Y355" s="40">
        <f>IF(M355=1,INDEX('Add-on Info'!$B$4:$H$15,MATCH(Y$1,'Add-on Info'!$A$4:$A$15,0),MATCH($E355,'Add-on Info'!$B$3:$H$3,0)),0)</f>
        <v>280</v>
      </c>
      <c r="Z355" s="40">
        <f>IF(N355=1,INDEX('Add-on Info'!$B$4:$H$15,MATCH(Z$1,'Add-on Info'!$A$4:$A$15,0),MATCH($E355,'Add-on Info'!$B$3:$H$3,0)),0)</f>
        <v>0</v>
      </c>
      <c r="AA355" s="40">
        <f>IF(O355=1,INDEX('Add-on Info'!$B$4:$H$15,MATCH(AA$1,'Add-on Info'!$A$4:$A$15,0),MATCH($E355,'Add-on Info'!$B$3:$H$3,0)),0)</f>
        <v>0</v>
      </c>
      <c r="AB355" s="40">
        <f>IF(P355=1,INDEX('Add-on Info'!$B$4:$H$15,MATCH(AB$1,'Add-on Info'!$A$4:$A$15,0),MATCH($E355,'Add-on Info'!$B$3:$H$3,0)),0)</f>
        <v>0</v>
      </c>
      <c r="AC355" s="40">
        <f>IF(Q355=1,INDEX('Add-on Info'!$B$4:$H$15,MATCH(AC$1,'Add-on Info'!$A$4:$A$15,0),MATCH($E355,'Add-on Info'!$B$3:$H$3,0)),0)</f>
        <v>0</v>
      </c>
      <c r="AD355" s="40">
        <f>IF(R355=1,INDEX('Add-on Info'!$B$4:$H$15,MATCH(AD$1,'Add-on Info'!$A$4:$A$15,0),MATCH($E355,'Add-on Info'!$B$3:$H$3,0)),0)</f>
        <v>0</v>
      </c>
      <c r="AE355" s="40">
        <f>IF(S355=1,INDEX('Add-on Info'!$B$4:$H$15,MATCH(AE$1,'Add-on Info'!$A$4:$A$15,0),MATCH($E355,'Add-on Info'!$B$3:$H$3,0)),0)</f>
        <v>0</v>
      </c>
      <c r="AF355" s="40">
        <f>IF(T355=1,INDEX('Add-on Info'!$B$4:$H$15,MATCH(AF$1,'Add-on Info'!$A$4:$A$15,0),MATCH($E355,'Add-on Info'!$B$3:$H$3,0)),0)</f>
        <v>0</v>
      </c>
      <c r="AG355" s="40">
        <f>IF(U355=1,INDEX('Add-on Info'!$B$4:$H$15,MATCH(AG$1,'Add-on Info'!$A$4:$A$15,0),MATCH($E355,'Add-on Info'!$B$3:$H$3,0)),0)</f>
        <v>560</v>
      </c>
      <c r="AH355" s="40">
        <f>IF(V355=1,INDEX('Add-on Info'!$B$4:$H$15,MATCH(AH$1,'Add-on Info'!$A$4:$A$15,0),MATCH($E355,'Add-on Info'!$B$3:$H$3,0)),0)</f>
        <v>0</v>
      </c>
      <c r="AI355" s="41">
        <f t="shared" si="30"/>
        <v>0.15</v>
      </c>
      <c r="AJ355" s="40">
        <f t="shared" si="31"/>
        <v>1266.5</v>
      </c>
      <c r="AK355" s="40">
        <f>IF(K355=1,INDEX('Add-on Info'!$B$21:$H$32,MATCH(AK$1,'Add-on Info'!$A$4:$A$15,0),MATCH($E355,'Add-on Info'!$B$3:$H$3,0)),0)</f>
        <v>162.5</v>
      </c>
      <c r="AL355" s="40">
        <f>IF(L355=1,INDEX('Add-on Info'!$B$21:$H$32,MATCH(AL$1,'Add-on Info'!$A$4:$A$15,0),MATCH($E355,'Add-on Info'!$B$3:$H$3,0)),0)</f>
        <v>0</v>
      </c>
      <c r="AM355" s="40">
        <f>IF(M355=1,INDEX('Add-on Info'!$B$21:$H$32,MATCH(AM$1,'Add-on Info'!$A$4:$A$15,0),MATCH($E355,'Add-on Info'!$B$3:$H$3,0)),0)</f>
        <v>42</v>
      </c>
      <c r="AN355" s="40">
        <f>IF(N355=1,INDEX('Add-on Info'!$B$21:$H$32,MATCH(AN$1,'Add-on Info'!$A$4:$A$15,0),MATCH($E355,'Add-on Info'!$B$3:$H$3,0)),0)</f>
        <v>0</v>
      </c>
      <c r="AO355" s="40">
        <f>IF(O355=1,INDEX('Add-on Info'!$B$21:$H$32,MATCH(AO$1,'Add-on Info'!$A$4:$A$15,0),MATCH($E355,'Add-on Info'!$B$3:$H$3,0)),0)</f>
        <v>0</v>
      </c>
      <c r="AP355" s="40">
        <f>IF(P355=1,INDEX('Add-on Info'!$B$21:$H$32,MATCH(AP$1,'Add-on Info'!$A$4:$A$15,0),MATCH($E355,'Add-on Info'!$B$3:$H$3,0)),0)</f>
        <v>0</v>
      </c>
      <c r="AQ355" s="40">
        <f>IF(Q355=1,INDEX('Add-on Info'!$B$21:$H$32,MATCH(AQ$1,'Add-on Info'!$A$4:$A$15,0),MATCH($E355,'Add-on Info'!$B$3:$H$3,0)),0)</f>
        <v>0</v>
      </c>
      <c r="AR355" s="40">
        <f>IF(R355=1,INDEX('Add-on Info'!$B$21:$H$32,MATCH(AR$1,'Add-on Info'!$A$4:$A$15,0),MATCH($E355,'Add-on Info'!$B$3:$H$3,0)),0)</f>
        <v>0</v>
      </c>
      <c r="AS355" s="40">
        <f>IF(S355=1,INDEX('Add-on Info'!$B$21:$H$32,MATCH(AS$1,'Add-on Info'!$A$4:$A$15,0),MATCH($E355,'Add-on Info'!$B$3:$H$3,0)),0)</f>
        <v>0</v>
      </c>
      <c r="AT355" s="40">
        <f>IF(T355=1,INDEX('Add-on Info'!$B$21:$H$32,MATCH(AT$1,'Add-on Info'!$A$4:$A$15,0),MATCH($E355,'Add-on Info'!$B$3:$H$3,0)),0)</f>
        <v>0</v>
      </c>
      <c r="AU355" s="40">
        <f>IF(U355=1,INDEX('Add-on Info'!$B$21:$H$32,MATCH(AU$1,'Add-on Info'!$A$4:$A$15,0),MATCH($E355,'Add-on Info'!$B$3:$H$3,0)),0)</f>
        <v>156.80000000000001</v>
      </c>
      <c r="AV355" s="40">
        <f>IF(V355=1,INDEX('Add-on Info'!$B$21:$H$32,MATCH(AV$1,'Add-on Info'!$A$4:$A$15,0),MATCH($E355,'Add-on Info'!$B$3:$H$3,0)),0)</f>
        <v>0</v>
      </c>
      <c r="AW355" s="40">
        <f t="shared" si="32"/>
        <v>361.3</v>
      </c>
      <c r="AX355" s="40">
        <f t="shared" si="33"/>
        <v>12647.5</v>
      </c>
      <c r="AY355" s="40">
        <f t="shared" si="34"/>
        <v>6875.3</v>
      </c>
      <c r="AZ355" s="40">
        <f t="shared" si="35"/>
        <v>5772.2</v>
      </c>
      <c r="BA355" s="25"/>
    </row>
    <row r="356" spans="1:53" x14ac:dyDescent="0.25">
      <c r="A356" s="25" t="s">
        <v>62</v>
      </c>
      <c r="B356" s="25" t="s">
        <v>42</v>
      </c>
      <c r="C356" s="25" t="s">
        <v>41</v>
      </c>
      <c r="D356" s="25" t="s">
        <v>31</v>
      </c>
      <c r="E356" s="25" t="s">
        <v>36</v>
      </c>
      <c r="F356" s="25" t="s">
        <v>43</v>
      </c>
      <c r="G356" s="25" t="s">
        <v>30</v>
      </c>
      <c r="H356" s="25">
        <v>39</v>
      </c>
      <c r="I356" s="42">
        <v>18997</v>
      </c>
      <c r="J356" s="28">
        <f>IF($D356=Calculations!$E$3,SUBSTITUTE(Calculations!$I357,RIGHT(Calculations!$I357,3),Calculations!$C$3)+0,Calculations!$I357)</f>
        <v>11514</v>
      </c>
      <c r="K356" s="39">
        <v>0</v>
      </c>
      <c r="L356" s="39">
        <v>0</v>
      </c>
      <c r="M356" s="39">
        <v>1</v>
      </c>
      <c r="N356" s="39">
        <v>0</v>
      </c>
      <c r="O356" s="39">
        <v>0</v>
      </c>
      <c r="P356" s="39">
        <v>1</v>
      </c>
      <c r="Q356" s="39">
        <v>0</v>
      </c>
      <c r="R356" s="39">
        <v>0</v>
      </c>
      <c r="S356" s="39">
        <v>0</v>
      </c>
      <c r="T356" s="39">
        <v>0</v>
      </c>
      <c r="U356" s="39">
        <v>0</v>
      </c>
      <c r="V356" s="39">
        <v>0</v>
      </c>
      <c r="W356" s="40">
        <f>IF(K356=1,INDEX('Add-on Info'!$B$4:$H$15,MATCH(W$1,'Add-on Info'!$A$4:$A$15,0),MATCH($E356,'Add-on Info'!$B$3:$H$3,0)),0)</f>
        <v>0</v>
      </c>
      <c r="X356" s="40">
        <f>IF(L356=1,INDEX('Add-on Info'!$B$4:$H$15,MATCH(X$1,'Add-on Info'!$A$4:$A$15,0),MATCH($E356,'Add-on Info'!$B$3:$H$3,0)),0)</f>
        <v>0</v>
      </c>
      <c r="Y356" s="40">
        <f>IF(M356=1,INDEX('Add-on Info'!$B$4:$H$15,MATCH(Y$1,'Add-on Info'!$A$4:$A$15,0),MATCH($E356,'Add-on Info'!$B$3:$H$3,0)),0)</f>
        <v>360</v>
      </c>
      <c r="Z356" s="40">
        <f>IF(N356=1,INDEX('Add-on Info'!$B$4:$H$15,MATCH(Z$1,'Add-on Info'!$A$4:$A$15,0),MATCH($E356,'Add-on Info'!$B$3:$H$3,0)),0)</f>
        <v>0</v>
      </c>
      <c r="AA356" s="40">
        <f>IF(O356=1,INDEX('Add-on Info'!$B$4:$H$15,MATCH(AA$1,'Add-on Info'!$A$4:$A$15,0),MATCH($E356,'Add-on Info'!$B$3:$H$3,0)),0)</f>
        <v>0</v>
      </c>
      <c r="AB356" s="40">
        <f>IF(P356=1,INDEX('Add-on Info'!$B$4:$H$15,MATCH(AB$1,'Add-on Info'!$A$4:$A$15,0),MATCH($E356,'Add-on Info'!$B$3:$H$3,0)),0)</f>
        <v>3200</v>
      </c>
      <c r="AC356" s="40">
        <f>IF(Q356=1,INDEX('Add-on Info'!$B$4:$H$15,MATCH(AC$1,'Add-on Info'!$A$4:$A$15,0),MATCH($E356,'Add-on Info'!$B$3:$H$3,0)),0)</f>
        <v>0</v>
      </c>
      <c r="AD356" s="40">
        <f>IF(R356=1,INDEX('Add-on Info'!$B$4:$H$15,MATCH(AD$1,'Add-on Info'!$A$4:$A$15,0),MATCH($E356,'Add-on Info'!$B$3:$H$3,0)),0)</f>
        <v>0</v>
      </c>
      <c r="AE356" s="40">
        <f>IF(S356=1,INDEX('Add-on Info'!$B$4:$H$15,MATCH(AE$1,'Add-on Info'!$A$4:$A$15,0),MATCH($E356,'Add-on Info'!$B$3:$H$3,0)),0)</f>
        <v>0</v>
      </c>
      <c r="AF356" s="40">
        <f>IF(T356=1,INDEX('Add-on Info'!$B$4:$H$15,MATCH(AF$1,'Add-on Info'!$A$4:$A$15,0),MATCH($E356,'Add-on Info'!$B$3:$H$3,0)),0)</f>
        <v>0</v>
      </c>
      <c r="AG356" s="40">
        <f>IF(U356=1,INDEX('Add-on Info'!$B$4:$H$15,MATCH(AG$1,'Add-on Info'!$A$4:$A$15,0),MATCH($E356,'Add-on Info'!$B$3:$H$3,0)),0)</f>
        <v>0</v>
      </c>
      <c r="AH356" s="40">
        <f>IF(V356=1,INDEX('Add-on Info'!$B$4:$H$15,MATCH(AH$1,'Add-on Info'!$A$4:$A$15,0),MATCH($E356,'Add-on Info'!$B$3:$H$3,0)),0)</f>
        <v>0</v>
      </c>
      <c r="AI356" s="41">
        <f t="shared" si="30"/>
        <v>0</v>
      </c>
      <c r="AJ356" s="40">
        <f t="shared" si="31"/>
        <v>3560</v>
      </c>
      <c r="AK356" s="40">
        <f>IF(K356=1,INDEX('Add-on Info'!$B$21:$H$32,MATCH(AK$1,'Add-on Info'!$A$4:$A$15,0),MATCH($E356,'Add-on Info'!$B$3:$H$3,0)),0)</f>
        <v>0</v>
      </c>
      <c r="AL356" s="40">
        <f>IF(L356=1,INDEX('Add-on Info'!$B$21:$H$32,MATCH(AL$1,'Add-on Info'!$A$4:$A$15,0),MATCH($E356,'Add-on Info'!$B$3:$H$3,0)),0)</f>
        <v>0</v>
      </c>
      <c r="AM356" s="40">
        <f>IF(M356=1,INDEX('Add-on Info'!$B$21:$H$32,MATCH(AM$1,'Add-on Info'!$A$4:$A$15,0),MATCH($E356,'Add-on Info'!$B$3:$H$3,0)),0)</f>
        <v>54</v>
      </c>
      <c r="AN356" s="40">
        <f>IF(N356=1,INDEX('Add-on Info'!$B$21:$H$32,MATCH(AN$1,'Add-on Info'!$A$4:$A$15,0),MATCH($E356,'Add-on Info'!$B$3:$H$3,0)),0)</f>
        <v>0</v>
      </c>
      <c r="AO356" s="40">
        <f>IF(O356=1,INDEX('Add-on Info'!$B$21:$H$32,MATCH(AO$1,'Add-on Info'!$A$4:$A$15,0),MATCH($E356,'Add-on Info'!$B$3:$H$3,0)),0)</f>
        <v>0</v>
      </c>
      <c r="AP356" s="40">
        <f>IF(P356=1,INDEX('Add-on Info'!$B$21:$H$32,MATCH(AP$1,'Add-on Info'!$A$4:$A$15,0),MATCH($E356,'Add-on Info'!$B$3:$H$3,0)),0)</f>
        <v>2176</v>
      </c>
      <c r="AQ356" s="40">
        <f>IF(Q356=1,INDEX('Add-on Info'!$B$21:$H$32,MATCH(AQ$1,'Add-on Info'!$A$4:$A$15,0),MATCH($E356,'Add-on Info'!$B$3:$H$3,0)),0)</f>
        <v>0</v>
      </c>
      <c r="AR356" s="40">
        <f>IF(R356=1,INDEX('Add-on Info'!$B$21:$H$32,MATCH(AR$1,'Add-on Info'!$A$4:$A$15,0),MATCH($E356,'Add-on Info'!$B$3:$H$3,0)),0)</f>
        <v>0</v>
      </c>
      <c r="AS356" s="40">
        <f>IF(S356=1,INDEX('Add-on Info'!$B$21:$H$32,MATCH(AS$1,'Add-on Info'!$A$4:$A$15,0),MATCH($E356,'Add-on Info'!$B$3:$H$3,0)),0)</f>
        <v>0</v>
      </c>
      <c r="AT356" s="40">
        <f>IF(T356=1,INDEX('Add-on Info'!$B$21:$H$32,MATCH(AT$1,'Add-on Info'!$A$4:$A$15,0),MATCH($E356,'Add-on Info'!$B$3:$H$3,0)),0)</f>
        <v>0</v>
      </c>
      <c r="AU356" s="40">
        <f>IF(U356=1,INDEX('Add-on Info'!$B$21:$H$32,MATCH(AU$1,'Add-on Info'!$A$4:$A$15,0),MATCH($E356,'Add-on Info'!$B$3:$H$3,0)),0)</f>
        <v>0</v>
      </c>
      <c r="AV356" s="40">
        <f>IF(V356=1,INDEX('Add-on Info'!$B$21:$H$32,MATCH(AV$1,'Add-on Info'!$A$4:$A$15,0),MATCH($E356,'Add-on Info'!$B$3:$H$3,0)),0)</f>
        <v>0</v>
      </c>
      <c r="AW356" s="40">
        <f t="shared" si="32"/>
        <v>2230</v>
      </c>
      <c r="AX356" s="40">
        <f t="shared" si="33"/>
        <v>22557</v>
      </c>
      <c r="AY356" s="40">
        <f t="shared" si="34"/>
        <v>13744</v>
      </c>
      <c r="AZ356" s="40">
        <f t="shared" si="35"/>
        <v>8813</v>
      </c>
      <c r="BA356" s="25"/>
    </row>
    <row r="357" spans="1:53" x14ac:dyDescent="0.25">
      <c r="A357" s="25" t="s">
        <v>62</v>
      </c>
      <c r="B357" s="25" t="s">
        <v>49</v>
      </c>
      <c r="C357" s="25" t="s">
        <v>24</v>
      </c>
      <c r="D357" s="25" t="s">
        <v>31</v>
      </c>
      <c r="E357" s="25" t="s">
        <v>35</v>
      </c>
      <c r="F357" s="25" t="s">
        <v>52</v>
      </c>
      <c r="G357" s="25" t="s">
        <v>28</v>
      </c>
      <c r="H357" s="25">
        <v>34</v>
      </c>
      <c r="I357" s="42">
        <v>25184</v>
      </c>
      <c r="J357" s="28">
        <f>IF($D357=Calculations!$E$3,SUBSTITUTE(Calculations!$I358,RIGHT(Calculations!$I358,3),Calculations!$C$3)+0,Calculations!$I358)</f>
        <v>24514</v>
      </c>
      <c r="K357" s="39">
        <v>0</v>
      </c>
      <c r="L357" s="39">
        <v>0</v>
      </c>
      <c r="M357" s="39">
        <v>1</v>
      </c>
      <c r="N357" s="39">
        <v>0</v>
      </c>
      <c r="O357" s="39">
        <v>0</v>
      </c>
      <c r="P357" s="39">
        <v>0</v>
      </c>
      <c r="Q357" s="39">
        <v>0</v>
      </c>
      <c r="R357" s="39">
        <v>0</v>
      </c>
      <c r="S357" s="39">
        <v>0</v>
      </c>
      <c r="T357" s="39">
        <v>0</v>
      </c>
      <c r="U357" s="39">
        <v>1</v>
      </c>
      <c r="V357" s="39">
        <v>0</v>
      </c>
      <c r="W357" s="40">
        <f>IF(K357=1,INDEX('Add-on Info'!$B$4:$H$15,MATCH(W$1,'Add-on Info'!$A$4:$A$15,0),MATCH($E357,'Add-on Info'!$B$3:$H$3,0)),0)</f>
        <v>0</v>
      </c>
      <c r="X357" s="40">
        <f>IF(L357=1,INDEX('Add-on Info'!$B$4:$H$15,MATCH(X$1,'Add-on Info'!$A$4:$A$15,0),MATCH($E357,'Add-on Info'!$B$3:$H$3,0)),0)</f>
        <v>0</v>
      </c>
      <c r="Y357" s="40">
        <f>IF(M357=1,INDEX('Add-on Info'!$B$4:$H$15,MATCH(Y$1,'Add-on Info'!$A$4:$A$15,0),MATCH($E357,'Add-on Info'!$B$3:$H$3,0)),0)</f>
        <v>320</v>
      </c>
      <c r="Z357" s="40">
        <f>IF(N357=1,INDEX('Add-on Info'!$B$4:$H$15,MATCH(Z$1,'Add-on Info'!$A$4:$A$15,0),MATCH($E357,'Add-on Info'!$B$3:$H$3,0)),0)</f>
        <v>0</v>
      </c>
      <c r="AA357" s="40">
        <f>IF(O357=1,INDEX('Add-on Info'!$B$4:$H$15,MATCH(AA$1,'Add-on Info'!$A$4:$A$15,0),MATCH($E357,'Add-on Info'!$B$3:$H$3,0)),0)</f>
        <v>0</v>
      </c>
      <c r="AB357" s="40">
        <f>IF(P357=1,INDEX('Add-on Info'!$B$4:$H$15,MATCH(AB$1,'Add-on Info'!$A$4:$A$15,0),MATCH($E357,'Add-on Info'!$B$3:$H$3,0)),0)</f>
        <v>0</v>
      </c>
      <c r="AC357" s="40">
        <f>IF(Q357=1,INDEX('Add-on Info'!$B$4:$H$15,MATCH(AC$1,'Add-on Info'!$A$4:$A$15,0),MATCH($E357,'Add-on Info'!$B$3:$H$3,0)),0)</f>
        <v>0</v>
      </c>
      <c r="AD357" s="40">
        <f>IF(R357=1,INDEX('Add-on Info'!$B$4:$H$15,MATCH(AD$1,'Add-on Info'!$A$4:$A$15,0),MATCH($E357,'Add-on Info'!$B$3:$H$3,0)),0)</f>
        <v>0</v>
      </c>
      <c r="AE357" s="40">
        <f>IF(S357=1,INDEX('Add-on Info'!$B$4:$H$15,MATCH(AE$1,'Add-on Info'!$A$4:$A$15,0),MATCH($E357,'Add-on Info'!$B$3:$H$3,0)),0)</f>
        <v>0</v>
      </c>
      <c r="AF357" s="40">
        <f>IF(T357=1,INDEX('Add-on Info'!$B$4:$H$15,MATCH(AF$1,'Add-on Info'!$A$4:$A$15,0),MATCH($E357,'Add-on Info'!$B$3:$H$3,0)),0)</f>
        <v>0</v>
      </c>
      <c r="AG357" s="40">
        <f>IF(U357=1,INDEX('Add-on Info'!$B$4:$H$15,MATCH(AG$1,'Add-on Info'!$A$4:$A$15,0),MATCH($E357,'Add-on Info'!$B$3:$H$3,0)),0)</f>
        <v>640</v>
      </c>
      <c r="AH357" s="40">
        <f>IF(V357=1,INDEX('Add-on Info'!$B$4:$H$15,MATCH(AH$1,'Add-on Info'!$A$4:$A$15,0),MATCH($E357,'Add-on Info'!$B$3:$H$3,0)),0)</f>
        <v>0</v>
      </c>
      <c r="AI357" s="41">
        <f t="shared" si="30"/>
        <v>0</v>
      </c>
      <c r="AJ357" s="40">
        <f t="shared" si="31"/>
        <v>960</v>
      </c>
      <c r="AK357" s="40">
        <f>IF(K357=1,INDEX('Add-on Info'!$B$21:$H$32,MATCH(AK$1,'Add-on Info'!$A$4:$A$15,0),MATCH($E357,'Add-on Info'!$B$3:$H$3,0)),0)</f>
        <v>0</v>
      </c>
      <c r="AL357" s="40">
        <f>IF(L357=1,INDEX('Add-on Info'!$B$21:$H$32,MATCH(AL$1,'Add-on Info'!$A$4:$A$15,0),MATCH($E357,'Add-on Info'!$B$3:$H$3,0)),0)</f>
        <v>0</v>
      </c>
      <c r="AM357" s="40">
        <f>IF(M357=1,INDEX('Add-on Info'!$B$21:$H$32,MATCH(AM$1,'Add-on Info'!$A$4:$A$15,0),MATCH($E357,'Add-on Info'!$B$3:$H$3,0)),0)</f>
        <v>48</v>
      </c>
      <c r="AN357" s="40">
        <f>IF(N357=1,INDEX('Add-on Info'!$B$21:$H$32,MATCH(AN$1,'Add-on Info'!$A$4:$A$15,0),MATCH($E357,'Add-on Info'!$B$3:$H$3,0)),0)</f>
        <v>0</v>
      </c>
      <c r="AO357" s="40">
        <f>IF(O357=1,INDEX('Add-on Info'!$B$21:$H$32,MATCH(AO$1,'Add-on Info'!$A$4:$A$15,0),MATCH($E357,'Add-on Info'!$B$3:$H$3,0)),0)</f>
        <v>0</v>
      </c>
      <c r="AP357" s="40">
        <f>IF(P357=1,INDEX('Add-on Info'!$B$21:$H$32,MATCH(AP$1,'Add-on Info'!$A$4:$A$15,0),MATCH($E357,'Add-on Info'!$B$3:$H$3,0)),0)</f>
        <v>0</v>
      </c>
      <c r="AQ357" s="40">
        <f>IF(Q357=1,INDEX('Add-on Info'!$B$21:$H$32,MATCH(AQ$1,'Add-on Info'!$A$4:$A$15,0),MATCH($E357,'Add-on Info'!$B$3:$H$3,0)),0)</f>
        <v>0</v>
      </c>
      <c r="AR357" s="40">
        <f>IF(R357=1,INDEX('Add-on Info'!$B$21:$H$32,MATCH(AR$1,'Add-on Info'!$A$4:$A$15,0),MATCH($E357,'Add-on Info'!$B$3:$H$3,0)),0)</f>
        <v>0</v>
      </c>
      <c r="AS357" s="40">
        <f>IF(S357=1,INDEX('Add-on Info'!$B$21:$H$32,MATCH(AS$1,'Add-on Info'!$A$4:$A$15,0),MATCH($E357,'Add-on Info'!$B$3:$H$3,0)),0)</f>
        <v>0</v>
      </c>
      <c r="AT357" s="40">
        <f>IF(T357=1,INDEX('Add-on Info'!$B$21:$H$32,MATCH(AT$1,'Add-on Info'!$A$4:$A$15,0),MATCH($E357,'Add-on Info'!$B$3:$H$3,0)),0)</f>
        <v>0</v>
      </c>
      <c r="AU357" s="40">
        <f>IF(U357=1,INDEX('Add-on Info'!$B$21:$H$32,MATCH(AU$1,'Add-on Info'!$A$4:$A$15,0),MATCH($E357,'Add-on Info'!$B$3:$H$3,0)),0)</f>
        <v>179.20000000000002</v>
      </c>
      <c r="AV357" s="40">
        <f>IF(V357=1,INDEX('Add-on Info'!$B$21:$H$32,MATCH(AV$1,'Add-on Info'!$A$4:$A$15,0),MATCH($E357,'Add-on Info'!$B$3:$H$3,0)),0)</f>
        <v>0</v>
      </c>
      <c r="AW357" s="40">
        <f t="shared" si="32"/>
        <v>227.20000000000002</v>
      </c>
      <c r="AX357" s="40">
        <f t="shared" si="33"/>
        <v>26144</v>
      </c>
      <c r="AY357" s="40">
        <f t="shared" si="34"/>
        <v>24741.200000000001</v>
      </c>
      <c r="AZ357" s="40">
        <f t="shared" si="35"/>
        <v>1402.7999999999993</v>
      </c>
      <c r="BA357" s="25"/>
    </row>
    <row r="358" spans="1:53" x14ac:dyDescent="0.25">
      <c r="A358" s="25" t="s">
        <v>62</v>
      </c>
      <c r="B358" s="25" t="s">
        <v>49</v>
      </c>
      <c r="C358" s="25" t="s">
        <v>24</v>
      </c>
      <c r="D358" s="25" t="s">
        <v>31</v>
      </c>
      <c r="E358" s="25" t="s">
        <v>36</v>
      </c>
      <c r="F358" s="25" t="s">
        <v>51</v>
      </c>
      <c r="G358" s="25" t="s">
        <v>28</v>
      </c>
      <c r="H358" s="25">
        <v>50</v>
      </c>
      <c r="I358" s="42">
        <v>34310</v>
      </c>
      <c r="J358" s="28">
        <f>IF($D358=Calculations!$E$3,SUBSTITUTE(Calculations!$I359,RIGHT(Calculations!$I359,3),Calculations!$C$3)+0,Calculations!$I359)</f>
        <v>33514</v>
      </c>
      <c r="K358" s="39">
        <v>0</v>
      </c>
      <c r="L358" s="39">
        <v>0</v>
      </c>
      <c r="M358" s="39">
        <v>0</v>
      </c>
      <c r="N358" s="39">
        <v>0</v>
      </c>
      <c r="O358" s="39">
        <v>0</v>
      </c>
      <c r="P358" s="39">
        <v>0</v>
      </c>
      <c r="Q358" s="39">
        <v>1</v>
      </c>
      <c r="R358" s="39">
        <v>0</v>
      </c>
      <c r="S358" s="39">
        <v>0</v>
      </c>
      <c r="T358" s="39">
        <v>0</v>
      </c>
      <c r="U358" s="39">
        <v>0</v>
      </c>
      <c r="V358" s="39">
        <v>1</v>
      </c>
      <c r="W358" s="40">
        <f>IF(K358=1,INDEX('Add-on Info'!$B$4:$H$15,MATCH(W$1,'Add-on Info'!$A$4:$A$15,0),MATCH($E358,'Add-on Info'!$B$3:$H$3,0)),0)</f>
        <v>0</v>
      </c>
      <c r="X358" s="40">
        <f>IF(L358=1,INDEX('Add-on Info'!$B$4:$H$15,MATCH(X$1,'Add-on Info'!$A$4:$A$15,0),MATCH($E358,'Add-on Info'!$B$3:$H$3,0)),0)</f>
        <v>0</v>
      </c>
      <c r="Y358" s="40">
        <f>IF(M358=1,INDEX('Add-on Info'!$B$4:$H$15,MATCH(Y$1,'Add-on Info'!$A$4:$A$15,0),MATCH($E358,'Add-on Info'!$B$3:$H$3,0)),0)</f>
        <v>0</v>
      </c>
      <c r="Z358" s="40">
        <f>IF(N358=1,INDEX('Add-on Info'!$B$4:$H$15,MATCH(Z$1,'Add-on Info'!$A$4:$A$15,0),MATCH($E358,'Add-on Info'!$B$3:$H$3,0)),0)</f>
        <v>0</v>
      </c>
      <c r="AA358" s="40">
        <f>IF(O358=1,INDEX('Add-on Info'!$B$4:$H$15,MATCH(AA$1,'Add-on Info'!$A$4:$A$15,0),MATCH($E358,'Add-on Info'!$B$3:$H$3,0)),0)</f>
        <v>0</v>
      </c>
      <c r="AB358" s="40">
        <f>IF(P358=1,INDEX('Add-on Info'!$B$4:$H$15,MATCH(AB$1,'Add-on Info'!$A$4:$A$15,0),MATCH($E358,'Add-on Info'!$B$3:$H$3,0)),0)</f>
        <v>0</v>
      </c>
      <c r="AC358" s="40">
        <f>IF(Q358=1,INDEX('Add-on Info'!$B$4:$H$15,MATCH(AC$1,'Add-on Info'!$A$4:$A$15,0),MATCH($E358,'Add-on Info'!$B$3:$H$3,0)),0)</f>
        <v>120</v>
      </c>
      <c r="AD358" s="40">
        <f>IF(R358=1,INDEX('Add-on Info'!$B$4:$H$15,MATCH(AD$1,'Add-on Info'!$A$4:$A$15,0),MATCH($E358,'Add-on Info'!$B$3:$H$3,0)),0)</f>
        <v>0</v>
      </c>
      <c r="AE358" s="40">
        <f>IF(S358=1,INDEX('Add-on Info'!$B$4:$H$15,MATCH(AE$1,'Add-on Info'!$A$4:$A$15,0),MATCH($E358,'Add-on Info'!$B$3:$H$3,0)),0)</f>
        <v>0</v>
      </c>
      <c r="AF358" s="40">
        <f>IF(T358=1,INDEX('Add-on Info'!$B$4:$H$15,MATCH(AF$1,'Add-on Info'!$A$4:$A$15,0),MATCH($E358,'Add-on Info'!$B$3:$H$3,0)),0)</f>
        <v>0</v>
      </c>
      <c r="AG358" s="40">
        <f>IF(U358=1,INDEX('Add-on Info'!$B$4:$H$15,MATCH(AG$1,'Add-on Info'!$A$4:$A$15,0),MATCH($E358,'Add-on Info'!$B$3:$H$3,0)),0)</f>
        <v>0</v>
      </c>
      <c r="AH358" s="40">
        <f>IF(V358=1,INDEX('Add-on Info'!$B$4:$H$15,MATCH(AH$1,'Add-on Info'!$A$4:$A$15,0),MATCH($E358,'Add-on Info'!$B$3:$H$3,0)),0)</f>
        <v>520</v>
      </c>
      <c r="AI358" s="41">
        <f t="shared" si="30"/>
        <v>0</v>
      </c>
      <c r="AJ358" s="40">
        <f t="shared" si="31"/>
        <v>640</v>
      </c>
      <c r="AK358" s="40">
        <f>IF(K358=1,INDEX('Add-on Info'!$B$21:$H$32,MATCH(AK$1,'Add-on Info'!$A$4:$A$15,0),MATCH($E358,'Add-on Info'!$B$3:$H$3,0)),0)</f>
        <v>0</v>
      </c>
      <c r="AL358" s="40">
        <f>IF(L358=1,INDEX('Add-on Info'!$B$21:$H$32,MATCH(AL$1,'Add-on Info'!$A$4:$A$15,0),MATCH($E358,'Add-on Info'!$B$3:$H$3,0)),0)</f>
        <v>0</v>
      </c>
      <c r="AM358" s="40">
        <f>IF(M358=1,INDEX('Add-on Info'!$B$21:$H$32,MATCH(AM$1,'Add-on Info'!$A$4:$A$15,0),MATCH($E358,'Add-on Info'!$B$3:$H$3,0)),0)</f>
        <v>0</v>
      </c>
      <c r="AN358" s="40">
        <f>IF(N358=1,INDEX('Add-on Info'!$B$21:$H$32,MATCH(AN$1,'Add-on Info'!$A$4:$A$15,0),MATCH($E358,'Add-on Info'!$B$3:$H$3,0)),0)</f>
        <v>0</v>
      </c>
      <c r="AO358" s="40">
        <f>IF(O358=1,INDEX('Add-on Info'!$B$21:$H$32,MATCH(AO$1,'Add-on Info'!$A$4:$A$15,0),MATCH($E358,'Add-on Info'!$B$3:$H$3,0)),0)</f>
        <v>0</v>
      </c>
      <c r="AP358" s="40">
        <f>IF(P358=1,INDEX('Add-on Info'!$B$21:$H$32,MATCH(AP$1,'Add-on Info'!$A$4:$A$15,0),MATCH($E358,'Add-on Info'!$B$3:$H$3,0)),0)</f>
        <v>0</v>
      </c>
      <c r="AQ358" s="40">
        <f>IF(Q358=1,INDEX('Add-on Info'!$B$21:$H$32,MATCH(AQ$1,'Add-on Info'!$A$4:$A$15,0),MATCH($E358,'Add-on Info'!$B$3:$H$3,0)),0)</f>
        <v>18</v>
      </c>
      <c r="AR358" s="40">
        <f>IF(R358=1,INDEX('Add-on Info'!$B$21:$H$32,MATCH(AR$1,'Add-on Info'!$A$4:$A$15,0),MATCH($E358,'Add-on Info'!$B$3:$H$3,0)),0)</f>
        <v>0</v>
      </c>
      <c r="AS358" s="40">
        <f>IF(S358=1,INDEX('Add-on Info'!$B$21:$H$32,MATCH(AS$1,'Add-on Info'!$A$4:$A$15,0),MATCH($E358,'Add-on Info'!$B$3:$H$3,0)),0)</f>
        <v>0</v>
      </c>
      <c r="AT358" s="40">
        <f>IF(T358=1,INDEX('Add-on Info'!$B$21:$H$32,MATCH(AT$1,'Add-on Info'!$A$4:$A$15,0),MATCH($E358,'Add-on Info'!$B$3:$H$3,0)),0)</f>
        <v>0</v>
      </c>
      <c r="AU358" s="40">
        <f>IF(U358=1,INDEX('Add-on Info'!$B$21:$H$32,MATCH(AU$1,'Add-on Info'!$A$4:$A$15,0),MATCH($E358,'Add-on Info'!$B$3:$H$3,0)),0)</f>
        <v>0</v>
      </c>
      <c r="AV358" s="40">
        <f>IF(V358=1,INDEX('Add-on Info'!$B$21:$H$32,MATCH(AV$1,'Add-on Info'!$A$4:$A$15,0),MATCH($E358,'Add-on Info'!$B$3:$H$3,0)),0)</f>
        <v>109.2</v>
      </c>
      <c r="AW358" s="40">
        <f t="shared" si="32"/>
        <v>127.2</v>
      </c>
      <c r="AX358" s="40">
        <f t="shared" si="33"/>
        <v>34950</v>
      </c>
      <c r="AY358" s="40">
        <f t="shared" si="34"/>
        <v>33641.199999999997</v>
      </c>
      <c r="AZ358" s="40">
        <f t="shared" si="35"/>
        <v>1308.8000000000029</v>
      </c>
      <c r="BA358" s="25"/>
    </row>
    <row r="359" spans="1:53" x14ac:dyDescent="0.25">
      <c r="A359" s="25" t="s">
        <v>63</v>
      </c>
      <c r="B359" s="25" t="s">
        <v>23</v>
      </c>
      <c r="C359" s="25" t="s">
        <v>24</v>
      </c>
      <c r="D359" s="25" t="s">
        <v>25</v>
      </c>
      <c r="E359" s="25" t="s">
        <v>29</v>
      </c>
      <c r="F359" s="25" t="s">
        <v>67</v>
      </c>
      <c r="G359" s="25" t="s">
        <v>28</v>
      </c>
      <c r="H359" s="25">
        <v>61</v>
      </c>
      <c r="I359" s="28">
        <v>31710</v>
      </c>
      <c r="J359" s="28">
        <f>IF($D359=Calculations!$E$3,SUBSTITUTE(Calculations!$I360,RIGHT(Calculations!$I360,3),Calculations!$C$3)+0,Calculations!$I360)</f>
        <v>30759</v>
      </c>
      <c r="K359" s="39">
        <v>0</v>
      </c>
      <c r="L359" s="39">
        <v>0</v>
      </c>
      <c r="M359" s="39">
        <v>0</v>
      </c>
      <c r="N359" s="39">
        <v>0</v>
      </c>
      <c r="O359" s="39">
        <v>0</v>
      </c>
      <c r="P359" s="39">
        <v>0</v>
      </c>
      <c r="Q359" s="39">
        <v>0</v>
      </c>
      <c r="R359" s="39">
        <v>0</v>
      </c>
      <c r="S359" s="39">
        <v>1</v>
      </c>
      <c r="T359" s="39">
        <v>0</v>
      </c>
      <c r="U359" s="39">
        <v>0</v>
      </c>
      <c r="V359" s="39">
        <v>0</v>
      </c>
      <c r="W359" s="40">
        <f>IF(K359=1,INDEX('Add-on Info'!$B$4:$H$15,MATCH(W$1,'Add-on Info'!$A$4:$A$15,0),MATCH($E359,'Add-on Info'!$B$3:$H$3,0)),0)</f>
        <v>0</v>
      </c>
      <c r="X359" s="40">
        <f>IF(L359=1,INDEX('Add-on Info'!$B$4:$H$15,MATCH(X$1,'Add-on Info'!$A$4:$A$15,0),MATCH($E359,'Add-on Info'!$B$3:$H$3,0)),0)</f>
        <v>0</v>
      </c>
      <c r="Y359" s="40">
        <f>IF(M359=1,INDEX('Add-on Info'!$B$4:$H$15,MATCH(Y$1,'Add-on Info'!$A$4:$A$15,0),MATCH($E359,'Add-on Info'!$B$3:$H$3,0)),0)</f>
        <v>0</v>
      </c>
      <c r="Z359" s="40">
        <f>IF(N359=1,INDEX('Add-on Info'!$B$4:$H$15,MATCH(Z$1,'Add-on Info'!$A$4:$A$15,0),MATCH($E359,'Add-on Info'!$B$3:$H$3,0)),0)</f>
        <v>0</v>
      </c>
      <c r="AA359" s="40">
        <f>IF(O359=1,INDEX('Add-on Info'!$B$4:$H$15,MATCH(AA$1,'Add-on Info'!$A$4:$A$15,0),MATCH($E359,'Add-on Info'!$B$3:$H$3,0)),0)</f>
        <v>0</v>
      </c>
      <c r="AB359" s="40">
        <f>IF(P359=1,INDEX('Add-on Info'!$B$4:$H$15,MATCH(AB$1,'Add-on Info'!$A$4:$A$15,0),MATCH($E359,'Add-on Info'!$B$3:$H$3,0)),0)</f>
        <v>0</v>
      </c>
      <c r="AC359" s="40">
        <f>IF(Q359=1,INDEX('Add-on Info'!$B$4:$H$15,MATCH(AC$1,'Add-on Info'!$A$4:$A$15,0),MATCH($E359,'Add-on Info'!$B$3:$H$3,0)),0)</f>
        <v>0</v>
      </c>
      <c r="AD359" s="40">
        <f>IF(R359=1,INDEX('Add-on Info'!$B$4:$H$15,MATCH(AD$1,'Add-on Info'!$A$4:$A$15,0),MATCH($E359,'Add-on Info'!$B$3:$H$3,0)),0)</f>
        <v>0</v>
      </c>
      <c r="AE359" s="40">
        <f>IF(S359=1,INDEX('Add-on Info'!$B$4:$H$15,MATCH(AE$1,'Add-on Info'!$A$4:$A$15,0),MATCH($E359,'Add-on Info'!$B$3:$H$3,0)),0)</f>
        <v>210</v>
      </c>
      <c r="AF359" s="40">
        <f>IF(T359=1,INDEX('Add-on Info'!$B$4:$H$15,MATCH(AF$1,'Add-on Info'!$A$4:$A$15,0),MATCH($E359,'Add-on Info'!$B$3:$H$3,0)),0)</f>
        <v>0</v>
      </c>
      <c r="AG359" s="40">
        <f>IF(U359=1,INDEX('Add-on Info'!$B$4:$H$15,MATCH(AG$1,'Add-on Info'!$A$4:$A$15,0),MATCH($E359,'Add-on Info'!$B$3:$H$3,0)),0)</f>
        <v>0</v>
      </c>
      <c r="AH359" s="40">
        <f>IF(V359=1,INDEX('Add-on Info'!$B$4:$H$15,MATCH(AH$1,'Add-on Info'!$A$4:$A$15,0),MATCH($E359,'Add-on Info'!$B$3:$H$3,0)),0)</f>
        <v>0</v>
      </c>
      <c r="AI359" s="41">
        <f t="shared" si="30"/>
        <v>0</v>
      </c>
      <c r="AJ359" s="40">
        <f t="shared" si="31"/>
        <v>210</v>
      </c>
      <c r="AK359" s="40">
        <f>IF(K359=1,INDEX('Add-on Info'!$B$21:$H$32,MATCH(AK$1,'Add-on Info'!$A$4:$A$15,0),MATCH($E359,'Add-on Info'!$B$3:$H$3,0)),0)</f>
        <v>0</v>
      </c>
      <c r="AL359" s="40">
        <f>IF(L359=1,INDEX('Add-on Info'!$B$21:$H$32,MATCH(AL$1,'Add-on Info'!$A$4:$A$15,0),MATCH($E359,'Add-on Info'!$B$3:$H$3,0)),0)</f>
        <v>0</v>
      </c>
      <c r="AM359" s="40">
        <f>IF(M359=1,INDEX('Add-on Info'!$B$21:$H$32,MATCH(AM$1,'Add-on Info'!$A$4:$A$15,0),MATCH($E359,'Add-on Info'!$B$3:$H$3,0)),0)</f>
        <v>0</v>
      </c>
      <c r="AN359" s="40">
        <f>IF(N359=1,INDEX('Add-on Info'!$B$21:$H$32,MATCH(AN$1,'Add-on Info'!$A$4:$A$15,0),MATCH($E359,'Add-on Info'!$B$3:$H$3,0)),0)</f>
        <v>0</v>
      </c>
      <c r="AO359" s="40">
        <f>IF(O359=1,INDEX('Add-on Info'!$B$21:$H$32,MATCH(AO$1,'Add-on Info'!$A$4:$A$15,0),MATCH($E359,'Add-on Info'!$B$3:$H$3,0)),0)</f>
        <v>0</v>
      </c>
      <c r="AP359" s="40">
        <f>IF(P359=1,INDEX('Add-on Info'!$B$21:$H$32,MATCH(AP$1,'Add-on Info'!$A$4:$A$15,0),MATCH($E359,'Add-on Info'!$B$3:$H$3,0)),0)</f>
        <v>0</v>
      </c>
      <c r="AQ359" s="40">
        <f>IF(Q359=1,INDEX('Add-on Info'!$B$21:$H$32,MATCH(AQ$1,'Add-on Info'!$A$4:$A$15,0),MATCH($E359,'Add-on Info'!$B$3:$H$3,0)),0)</f>
        <v>0</v>
      </c>
      <c r="AR359" s="40">
        <f>IF(R359=1,INDEX('Add-on Info'!$B$21:$H$32,MATCH(AR$1,'Add-on Info'!$A$4:$A$15,0),MATCH($E359,'Add-on Info'!$B$3:$H$3,0)),0)</f>
        <v>0</v>
      </c>
      <c r="AS359" s="40">
        <f>IF(S359=1,INDEX('Add-on Info'!$B$21:$H$32,MATCH(AS$1,'Add-on Info'!$A$4:$A$15,0),MATCH($E359,'Add-on Info'!$B$3:$H$3,0)),0)</f>
        <v>35.700000000000003</v>
      </c>
      <c r="AT359" s="40">
        <f>IF(T359=1,INDEX('Add-on Info'!$B$21:$H$32,MATCH(AT$1,'Add-on Info'!$A$4:$A$15,0),MATCH($E359,'Add-on Info'!$B$3:$H$3,0)),0)</f>
        <v>0</v>
      </c>
      <c r="AU359" s="40">
        <f>IF(U359=1,INDEX('Add-on Info'!$B$21:$H$32,MATCH(AU$1,'Add-on Info'!$A$4:$A$15,0),MATCH($E359,'Add-on Info'!$B$3:$H$3,0)),0)</f>
        <v>0</v>
      </c>
      <c r="AV359" s="40">
        <f>IF(V359=1,INDEX('Add-on Info'!$B$21:$H$32,MATCH(AV$1,'Add-on Info'!$A$4:$A$15,0),MATCH($E359,'Add-on Info'!$B$3:$H$3,0)),0)</f>
        <v>0</v>
      </c>
      <c r="AW359" s="40">
        <f t="shared" si="32"/>
        <v>35.700000000000003</v>
      </c>
      <c r="AX359" s="40">
        <f t="shared" si="33"/>
        <v>31920</v>
      </c>
      <c r="AY359" s="40">
        <f t="shared" si="34"/>
        <v>30794.7</v>
      </c>
      <c r="AZ359" s="40">
        <f t="shared" si="35"/>
        <v>1125.2999999999993</v>
      </c>
      <c r="BA359" s="25"/>
    </row>
    <row r="360" spans="1:53" x14ac:dyDescent="0.25">
      <c r="A360" s="25" t="s">
        <v>63</v>
      </c>
      <c r="B360" s="25" t="s">
        <v>23</v>
      </c>
      <c r="C360" s="25" t="s">
        <v>24</v>
      </c>
      <c r="D360" s="25" t="s">
        <v>31</v>
      </c>
      <c r="E360" s="25" t="s">
        <v>32</v>
      </c>
      <c r="F360" s="25" t="s">
        <v>67</v>
      </c>
      <c r="G360" s="25" t="s">
        <v>28</v>
      </c>
      <c r="H360" s="25">
        <v>54</v>
      </c>
      <c r="I360" s="42">
        <v>21786</v>
      </c>
      <c r="J360" s="28">
        <f>IF($D360=Calculations!$E$3,SUBSTITUTE(Calculations!$I361,RIGHT(Calculations!$I361,3),Calculations!$C$3)+0,Calculations!$I361)</f>
        <v>21514</v>
      </c>
      <c r="K360" s="39">
        <v>0</v>
      </c>
      <c r="L360" s="39">
        <v>0</v>
      </c>
      <c r="M360" s="39">
        <v>0</v>
      </c>
      <c r="N360" s="39">
        <v>1</v>
      </c>
      <c r="O360" s="39">
        <v>0</v>
      </c>
      <c r="P360" s="39">
        <v>1</v>
      </c>
      <c r="Q360" s="39">
        <v>1</v>
      </c>
      <c r="R360" s="39">
        <v>0</v>
      </c>
      <c r="S360" s="39">
        <v>0</v>
      </c>
      <c r="T360" s="39">
        <v>1</v>
      </c>
      <c r="U360" s="39">
        <v>0</v>
      </c>
      <c r="V360" s="39">
        <v>0</v>
      </c>
      <c r="W360" s="40">
        <f>IF(K360=1,INDEX('Add-on Info'!$B$4:$H$15,MATCH(W$1,'Add-on Info'!$A$4:$A$15,0),MATCH($E360,'Add-on Info'!$B$3:$H$3,0)),0)</f>
        <v>0</v>
      </c>
      <c r="X360" s="40">
        <f>IF(L360=1,INDEX('Add-on Info'!$B$4:$H$15,MATCH(X$1,'Add-on Info'!$A$4:$A$15,0),MATCH($E360,'Add-on Info'!$B$3:$H$3,0)),0)</f>
        <v>0</v>
      </c>
      <c r="Y360" s="40">
        <f>IF(M360=1,INDEX('Add-on Info'!$B$4:$H$15,MATCH(Y$1,'Add-on Info'!$A$4:$A$15,0),MATCH($E360,'Add-on Info'!$B$3:$H$3,0)),0)</f>
        <v>0</v>
      </c>
      <c r="Z360" s="40">
        <f>IF(N360=1,INDEX('Add-on Info'!$B$4:$H$15,MATCH(Z$1,'Add-on Info'!$A$4:$A$15,0),MATCH($E360,'Add-on Info'!$B$3:$H$3,0)),0)</f>
        <v>210</v>
      </c>
      <c r="AA360" s="40">
        <f>IF(O360=1,INDEX('Add-on Info'!$B$4:$H$15,MATCH(AA$1,'Add-on Info'!$A$4:$A$15,0),MATCH($E360,'Add-on Info'!$B$3:$H$3,0)),0)</f>
        <v>0</v>
      </c>
      <c r="AB360" s="40">
        <f>IF(P360=1,INDEX('Add-on Info'!$B$4:$H$15,MATCH(AB$1,'Add-on Info'!$A$4:$A$15,0),MATCH($E360,'Add-on Info'!$B$3:$H$3,0)),0)</f>
        <v>2000</v>
      </c>
      <c r="AC360" s="40">
        <f>IF(Q360=1,INDEX('Add-on Info'!$B$4:$H$15,MATCH(AC$1,'Add-on Info'!$A$4:$A$15,0),MATCH($E360,'Add-on Info'!$B$3:$H$3,0)),0)</f>
        <v>90</v>
      </c>
      <c r="AD360" s="40">
        <f>IF(R360=1,INDEX('Add-on Info'!$B$4:$H$15,MATCH(AD$1,'Add-on Info'!$A$4:$A$15,0),MATCH($E360,'Add-on Info'!$B$3:$H$3,0)),0)</f>
        <v>0</v>
      </c>
      <c r="AE360" s="40">
        <f>IF(S360=1,INDEX('Add-on Info'!$B$4:$H$15,MATCH(AE$1,'Add-on Info'!$A$4:$A$15,0),MATCH($E360,'Add-on Info'!$B$3:$H$3,0)),0)</f>
        <v>0</v>
      </c>
      <c r="AF360" s="40">
        <f>IF(T360=1,INDEX('Add-on Info'!$B$4:$H$15,MATCH(AF$1,'Add-on Info'!$A$4:$A$15,0),MATCH($E360,'Add-on Info'!$B$3:$H$3,0)),0)</f>
        <v>180</v>
      </c>
      <c r="AG360" s="40">
        <f>IF(U360=1,INDEX('Add-on Info'!$B$4:$H$15,MATCH(AG$1,'Add-on Info'!$A$4:$A$15,0),MATCH($E360,'Add-on Info'!$B$3:$H$3,0)),0)</f>
        <v>0</v>
      </c>
      <c r="AH360" s="40">
        <f>IF(V360=1,INDEX('Add-on Info'!$B$4:$H$15,MATCH(AH$1,'Add-on Info'!$A$4:$A$15,0),MATCH($E360,'Add-on Info'!$B$3:$H$3,0)),0)</f>
        <v>0</v>
      </c>
      <c r="AI360" s="41">
        <f t="shared" si="30"/>
        <v>0.15</v>
      </c>
      <c r="AJ360" s="40">
        <f t="shared" si="31"/>
        <v>2108</v>
      </c>
      <c r="AK360" s="40">
        <f>IF(K360=1,INDEX('Add-on Info'!$B$21:$H$32,MATCH(AK$1,'Add-on Info'!$A$4:$A$15,0),MATCH($E360,'Add-on Info'!$B$3:$H$3,0)),0)</f>
        <v>0</v>
      </c>
      <c r="AL360" s="40">
        <f>IF(L360=1,INDEX('Add-on Info'!$B$21:$H$32,MATCH(AL$1,'Add-on Info'!$A$4:$A$15,0),MATCH($E360,'Add-on Info'!$B$3:$H$3,0)),0)</f>
        <v>0</v>
      </c>
      <c r="AM360" s="40">
        <f>IF(M360=1,INDEX('Add-on Info'!$B$21:$H$32,MATCH(AM$1,'Add-on Info'!$A$4:$A$15,0),MATCH($E360,'Add-on Info'!$B$3:$H$3,0)),0)</f>
        <v>0</v>
      </c>
      <c r="AN360" s="40">
        <f>IF(N360=1,INDEX('Add-on Info'!$B$21:$H$32,MATCH(AN$1,'Add-on Info'!$A$4:$A$15,0),MATCH($E360,'Add-on Info'!$B$3:$H$3,0)),0)</f>
        <v>25.2</v>
      </c>
      <c r="AO360" s="40">
        <f>IF(O360=1,INDEX('Add-on Info'!$B$21:$H$32,MATCH(AO$1,'Add-on Info'!$A$4:$A$15,0),MATCH($E360,'Add-on Info'!$B$3:$H$3,0)),0)</f>
        <v>0</v>
      </c>
      <c r="AP360" s="40">
        <f>IF(P360=1,INDEX('Add-on Info'!$B$21:$H$32,MATCH(AP$1,'Add-on Info'!$A$4:$A$15,0),MATCH($E360,'Add-on Info'!$B$3:$H$3,0)),0)</f>
        <v>1360</v>
      </c>
      <c r="AQ360" s="40">
        <f>IF(Q360=1,INDEX('Add-on Info'!$B$21:$H$32,MATCH(AQ$1,'Add-on Info'!$A$4:$A$15,0),MATCH($E360,'Add-on Info'!$B$3:$H$3,0)),0)</f>
        <v>13.5</v>
      </c>
      <c r="AR360" s="40">
        <f>IF(R360=1,INDEX('Add-on Info'!$B$21:$H$32,MATCH(AR$1,'Add-on Info'!$A$4:$A$15,0),MATCH($E360,'Add-on Info'!$B$3:$H$3,0)),0)</f>
        <v>0</v>
      </c>
      <c r="AS360" s="40">
        <f>IF(S360=1,INDEX('Add-on Info'!$B$21:$H$32,MATCH(AS$1,'Add-on Info'!$A$4:$A$15,0),MATCH($E360,'Add-on Info'!$B$3:$H$3,0)),0)</f>
        <v>0</v>
      </c>
      <c r="AT360" s="40">
        <f>IF(T360=1,INDEX('Add-on Info'!$B$21:$H$32,MATCH(AT$1,'Add-on Info'!$A$4:$A$15,0),MATCH($E360,'Add-on Info'!$B$3:$H$3,0)),0)</f>
        <v>32.4</v>
      </c>
      <c r="AU360" s="40">
        <f>IF(U360=1,INDEX('Add-on Info'!$B$21:$H$32,MATCH(AU$1,'Add-on Info'!$A$4:$A$15,0),MATCH($E360,'Add-on Info'!$B$3:$H$3,0)),0)</f>
        <v>0</v>
      </c>
      <c r="AV360" s="40">
        <f>IF(V360=1,INDEX('Add-on Info'!$B$21:$H$32,MATCH(AV$1,'Add-on Info'!$A$4:$A$15,0),MATCH($E360,'Add-on Info'!$B$3:$H$3,0)),0)</f>
        <v>0</v>
      </c>
      <c r="AW360" s="40">
        <f t="shared" si="32"/>
        <v>1431.1000000000001</v>
      </c>
      <c r="AX360" s="40">
        <f t="shared" si="33"/>
        <v>23894</v>
      </c>
      <c r="AY360" s="40">
        <f t="shared" si="34"/>
        <v>22945.1</v>
      </c>
      <c r="AZ360" s="40">
        <f t="shared" si="35"/>
        <v>948.90000000000146</v>
      </c>
      <c r="BA360" s="25"/>
    </row>
    <row r="361" spans="1:53" x14ac:dyDescent="0.25">
      <c r="A361" s="25" t="s">
        <v>63</v>
      </c>
      <c r="B361" s="25" t="s">
        <v>23</v>
      </c>
      <c r="C361" s="25" t="s">
        <v>24</v>
      </c>
      <c r="D361" s="25" t="s">
        <v>31</v>
      </c>
      <c r="E361" s="25" t="s">
        <v>36</v>
      </c>
      <c r="F361" s="25" t="s">
        <v>33</v>
      </c>
      <c r="G361" s="25" t="s">
        <v>28</v>
      </c>
      <c r="H361" s="25">
        <v>37</v>
      </c>
      <c r="I361" s="42">
        <v>32557</v>
      </c>
      <c r="J361" s="28">
        <f>IF($D361=Calculations!$E$3,SUBSTITUTE(Calculations!$I362,RIGHT(Calculations!$I362,3),Calculations!$C$3)+0,Calculations!$I362)</f>
        <v>31514</v>
      </c>
      <c r="K361" s="39">
        <v>0</v>
      </c>
      <c r="L361" s="39">
        <v>0</v>
      </c>
      <c r="M361" s="39">
        <v>0</v>
      </c>
      <c r="N361" s="39">
        <v>0</v>
      </c>
      <c r="O361" s="39">
        <v>0</v>
      </c>
      <c r="P361" s="39">
        <v>0</v>
      </c>
      <c r="Q361" s="39">
        <v>0</v>
      </c>
      <c r="R361" s="39">
        <v>0</v>
      </c>
      <c r="S361" s="39">
        <v>1</v>
      </c>
      <c r="T361" s="39">
        <v>0</v>
      </c>
      <c r="U361" s="39">
        <v>0</v>
      </c>
      <c r="V361" s="39">
        <v>1</v>
      </c>
      <c r="W361" s="40">
        <f>IF(K361=1,INDEX('Add-on Info'!$B$4:$H$15,MATCH(W$1,'Add-on Info'!$A$4:$A$15,0),MATCH($E361,'Add-on Info'!$B$3:$H$3,0)),0)</f>
        <v>0</v>
      </c>
      <c r="X361" s="40">
        <f>IF(L361=1,INDEX('Add-on Info'!$B$4:$H$15,MATCH(X$1,'Add-on Info'!$A$4:$A$15,0),MATCH($E361,'Add-on Info'!$B$3:$H$3,0)),0)</f>
        <v>0</v>
      </c>
      <c r="Y361" s="40">
        <f>IF(M361=1,INDEX('Add-on Info'!$B$4:$H$15,MATCH(Y$1,'Add-on Info'!$A$4:$A$15,0),MATCH($E361,'Add-on Info'!$B$3:$H$3,0)),0)</f>
        <v>0</v>
      </c>
      <c r="Z361" s="40">
        <f>IF(N361=1,INDEX('Add-on Info'!$B$4:$H$15,MATCH(Z$1,'Add-on Info'!$A$4:$A$15,0),MATCH($E361,'Add-on Info'!$B$3:$H$3,0)),0)</f>
        <v>0</v>
      </c>
      <c r="AA361" s="40">
        <f>IF(O361=1,INDEX('Add-on Info'!$B$4:$H$15,MATCH(AA$1,'Add-on Info'!$A$4:$A$15,0),MATCH($E361,'Add-on Info'!$B$3:$H$3,0)),0)</f>
        <v>0</v>
      </c>
      <c r="AB361" s="40">
        <f>IF(P361=1,INDEX('Add-on Info'!$B$4:$H$15,MATCH(AB$1,'Add-on Info'!$A$4:$A$15,0),MATCH($E361,'Add-on Info'!$B$3:$H$3,0)),0)</f>
        <v>0</v>
      </c>
      <c r="AC361" s="40">
        <f>IF(Q361=1,INDEX('Add-on Info'!$B$4:$H$15,MATCH(AC$1,'Add-on Info'!$A$4:$A$15,0),MATCH($E361,'Add-on Info'!$B$3:$H$3,0)),0)</f>
        <v>0</v>
      </c>
      <c r="AD361" s="40">
        <f>IF(R361=1,INDEX('Add-on Info'!$B$4:$H$15,MATCH(AD$1,'Add-on Info'!$A$4:$A$15,0),MATCH($E361,'Add-on Info'!$B$3:$H$3,0)),0)</f>
        <v>0</v>
      </c>
      <c r="AE361" s="40">
        <f>IF(S361=1,INDEX('Add-on Info'!$B$4:$H$15,MATCH(AE$1,'Add-on Info'!$A$4:$A$15,0),MATCH($E361,'Add-on Info'!$B$3:$H$3,0)),0)</f>
        <v>180</v>
      </c>
      <c r="AF361" s="40">
        <f>IF(T361=1,INDEX('Add-on Info'!$B$4:$H$15,MATCH(AF$1,'Add-on Info'!$A$4:$A$15,0),MATCH($E361,'Add-on Info'!$B$3:$H$3,0)),0)</f>
        <v>0</v>
      </c>
      <c r="AG361" s="40">
        <f>IF(U361=1,INDEX('Add-on Info'!$B$4:$H$15,MATCH(AG$1,'Add-on Info'!$A$4:$A$15,0),MATCH($E361,'Add-on Info'!$B$3:$H$3,0)),0)</f>
        <v>0</v>
      </c>
      <c r="AH361" s="40">
        <f>IF(V361=1,INDEX('Add-on Info'!$B$4:$H$15,MATCH(AH$1,'Add-on Info'!$A$4:$A$15,0),MATCH($E361,'Add-on Info'!$B$3:$H$3,0)),0)</f>
        <v>520</v>
      </c>
      <c r="AI361" s="41">
        <f t="shared" si="30"/>
        <v>0</v>
      </c>
      <c r="AJ361" s="40">
        <f t="shared" si="31"/>
        <v>700</v>
      </c>
      <c r="AK361" s="40">
        <f>IF(K361=1,INDEX('Add-on Info'!$B$21:$H$32,MATCH(AK$1,'Add-on Info'!$A$4:$A$15,0),MATCH($E361,'Add-on Info'!$B$3:$H$3,0)),0)</f>
        <v>0</v>
      </c>
      <c r="AL361" s="40">
        <f>IF(L361=1,INDEX('Add-on Info'!$B$21:$H$32,MATCH(AL$1,'Add-on Info'!$A$4:$A$15,0),MATCH($E361,'Add-on Info'!$B$3:$H$3,0)),0)</f>
        <v>0</v>
      </c>
      <c r="AM361" s="40">
        <f>IF(M361=1,INDEX('Add-on Info'!$B$21:$H$32,MATCH(AM$1,'Add-on Info'!$A$4:$A$15,0),MATCH($E361,'Add-on Info'!$B$3:$H$3,0)),0)</f>
        <v>0</v>
      </c>
      <c r="AN361" s="40">
        <f>IF(N361=1,INDEX('Add-on Info'!$B$21:$H$32,MATCH(AN$1,'Add-on Info'!$A$4:$A$15,0),MATCH($E361,'Add-on Info'!$B$3:$H$3,0)),0)</f>
        <v>0</v>
      </c>
      <c r="AO361" s="40">
        <f>IF(O361=1,INDEX('Add-on Info'!$B$21:$H$32,MATCH(AO$1,'Add-on Info'!$A$4:$A$15,0),MATCH($E361,'Add-on Info'!$B$3:$H$3,0)),0)</f>
        <v>0</v>
      </c>
      <c r="AP361" s="40">
        <f>IF(P361=1,INDEX('Add-on Info'!$B$21:$H$32,MATCH(AP$1,'Add-on Info'!$A$4:$A$15,0),MATCH($E361,'Add-on Info'!$B$3:$H$3,0)),0)</f>
        <v>0</v>
      </c>
      <c r="AQ361" s="40">
        <f>IF(Q361=1,INDEX('Add-on Info'!$B$21:$H$32,MATCH(AQ$1,'Add-on Info'!$A$4:$A$15,0),MATCH($E361,'Add-on Info'!$B$3:$H$3,0)),0)</f>
        <v>0</v>
      </c>
      <c r="AR361" s="40">
        <f>IF(R361=1,INDEX('Add-on Info'!$B$21:$H$32,MATCH(AR$1,'Add-on Info'!$A$4:$A$15,0),MATCH($E361,'Add-on Info'!$B$3:$H$3,0)),0)</f>
        <v>0</v>
      </c>
      <c r="AS361" s="40">
        <f>IF(S361=1,INDEX('Add-on Info'!$B$21:$H$32,MATCH(AS$1,'Add-on Info'!$A$4:$A$15,0),MATCH($E361,'Add-on Info'!$B$3:$H$3,0)),0)</f>
        <v>30.6</v>
      </c>
      <c r="AT361" s="40">
        <f>IF(T361=1,INDEX('Add-on Info'!$B$21:$H$32,MATCH(AT$1,'Add-on Info'!$A$4:$A$15,0),MATCH($E361,'Add-on Info'!$B$3:$H$3,0)),0)</f>
        <v>0</v>
      </c>
      <c r="AU361" s="40">
        <f>IF(U361=1,INDEX('Add-on Info'!$B$21:$H$32,MATCH(AU$1,'Add-on Info'!$A$4:$A$15,0),MATCH($E361,'Add-on Info'!$B$3:$H$3,0)),0)</f>
        <v>0</v>
      </c>
      <c r="AV361" s="40">
        <f>IF(V361=1,INDEX('Add-on Info'!$B$21:$H$32,MATCH(AV$1,'Add-on Info'!$A$4:$A$15,0),MATCH($E361,'Add-on Info'!$B$3:$H$3,0)),0)</f>
        <v>109.2</v>
      </c>
      <c r="AW361" s="40">
        <f t="shared" si="32"/>
        <v>139.80000000000001</v>
      </c>
      <c r="AX361" s="40">
        <f t="shared" si="33"/>
        <v>33257</v>
      </c>
      <c r="AY361" s="40">
        <f t="shared" si="34"/>
        <v>31653.8</v>
      </c>
      <c r="AZ361" s="40">
        <f t="shared" si="35"/>
        <v>1603.2000000000007</v>
      </c>
      <c r="BA361" s="25"/>
    </row>
    <row r="362" spans="1:53" x14ac:dyDescent="0.25">
      <c r="A362" s="25" t="s">
        <v>63</v>
      </c>
      <c r="B362" s="25" t="s">
        <v>23</v>
      </c>
      <c r="C362" s="25" t="s">
        <v>24</v>
      </c>
      <c r="D362" s="25" t="s">
        <v>37</v>
      </c>
      <c r="E362" s="25" t="s">
        <v>40</v>
      </c>
      <c r="F362" s="25" t="s">
        <v>67</v>
      </c>
      <c r="G362" s="25" t="s">
        <v>30</v>
      </c>
      <c r="H362" s="25">
        <v>50</v>
      </c>
      <c r="I362" s="42">
        <v>29497</v>
      </c>
      <c r="J362" s="28">
        <f>IF($D362=Calculations!$E$3,SUBSTITUTE(Calculations!$I363,RIGHT(Calculations!$I363,3),Calculations!$C$3)+0,Calculations!$I363)</f>
        <v>28613</v>
      </c>
      <c r="K362" s="39">
        <v>0</v>
      </c>
      <c r="L362" s="39">
        <v>0</v>
      </c>
      <c r="M362" s="39">
        <v>1</v>
      </c>
      <c r="N362" s="39">
        <v>0</v>
      </c>
      <c r="O362" s="39">
        <v>1</v>
      </c>
      <c r="P362" s="39">
        <v>0</v>
      </c>
      <c r="Q362" s="39">
        <v>1</v>
      </c>
      <c r="R362" s="39">
        <v>1</v>
      </c>
      <c r="S362" s="39">
        <v>1</v>
      </c>
      <c r="T362" s="39">
        <v>0</v>
      </c>
      <c r="U362" s="39">
        <v>1</v>
      </c>
      <c r="V362" s="39">
        <v>0</v>
      </c>
      <c r="W362" s="40">
        <f>IF(K362=1,INDEX('Add-on Info'!$B$4:$H$15,MATCH(W$1,'Add-on Info'!$A$4:$A$15,0),MATCH($E362,'Add-on Info'!$B$3:$H$3,0)),0)</f>
        <v>0</v>
      </c>
      <c r="X362" s="40">
        <f>IF(L362=1,INDEX('Add-on Info'!$B$4:$H$15,MATCH(X$1,'Add-on Info'!$A$4:$A$15,0),MATCH($E362,'Add-on Info'!$B$3:$H$3,0)),0)</f>
        <v>0</v>
      </c>
      <c r="Y362" s="40">
        <f>IF(M362=1,INDEX('Add-on Info'!$B$4:$H$15,MATCH(Y$1,'Add-on Info'!$A$4:$A$15,0),MATCH($E362,'Add-on Info'!$B$3:$H$3,0)),0)</f>
        <v>320</v>
      </c>
      <c r="Z362" s="40">
        <f>IF(N362=1,INDEX('Add-on Info'!$B$4:$H$15,MATCH(Z$1,'Add-on Info'!$A$4:$A$15,0),MATCH($E362,'Add-on Info'!$B$3:$H$3,0)),0)</f>
        <v>0</v>
      </c>
      <c r="AA362" s="40">
        <f>IF(O362=1,INDEX('Add-on Info'!$B$4:$H$15,MATCH(AA$1,'Add-on Info'!$A$4:$A$15,0),MATCH($E362,'Add-on Info'!$B$3:$H$3,0)),0)</f>
        <v>1350</v>
      </c>
      <c r="AB362" s="40">
        <f>IF(P362=1,INDEX('Add-on Info'!$B$4:$H$15,MATCH(AB$1,'Add-on Info'!$A$4:$A$15,0),MATCH($E362,'Add-on Info'!$B$3:$H$3,0)),0)</f>
        <v>0</v>
      </c>
      <c r="AC362" s="40">
        <f>IF(Q362=1,INDEX('Add-on Info'!$B$4:$H$15,MATCH(AC$1,'Add-on Info'!$A$4:$A$15,0),MATCH($E362,'Add-on Info'!$B$3:$H$3,0)),0)</f>
        <v>110</v>
      </c>
      <c r="AD362" s="40">
        <f>IF(R362=1,INDEX('Add-on Info'!$B$4:$H$15,MATCH(AD$1,'Add-on Info'!$A$4:$A$15,0),MATCH($E362,'Add-on Info'!$B$3:$H$3,0)),0)</f>
        <v>180</v>
      </c>
      <c r="AE362" s="40">
        <f>IF(S362=1,INDEX('Add-on Info'!$B$4:$H$15,MATCH(AE$1,'Add-on Info'!$A$4:$A$15,0),MATCH($E362,'Add-on Info'!$B$3:$H$3,0)),0)</f>
        <v>160</v>
      </c>
      <c r="AF362" s="40">
        <f>IF(T362=1,INDEX('Add-on Info'!$B$4:$H$15,MATCH(AF$1,'Add-on Info'!$A$4:$A$15,0),MATCH($E362,'Add-on Info'!$B$3:$H$3,0)),0)</f>
        <v>0</v>
      </c>
      <c r="AG362" s="40">
        <f>IF(U362=1,INDEX('Add-on Info'!$B$4:$H$15,MATCH(AG$1,'Add-on Info'!$A$4:$A$15,0),MATCH($E362,'Add-on Info'!$B$3:$H$3,0)),0)</f>
        <v>640</v>
      </c>
      <c r="AH362" s="40">
        <f>IF(V362=1,INDEX('Add-on Info'!$B$4:$H$15,MATCH(AH$1,'Add-on Info'!$A$4:$A$15,0),MATCH($E362,'Add-on Info'!$B$3:$H$3,0)),0)</f>
        <v>0</v>
      </c>
      <c r="AI362" s="41">
        <f t="shared" si="30"/>
        <v>0.15</v>
      </c>
      <c r="AJ362" s="40">
        <f t="shared" si="31"/>
        <v>2346</v>
      </c>
      <c r="AK362" s="40">
        <f>IF(K362=1,INDEX('Add-on Info'!$B$21:$H$32,MATCH(AK$1,'Add-on Info'!$A$4:$A$15,0),MATCH($E362,'Add-on Info'!$B$3:$H$3,0)),0)</f>
        <v>0</v>
      </c>
      <c r="AL362" s="40">
        <f>IF(L362=1,INDEX('Add-on Info'!$B$21:$H$32,MATCH(AL$1,'Add-on Info'!$A$4:$A$15,0),MATCH($E362,'Add-on Info'!$B$3:$H$3,0)),0)</f>
        <v>0</v>
      </c>
      <c r="AM362" s="40">
        <f>IF(M362=1,INDEX('Add-on Info'!$B$21:$H$32,MATCH(AM$1,'Add-on Info'!$A$4:$A$15,0),MATCH($E362,'Add-on Info'!$B$3:$H$3,0)),0)</f>
        <v>48</v>
      </c>
      <c r="AN362" s="40">
        <f>IF(N362=1,INDEX('Add-on Info'!$B$21:$H$32,MATCH(AN$1,'Add-on Info'!$A$4:$A$15,0),MATCH($E362,'Add-on Info'!$B$3:$H$3,0)),0)</f>
        <v>0</v>
      </c>
      <c r="AO362" s="40">
        <f>IF(O362=1,INDEX('Add-on Info'!$B$21:$H$32,MATCH(AO$1,'Add-on Info'!$A$4:$A$15,0),MATCH($E362,'Add-on Info'!$B$3:$H$3,0)),0)</f>
        <v>877.5</v>
      </c>
      <c r="AP362" s="40">
        <f>IF(P362=1,INDEX('Add-on Info'!$B$21:$H$32,MATCH(AP$1,'Add-on Info'!$A$4:$A$15,0),MATCH($E362,'Add-on Info'!$B$3:$H$3,0)),0)</f>
        <v>0</v>
      </c>
      <c r="AQ362" s="40">
        <f>IF(Q362=1,INDEX('Add-on Info'!$B$21:$H$32,MATCH(AQ$1,'Add-on Info'!$A$4:$A$15,0),MATCH($E362,'Add-on Info'!$B$3:$H$3,0)),0)</f>
        <v>16.5</v>
      </c>
      <c r="AR362" s="40">
        <f>IF(R362=1,INDEX('Add-on Info'!$B$21:$H$32,MATCH(AR$1,'Add-on Info'!$A$4:$A$15,0),MATCH($E362,'Add-on Info'!$B$3:$H$3,0)),0)</f>
        <v>30.6</v>
      </c>
      <c r="AS362" s="40">
        <f>IF(S362=1,INDEX('Add-on Info'!$B$21:$H$32,MATCH(AS$1,'Add-on Info'!$A$4:$A$15,0),MATCH($E362,'Add-on Info'!$B$3:$H$3,0)),0)</f>
        <v>27.200000000000003</v>
      </c>
      <c r="AT362" s="40">
        <f>IF(T362=1,INDEX('Add-on Info'!$B$21:$H$32,MATCH(AT$1,'Add-on Info'!$A$4:$A$15,0),MATCH($E362,'Add-on Info'!$B$3:$H$3,0)),0)</f>
        <v>0</v>
      </c>
      <c r="AU362" s="40">
        <f>IF(U362=1,INDEX('Add-on Info'!$B$21:$H$32,MATCH(AU$1,'Add-on Info'!$A$4:$A$15,0),MATCH($E362,'Add-on Info'!$B$3:$H$3,0)),0)</f>
        <v>179.20000000000002</v>
      </c>
      <c r="AV362" s="40">
        <f>IF(V362=1,INDEX('Add-on Info'!$B$21:$H$32,MATCH(AV$1,'Add-on Info'!$A$4:$A$15,0),MATCH($E362,'Add-on Info'!$B$3:$H$3,0)),0)</f>
        <v>0</v>
      </c>
      <c r="AW362" s="40">
        <f t="shared" si="32"/>
        <v>1179</v>
      </c>
      <c r="AX362" s="40">
        <f t="shared" si="33"/>
        <v>31843</v>
      </c>
      <c r="AY362" s="40">
        <f t="shared" si="34"/>
        <v>29792</v>
      </c>
      <c r="AZ362" s="40">
        <f t="shared" si="35"/>
        <v>2051</v>
      </c>
      <c r="BA362" s="25"/>
    </row>
    <row r="363" spans="1:53" x14ac:dyDescent="0.25">
      <c r="A363" s="25" t="s">
        <v>63</v>
      </c>
      <c r="B363" s="25" t="s">
        <v>23</v>
      </c>
      <c r="C363" s="25" t="s">
        <v>24</v>
      </c>
      <c r="D363" s="25" t="s">
        <v>37</v>
      </c>
      <c r="E363" s="25" t="s">
        <v>40</v>
      </c>
      <c r="F363" s="25" t="s">
        <v>33</v>
      </c>
      <c r="G363" s="25" t="s">
        <v>28</v>
      </c>
      <c r="H363" s="25">
        <v>64</v>
      </c>
      <c r="I363" s="42">
        <v>27120</v>
      </c>
      <c r="J363" s="28">
        <f>IF($D363=Calculations!$E$3,SUBSTITUTE(Calculations!$I364,RIGHT(Calculations!$I364,3),Calculations!$C$3)+0,Calculations!$I364)</f>
        <v>26307</v>
      </c>
      <c r="K363" s="39">
        <v>1</v>
      </c>
      <c r="L363" s="39">
        <v>1</v>
      </c>
      <c r="M363" s="39">
        <v>0</v>
      </c>
      <c r="N363" s="39">
        <v>0</v>
      </c>
      <c r="O363" s="39">
        <v>1</v>
      </c>
      <c r="P363" s="39">
        <v>1</v>
      </c>
      <c r="Q363" s="39">
        <v>0</v>
      </c>
      <c r="R363" s="39">
        <v>0</v>
      </c>
      <c r="S363" s="39">
        <v>0</v>
      </c>
      <c r="T363" s="39">
        <v>0</v>
      </c>
      <c r="U363" s="39">
        <v>0</v>
      </c>
      <c r="V363" s="39">
        <v>0</v>
      </c>
      <c r="W363" s="40">
        <f>IF(K363=1,INDEX('Add-on Info'!$B$4:$H$15,MATCH(W$1,'Add-on Info'!$A$4:$A$15,0),MATCH($E363,'Add-on Info'!$B$3:$H$3,0)),0)</f>
        <v>750</v>
      </c>
      <c r="X363" s="40">
        <f>IF(L363=1,INDEX('Add-on Info'!$B$4:$H$15,MATCH(X$1,'Add-on Info'!$A$4:$A$15,0),MATCH($E363,'Add-on Info'!$B$3:$H$3,0)),0)</f>
        <v>210</v>
      </c>
      <c r="Y363" s="40">
        <f>IF(M363=1,INDEX('Add-on Info'!$B$4:$H$15,MATCH(Y$1,'Add-on Info'!$A$4:$A$15,0),MATCH($E363,'Add-on Info'!$B$3:$H$3,0)),0)</f>
        <v>0</v>
      </c>
      <c r="Z363" s="40">
        <f>IF(N363=1,INDEX('Add-on Info'!$B$4:$H$15,MATCH(Z$1,'Add-on Info'!$A$4:$A$15,0),MATCH($E363,'Add-on Info'!$B$3:$H$3,0)),0)</f>
        <v>0</v>
      </c>
      <c r="AA363" s="40">
        <f>IF(O363=1,INDEX('Add-on Info'!$B$4:$H$15,MATCH(AA$1,'Add-on Info'!$A$4:$A$15,0),MATCH($E363,'Add-on Info'!$B$3:$H$3,0)),0)</f>
        <v>1350</v>
      </c>
      <c r="AB363" s="40">
        <f>IF(P363=1,INDEX('Add-on Info'!$B$4:$H$15,MATCH(AB$1,'Add-on Info'!$A$4:$A$15,0),MATCH($E363,'Add-on Info'!$B$3:$H$3,0)),0)</f>
        <v>2700</v>
      </c>
      <c r="AC363" s="40">
        <f>IF(Q363=1,INDEX('Add-on Info'!$B$4:$H$15,MATCH(AC$1,'Add-on Info'!$A$4:$A$15,0),MATCH($E363,'Add-on Info'!$B$3:$H$3,0)),0)</f>
        <v>0</v>
      </c>
      <c r="AD363" s="40">
        <f>IF(R363=1,INDEX('Add-on Info'!$B$4:$H$15,MATCH(AD$1,'Add-on Info'!$A$4:$A$15,0),MATCH($E363,'Add-on Info'!$B$3:$H$3,0)),0)</f>
        <v>0</v>
      </c>
      <c r="AE363" s="40">
        <f>IF(S363=1,INDEX('Add-on Info'!$B$4:$H$15,MATCH(AE$1,'Add-on Info'!$A$4:$A$15,0),MATCH($E363,'Add-on Info'!$B$3:$H$3,0)),0)</f>
        <v>0</v>
      </c>
      <c r="AF363" s="40">
        <f>IF(T363=1,INDEX('Add-on Info'!$B$4:$H$15,MATCH(AF$1,'Add-on Info'!$A$4:$A$15,0),MATCH($E363,'Add-on Info'!$B$3:$H$3,0)),0)</f>
        <v>0</v>
      </c>
      <c r="AG363" s="40">
        <f>IF(U363=1,INDEX('Add-on Info'!$B$4:$H$15,MATCH(AG$1,'Add-on Info'!$A$4:$A$15,0),MATCH($E363,'Add-on Info'!$B$3:$H$3,0)),0)</f>
        <v>0</v>
      </c>
      <c r="AH363" s="40">
        <f>IF(V363=1,INDEX('Add-on Info'!$B$4:$H$15,MATCH(AH$1,'Add-on Info'!$A$4:$A$15,0),MATCH($E363,'Add-on Info'!$B$3:$H$3,0)),0)</f>
        <v>0</v>
      </c>
      <c r="AI363" s="41">
        <f t="shared" si="30"/>
        <v>0.15</v>
      </c>
      <c r="AJ363" s="40">
        <f t="shared" si="31"/>
        <v>4258.5</v>
      </c>
      <c r="AK363" s="40">
        <f>IF(K363=1,INDEX('Add-on Info'!$B$21:$H$32,MATCH(AK$1,'Add-on Info'!$A$4:$A$15,0),MATCH($E363,'Add-on Info'!$B$3:$H$3,0)),0)</f>
        <v>187.5</v>
      </c>
      <c r="AL363" s="40">
        <f>IF(L363=1,INDEX('Add-on Info'!$B$21:$H$32,MATCH(AL$1,'Add-on Info'!$A$4:$A$15,0),MATCH($E363,'Add-on Info'!$B$3:$H$3,0)),0)</f>
        <v>23.1</v>
      </c>
      <c r="AM363" s="40">
        <f>IF(M363=1,INDEX('Add-on Info'!$B$21:$H$32,MATCH(AM$1,'Add-on Info'!$A$4:$A$15,0),MATCH($E363,'Add-on Info'!$B$3:$H$3,0)),0)</f>
        <v>0</v>
      </c>
      <c r="AN363" s="40">
        <f>IF(N363=1,INDEX('Add-on Info'!$B$21:$H$32,MATCH(AN$1,'Add-on Info'!$A$4:$A$15,0),MATCH($E363,'Add-on Info'!$B$3:$H$3,0)),0)</f>
        <v>0</v>
      </c>
      <c r="AO363" s="40">
        <f>IF(O363=1,INDEX('Add-on Info'!$B$21:$H$32,MATCH(AO$1,'Add-on Info'!$A$4:$A$15,0),MATCH($E363,'Add-on Info'!$B$3:$H$3,0)),0)</f>
        <v>877.5</v>
      </c>
      <c r="AP363" s="40">
        <f>IF(P363=1,INDEX('Add-on Info'!$B$21:$H$32,MATCH(AP$1,'Add-on Info'!$A$4:$A$15,0),MATCH($E363,'Add-on Info'!$B$3:$H$3,0)),0)</f>
        <v>1836.0000000000002</v>
      </c>
      <c r="AQ363" s="40">
        <f>IF(Q363=1,INDEX('Add-on Info'!$B$21:$H$32,MATCH(AQ$1,'Add-on Info'!$A$4:$A$15,0),MATCH($E363,'Add-on Info'!$B$3:$H$3,0)),0)</f>
        <v>0</v>
      </c>
      <c r="AR363" s="40">
        <f>IF(R363=1,INDEX('Add-on Info'!$B$21:$H$32,MATCH(AR$1,'Add-on Info'!$A$4:$A$15,0),MATCH($E363,'Add-on Info'!$B$3:$H$3,0)),0)</f>
        <v>0</v>
      </c>
      <c r="AS363" s="40">
        <f>IF(S363=1,INDEX('Add-on Info'!$B$21:$H$32,MATCH(AS$1,'Add-on Info'!$A$4:$A$15,0),MATCH($E363,'Add-on Info'!$B$3:$H$3,0)),0)</f>
        <v>0</v>
      </c>
      <c r="AT363" s="40">
        <f>IF(T363=1,INDEX('Add-on Info'!$B$21:$H$32,MATCH(AT$1,'Add-on Info'!$A$4:$A$15,0),MATCH($E363,'Add-on Info'!$B$3:$H$3,0)),0)</f>
        <v>0</v>
      </c>
      <c r="AU363" s="40">
        <f>IF(U363=1,INDEX('Add-on Info'!$B$21:$H$32,MATCH(AU$1,'Add-on Info'!$A$4:$A$15,0),MATCH($E363,'Add-on Info'!$B$3:$H$3,0)),0)</f>
        <v>0</v>
      </c>
      <c r="AV363" s="40">
        <f>IF(V363=1,INDEX('Add-on Info'!$B$21:$H$32,MATCH(AV$1,'Add-on Info'!$A$4:$A$15,0),MATCH($E363,'Add-on Info'!$B$3:$H$3,0)),0)</f>
        <v>0</v>
      </c>
      <c r="AW363" s="40">
        <f t="shared" si="32"/>
        <v>2924.1000000000004</v>
      </c>
      <c r="AX363" s="40">
        <f t="shared" si="33"/>
        <v>31378.5</v>
      </c>
      <c r="AY363" s="40">
        <f t="shared" si="34"/>
        <v>29231.1</v>
      </c>
      <c r="AZ363" s="40">
        <f t="shared" si="35"/>
        <v>2147.4000000000015</v>
      </c>
      <c r="BA363" s="25"/>
    </row>
    <row r="364" spans="1:53" x14ac:dyDescent="0.25">
      <c r="A364" s="25" t="s">
        <v>63</v>
      </c>
      <c r="B364" s="25" t="s">
        <v>23</v>
      </c>
      <c r="C364" s="25" t="s">
        <v>24</v>
      </c>
      <c r="D364" s="25" t="s">
        <v>37</v>
      </c>
      <c r="E364" s="25" t="s">
        <v>40</v>
      </c>
      <c r="F364" s="25" t="s">
        <v>67</v>
      </c>
      <c r="G364" s="25" t="s">
        <v>28</v>
      </c>
      <c r="H364" s="25">
        <v>50</v>
      </c>
      <c r="I364" s="42">
        <v>24225</v>
      </c>
      <c r="J364" s="28">
        <f>IF($D364=Calculations!$E$3,SUBSTITUTE(Calculations!$I365,RIGHT(Calculations!$I365,3),Calculations!$C$3)+0,Calculations!$I365)</f>
        <v>23499</v>
      </c>
      <c r="K364" s="39">
        <v>0</v>
      </c>
      <c r="L364" s="39">
        <v>0</v>
      </c>
      <c r="M364" s="39">
        <v>0</v>
      </c>
      <c r="N364" s="39">
        <v>1</v>
      </c>
      <c r="O364" s="39">
        <v>1</v>
      </c>
      <c r="P364" s="39">
        <v>0</v>
      </c>
      <c r="Q364" s="39">
        <v>0</v>
      </c>
      <c r="R364" s="39">
        <v>1</v>
      </c>
      <c r="S364" s="39">
        <v>0</v>
      </c>
      <c r="T364" s="39">
        <v>0</v>
      </c>
      <c r="U364" s="39">
        <v>1</v>
      </c>
      <c r="V364" s="39">
        <v>0</v>
      </c>
      <c r="W364" s="40">
        <f>IF(K364=1,INDEX('Add-on Info'!$B$4:$H$15,MATCH(W$1,'Add-on Info'!$A$4:$A$15,0),MATCH($E364,'Add-on Info'!$B$3:$H$3,0)),0)</f>
        <v>0</v>
      </c>
      <c r="X364" s="40">
        <f>IF(L364=1,INDEX('Add-on Info'!$B$4:$H$15,MATCH(X$1,'Add-on Info'!$A$4:$A$15,0),MATCH($E364,'Add-on Info'!$B$3:$H$3,0)),0)</f>
        <v>0</v>
      </c>
      <c r="Y364" s="40">
        <f>IF(M364=1,INDEX('Add-on Info'!$B$4:$H$15,MATCH(Y$1,'Add-on Info'!$A$4:$A$15,0),MATCH($E364,'Add-on Info'!$B$3:$H$3,0)),0)</f>
        <v>0</v>
      </c>
      <c r="Z364" s="40">
        <f>IF(N364=1,INDEX('Add-on Info'!$B$4:$H$15,MATCH(Z$1,'Add-on Info'!$A$4:$A$15,0),MATCH($E364,'Add-on Info'!$B$3:$H$3,0)),0)</f>
        <v>240</v>
      </c>
      <c r="AA364" s="40">
        <f>IF(O364=1,INDEX('Add-on Info'!$B$4:$H$15,MATCH(AA$1,'Add-on Info'!$A$4:$A$15,0),MATCH($E364,'Add-on Info'!$B$3:$H$3,0)),0)</f>
        <v>1350</v>
      </c>
      <c r="AB364" s="40">
        <f>IF(P364=1,INDEX('Add-on Info'!$B$4:$H$15,MATCH(AB$1,'Add-on Info'!$A$4:$A$15,0),MATCH($E364,'Add-on Info'!$B$3:$H$3,0)),0)</f>
        <v>0</v>
      </c>
      <c r="AC364" s="40">
        <f>IF(Q364=1,INDEX('Add-on Info'!$B$4:$H$15,MATCH(AC$1,'Add-on Info'!$A$4:$A$15,0),MATCH($E364,'Add-on Info'!$B$3:$H$3,0)),0)</f>
        <v>0</v>
      </c>
      <c r="AD364" s="40">
        <f>IF(R364=1,INDEX('Add-on Info'!$B$4:$H$15,MATCH(AD$1,'Add-on Info'!$A$4:$A$15,0),MATCH($E364,'Add-on Info'!$B$3:$H$3,0)),0)</f>
        <v>180</v>
      </c>
      <c r="AE364" s="40">
        <f>IF(S364=1,INDEX('Add-on Info'!$B$4:$H$15,MATCH(AE$1,'Add-on Info'!$A$4:$A$15,0),MATCH($E364,'Add-on Info'!$B$3:$H$3,0)),0)</f>
        <v>0</v>
      </c>
      <c r="AF364" s="40">
        <f>IF(T364=1,INDEX('Add-on Info'!$B$4:$H$15,MATCH(AF$1,'Add-on Info'!$A$4:$A$15,0),MATCH($E364,'Add-on Info'!$B$3:$H$3,0)),0)</f>
        <v>0</v>
      </c>
      <c r="AG364" s="40">
        <f>IF(U364=1,INDEX('Add-on Info'!$B$4:$H$15,MATCH(AG$1,'Add-on Info'!$A$4:$A$15,0),MATCH($E364,'Add-on Info'!$B$3:$H$3,0)),0)</f>
        <v>640</v>
      </c>
      <c r="AH364" s="40">
        <f>IF(V364=1,INDEX('Add-on Info'!$B$4:$H$15,MATCH(AH$1,'Add-on Info'!$A$4:$A$15,0),MATCH($E364,'Add-on Info'!$B$3:$H$3,0)),0)</f>
        <v>0</v>
      </c>
      <c r="AI364" s="41">
        <f t="shared" si="30"/>
        <v>0.15</v>
      </c>
      <c r="AJ364" s="40">
        <f t="shared" si="31"/>
        <v>2048.5</v>
      </c>
      <c r="AK364" s="40">
        <f>IF(K364=1,INDEX('Add-on Info'!$B$21:$H$32,MATCH(AK$1,'Add-on Info'!$A$4:$A$15,0),MATCH($E364,'Add-on Info'!$B$3:$H$3,0)),0)</f>
        <v>0</v>
      </c>
      <c r="AL364" s="40">
        <f>IF(L364=1,INDEX('Add-on Info'!$B$21:$H$32,MATCH(AL$1,'Add-on Info'!$A$4:$A$15,0),MATCH($E364,'Add-on Info'!$B$3:$H$3,0)),0)</f>
        <v>0</v>
      </c>
      <c r="AM364" s="40">
        <f>IF(M364=1,INDEX('Add-on Info'!$B$21:$H$32,MATCH(AM$1,'Add-on Info'!$A$4:$A$15,0),MATCH($E364,'Add-on Info'!$B$3:$H$3,0)),0)</f>
        <v>0</v>
      </c>
      <c r="AN364" s="40">
        <f>IF(N364=1,INDEX('Add-on Info'!$B$21:$H$32,MATCH(AN$1,'Add-on Info'!$A$4:$A$15,0),MATCH($E364,'Add-on Info'!$B$3:$H$3,0)),0)</f>
        <v>28.799999999999997</v>
      </c>
      <c r="AO364" s="40">
        <f>IF(O364=1,INDEX('Add-on Info'!$B$21:$H$32,MATCH(AO$1,'Add-on Info'!$A$4:$A$15,0),MATCH($E364,'Add-on Info'!$B$3:$H$3,0)),0)</f>
        <v>877.5</v>
      </c>
      <c r="AP364" s="40">
        <f>IF(P364=1,INDEX('Add-on Info'!$B$21:$H$32,MATCH(AP$1,'Add-on Info'!$A$4:$A$15,0),MATCH($E364,'Add-on Info'!$B$3:$H$3,0)),0)</f>
        <v>0</v>
      </c>
      <c r="AQ364" s="40">
        <f>IF(Q364=1,INDEX('Add-on Info'!$B$21:$H$32,MATCH(AQ$1,'Add-on Info'!$A$4:$A$15,0),MATCH($E364,'Add-on Info'!$B$3:$H$3,0)),0)</f>
        <v>0</v>
      </c>
      <c r="AR364" s="40">
        <f>IF(R364=1,INDEX('Add-on Info'!$B$21:$H$32,MATCH(AR$1,'Add-on Info'!$A$4:$A$15,0),MATCH($E364,'Add-on Info'!$B$3:$H$3,0)),0)</f>
        <v>30.6</v>
      </c>
      <c r="AS364" s="40">
        <f>IF(S364=1,INDEX('Add-on Info'!$B$21:$H$32,MATCH(AS$1,'Add-on Info'!$A$4:$A$15,0),MATCH($E364,'Add-on Info'!$B$3:$H$3,0)),0)</f>
        <v>0</v>
      </c>
      <c r="AT364" s="40">
        <f>IF(T364=1,INDEX('Add-on Info'!$B$21:$H$32,MATCH(AT$1,'Add-on Info'!$A$4:$A$15,0),MATCH($E364,'Add-on Info'!$B$3:$H$3,0)),0)</f>
        <v>0</v>
      </c>
      <c r="AU364" s="40">
        <f>IF(U364=1,INDEX('Add-on Info'!$B$21:$H$32,MATCH(AU$1,'Add-on Info'!$A$4:$A$15,0),MATCH($E364,'Add-on Info'!$B$3:$H$3,0)),0)</f>
        <v>179.20000000000002</v>
      </c>
      <c r="AV364" s="40">
        <f>IF(V364=1,INDEX('Add-on Info'!$B$21:$H$32,MATCH(AV$1,'Add-on Info'!$A$4:$A$15,0),MATCH($E364,'Add-on Info'!$B$3:$H$3,0)),0)</f>
        <v>0</v>
      </c>
      <c r="AW364" s="40">
        <f t="shared" si="32"/>
        <v>1116.0999999999999</v>
      </c>
      <c r="AX364" s="40">
        <f t="shared" si="33"/>
        <v>26273.5</v>
      </c>
      <c r="AY364" s="40">
        <f t="shared" si="34"/>
        <v>24615.1</v>
      </c>
      <c r="AZ364" s="40">
        <f t="shared" si="35"/>
        <v>1658.4000000000015</v>
      </c>
      <c r="BA364" s="25"/>
    </row>
    <row r="365" spans="1:53" x14ac:dyDescent="0.25">
      <c r="A365" s="25" t="s">
        <v>63</v>
      </c>
      <c r="B365" s="25" t="s">
        <v>23</v>
      </c>
      <c r="C365" s="25" t="s">
        <v>41</v>
      </c>
      <c r="D365" s="25" t="s">
        <v>25</v>
      </c>
      <c r="E365" s="25" t="s">
        <v>26</v>
      </c>
      <c r="F365" s="25" t="s">
        <v>39</v>
      </c>
      <c r="G365" s="25" t="s">
        <v>28</v>
      </c>
      <c r="H365" s="25">
        <v>36</v>
      </c>
      <c r="I365" s="28">
        <v>10189</v>
      </c>
      <c r="J365" s="28">
        <f>IF($D365=Calculations!$E$3,SUBSTITUTE(Calculations!$I366,RIGHT(Calculations!$I366,3),Calculations!$C$3)+0,Calculations!$I366)</f>
        <v>6114</v>
      </c>
      <c r="K365" s="39">
        <v>1</v>
      </c>
      <c r="L365" s="39">
        <v>0</v>
      </c>
      <c r="M365" s="39">
        <v>0</v>
      </c>
      <c r="N365" s="39">
        <v>1</v>
      </c>
      <c r="O365" s="39">
        <v>0</v>
      </c>
      <c r="P365" s="39">
        <v>0</v>
      </c>
      <c r="Q365" s="39">
        <v>0</v>
      </c>
      <c r="R365" s="39">
        <v>0</v>
      </c>
      <c r="S365" s="39">
        <v>0</v>
      </c>
      <c r="T365" s="39">
        <v>0</v>
      </c>
      <c r="U365" s="39">
        <v>0</v>
      </c>
      <c r="V365" s="39">
        <v>0</v>
      </c>
      <c r="W365" s="40">
        <f>IF(K365=1,INDEX('Add-on Info'!$B$4:$H$15,MATCH(W$1,'Add-on Info'!$A$4:$A$15,0),MATCH($E365,'Add-on Info'!$B$3:$H$3,0)),0)</f>
        <v>600</v>
      </c>
      <c r="X365" s="40">
        <f>IF(L365=1,INDEX('Add-on Info'!$B$4:$H$15,MATCH(X$1,'Add-on Info'!$A$4:$A$15,0),MATCH($E365,'Add-on Info'!$B$3:$H$3,0)),0)</f>
        <v>0</v>
      </c>
      <c r="Y365" s="40">
        <f>IF(M365=1,INDEX('Add-on Info'!$B$4:$H$15,MATCH(Y$1,'Add-on Info'!$A$4:$A$15,0),MATCH($E365,'Add-on Info'!$B$3:$H$3,0)),0)</f>
        <v>0</v>
      </c>
      <c r="Z365" s="40">
        <f>IF(N365=1,INDEX('Add-on Info'!$B$4:$H$15,MATCH(Z$1,'Add-on Info'!$A$4:$A$15,0),MATCH($E365,'Add-on Info'!$B$3:$H$3,0)),0)</f>
        <v>190</v>
      </c>
      <c r="AA365" s="40">
        <f>IF(O365=1,INDEX('Add-on Info'!$B$4:$H$15,MATCH(AA$1,'Add-on Info'!$A$4:$A$15,0),MATCH($E365,'Add-on Info'!$B$3:$H$3,0)),0)</f>
        <v>0</v>
      </c>
      <c r="AB365" s="40">
        <f>IF(P365=1,INDEX('Add-on Info'!$B$4:$H$15,MATCH(AB$1,'Add-on Info'!$A$4:$A$15,0),MATCH($E365,'Add-on Info'!$B$3:$H$3,0)),0)</f>
        <v>0</v>
      </c>
      <c r="AC365" s="40">
        <f>IF(Q365=1,INDEX('Add-on Info'!$B$4:$H$15,MATCH(AC$1,'Add-on Info'!$A$4:$A$15,0),MATCH($E365,'Add-on Info'!$B$3:$H$3,0)),0)</f>
        <v>0</v>
      </c>
      <c r="AD365" s="40">
        <f>IF(R365=1,INDEX('Add-on Info'!$B$4:$H$15,MATCH(AD$1,'Add-on Info'!$A$4:$A$15,0),MATCH($E365,'Add-on Info'!$B$3:$H$3,0)),0)</f>
        <v>0</v>
      </c>
      <c r="AE365" s="40">
        <f>IF(S365=1,INDEX('Add-on Info'!$B$4:$H$15,MATCH(AE$1,'Add-on Info'!$A$4:$A$15,0),MATCH($E365,'Add-on Info'!$B$3:$H$3,0)),0)</f>
        <v>0</v>
      </c>
      <c r="AF365" s="40">
        <f>IF(T365=1,INDEX('Add-on Info'!$B$4:$H$15,MATCH(AF$1,'Add-on Info'!$A$4:$A$15,0),MATCH($E365,'Add-on Info'!$B$3:$H$3,0)),0)</f>
        <v>0</v>
      </c>
      <c r="AG365" s="40">
        <f>IF(U365=1,INDEX('Add-on Info'!$B$4:$H$15,MATCH(AG$1,'Add-on Info'!$A$4:$A$15,0),MATCH($E365,'Add-on Info'!$B$3:$H$3,0)),0)</f>
        <v>0</v>
      </c>
      <c r="AH365" s="40">
        <f>IF(V365=1,INDEX('Add-on Info'!$B$4:$H$15,MATCH(AH$1,'Add-on Info'!$A$4:$A$15,0),MATCH($E365,'Add-on Info'!$B$3:$H$3,0)),0)</f>
        <v>0</v>
      </c>
      <c r="AI365" s="41">
        <f t="shared" si="30"/>
        <v>0</v>
      </c>
      <c r="AJ365" s="40">
        <f t="shared" si="31"/>
        <v>790</v>
      </c>
      <c r="AK365" s="40">
        <f>IF(K365=1,INDEX('Add-on Info'!$B$21:$H$32,MATCH(AK$1,'Add-on Info'!$A$4:$A$15,0),MATCH($E365,'Add-on Info'!$B$3:$H$3,0)),0)</f>
        <v>150</v>
      </c>
      <c r="AL365" s="40">
        <f>IF(L365=1,INDEX('Add-on Info'!$B$21:$H$32,MATCH(AL$1,'Add-on Info'!$A$4:$A$15,0),MATCH($E365,'Add-on Info'!$B$3:$H$3,0)),0)</f>
        <v>0</v>
      </c>
      <c r="AM365" s="40">
        <f>IF(M365=1,INDEX('Add-on Info'!$B$21:$H$32,MATCH(AM$1,'Add-on Info'!$A$4:$A$15,0),MATCH($E365,'Add-on Info'!$B$3:$H$3,0)),0)</f>
        <v>0</v>
      </c>
      <c r="AN365" s="40">
        <f>IF(N365=1,INDEX('Add-on Info'!$B$21:$H$32,MATCH(AN$1,'Add-on Info'!$A$4:$A$15,0),MATCH($E365,'Add-on Info'!$B$3:$H$3,0)),0)</f>
        <v>22.8</v>
      </c>
      <c r="AO365" s="40">
        <f>IF(O365=1,INDEX('Add-on Info'!$B$21:$H$32,MATCH(AO$1,'Add-on Info'!$A$4:$A$15,0),MATCH($E365,'Add-on Info'!$B$3:$H$3,0)),0)</f>
        <v>0</v>
      </c>
      <c r="AP365" s="40">
        <f>IF(P365=1,INDEX('Add-on Info'!$B$21:$H$32,MATCH(AP$1,'Add-on Info'!$A$4:$A$15,0),MATCH($E365,'Add-on Info'!$B$3:$H$3,0)),0)</f>
        <v>0</v>
      </c>
      <c r="AQ365" s="40">
        <f>IF(Q365=1,INDEX('Add-on Info'!$B$21:$H$32,MATCH(AQ$1,'Add-on Info'!$A$4:$A$15,0),MATCH($E365,'Add-on Info'!$B$3:$H$3,0)),0)</f>
        <v>0</v>
      </c>
      <c r="AR365" s="40">
        <f>IF(R365=1,INDEX('Add-on Info'!$B$21:$H$32,MATCH(AR$1,'Add-on Info'!$A$4:$A$15,0),MATCH($E365,'Add-on Info'!$B$3:$H$3,0)),0)</f>
        <v>0</v>
      </c>
      <c r="AS365" s="40">
        <f>IF(S365=1,INDEX('Add-on Info'!$B$21:$H$32,MATCH(AS$1,'Add-on Info'!$A$4:$A$15,0),MATCH($E365,'Add-on Info'!$B$3:$H$3,0)),0)</f>
        <v>0</v>
      </c>
      <c r="AT365" s="40">
        <f>IF(T365=1,INDEX('Add-on Info'!$B$21:$H$32,MATCH(AT$1,'Add-on Info'!$A$4:$A$15,0),MATCH($E365,'Add-on Info'!$B$3:$H$3,0)),0)</f>
        <v>0</v>
      </c>
      <c r="AU365" s="40">
        <f>IF(U365=1,INDEX('Add-on Info'!$B$21:$H$32,MATCH(AU$1,'Add-on Info'!$A$4:$A$15,0),MATCH($E365,'Add-on Info'!$B$3:$H$3,0)),0)</f>
        <v>0</v>
      </c>
      <c r="AV365" s="40">
        <f>IF(V365=1,INDEX('Add-on Info'!$B$21:$H$32,MATCH(AV$1,'Add-on Info'!$A$4:$A$15,0),MATCH($E365,'Add-on Info'!$B$3:$H$3,0)),0)</f>
        <v>0</v>
      </c>
      <c r="AW365" s="40">
        <f t="shared" si="32"/>
        <v>172.8</v>
      </c>
      <c r="AX365" s="40">
        <f t="shared" si="33"/>
        <v>10979</v>
      </c>
      <c r="AY365" s="40">
        <f t="shared" si="34"/>
        <v>6286.8</v>
      </c>
      <c r="AZ365" s="40">
        <f t="shared" si="35"/>
        <v>4692.2</v>
      </c>
      <c r="BA365" s="25"/>
    </row>
    <row r="366" spans="1:53" x14ac:dyDescent="0.25">
      <c r="A366" s="25" t="s">
        <v>63</v>
      </c>
      <c r="B366" s="25" t="s">
        <v>23</v>
      </c>
      <c r="C366" s="25" t="s">
        <v>41</v>
      </c>
      <c r="D366" s="25" t="s">
        <v>31</v>
      </c>
      <c r="E366" s="25" t="s">
        <v>36</v>
      </c>
      <c r="F366" s="25" t="s">
        <v>34</v>
      </c>
      <c r="G366" s="25" t="s">
        <v>28</v>
      </c>
      <c r="H366" s="25">
        <v>59</v>
      </c>
      <c r="I366" s="42">
        <v>18861</v>
      </c>
      <c r="J366" s="28">
        <f>IF($D366=Calculations!$E$3,SUBSTITUTE(Calculations!$I367,RIGHT(Calculations!$I367,3),Calculations!$C$3)+0,Calculations!$I367)</f>
        <v>11514</v>
      </c>
      <c r="K366" s="39">
        <v>0</v>
      </c>
      <c r="L366" s="39">
        <v>0</v>
      </c>
      <c r="M366" s="39">
        <v>1</v>
      </c>
      <c r="N366" s="39">
        <v>0</v>
      </c>
      <c r="O366" s="39">
        <v>0</v>
      </c>
      <c r="P366" s="39">
        <v>0</v>
      </c>
      <c r="Q366" s="39">
        <v>0</v>
      </c>
      <c r="R366" s="39">
        <v>0</v>
      </c>
      <c r="S366" s="39">
        <v>0</v>
      </c>
      <c r="T366" s="39">
        <v>0</v>
      </c>
      <c r="U366" s="39">
        <v>0</v>
      </c>
      <c r="V366" s="39">
        <v>0</v>
      </c>
      <c r="W366" s="40">
        <f>IF(K366=1,INDEX('Add-on Info'!$B$4:$H$15,MATCH(W$1,'Add-on Info'!$A$4:$A$15,0),MATCH($E366,'Add-on Info'!$B$3:$H$3,0)),0)</f>
        <v>0</v>
      </c>
      <c r="X366" s="40">
        <f>IF(L366=1,INDEX('Add-on Info'!$B$4:$H$15,MATCH(X$1,'Add-on Info'!$A$4:$A$15,0),MATCH($E366,'Add-on Info'!$B$3:$H$3,0)),0)</f>
        <v>0</v>
      </c>
      <c r="Y366" s="40">
        <f>IF(M366=1,INDEX('Add-on Info'!$B$4:$H$15,MATCH(Y$1,'Add-on Info'!$A$4:$A$15,0),MATCH($E366,'Add-on Info'!$B$3:$H$3,0)),0)</f>
        <v>360</v>
      </c>
      <c r="Z366" s="40">
        <f>IF(N366=1,INDEX('Add-on Info'!$B$4:$H$15,MATCH(Z$1,'Add-on Info'!$A$4:$A$15,0),MATCH($E366,'Add-on Info'!$B$3:$H$3,0)),0)</f>
        <v>0</v>
      </c>
      <c r="AA366" s="40">
        <f>IF(O366=1,INDEX('Add-on Info'!$B$4:$H$15,MATCH(AA$1,'Add-on Info'!$A$4:$A$15,0),MATCH($E366,'Add-on Info'!$B$3:$H$3,0)),0)</f>
        <v>0</v>
      </c>
      <c r="AB366" s="40">
        <f>IF(P366=1,INDEX('Add-on Info'!$B$4:$H$15,MATCH(AB$1,'Add-on Info'!$A$4:$A$15,0),MATCH($E366,'Add-on Info'!$B$3:$H$3,0)),0)</f>
        <v>0</v>
      </c>
      <c r="AC366" s="40">
        <f>IF(Q366=1,INDEX('Add-on Info'!$B$4:$H$15,MATCH(AC$1,'Add-on Info'!$A$4:$A$15,0),MATCH($E366,'Add-on Info'!$B$3:$H$3,0)),0)</f>
        <v>0</v>
      </c>
      <c r="AD366" s="40">
        <f>IF(R366=1,INDEX('Add-on Info'!$B$4:$H$15,MATCH(AD$1,'Add-on Info'!$A$4:$A$15,0),MATCH($E366,'Add-on Info'!$B$3:$H$3,0)),0)</f>
        <v>0</v>
      </c>
      <c r="AE366" s="40">
        <f>IF(S366=1,INDEX('Add-on Info'!$B$4:$H$15,MATCH(AE$1,'Add-on Info'!$A$4:$A$15,0),MATCH($E366,'Add-on Info'!$B$3:$H$3,0)),0)</f>
        <v>0</v>
      </c>
      <c r="AF366" s="40">
        <f>IF(T366=1,INDEX('Add-on Info'!$B$4:$H$15,MATCH(AF$1,'Add-on Info'!$A$4:$A$15,0),MATCH($E366,'Add-on Info'!$B$3:$H$3,0)),0)</f>
        <v>0</v>
      </c>
      <c r="AG366" s="40">
        <f>IF(U366=1,INDEX('Add-on Info'!$B$4:$H$15,MATCH(AG$1,'Add-on Info'!$A$4:$A$15,0),MATCH($E366,'Add-on Info'!$B$3:$H$3,0)),0)</f>
        <v>0</v>
      </c>
      <c r="AH366" s="40">
        <f>IF(V366=1,INDEX('Add-on Info'!$B$4:$H$15,MATCH(AH$1,'Add-on Info'!$A$4:$A$15,0),MATCH($E366,'Add-on Info'!$B$3:$H$3,0)),0)</f>
        <v>0</v>
      </c>
      <c r="AI366" s="41">
        <f t="shared" si="30"/>
        <v>0</v>
      </c>
      <c r="AJ366" s="40">
        <f t="shared" si="31"/>
        <v>360</v>
      </c>
      <c r="AK366" s="40">
        <f>IF(K366=1,INDEX('Add-on Info'!$B$21:$H$32,MATCH(AK$1,'Add-on Info'!$A$4:$A$15,0),MATCH($E366,'Add-on Info'!$B$3:$H$3,0)),0)</f>
        <v>0</v>
      </c>
      <c r="AL366" s="40">
        <f>IF(L366=1,INDEX('Add-on Info'!$B$21:$H$32,MATCH(AL$1,'Add-on Info'!$A$4:$A$15,0),MATCH($E366,'Add-on Info'!$B$3:$H$3,0)),0)</f>
        <v>0</v>
      </c>
      <c r="AM366" s="40">
        <f>IF(M366=1,INDEX('Add-on Info'!$B$21:$H$32,MATCH(AM$1,'Add-on Info'!$A$4:$A$15,0),MATCH($E366,'Add-on Info'!$B$3:$H$3,0)),0)</f>
        <v>54</v>
      </c>
      <c r="AN366" s="40">
        <f>IF(N366=1,INDEX('Add-on Info'!$B$21:$H$32,MATCH(AN$1,'Add-on Info'!$A$4:$A$15,0),MATCH($E366,'Add-on Info'!$B$3:$H$3,0)),0)</f>
        <v>0</v>
      </c>
      <c r="AO366" s="40">
        <f>IF(O366=1,INDEX('Add-on Info'!$B$21:$H$32,MATCH(AO$1,'Add-on Info'!$A$4:$A$15,0),MATCH($E366,'Add-on Info'!$B$3:$H$3,0)),0)</f>
        <v>0</v>
      </c>
      <c r="AP366" s="40">
        <f>IF(P366=1,INDEX('Add-on Info'!$B$21:$H$32,MATCH(AP$1,'Add-on Info'!$A$4:$A$15,0),MATCH($E366,'Add-on Info'!$B$3:$H$3,0)),0)</f>
        <v>0</v>
      </c>
      <c r="AQ366" s="40">
        <f>IF(Q366=1,INDEX('Add-on Info'!$B$21:$H$32,MATCH(AQ$1,'Add-on Info'!$A$4:$A$15,0),MATCH($E366,'Add-on Info'!$B$3:$H$3,0)),0)</f>
        <v>0</v>
      </c>
      <c r="AR366" s="40">
        <f>IF(R366=1,INDEX('Add-on Info'!$B$21:$H$32,MATCH(AR$1,'Add-on Info'!$A$4:$A$15,0),MATCH($E366,'Add-on Info'!$B$3:$H$3,0)),0)</f>
        <v>0</v>
      </c>
      <c r="AS366" s="40">
        <f>IF(S366=1,INDEX('Add-on Info'!$B$21:$H$32,MATCH(AS$1,'Add-on Info'!$A$4:$A$15,0),MATCH($E366,'Add-on Info'!$B$3:$H$3,0)),0)</f>
        <v>0</v>
      </c>
      <c r="AT366" s="40">
        <f>IF(T366=1,INDEX('Add-on Info'!$B$21:$H$32,MATCH(AT$1,'Add-on Info'!$A$4:$A$15,0),MATCH($E366,'Add-on Info'!$B$3:$H$3,0)),0)</f>
        <v>0</v>
      </c>
      <c r="AU366" s="40">
        <f>IF(U366=1,INDEX('Add-on Info'!$B$21:$H$32,MATCH(AU$1,'Add-on Info'!$A$4:$A$15,0),MATCH($E366,'Add-on Info'!$B$3:$H$3,0)),0)</f>
        <v>0</v>
      </c>
      <c r="AV366" s="40">
        <f>IF(V366=1,INDEX('Add-on Info'!$B$21:$H$32,MATCH(AV$1,'Add-on Info'!$A$4:$A$15,0),MATCH($E366,'Add-on Info'!$B$3:$H$3,0)),0)</f>
        <v>0</v>
      </c>
      <c r="AW366" s="40">
        <f t="shared" si="32"/>
        <v>54</v>
      </c>
      <c r="AX366" s="40">
        <f t="shared" si="33"/>
        <v>19221</v>
      </c>
      <c r="AY366" s="40">
        <f t="shared" si="34"/>
        <v>11568</v>
      </c>
      <c r="AZ366" s="40">
        <f t="shared" si="35"/>
        <v>7653</v>
      </c>
      <c r="BA366" s="25"/>
    </row>
    <row r="367" spans="1:53" x14ac:dyDescent="0.25">
      <c r="A367" s="25" t="s">
        <v>63</v>
      </c>
      <c r="B367" s="25" t="s">
        <v>42</v>
      </c>
      <c r="C367" s="25" t="s">
        <v>24</v>
      </c>
      <c r="D367" s="25" t="s">
        <v>25</v>
      </c>
      <c r="E367" s="25" t="s">
        <v>29</v>
      </c>
      <c r="F367" s="25" t="s">
        <v>46</v>
      </c>
      <c r="G367" s="25" t="s">
        <v>28</v>
      </c>
      <c r="H367" s="25">
        <v>25</v>
      </c>
      <c r="I367" s="28">
        <v>29830</v>
      </c>
      <c r="J367" s="28">
        <f>IF($D367=Calculations!$E$3,SUBSTITUTE(Calculations!$I368,RIGHT(Calculations!$I368,3),Calculations!$C$3)+0,Calculations!$I368)</f>
        <v>28936</v>
      </c>
      <c r="K367" s="39">
        <v>0</v>
      </c>
      <c r="L367" s="39">
        <v>1</v>
      </c>
      <c r="M367" s="39">
        <v>0</v>
      </c>
      <c r="N367" s="39">
        <v>1</v>
      </c>
      <c r="O367" s="39">
        <v>0</v>
      </c>
      <c r="P367" s="39">
        <v>1</v>
      </c>
      <c r="Q367" s="39">
        <v>0</v>
      </c>
      <c r="R367" s="39">
        <v>0</v>
      </c>
      <c r="S367" s="39">
        <v>0</v>
      </c>
      <c r="T367" s="39">
        <v>0</v>
      </c>
      <c r="U367" s="39">
        <v>0</v>
      </c>
      <c r="V367" s="39">
        <v>1</v>
      </c>
      <c r="W367" s="40">
        <f>IF(K367=1,INDEX('Add-on Info'!$B$4:$H$15,MATCH(W$1,'Add-on Info'!$A$4:$A$15,0),MATCH($E367,'Add-on Info'!$B$3:$H$3,0)),0)</f>
        <v>0</v>
      </c>
      <c r="X367" s="40">
        <f>IF(L367=1,INDEX('Add-on Info'!$B$4:$H$15,MATCH(X$1,'Add-on Info'!$A$4:$A$15,0),MATCH($E367,'Add-on Info'!$B$3:$H$3,0)),0)</f>
        <v>290</v>
      </c>
      <c r="Y367" s="40">
        <f>IF(M367=1,INDEX('Add-on Info'!$B$4:$H$15,MATCH(Y$1,'Add-on Info'!$A$4:$A$15,0),MATCH($E367,'Add-on Info'!$B$3:$H$3,0)),0)</f>
        <v>0</v>
      </c>
      <c r="Z367" s="40">
        <f>IF(N367=1,INDEX('Add-on Info'!$B$4:$H$15,MATCH(Z$1,'Add-on Info'!$A$4:$A$15,0),MATCH($E367,'Add-on Info'!$B$3:$H$3,0)),0)</f>
        <v>320</v>
      </c>
      <c r="AA367" s="40">
        <f>IF(O367=1,INDEX('Add-on Info'!$B$4:$H$15,MATCH(AA$1,'Add-on Info'!$A$4:$A$15,0),MATCH($E367,'Add-on Info'!$B$3:$H$3,0)),0)</f>
        <v>0</v>
      </c>
      <c r="AB367" s="40">
        <f>IF(P367=1,INDEX('Add-on Info'!$B$4:$H$15,MATCH(AB$1,'Add-on Info'!$A$4:$A$15,0),MATCH($E367,'Add-on Info'!$B$3:$H$3,0)),0)</f>
        <v>3000</v>
      </c>
      <c r="AC367" s="40">
        <f>IF(Q367=1,INDEX('Add-on Info'!$B$4:$H$15,MATCH(AC$1,'Add-on Info'!$A$4:$A$15,0),MATCH($E367,'Add-on Info'!$B$3:$H$3,0)),0)</f>
        <v>0</v>
      </c>
      <c r="AD367" s="40">
        <f>IF(R367=1,INDEX('Add-on Info'!$B$4:$H$15,MATCH(AD$1,'Add-on Info'!$A$4:$A$15,0),MATCH($E367,'Add-on Info'!$B$3:$H$3,0)),0)</f>
        <v>0</v>
      </c>
      <c r="AE367" s="40">
        <f>IF(S367=1,INDEX('Add-on Info'!$B$4:$H$15,MATCH(AE$1,'Add-on Info'!$A$4:$A$15,0),MATCH($E367,'Add-on Info'!$B$3:$H$3,0)),0)</f>
        <v>0</v>
      </c>
      <c r="AF367" s="40">
        <f>IF(T367=1,INDEX('Add-on Info'!$B$4:$H$15,MATCH(AF$1,'Add-on Info'!$A$4:$A$15,0),MATCH($E367,'Add-on Info'!$B$3:$H$3,0)),0)</f>
        <v>0</v>
      </c>
      <c r="AG367" s="40">
        <f>IF(U367=1,INDEX('Add-on Info'!$B$4:$H$15,MATCH(AG$1,'Add-on Info'!$A$4:$A$15,0),MATCH($E367,'Add-on Info'!$B$3:$H$3,0)),0)</f>
        <v>0</v>
      </c>
      <c r="AH367" s="40">
        <f>IF(V367=1,INDEX('Add-on Info'!$B$4:$H$15,MATCH(AH$1,'Add-on Info'!$A$4:$A$15,0),MATCH($E367,'Add-on Info'!$B$3:$H$3,0)),0)</f>
        <v>610</v>
      </c>
      <c r="AI367" s="41">
        <f t="shared" si="30"/>
        <v>0.15</v>
      </c>
      <c r="AJ367" s="40">
        <f t="shared" si="31"/>
        <v>3587</v>
      </c>
      <c r="AK367" s="40">
        <f>IF(K367=1,INDEX('Add-on Info'!$B$21:$H$32,MATCH(AK$1,'Add-on Info'!$A$4:$A$15,0),MATCH($E367,'Add-on Info'!$B$3:$H$3,0)),0)</f>
        <v>0</v>
      </c>
      <c r="AL367" s="40">
        <f>IF(L367=1,INDEX('Add-on Info'!$B$21:$H$32,MATCH(AL$1,'Add-on Info'!$A$4:$A$15,0),MATCH($E367,'Add-on Info'!$B$3:$H$3,0)),0)</f>
        <v>31.9</v>
      </c>
      <c r="AM367" s="40">
        <f>IF(M367=1,INDEX('Add-on Info'!$B$21:$H$32,MATCH(AM$1,'Add-on Info'!$A$4:$A$15,0),MATCH($E367,'Add-on Info'!$B$3:$H$3,0)),0)</f>
        <v>0</v>
      </c>
      <c r="AN367" s="40">
        <f>IF(N367=1,INDEX('Add-on Info'!$B$21:$H$32,MATCH(AN$1,'Add-on Info'!$A$4:$A$15,0),MATCH($E367,'Add-on Info'!$B$3:$H$3,0)),0)</f>
        <v>38.4</v>
      </c>
      <c r="AO367" s="40">
        <f>IF(O367=1,INDEX('Add-on Info'!$B$21:$H$32,MATCH(AO$1,'Add-on Info'!$A$4:$A$15,0),MATCH($E367,'Add-on Info'!$B$3:$H$3,0)),0)</f>
        <v>0</v>
      </c>
      <c r="AP367" s="40">
        <f>IF(P367=1,INDEX('Add-on Info'!$B$21:$H$32,MATCH(AP$1,'Add-on Info'!$A$4:$A$15,0),MATCH($E367,'Add-on Info'!$B$3:$H$3,0)),0)</f>
        <v>2040.0000000000002</v>
      </c>
      <c r="AQ367" s="40">
        <f>IF(Q367=1,INDEX('Add-on Info'!$B$21:$H$32,MATCH(AQ$1,'Add-on Info'!$A$4:$A$15,0),MATCH($E367,'Add-on Info'!$B$3:$H$3,0)),0)</f>
        <v>0</v>
      </c>
      <c r="AR367" s="40">
        <f>IF(R367=1,INDEX('Add-on Info'!$B$21:$H$32,MATCH(AR$1,'Add-on Info'!$A$4:$A$15,0),MATCH($E367,'Add-on Info'!$B$3:$H$3,0)),0)</f>
        <v>0</v>
      </c>
      <c r="AS367" s="40">
        <f>IF(S367=1,INDEX('Add-on Info'!$B$21:$H$32,MATCH(AS$1,'Add-on Info'!$A$4:$A$15,0),MATCH($E367,'Add-on Info'!$B$3:$H$3,0)),0)</f>
        <v>0</v>
      </c>
      <c r="AT367" s="40">
        <f>IF(T367=1,INDEX('Add-on Info'!$B$21:$H$32,MATCH(AT$1,'Add-on Info'!$A$4:$A$15,0),MATCH($E367,'Add-on Info'!$B$3:$H$3,0)),0)</f>
        <v>0</v>
      </c>
      <c r="AU367" s="40">
        <f>IF(U367=1,INDEX('Add-on Info'!$B$21:$H$32,MATCH(AU$1,'Add-on Info'!$A$4:$A$15,0),MATCH($E367,'Add-on Info'!$B$3:$H$3,0)),0)</f>
        <v>0</v>
      </c>
      <c r="AV367" s="40">
        <f>IF(V367=1,INDEX('Add-on Info'!$B$21:$H$32,MATCH(AV$1,'Add-on Info'!$A$4:$A$15,0),MATCH($E367,'Add-on Info'!$B$3:$H$3,0)),0)</f>
        <v>128.1</v>
      </c>
      <c r="AW367" s="40">
        <f t="shared" si="32"/>
        <v>2238.4</v>
      </c>
      <c r="AX367" s="40">
        <f t="shared" si="33"/>
        <v>33417</v>
      </c>
      <c r="AY367" s="40">
        <f t="shared" si="34"/>
        <v>31174.400000000001</v>
      </c>
      <c r="AZ367" s="40">
        <f t="shared" si="35"/>
        <v>2242.5999999999985</v>
      </c>
      <c r="BA367" s="25"/>
    </row>
    <row r="368" spans="1:53" x14ac:dyDescent="0.25">
      <c r="A368" s="25" t="s">
        <v>63</v>
      </c>
      <c r="B368" s="25" t="s">
        <v>42</v>
      </c>
      <c r="C368" s="25" t="s">
        <v>24</v>
      </c>
      <c r="D368" s="25" t="s">
        <v>31</v>
      </c>
      <c r="E368" s="25" t="s">
        <v>35</v>
      </c>
      <c r="F368" s="25" t="s">
        <v>44</v>
      </c>
      <c r="G368" s="25" t="s">
        <v>28</v>
      </c>
      <c r="H368" s="25">
        <v>29</v>
      </c>
      <c r="I368" s="42">
        <v>26556</v>
      </c>
      <c r="J368" s="28">
        <f>IF($D368=Calculations!$E$3,SUBSTITUTE(Calculations!$I369,RIGHT(Calculations!$I369,3),Calculations!$C$3)+0,Calculations!$I369)</f>
        <v>25514</v>
      </c>
      <c r="K368" s="39">
        <v>1</v>
      </c>
      <c r="L368" s="39">
        <v>0</v>
      </c>
      <c r="M368" s="39">
        <v>1</v>
      </c>
      <c r="N368" s="39">
        <v>0</v>
      </c>
      <c r="O368" s="39">
        <v>0</v>
      </c>
      <c r="P368" s="39">
        <v>0</v>
      </c>
      <c r="Q368" s="39">
        <v>1</v>
      </c>
      <c r="R368" s="39">
        <v>0</v>
      </c>
      <c r="S368" s="39">
        <v>1</v>
      </c>
      <c r="T368" s="39">
        <v>0</v>
      </c>
      <c r="U368" s="39">
        <v>1</v>
      </c>
      <c r="V368" s="39">
        <v>1</v>
      </c>
      <c r="W368" s="40">
        <f>IF(K368=1,INDEX('Add-on Info'!$B$4:$H$15,MATCH(W$1,'Add-on Info'!$A$4:$A$15,0),MATCH($E368,'Add-on Info'!$B$3:$H$3,0)),0)</f>
        <v>750</v>
      </c>
      <c r="X368" s="40">
        <f>IF(L368=1,INDEX('Add-on Info'!$B$4:$H$15,MATCH(X$1,'Add-on Info'!$A$4:$A$15,0),MATCH($E368,'Add-on Info'!$B$3:$H$3,0)),0)</f>
        <v>0</v>
      </c>
      <c r="Y368" s="40">
        <f>IF(M368=1,INDEX('Add-on Info'!$B$4:$H$15,MATCH(Y$1,'Add-on Info'!$A$4:$A$15,0),MATCH($E368,'Add-on Info'!$B$3:$H$3,0)),0)</f>
        <v>320</v>
      </c>
      <c r="Z368" s="40">
        <f>IF(N368=1,INDEX('Add-on Info'!$B$4:$H$15,MATCH(Z$1,'Add-on Info'!$A$4:$A$15,0),MATCH($E368,'Add-on Info'!$B$3:$H$3,0)),0)</f>
        <v>0</v>
      </c>
      <c r="AA368" s="40">
        <f>IF(O368=1,INDEX('Add-on Info'!$B$4:$H$15,MATCH(AA$1,'Add-on Info'!$A$4:$A$15,0),MATCH($E368,'Add-on Info'!$B$3:$H$3,0)),0)</f>
        <v>0</v>
      </c>
      <c r="AB368" s="40">
        <f>IF(P368=1,INDEX('Add-on Info'!$B$4:$H$15,MATCH(AB$1,'Add-on Info'!$A$4:$A$15,0),MATCH($E368,'Add-on Info'!$B$3:$H$3,0)),0)</f>
        <v>0</v>
      </c>
      <c r="AC368" s="40">
        <f>IF(Q368=1,INDEX('Add-on Info'!$B$4:$H$15,MATCH(AC$1,'Add-on Info'!$A$4:$A$15,0),MATCH($E368,'Add-on Info'!$B$3:$H$3,0)),0)</f>
        <v>110</v>
      </c>
      <c r="AD368" s="40">
        <f>IF(R368=1,INDEX('Add-on Info'!$B$4:$H$15,MATCH(AD$1,'Add-on Info'!$A$4:$A$15,0),MATCH($E368,'Add-on Info'!$B$3:$H$3,0)),0)</f>
        <v>0</v>
      </c>
      <c r="AE368" s="40">
        <f>IF(S368=1,INDEX('Add-on Info'!$B$4:$H$15,MATCH(AE$1,'Add-on Info'!$A$4:$A$15,0),MATCH($E368,'Add-on Info'!$B$3:$H$3,0)),0)</f>
        <v>160</v>
      </c>
      <c r="AF368" s="40">
        <f>IF(T368=1,INDEX('Add-on Info'!$B$4:$H$15,MATCH(AF$1,'Add-on Info'!$A$4:$A$15,0),MATCH($E368,'Add-on Info'!$B$3:$H$3,0)),0)</f>
        <v>0</v>
      </c>
      <c r="AG368" s="40">
        <f>IF(U368=1,INDEX('Add-on Info'!$B$4:$H$15,MATCH(AG$1,'Add-on Info'!$A$4:$A$15,0),MATCH($E368,'Add-on Info'!$B$3:$H$3,0)),0)</f>
        <v>640</v>
      </c>
      <c r="AH368" s="40">
        <f>IF(V368=1,INDEX('Add-on Info'!$B$4:$H$15,MATCH(AH$1,'Add-on Info'!$A$4:$A$15,0),MATCH($E368,'Add-on Info'!$B$3:$H$3,0)),0)</f>
        <v>460</v>
      </c>
      <c r="AI368" s="41">
        <f t="shared" si="30"/>
        <v>0.15</v>
      </c>
      <c r="AJ368" s="40">
        <f t="shared" si="31"/>
        <v>2074</v>
      </c>
      <c r="AK368" s="40">
        <f>IF(K368=1,INDEX('Add-on Info'!$B$21:$H$32,MATCH(AK$1,'Add-on Info'!$A$4:$A$15,0),MATCH($E368,'Add-on Info'!$B$3:$H$3,0)),0)</f>
        <v>187.5</v>
      </c>
      <c r="AL368" s="40">
        <f>IF(L368=1,INDEX('Add-on Info'!$B$21:$H$32,MATCH(AL$1,'Add-on Info'!$A$4:$A$15,0),MATCH($E368,'Add-on Info'!$B$3:$H$3,0)),0)</f>
        <v>0</v>
      </c>
      <c r="AM368" s="40">
        <f>IF(M368=1,INDEX('Add-on Info'!$B$21:$H$32,MATCH(AM$1,'Add-on Info'!$A$4:$A$15,0),MATCH($E368,'Add-on Info'!$B$3:$H$3,0)),0)</f>
        <v>48</v>
      </c>
      <c r="AN368" s="40">
        <f>IF(N368=1,INDEX('Add-on Info'!$B$21:$H$32,MATCH(AN$1,'Add-on Info'!$A$4:$A$15,0),MATCH($E368,'Add-on Info'!$B$3:$H$3,0)),0)</f>
        <v>0</v>
      </c>
      <c r="AO368" s="40">
        <f>IF(O368=1,INDEX('Add-on Info'!$B$21:$H$32,MATCH(AO$1,'Add-on Info'!$A$4:$A$15,0),MATCH($E368,'Add-on Info'!$B$3:$H$3,0)),0)</f>
        <v>0</v>
      </c>
      <c r="AP368" s="40">
        <f>IF(P368=1,INDEX('Add-on Info'!$B$21:$H$32,MATCH(AP$1,'Add-on Info'!$A$4:$A$15,0),MATCH($E368,'Add-on Info'!$B$3:$H$3,0)),0)</f>
        <v>0</v>
      </c>
      <c r="AQ368" s="40">
        <f>IF(Q368=1,INDEX('Add-on Info'!$B$21:$H$32,MATCH(AQ$1,'Add-on Info'!$A$4:$A$15,0),MATCH($E368,'Add-on Info'!$B$3:$H$3,0)),0)</f>
        <v>16.5</v>
      </c>
      <c r="AR368" s="40">
        <f>IF(R368=1,INDEX('Add-on Info'!$B$21:$H$32,MATCH(AR$1,'Add-on Info'!$A$4:$A$15,0),MATCH($E368,'Add-on Info'!$B$3:$H$3,0)),0)</f>
        <v>0</v>
      </c>
      <c r="AS368" s="40">
        <f>IF(S368=1,INDEX('Add-on Info'!$B$21:$H$32,MATCH(AS$1,'Add-on Info'!$A$4:$A$15,0),MATCH($E368,'Add-on Info'!$B$3:$H$3,0)),0)</f>
        <v>27.200000000000003</v>
      </c>
      <c r="AT368" s="40">
        <f>IF(T368=1,INDEX('Add-on Info'!$B$21:$H$32,MATCH(AT$1,'Add-on Info'!$A$4:$A$15,0),MATCH($E368,'Add-on Info'!$B$3:$H$3,0)),0)</f>
        <v>0</v>
      </c>
      <c r="AU368" s="40">
        <f>IF(U368=1,INDEX('Add-on Info'!$B$21:$H$32,MATCH(AU$1,'Add-on Info'!$A$4:$A$15,0),MATCH($E368,'Add-on Info'!$B$3:$H$3,0)),0)</f>
        <v>179.20000000000002</v>
      </c>
      <c r="AV368" s="40">
        <f>IF(V368=1,INDEX('Add-on Info'!$B$21:$H$32,MATCH(AV$1,'Add-on Info'!$A$4:$A$15,0),MATCH($E368,'Add-on Info'!$B$3:$H$3,0)),0)</f>
        <v>96.6</v>
      </c>
      <c r="AW368" s="40">
        <f t="shared" si="32"/>
        <v>555</v>
      </c>
      <c r="AX368" s="40">
        <f t="shared" si="33"/>
        <v>28630</v>
      </c>
      <c r="AY368" s="40">
        <f t="shared" si="34"/>
        <v>26069</v>
      </c>
      <c r="AZ368" s="40">
        <f t="shared" si="35"/>
        <v>2561</v>
      </c>
      <c r="BA368" s="25"/>
    </row>
    <row r="369" spans="1:53" x14ac:dyDescent="0.25">
      <c r="A369" s="25" t="s">
        <v>63</v>
      </c>
      <c r="B369" s="25" t="s">
        <v>42</v>
      </c>
      <c r="C369" s="25" t="s">
        <v>24</v>
      </c>
      <c r="D369" s="25" t="s">
        <v>31</v>
      </c>
      <c r="E369" s="25" t="s">
        <v>35</v>
      </c>
      <c r="F369" s="25" t="s">
        <v>43</v>
      </c>
      <c r="G369" s="25" t="s">
        <v>28</v>
      </c>
      <c r="H369" s="25">
        <v>23</v>
      </c>
      <c r="I369" s="42">
        <v>26932</v>
      </c>
      <c r="J369" s="28">
        <f>IF($D369=Calculations!$E$3,SUBSTITUTE(Calculations!$I370,RIGHT(Calculations!$I370,3),Calculations!$C$3)+0,Calculations!$I370)</f>
        <v>26514</v>
      </c>
      <c r="K369" s="39">
        <v>0</v>
      </c>
      <c r="L369" s="39">
        <v>0</v>
      </c>
      <c r="M369" s="39">
        <v>0</v>
      </c>
      <c r="N369" s="39">
        <v>1</v>
      </c>
      <c r="O369" s="39">
        <v>0</v>
      </c>
      <c r="P369" s="39">
        <v>0</v>
      </c>
      <c r="Q369" s="39">
        <v>0</v>
      </c>
      <c r="R369" s="39">
        <v>0</v>
      </c>
      <c r="S369" s="39">
        <v>0</v>
      </c>
      <c r="T369" s="39">
        <v>0</v>
      </c>
      <c r="U369" s="39">
        <v>0</v>
      </c>
      <c r="V369" s="39">
        <v>1</v>
      </c>
      <c r="W369" s="40">
        <f>IF(K369=1,INDEX('Add-on Info'!$B$4:$H$15,MATCH(W$1,'Add-on Info'!$A$4:$A$15,0),MATCH($E369,'Add-on Info'!$B$3:$H$3,0)),0)</f>
        <v>0</v>
      </c>
      <c r="X369" s="40">
        <f>IF(L369=1,INDEX('Add-on Info'!$B$4:$H$15,MATCH(X$1,'Add-on Info'!$A$4:$A$15,0),MATCH($E369,'Add-on Info'!$B$3:$H$3,0)),0)</f>
        <v>0</v>
      </c>
      <c r="Y369" s="40">
        <f>IF(M369=1,INDEX('Add-on Info'!$B$4:$H$15,MATCH(Y$1,'Add-on Info'!$A$4:$A$15,0),MATCH($E369,'Add-on Info'!$B$3:$H$3,0)),0)</f>
        <v>0</v>
      </c>
      <c r="Z369" s="40">
        <f>IF(N369=1,INDEX('Add-on Info'!$B$4:$H$15,MATCH(Z$1,'Add-on Info'!$A$4:$A$15,0),MATCH($E369,'Add-on Info'!$B$3:$H$3,0)),0)</f>
        <v>240</v>
      </c>
      <c r="AA369" s="40">
        <f>IF(O369=1,INDEX('Add-on Info'!$B$4:$H$15,MATCH(AA$1,'Add-on Info'!$A$4:$A$15,0),MATCH($E369,'Add-on Info'!$B$3:$H$3,0)),0)</f>
        <v>0</v>
      </c>
      <c r="AB369" s="40">
        <f>IF(P369=1,INDEX('Add-on Info'!$B$4:$H$15,MATCH(AB$1,'Add-on Info'!$A$4:$A$15,0),MATCH($E369,'Add-on Info'!$B$3:$H$3,0)),0)</f>
        <v>0</v>
      </c>
      <c r="AC369" s="40">
        <f>IF(Q369=1,INDEX('Add-on Info'!$B$4:$H$15,MATCH(AC$1,'Add-on Info'!$A$4:$A$15,0),MATCH($E369,'Add-on Info'!$B$3:$H$3,0)),0)</f>
        <v>0</v>
      </c>
      <c r="AD369" s="40">
        <f>IF(R369=1,INDEX('Add-on Info'!$B$4:$H$15,MATCH(AD$1,'Add-on Info'!$A$4:$A$15,0),MATCH($E369,'Add-on Info'!$B$3:$H$3,0)),0)</f>
        <v>0</v>
      </c>
      <c r="AE369" s="40">
        <f>IF(S369=1,INDEX('Add-on Info'!$B$4:$H$15,MATCH(AE$1,'Add-on Info'!$A$4:$A$15,0),MATCH($E369,'Add-on Info'!$B$3:$H$3,0)),0)</f>
        <v>0</v>
      </c>
      <c r="AF369" s="40">
        <f>IF(T369=1,INDEX('Add-on Info'!$B$4:$H$15,MATCH(AF$1,'Add-on Info'!$A$4:$A$15,0),MATCH($E369,'Add-on Info'!$B$3:$H$3,0)),0)</f>
        <v>0</v>
      </c>
      <c r="AG369" s="40">
        <f>IF(U369=1,INDEX('Add-on Info'!$B$4:$H$15,MATCH(AG$1,'Add-on Info'!$A$4:$A$15,0),MATCH($E369,'Add-on Info'!$B$3:$H$3,0)),0)</f>
        <v>0</v>
      </c>
      <c r="AH369" s="40">
        <f>IF(V369=1,INDEX('Add-on Info'!$B$4:$H$15,MATCH(AH$1,'Add-on Info'!$A$4:$A$15,0),MATCH($E369,'Add-on Info'!$B$3:$H$3,0)),0)</f>
        <v>460</v>
      </c>
      <c r="AI369" s="41">
        <f t="shared" si="30"/>
        <v>0</v>
      </c>
      <c r="AJ369" s="40">
        <f t="shared" si="31"/>
        <v>700</v>
      </c>
      <c r="AK369" s="40">
        <f>IF(K369=1,INDEX('Add-on Info'!$B$21:$H$32,MATCH(AK$1,'Add-on Info'!$A$4:$A$15,0),MATCH($E369,'Add-on Info'!$B$3:$H$3,0)),0)</f>
        <v>0</v>
      </c>
      <c r="AL369" s="40">
        <f>IF(L369=1,INDEX('Add-on Info'!$B$21:$H$32,MATCH(AL$1,'Add-on Info'!$A$4:$A$15,0),MATCH($E369,'Add-on Info'!$B$3:$H$3,0)),0)</f>
        <v>0</v>
      </c>
      <c r="AM369" s="40">
        <f>IF(M369=1,INDEX('Add-on Info'!$B$21:$H$32,MATCH(AM$1,'Add-on Info'!$A$4:$A$15,0),MATCH($E369,'Add-on Info'!$B$3:$H$3,0)),0)</f>
        <v>0</v>
      </c>
      <c r="AN369" s="40">
        <f>IF(N369=1,INDEX('Add-on Info'!$B$21:$H$32,MATCH(AN$1,'Add-on Info'!$A$4:$A$15,0),MATCH($E369,'Add-on Info'!$B$3:$H$3,0)),0)</f>
        <v>28.799999999999997</v>
      </c>
      <c r="AO369" s="40">
        <f>IF(O369=1,INDEX('Add-on Info'!$B$21:$H$32,MATCH(AO$1,'Add-on Info'!$A$4:$A$15,0),MATCH($E369,'Add-on Info'!$B$3:$H$3,0)),0)</f>
        <v>0</v>
      </c>
      <c r="AP369" s="40">
        <f>IF(P369=1,INDEX('Add-on Info'!$B$21:$H$32,MATCH(AP$1,'Add-on Info'!$A$4:$A$15,0),MATCH($E369,'Add-on Info'!$B$3:$H$3,0)),0)</f>
        <v>0</v>
      </c>
      <c r="AQ369" s="40">
        <f>IF(Q369=1,INDEX('Add-on Info'!$B$21:$H$32,MATCH(AQ$1,'Add-on Info'!$A$4:$A$15,0),MATCH($E369,'Add-on Info'!$B$3:$H$3,0)),0)</f>
        <v>0</v>
      </c>
      <c r="AR369" s="40">
        <f>IF(R369=1,INDEX('Add-on Info'!$B$21:$H$32,MATCH(AR$1,'Add-on Info'!$A$4:$A$15,0),MATCH($E369,'Add-on Info'!$B$3:$H$3,0)),0)</f>
        <v>0</v>
      </c>
      <c r="AS369" s="40">
        <f>IF(S369=1,INDEX('Add-on Info'!$B$21:$H$32,MATCH(AS$1,'Add-on Info'!$A$4:$A$15,0),MATCH($E369,'Add-on Info'!$B$3:$H$3,0)),0)</f>
        <v>0</v>
      </c>
      <c r="AT369" s="40">
        <f>IF(T369=1,INDEX('Add-on Info'!$B$21:$H$32,MATCH(AT$1,'Add-on Info'!$A$4:$A$15,0),MATCH($E369,'Add-on Info'!$B$3:$H$3,0)),0)</f>
        <v>0</v>
      </c>
      <c r="AU369" s="40">
        <f>IF(U369=1,INDEX('Add-on Info'!$B$21:$H$32,MATCH(AU$1,'Add-on Info'!$A$4:$A$15,0),MATCH($E369,'Add-on Info'!$B$3:$H$3,0)),0)</f>
        <v>0</v>
      </c>
      <c r="AV369" s="40">
        <f>IF(V369=1,INDEX('Add-on Info'!$B$21:$H$32,MATCH(AV$1,'Add-on Info'!$A$4:$A$15,0),MATCH($E369,'Add-on Info'!$B$3:$H$3,0)),0)</f>
        <v>96.6</v>
      </c>
      <c r="AW369" s="40">
        <f t="shared" si="32"/>
        <v>125.39999999999999</v>
      </c>
      <c r="AX369" s="40">
        <f t="shared" si="33"/>
        <v>27632</v>
      </c>
      <c r="AY369" s="40">
        <f t="shared" si="34"/>
        <v>26639.4</v>
      </c>
      <c r="AZ369" s="40">
        <f t="shared" si="35"/>
        <v>992.59999999999854</v>
      </c>
      <c r="BA369" s="25"/>
    </row>
    <row r="370" spans="1:53" x14ac:dyDescent="0.25">
      <c r="A370" s="25" t="s">
        <v>63</v>
      </c>
      <c r="B370" s="25" t="s">
        <v>42</v>
      </c>
      <c r="C370" s="25" t="s">
        <v>24</v>
      </c>
      <c r="D370" s="25" t="s">
        <v>31</v>
      </c>
      <c r="E370" s="25" t="s">
        <v>36</v>
      </c>
      <c r="F370" s="25" t="s">
        <v>43</v>
      </c>
      <c r="G370" s="25" t="s">
        <v>28</v>
      </c>
      <c r="H370" s="25">
        <v>41</v>
      </c>
      <c r="I370" s="42">
        <v>33761</v>
      </c>
      <c r="J370" s="28">
        <f>IF($D370=Calculations!$E$3,SUBSTITUTE(Calculations!$I371,RIGHT(Calculations!$I371,3),Calculations!$C$3)+0,Calculations!$I371)</f>
        <v>32514</v>
      </c>
      <c r="K370" s="39">
        <v>0</v>
      </c>
      <c r="L370" s="39">
        <v>0</v>
      </c>
      <c r="M370" s="39">
        <v>0</v>
      </c>
      <c r="N370" s="39">
        <v>0</v>
      </c>
      <c r="O370" s="39">
        <v>0</v>
      </c>
      <c r="P370" s="39">
        <v>0</v>
      </c>
      <c r="Q370" s="39">
        <v>0</v>
      </c>
      <c r="R370" s="39">
        <v>0</v>
      </c>
      <c r="S370" s="39">
        <v>0</v>
      </c>
      <c r="T370" s="39">
        <v>0</v>
      </c>
      <c r="U370" s="39">
        <v>0</v>
      </c>
      <c r="V370" s="39">
        <v>1</v>
      </c>
      <c r="W370" s="40">
        <f>IF(K370=1,INDEX('Add-on Info'!$B$4:$H$15,MATCH(W$1,'Add-on Info'!$A$4:$A$15,0),MATCH($E370,'Add-on Info'!$B$3:$H$3,0)),0)</f>
        <v>0</v>
      </c>
      <c r="X370" s="40">
        <f>IF(L370=1,INDEX('Add-on Info'!$B$4:$H$15,MATCH(X$1,'Add-on Info'!$A$4:$A$15,0),MATCH($E370,'Add-on Info'!$B$3:$H$3,0)),0)</f>
        <v>0</v>
      </c>
      <c r="Y370" s="40">
        <f>IF(M370=1,INDEX('Add-on Info'!$B$4:$H$15,MATCH(Y$1,'Add-on Info'!$A$4:$A$15,0),MATCH($E370,'Add-on Info'!$B$3:$H$3,0)),0)</f>
        <v>0</v>
      </c>
      <c r="Z370" s="40">
        <f>IF(N370=1,INDEX('Add-on Info'!$B$4:$H$15,MATCH(Z$1,'Add-on Info'!$A$4:$A$15,0),MATCH($E370,'Add-on Info'!$B$3:$H$3,0)),0)</f>
        <v>0</v>
      </c>
      <c r="AA370" s="40">
        <f>IF(O370=1,INDEX('Add-on Info'!$B$4:$H$15,MATCH(AA$1,'Add-on Info'!$A$4:$A$15,0),MATCH($E370,'Add-on Info'!$B$3:$H$3,0)),0)</f>
        <v>0</v>
      </c>
      <c r="AB370" s="40">
        <f>IF(P370=1,INDEX('Add-on Info'!$B$4:$H$15,MATCH(AB$1,'Add-on Info'!$A$4:$A$15,0),MATCH($E370,'Add-on Info'!$B$3:$H$3,0)),0)</f>
        <v>0</v>
      </c>
      <c r="AC370" s="40">
        <f>IF(Q370=1,INDEX('Add-on Info'!$B$4:$H$15,MATCH(AC$1,'Add-on Info'!$A$4:$A$15,0),MATCH($E370,'Add-on Info'!$B$3:$H$3,0)),0)</f>
        <v>0</v>
      </c>
      <c r="AD370" s="40">
        <f>IF(R370=1,INDEX('Add-on Info'!$B$4:$H$15,MATCH(AD$1,'Add-on Info'!$A$4:$A$15,0),MATCH($E370,'Add-on Info'!$B$3:$H$3,0)),0)</f>
        <v>0</v>
      </c>
      <c r="AE370" s="40">
        <f>IF(S370=1,INDEX('Add-on Info'!$B$4:$H$15,MATCH(AE$1,'Add-on Info'!$A$4:$A$15,0),MATCH($E370,'Add-on Info'!$B$3:$H$3,0)),0)</f>
        <v>0</v>
      </c>
      <c r="AF370" s="40">
        <f>IF(T370=1,INDEX('Add-on Info'!$B$4:$H$15,MATCH(AF$1,'Add-on Info'!$A$4:$A$15,0),MATCH($E370,'Add-on Info'!$B$3:$H$3,0)),0)</f>
        <v>0</v>
      </c>
      <c r="AG370" s="40">
        <f>IF(U370=1,INDEX('Add-on Info'!$B$4:$H$15,MATCH(AG$1,'Add-on Info'!$A$4:$A$15,0),MATCH($E370,'Add-on Info'!$B$3:$H$3,0)),0)</f>
        <v>0</v>
      </c>
      <c r="AH370" s="40">
        <f>IF(V370=1,INDEX('Add-on Info'!$B$4:$H$15,MATCH(AH$1,'Add-on Info'!$A$4:$A$15,0),MATCH($E370,'Add-on Info'!$B$3:$H$3,0)),0)</f>
        <v>520</v>
      </c>
      <c r="AI370" s="41">
        <f t="shared" si="30"/>
        <v>0</v>
      </c>
      <c r="AJ370" s="40">
        <f t="shared" si="31"/>
        <v>520</v>
      </c>
      <c r="AK370" s="40">
        <f>IF(K370=1,INDEX('Add-on Info'!$B$21:$H$32,MATCH(AK$1,'Add-on Info'!$A$4:$A$15,0),MATCH($E370,'Add-on Info'!$B$3:$H$3,0)),0)</f>
        <v>0</v>
      </c>
      <c r="AL370" s="40">
        <f>IF(L370=1,INDEX('Add-on Info'!$B$21:$H$32,MATCH(AL$1,'Add-on Info'!$A$4:$A$15,0),MATCH($E370,'Add-on Info'!$B$3:$H$3,0)),0)</f>
        <v>0</v>
      </c>
      <c r="AM370" s="40">
        <f>IF(M370=1,INDEX('Add-on Info'!$B$21:$H$32,MATCH(AM$1,'Add-on Info'!$A$4:$A$15,0),MATCH($E370,'Add-on Info'!$B$3:$H$3,0)),0)</f>
        <v>0</v>
      </c>
      <c r="AN370" s="40">
        <f>IF(N370=1,INDEX('Add-on Info'!$B$21:$H$32,MATCH(AN$1,'Add-on Info'!$A$4:$A$15,0),MATCH($E370,'Add-on Info'!$B$3:$H$3,0)),0)</f>
        <v>0</v>
      </c>
      <c r="AO370" s="40">
        <f>IF(O370=1,INDEX('Add-on Info'!$B$21:$H$32,MATCH(AO$1,'Add-on Info'!$A$4:$A$15,0),MATCH($E370,'Add-on Info'!$B$3:$H$3,0)),0)</f>
        <v>0</v>
      </c>
      <c r="AP370" s="40">
        <f>IF(P370=1,INDEX('Add-on Info'!$B$21:$H$32,MATCH(AP$1,'Add-on Info'!$A$4:$A$15,0),MATCH($E370,'Add-on Info'!$B$3:$H$3,0)),0)</f>
        <v>0</v>
      </c>
      <c r="AQ370" s="40">
        <f>IF(Q370=1,INDEX('Add-on Info'!$B$21:$H$32,MATCH(AQ$1,'Add-on Info'!$A$4:$A$15,0),MATCH($E370,'Add-on Info'!$B$3:$H$3,0)),0)</f>
        <v>0</v>
      </c>
      <c r="AR370" s="40">
        <f>IF(R370=1,INDEX('Add-on Info'!$B$21:$H$32,MATCH(AR$1,'Add-on Info'!$A$4:$A$15,0),MATCH($E370,'Add-on Info'!$B$3:$H$3,0)),0)</f>
        <v>0</v>
      </c>
      <c r="AS370" s="40">
        <f>IF(S370=1,INDEX('Add-on Info'!$B$21:$H$32,MATCH(AS$1,'Add-on Info'!$A$4:$A$15,0),MATCH($E370,'Add-on Info'!$B$3:$H$3,0)),0)</f>
        <v>0</v>
      </c>
      <c r="AT370" s="40">
        <f>IF(T370=1,INDEX('Add-on Info'!$B$21:$H$32,MATCH(AT$1,'Add-on Info'!$A$4:$A$15,0),MATCH($E370,'Add-on Info'!$B$3:$H$3,0)),0)</f>
        <v>0</v>
      </c>
      <c r="AU370" s="40">
        <f>IF(U370=1,INDEX('Add-on Info'!$B$21:$H$32,MATCH(AU$1,'Add-on Info'!$A$4:$A$15,0),MATCH($E370,'Add-on Info'!$B$3:$H$3,0)),0)</f>
        <v>0</v>
      </c>
      <c r="AV370" s="40">
        <f>IF(V370=1,INDEX('Add-on Info'!$B$21:$H$32,MATCH(AV$1,'Add-on Info'!$A$4:$A$15,0),MATCH($E370,'Add-on Info'!$B$3:$H$3,0)),0)</f>
        <v>109.2</v>
      </c>
      <c r="AW370" s="40">
        <f t="shared" si="32"/>
        <v>109.2</v>
      </c>
      <c r="AX370" s="40">
        <f t="shared" si="33"/>
        <v>34281</v>
      </c>
      <c r="AY370" s="40">
        <f t="shared" si="34"/>
        <v>32623.200000000001</v>
      </c>
      <c r="AZ370" s="40">
        <f t="shared" si="35"/>
        <v>1657.7999999999993</v>
      </c>
      <c r="BA370" s="25"/>
    </row>
    <row r="371" spans="1:53" x14ac:dyDescent="0.25">
      <c r="A371" s="25" t="s">
        <v>63</v>
      </c>
      <c r="B371" s="25" t="s">
        <v>42</v>
      </c>
      <c r="C371" s="25" t="s">
        <v>24</v>
      </c>
      <c r="D371" s="25" t="s">
        <v>31</v>
      </c>
      <c r="E371" s="25" t="s">
        <v>36</v>
      </c>
      <c r="F371" s="25" t="s">
        <v>44</v>
      </c>
      <c r="G371" s="25" t="s">
        <v>30</v>
      </c>
      <c r="H371" s="25">
        <v>74</v>
      </c>
      <c r="I371" s="42">
        <v>33146</v>
      </c>
      <c r="J371" s="28">
        <f>IF($D371=Calculations!$E$3,SUBSTITUTE(Calculations!$I372,RIGHT(Calculations!$I372,3),Calculations!$C$3)+0,Calculations!$I372)</f>
        <v>32514</v>
      </c>
      <c r="K371" s="39">
        <v>0</v>
      </c>
      <c r="L371" s="39">
        <v>0</v>
      </c>
      <c r="M371" s="39">
        <v>0</v>
      </c>
      <c r="N371" s="39">
        <v>0</v>
      </c>
      <c r="O371" s="39">
        <v>0</v>
      </c>
      <c r="P371" s="39">
        <v>0</v>
      </c>
      <c r="Q371" s="39">
        <v>0</v>
      </c>
      <c r="R371" s="39">
        <v>0</v>
      </c>
      <c r="S371" s="39">
        <v>1</v>
      </c>
      <c r="T371" s="39">
        <v>0</v>
      </c>
      <c r="U371" s="39">
        <v>0</v>
      </c>
      <c r="V371" s="39">
        <v>0</v>
      </c>
      <c r="W371" s="40">
        <f>IF(K371=1,INDEX('Add-on Info'!$B$4:$H$15,MATCH(W$1,'Add-on Info'!$A$4:$A$15,0),MATCH($E371,'Add-on Info'!$B$3:$H$3,0)),0)</f>
        <v>0</v>
      </c>
      <c r="X371" s="40">
        <f>IF(L371=1,INDEX('Add-on Info'!$B$4:$H$15,MATCH(X$1,'Add-on Info'!$A$4:$A$15,0),MATCH($E371,'Add-on Info'!$B$3:$H$3,0)),0)</f>
        <v>0</v>
      </c>
      <c r="Y371" s="40">
        <f>IF(M371=1,INDEX('Add-on Info'!$B$4:$H$15,MATCH(Y$1,'Add-on Info'!$A$4:$A$15,0),MATCH($E371,'Add-on Info'!$B$3:$H$3,0)),0)</f>
        <v>0</v>
      </c>
      <c r="Z371" s="40">
        <f>IF(N371=1,INDEX('Add-on Info'!$B$4:$H$15,MATCH(Z$1,'Add-on Info'!$A$4:$A$15,0),MATCH($E371,'Add-on Info'!$B$3:$H$3,0)),0)</f>
        <v>0</v>
      </c>
      <c r="AA371" s="40">
        <f>IF(O371=1,INDEX('Add-on Info'!$B$4:$H$15,MATCH(AA$1,'Add-on Info'!$A$4:$A$15,0),MATCH($E371,'Add-on Info'!$B$3:$H$3,0)),0)</f>
        <v>0</v>
      </c>
      <c r="AB371" s="40">
        <f>IF(P371=1,INDEX('Add-on Info'!$B$4:$H$15,MATCH(AB$1,'Add-on Info'!$A$4:$A$15,0),MATCH($E371,'Add-on Info'!$B$3:$H$3,0)),0)</f>
        <v>0</v>
      </c>
      <c r="AC371" s="40">
        <f>IF(Q371=1,INDEX('Add-on Info'!$B$4:$H$15,MATCH(AC$1,'Add-on Info'!$A$4:$A$15,0),MATCH($E371,'Add-on Info'!$B$3:$H$3,0)),0)</f>
        <v>0</v>
      </c>
      <c r="AD371" s="40">
        <f>IF(R371=1,INDEX('Add-on Info'!$B$4:$H$15,MATCH(AD$1,'Add-on Info'!$A$4:$A$15,0),MATCH($E371,'Add-on Info'!$B$3:$H$3,0)),0)</f>
        <v>0</v>
      </c>
      <c r="AE371" s="40">
        <f>IF(S371=1,INDEX('Add-on Info'!$B$4:$H$15,MATCH(AE$1,'Add-on Info'!$A$4:$A$15,0),MATCH($E371,'Add-on Info'!$B$3:$H$3,0)),0)</f>
        <v>180</v>
      </c>
      <c r="AF371" s="40">
        <f>IF(T371=1,INDEX('Add-on Info'!$B$4:$H$15,MATCH(AF$1,'Add-on Info'!$A$4:$A$15,0),MATCH($E371,'Add-on Info'!$B$3:$H$3,0)),0)</f>
        <v>0</v>
      </c>
      <c r="AG371" s="40">
        <f>IF(U371=1,INDEX('Add-on Info'!$B$4:$H$15,MATCH(AG$1,'Add-on Info'!$A$4:$A$15,0),MATCH($E371,'Add-on Info'!$B$3:$H$3,0)),0)</f>
        <v>0</v>
      </c>
      <c r="AH371" s="40">
        <f>IF(V371=1,INDEX('Add-on Info'!$B$4:$H$15,MATCH(AH$1,'Add-on Info'!$A$4:$A$15,0),MATCH($E371,'Add-on Info'!$B$3:$H$3,0)),0)</f>
        <v>0</v>
      </c>
      <c r="AI371" s="41">
        <f t="shared" si="30"/>
        <v>0</v>
      </c>
      <c r="AJ371" s="40">
        <f t="shared" si="31"/>
        <v>180</v>
      </c>
      <c r="AK371" s="40">
        <f>IF(K371=1,INDEX('Add-on Info'!$B$21:$H$32,MATCH(AK$1,'Add-on Info'!$A$4:$A$15,0),MATCH($E371,'Add-on Info'!$B$3:$H$3,0)),0)</f>
        <v>0</v>
      </c>
      <c r="AL371" s="40">
        <f>IF(L371=1,INDEX('Add-on Info'!$B$21:$H$32,MATCH(AL$1,'Add-on Info'!$A$4:$A$15,0),MATCH($E371,'Add-on Info'!$B$3:$H$3,0)),0)</f>
        <v>0</v>
      </c>
      <c r="AM371" s="40">
        <f>IF(M371=1,INDEX('Add-on Info'!$B$21:$H$32,MATCH(AM$1,'Add-on Info'!$A$4:$A$15,0),MATCH($E371,'Add-on Info'!$B$3:$H$3,0)),0)</f>
        <v>0</v>
      </c>
      <c r="AN371" s="40">
        <f>IF(N371=1,INDEX('Add-on Info'!$B$21:$H$32,MATCH(AN$1,'Add-on Info'!$A$4:$A$15,0),MATCH($E371,'Add-on Info'!$B$3:$H$3,0)),0)</f>
        <v>0</v>
      </c>
      <c r="AO371" s="40">
        <f>IF(O371=1,INDEX('Add-on Info'!$B$21:$H$32,MATCH(AO$1,'Add-on Info'!$A$4:$A$15,0),MATCH($E371,'Add-on Info'!$B$3:$H$3,0)),0)</f>
        <v>0</v>
      </c>
      <c r="AP371" s="40">
        <f>IF(P371=1,INDEX('Add-on Info'!$B$21:$H$32,MATCH(AP$1,'Add-on Info'!$A$4:$A$15,0),MATCH($E371,'Add-on Info'!$B$3:$H$3,0)),0)</f>
        <v>0</v>
      </c>
      <c r="AQ371" s="40">
        <f>IF(Q371=1,INDEX('Add-on Info'!$B$21:$H$32,MATCH(AQ$1,'Add-on Info'!$A$4:$A$15,0),MATCH($E371,'Add-on Info'!$B$3:$H$3,0)),0)</f>
        <v>0</v>
      </c>
      <c r="AR371" s="40">
        <f>IF(R371=1,INDEX('Add-on Info'!$B$21:$H$32,MATCH(AR$1,'Add-on Info'!$A$4:$A$15,0),MATCH($E371,'Add-on Info'!$B$3:$H$3,0)),0)</f>
        <v>0</v>
      </c>
      <c r="AS371" s="40">
        <f>IF(S371=1,INDEX('Add-on Info'!$B$21:$H$32,MATCH(AS$1,'Add-on Info'!$A$4:$A$15,0),MATCH($E371,'Add-on Info'!$B$3:$H$3,0)),0)</f>
        <v>30.6</v>
      </c>
      <c r="AT371" s="40">
        <f>IF(T371=1,INDEX('Add-on Info'!$B$21:$H$32,MATCH(AT$1,'Add-on Info'!$A$4:$A$15,0),MATCH($E371,'Add-on Info'!$B$3:$H$3,0)),0)</f>
        <v>0</v>
      </c>
      <c r="AU371" s="40">
        <f>IF(U371=1,INDEX('Add-on Info'!$B$21:$H$32,MATCH(AU$1,'Add-on Info'!$A$4:$A$15,0),MATCH($E371,'Add-on Info'!$B$3:$H$3,0)),0)</f>
        <v>0</v>
      </c>
      <c r="AV371" s="40">
        <f>IF(V371=1,INDEX('Add-on Info'!$B$21:$H$32,MATCH(AV$1,'Add-on Info'!$A$4:$A$15,0),MATCH($E371,'Add-on Info'!$B$3:$H$3,0)),0)</f>
        <v>0</v>
      </c>
      <c r="AW371" s="40">
        <f t="shared" si="32"/>
        <v>30.6</v>
      </c>
      <c r="AX371" s="40">
        <f t="shared" si="33"/>
        <v>33326</v>
      </c>
      <c r="AY371" s="40">
        <f t="shared" si="34"/>
        <v>32544.6</v>
      </c>
      <c r="AZ371" s="40">
        <f t="shared" si="35"/>
        <v>781.40000000000146</v>
      </c>
      <c r="BA371" s="25"/>
    </row>
    <row r="372" spans="1:53" x14ac:dyDescent="0.25">
      <c r="A372" s="25" t="s">
        <v>63</v>
      </c>
      <c r="B372" s="25" t="s">
        <v>42</v>
      </c>
      <c r="C372" s="25" t="s">
        <v>24</v>
      </c>
      <c r="D372" s="25" t="s">
        <v>37</v>
      </c>
      <c r="E372" s="25" t="s">
        <v>38</v>
      </c>
      <c r="F372" s="25" t="s">
        <v>44</v>
      </c>
      <c r="G372" s="25" t="s">
        <v>28</v>
      </c>
      <c r="H372" s="25">
        <v>70</v>
      </c>
      <c r="I372" s="42">
        <v>25822</v>
      </c>
      <c r="J372" s="28">
        <f>IF($D372=Calculations!$E$3,SUBSTITUTE(Calculations!$I373,RIGHT(Calculations!$I373,3),Calculations!$C$3)+0,Calculations!$I373)</f>
        <v>25048</v>
      </c>
      <c r="K372" s="39">
        <v>0</v>
      </c>
      <c r="L372" s="39">
        <v>0</v>
      </c>
      <c r="M372" s="39">
        <v>0</v>
      </c>
      <c r="N372" s="39">
        <v>1</v>
      </c>
      <c r="O372" s="39">
        <v>0</v>
      </c>
      <c r="P372" s="39">
        <v>0</v>
      </c>
      <c r="Q372" s="39">
        <v>0</v>
      </c>
      <c r="R372" s="39">
        <v>0</v>
      </c>
      <c r="S372" s="39">
        <v>0</v>
      </c>
      <c r="T372" s="39">
        <v>0</v>
      </c>
      <c r="U372" s="39">
        <v>0</v>
      </c>
      <c r="V372" s="39">
        <v>0</v>
      </c>
      <c r="W372" s="40">
        <f>IF(K372=1,INDEX('Add-on Info'!$B$4:$H$15,MATCH(W$1,'Add-on Info'!$A$4:$A$15,0),MATCH($E372,'Add-on Info'!$B$3:$H$3,0)),0)</f>
        <v>0</v>
      </c>
      <c r="X372" s="40">
        <f>IF(L372=1,INDEX('Add-on Info'!$B$4:$H$15,MATCH(X$1,'Add-on Info'!$A$4:$A$15,0),MATCH($E372,'Add-on Info'!$B$3:$H$3,0)),0)</f>
        <v>0</v>
      </c>
      <c r="Y372" s="40">
        <f>IF(M372=1,INDEX('Add-on Info'!$B$4:$H$15,MATCH(Y$1,'Add-on Info'!$A$4:$A$15,0),MATCH($E372,'Add-on Info'!$B$3:$H$3,0)),0)</f>
        <v>0</v>
      </c>
      <c r="Z372" s="40">
        <f>IF(N372=1,INDEX('Add-on Info'!$B$4:$H$15,MATCH(Z$1,'Add-on Info'!$A$4:$A$15,0),MATCH($E372,'Add-on Info'!$B$3:$H$3,0)),0)</f>
        <v>230</v>
      </c>
      <c r="AA372" s="40">
        <f>IF(O372=1,INDEX('Add-on Info'!$B$4:$H$15,MATCH(AA$1,'Add-on Info'!$A$4:$A$15,0),MATCH($E372,'Add-on Info'!$B$3:$H$3,0)),0)</f>
        <v>0</v>
      </c>
      <c r="AB372" s="40">
        <f>IF(P372=1,INDEX('Add-on Info'!$B$4:$H$15,MATCH(AB$1,'Add-on Info'!$A$4:$A$15,0),MATCH($E372,'Add-on Info'!$B$3:$H$3,0)),0)</f>
        <v>0</v>
      </c>
      <c r="AC372" s="40">
        <f>IF(Q372=1,INDEX('Add-on Info'!$B$4:$H$15,MATCH(AC$1,'Add-on Info'!$A$4:$A$15,0),MATCH($E372,'Add-on Info'!$B$3:$H$3,0)),0)</f>
        <v>0</v>
      </c>
      <c r="AD372" s="40">
        <f>IF(R372=1,INDEX('Add-on Info'!$B$4:$H$15,MATCH(AD$1,'Add-on Info'!$A$4:$A$15,0),MATCH($E372,'Add-on Info'!$B$3:$H$3,0)),0)</f>
        <v>0</v>
      </c>
      <c r="AE372" s="40">
        <f>IF(S372=1,INDEX('Add-on Info'!$B$4:$H$15,MATCH(AE$1,'Add-on Info'!$A$4:$A$15,0),MATCH($E372,'Add-on Info'!$B$3:$H$3,0)),0)</f>
        <v>0</v>
      </c>
      <c r="AF372" s="40">
        <f>IF(T372=1,INDEX('Add-on Info'!$B$4:$H$15,MATCH(AF$1,'Add-on Info'!$A$4:$A$15,0),MATCH($E372,'Add-on Info'!$B$3:$H$3,0)),0)</f>
        <v>0</v>
      </c>
      <c r="AG372" s="40">
        <f>IF(U372=1,INDEX('Add-on Info'!$B$4:$H$15,MATCH(AG$1,'Add-on Info'!$A$4:$A$15,0),MATCH($E372,'Add-on Info'!$B$3:$H$3,0)),0)</f>
        <v>0</v>
      </c>
      <c r="AH372" s="40">
        <f>IF(V372=1,INDEX('Add-on Info'!$B$4:$H$15,MATCH(AH$1,'Add-on Info'!$A$4:$A$15,0),MATCH($E372,'Add-on Info'!$B$3:$H$3,0)),0)</f>
        <v>0</v>
      </c>
      <c r="AI372" s="41">
        <f t="shared" si="30"/>
        <v>0</v>
      </c>
      <c r="AJ372" s="40">
        <f t="shared" si="31"/>
        <v>230</v>
      </c>
      <c r="AK372" s="40">
        <f>IF(K372=1,INDEX('Add-on Info'!$B$21:$H$32,MATCH(AK$1,'Add-on Info'!$A$4:$A$15,0),MATCH($E372,'Add-on Info'!$B$3:$H$3,0)),0)</f>
        <v>0</v>
      </c>
      <c r="AL372" s="40">
        <f>IF(L372=1,INDEX('Add-on Info'!$B$21:$H$32,MATCH(AL$1,'Add-on Info'!$A$4:$A$15,0),MATCH($E372,'Add-on Info'!$B$3:$H$3,0)),0)</f>
        <v>0</v>
      </c>
      <c r="AM372" s="40">
        <f>IF(M372=1,INDEX('Add-on Info'!$B$21:$H$32,MATCH(AM$1,'Add-on Info'!$A$4:$A$15,0),MATCH($E372,'Add-on Info'!$B$3:$H$3,0)),0)</f>
        <v>0</v>
      </c>
      <c r="AN372" s="40">
        <f>IF(N372=1,INDEX('Add-on Info'!$B$21:$H$32,MATCH(AN$1,'Add-on Info'!$A$4:$A$15,0),MATCH($E372,'Add-on Info'!$B$3:$H$3,0)),0)</f>
        <v>27.599999999999998</v>
      </c>
      <c r="AO372" s="40">
        <f>IF(O372=1,INDEX('Add-on Info'!$B$21:$H$32,MATCH(AO$1,'Add-on Info'!$A$4:$A$15,0),MATCH($E372,'Add-on Info'!$B$3:$H$3,0)),0)</f>
        <v>0</v>
      </c>
      <c r="AP372" s="40">
        <f>IF(P372=1,INDEX('Add-on Info'!$B$21:$H$32,MATCH(AP$1,'Add-on Info'!$A$4:$A$15,0),MATCH($E372,'Add-on Info'!$B$3:$H$3,0)),0)</f>
        <v>0</v>
      </c>
      <c r="AQ372" s="40">
        <f>IF(Q372=1,INDEX('Add-on Info'!$B$21:$H$32,MATCH(AQ$1,'Add-on Info'!$A$4:$A$15,0),MATCH($E372,'Add-on Info'!$B$3:$H$3,0)),0)</f>
        <v>0</v>
      </c>
      <c r="AR372" s="40">
        <f>IF(R372=1,INDEX('Add-on Info'!$B$21:$H$32,MATCH(AR$1,'Add-on Info'!$A$4:$A$15,0),MATCH($E372,'Add-on Info'!$B$3:$H$3,0)),0)</f>
        <v>0</v>
      </c>
      <c r="AS372" s="40">
        <f>IF(S372=1,INDEX('Add-on Info'!$B$21:$H$32,MATCH(AS$1,'Add-on Info'!$A$4:$A$15,0),MATCH($E372,'Add-on Info'!$B$3:$H$3,0)),0)</f>
        <v>0</v>
      </c>
      <c r="AT372" s="40">
        <f>IF(T372=1,INDEX('Add-on Info'!$B$21:$H$32,MATCH(AT$1,'Add-on Info'!$A$4:$A$15,0),MATCH($E372,'Add-on Info'!$B$3:$H$3,0)),0)</f>
        <v>0</v>
      </c>
      <c r="AU372" s="40">
        <f>IF(U372=1,INDEX('Add-on Info'!$B$21:$H$32,MATCH(AU$1,'Add-on Info'!$A$4:$A$15,0),MATCH($E372,'Add-on Info'!$B$3:$H$3,0)),0)</f>
        <v>0</v>
      </c>
      <c r="AV372" s="40">
        <f>IF(V372=1,INDEX('Add-on Info'!$B$21:$H$32,MATCH(AV$1,'Add-on Info'!$A$4:$A$15,0),MATCH($E372,'Add-on Info'!$B$3:$H$3,0)),0)</f>
        <v>0</v>
      </c>
      <c r="AW372" s="40">
        <f t="shared" si="32"/>
        <v>27.599999999999998</v>
      </c>
      <c r="AX372" s="40">
        <f t="shared" si="33"/>
        <v>26052</v>
      </c>
      <c r="AY372" s="40">
        <f t="shared" si="34"/>
        <v>25075.599999999999</v>
      </c>
      <c r="AZ372" s="40">
        <f t="shared" si="35"/>
        <v>976.40000000000146</v>
      </c>
      <c r="BA372" s="25"/>
    </row>
    <row r="373" spans="1:53" x14ac:dyDescent="0.25">
      <c r="A373" s="25" t="s">
        <v>63</v>
      </c>
      <c r="B373" s="25" t="s">
        <v>42</v>
      </c>
      <c r="C373" s="25" t="s">
        <v>41</v>
      </c>
      <c r="D373" s="25" t="s">
        <v>31</v>
      </c>
      <c r="E373" s="25" t="s">
        <v>32</v>
      </c>
      <c r="F373" s="25" t="s">
        <v>46</v>
      </c>
      <c r="G373" s="25" t="s">
        <v>30</v>
      </c>
      <c r="H373" s="25">
        <v>32</v>
      </c>
      <c r="I373" s="28">
        <v>12953</v>
      </c>
      <c r="J373" s="28">
        <f>IF($D373=Calculations!$E$3,SUBSTITUTE(Calculations!$I374,RIGHT(Calculations!$I374,3),Calculations!$C$3)+0,Calculations!$I374)</f>
        <v>7514</v>
      </c>
      <c r="K373" s="39">
        <v>0</v>
      </c>
      <c r="L373" s="39">
        <v>1</v>
      </c>
      <c r="M373" s="39">
        <v>0</v>
      </c>
      <c r="N373" s="39">
        <v>1</v>
      </c>
      <c r="O373" s="39">
        <v>0</v>
      </c>
      <c r="P373" s="39">
        <v>0</v>
      </c>
      <c r="Q373" s="39">
        <v>0</v>
      </c>
      <c r="R373" s="39">
        <v>1</v>
      </c>
      <c r="S373" s="39">
        <v>0</v>
      </c>
      <c r="T373" s="39">
        <v>1</v>
      </c>
      <c r="U373" s="39">
        <v>1</v>
      </c>
      <c r="V373" s="39">
        <v>1</v>
      </c>
      <c r="W373" s="40">
        <f>IF(K373=1,INDEX('Add-on Info'!$B$4:$H$15,MATCH(W$1,'Add-on Info'!$A$4:$A$15,0),MATCH($E373,'Add-on Info'!$B$3:$H$3,0)),0)</f>
        <v>0</v>
      </c>
      <c r="X373" s="40">
        <f>IF(L373=1,INDEX('Add-on Info'!$B$4:$H$15,MATCH(X$1,'Add-on Info'!$A$4:$A$15,0),MATCH($E373,'Add-on Info'!$B$3:$H$3,0)),0)</f>
        <v>190</v>
      </c>
      <c r="Y373" s="40">
        <f>IF(M373=1,INDEX('Add-on Info'!$B$4:$H$15,MATCH(Y$1,'Add-on Info'!$A$4:$A$15,0),MATCH($E373,'Add-on Info'!$B$3:$H$3,0)),0)</f>
        <v>0</v>
      </c>
      <c r="Z373" s="40">
        <f>IF(N373=1,INDEX('Add-on Info'!$B$4:$H$15,MATCH(Z$1,'Add-on Info'!$A$4:$A$15,0),MATCH($E373,'Add-on Info'!$B$3:$H$3,0)),0)</f>
        <v>210</v>
      </c>
      <c r="AA373" s="40">
        <f>IF(O373=1,INDEX('Add-on Info'!$B$4:$H$15,MATCH(AA$1,'Add-on Info'!$A$4:$A$15,0),MATCH($E373,'Add-on Info'!$B$3:$H$3,0)),0)</f>
        <v>0</v>
      </c>
      <c r="AB373" s="40">
        <f>IF(P373=1,INDEX('Add-on Info'!$B$4:$H$15,MATCH(AB$1,'Add-on Info'!$A$4:$A$15,0),MATCH($E373,'Add-on Info'!$B$3:$H$3,0)),0)</f>
        <v>0</v>
      </c>
      <c r="AC373" s="40">
        <f>IF(Q373=1,INDEX('Add-on Info'!$B$4:$H$15,MATCH(AC$1,'Add-on Info'!$A$4:$A$15,0),MATCH($E373,'Add-on Info'!$B$3:$H$3,0)),0)</f>
        <v>0</v>
      </c>
      <c r="AD373" s="40">
        <f>IF(R373=1,INDEX('Add-on Info'!$B$4:$H$15,MATCH(AD$1,'Add-on Info'!$A$4:$A$15,0),MATCH($E373,'Add-on Info'!$B$3:$H$3,0)),0)</f>
        <v>160</v>
      </c>
      <c r="AE373" s="40">
        <f>IF(S373=1,INDEX('Add-on Info'!$B$4:$H$15,MATCH(AE$1,'Add-on Info'!$A$4:$A$15,0),MATCH($E373,'Add-on Info'!$B$3:$H$3,0)),0)</f>
        <v>0</v>
      </c>
      <c r="AF373" s="40">
        <f>IF(T373=1,INDEX('Add-on Info'!$B$4:$H$15,MATCH(AF$1,'Add-on Info'!$A$4:$A$15,0),MATCH($E373,'Add-on Info'!$B$3:$H$3,0)),0)</f>
        <v>180</v>
      </c>
      <c r="AG373" s="40">
        <f>IF(U373=1,INDEX('Add-on Info'!$B$4:$H$15,MATCH(AG$1,'Add-on Info'!$A$4:$A$15,0),MATCH($E373,'Add-on Info'!$B$3:$H$3,0)),0)</f>
        <v>560</v>
      </c>
      <c r="AH373" s="40">
        <f>IF(V373=1,INDEX('Add-on Info'!$B$4:$H$15,MATCH(AH$1,'Add-on Info'!$A$4:$A$15,0),MATCH($E373,'Add-on Info'!$B$3:$H$3,0)),0)</f>
        <v>390</v>
      </c>
      <c r="AI373" s="41">
        <f t="shared" si="30"/>
        <v>0.15</v>
      </c>
      <c r="AJ373" s="40">
        <f t="shared" si="31"/>
        <v>1436.5</v>
      </c>
      <c r="AK373" s="40">
        <f>IF(K373=1,INDEX('Add-on Info'!$B$21:$H$32,MATCH(AK$1,'Add-on Info'!$A$4:$A$15,0),MATCH($E373,'Add-on Info'!$B$3:$H$3,0)),0)</f>
        <v>0</v>
      </c>
      <c r="AL373" s="40">
        <f>IF(L373=1,INDEX('Add-on Info'!$B$21:$H$32,MATCH(AL$1,'Add-on Info'!$A$4:$A$15,0),MATCH($E373,'Add-on Info'!$B$3:$H$3,0)),0)</f>
        <v>20.9</v>
      </c>
      <c r="AM373" s="40">
        <f>IF(M373=1,INDEX('Add-on Info'!$B$21:$H$32,MATCH(AM$1,'Add-on Info'!$A$4:$A$15,0),MATCH($E373,'Add-on Info'!$B$3:$H$3,0)),0)</f>
        <v>0</v>
      </c>
      <c r="AN373" s="40">
        <f>IF(N373=1,INDEX('Add-on Info'!$B$21:$H$32,MATCH(AN$1,'Add-on Info'!$A$4:$A$15,0),MATCH($E373,'Add-on Info'!$B$3:$H$3,0)),0)</f>
        <v>25.2</v>
      </c>
      <c r="AO373" s="40">
        <f>IF(O373=1,INDEX('Add-on Info'!$B$21:$H$32,MATCH(AO$1,'Add-on Info'!$A$4:$A$15,0),MATCH($E373,'Add-on Info'!$B$3:$H$3,0)),0)</f>
        <v>0</v>
      </c>
      <c r="AP373" s="40">
        <f>IF(P373=1,INDEX('Add-on Info'!$B$21:$H$32,MATCH(AP$1,'Add-on Info'!$A$4:$A$15,0),MATCH($E373,'Add-on Info'!$B$3:$H$3,0)),0)</f>
        <v>0</v>
      </c>
      <c r="AQ373" s="40">
        <f>IF(Q373=1,INDEX('Add-on Info'!$B$21:$H$32,MATCH(AQ$1,'Add-on Info'!$A$4:$A$15,0),MATCH($E373,'Add-on Info'!$B$3:$H$3,0)),0)</f>
        <v>0</v>
      </c>
      <c r="AR373" s="40">
        <f>IF(R373=1,INDEX('Add-on Info'!$B$21:$H$32,MATCH(AR$1,'Add-on Info'!$A$4:$A$15,0),MATCH($E373,'Add-on Info'!$B$3:$H$3,0)),0)</f>
        <v>27.200000000000003</v>
      </c>
      <c r="AS373" s="40">
        <f>IF(S373=1,INDEX('Add-on Info'!$B$21:$H$32,MATCH(AS$1,'Add-on Info'!$A$4:$A$15,0),MATCH($E373,'Add-on Info'!$B$3:$H$3,0)),0)</f>
        <v>0</v>
      </c>
      <c r="AT373" s="40">
        <f>IF(T373=1,INDEX('Add-on Info'!$B$21:$H$32,MATCH(AT$1,'Add-on Info'!$A$4:$A$15,0),MATCH($E373,'Add-on Info'!$B$3:$H$3,0)),0)</f>
        <v>32.4</v>
      </c>
      <c r="AU373" s="40">
        <f>IF(U373=1,INDEX('Add-on Info'!$B$21:$H$32,MATCH(AU$1,'Add-on Info'!$A$4:$A$15,0),MATCH($E373,'Add-on Info'!$B$3:$H$3,0)),0)</f>
        <v>156.80000000000001</v>
      </c>
      <c r="AV373" s="40">
        <f>IF(V373=1,INDEX('Add-on Info'!$B$21:$H$32,MATCH(AV$1,'Add-on Info'!$A$4:$A$15,0),MATCH($E373,'Add-on Info'!$B$3:$H$3,0)),0)</f>
        <v>81.899999999999991</v>
      </c>
      <c r="AW373" s="40">
        <f t="shared" si="32"/>
        <v>344.4</v>
      </c>
      <c r="AX373" s="40">
        <f t="shared" si="33"/>
        <v>14389.5</v>
      </c>
      <c r="AY373" s="40">
        <f t="shared" si="34"/>
        <v>7858.4</v>
      </c>
      <c r="AZ373" s="40">
        <f t="shared" si="35"/>
        <v>6531.1</v>
      </c>
      <c r="BA373" s="25"/>
    </row>
    <row r="374" spans="1:53" x14ac:dyDescent="0.25">
      <c r="A374" s="25" t="s">
        <v>63</v>
      </c>
      <c r="B374" s="25" t="s">
        <v>49</v>
      </c>
      <c r="C374" s="25" t="s">
        <v>24</v>
      </c>
      <c r="D374" s="25" t="s">
        <v>31</v>
      </c>
      <c r="E374" s="25" t="s">
        <v>32</v>
      </c>
      <c r="F374" s="25" t="s">
        <v>33</v>
      </c>
      <c r="G374" s="25" t="s">
        <v>30</v>
      </c>
      <c r="H374" s="25">
        <v>26</v>
      </c>
      <c r="I374" s="42">
        <v>18373</v>
      </c>
      <c r="J374" s="28">
        <f>IF($D374=Calculations!$E$3,SUBSTITUTE(Calculations!$I375,RIGHT(Calculations!$I375,3),Calculations!$C$3)+0,Calculations!$I375)</f>
        <v>17514</v>
      </c>
      <c r="K374" s="39">
        <v>0</v>
      </c>
      <c r="L374" s="39">
        <v>0</v>
      </c>
      <c r="M374" s="39">
        <v>0</v>
      </c>
      <c r="N374" s="39">
        <v>0</v>
      </c>
      <c r="O374" s="39">
        <v>0</v>
      </c>
      <c r="P374" s="39">
        <v>0</v>
      </c>
      <c r="Q374" s="39">
        <v>0</v>
      </c>
      <c r="R374" s="39">
        <v>0</v>
      </c>
      <c r="S374" s="39">
        <v>0</v>
      </c>
      <c r="T374" s="39">
        <v>0</v>
      </c>
      <c r="U374" s="39">
        <v>0</v>
      </c>
      <c r="V374" s="39">
        <v>0</v>
      </c>
      <c r="W374" s="40">
        <f>IF(K374=1,INDEX('Add-on Info'!$B$4:$H$15,MATCH(W$1,'Add-on Info'!$A$4:$A$15,0),MATCH($E374,'Add-on Info'!$B$3:$H$3,0)),0)</f>
        <v>0</v>
      </c>
      <c r="X374" s="40">
        <f>IF(L374=1,INDEX('Add-on Info'!$B$4:$H$15,MATCH(X$1,'Add-on Info'!$A$4:$A$15,0),MATCH($E374,'Add-on Info'!$B$3:$H$3,0)),0)</f>
        <v>0</v>
      </c>
      <c r="Y374" s="40">
        <f>IF(M374=1,INDEX('Add-on Info'!$B$4:$H$15,MATCH(Y$1,'Add-on Info'!$A$4:$A$15,0),MATCH($E374,'Add-on Info'!$B$3:$H$3,0)),0)</f>
        <v>0</v>
      </c>
      <c r="Z374" s="40">
        <f>IF(N374=1,INDEX('Add-on Info'!$B$4:$H$15,MATCH(Z$1,'Add-on Info'!$A$4:$A$15,0),MATCH($E374,'Add-on Info'!$B$3:$H$3,0)),0)</f>
        <v>0</v>
      </c>
      <c r="AA374" s="40">
        <f>IF(O374=1,INDEX('Add-on Info'!$B$4:$H$15,MATCH(AA$1,'Add-on Info'!$A$4:$A$15,0),MATCH($E374,'Add-on Info'!$B$3:$H$3,0)),0)</f>
        <v>0</v>
      </c>
      <c r="AB374" s="40">
        <f>IF(P374=1,INDEX('Add-on Info'!$B$4:$H$15,MATCH(AB$1,'Add-on Info'!$A$4:$A$15,0),MATCH($E374,'Add-on Info'!$B$3:$H$3,0)),0)</f>
        <v>0</v>
      </c>
      <c r="AC374" s="40">
        <f>IF(Q374=1,INDEX('Add-on Info'!$B$4:$H$15,MATCH(AC$1,'Add-on Info'!$A$4:$A$15,0),MATCH($E374,'Add-on Info'!$B$3:$H$3,0)),0)</f>
        <v>0</v>
      </c>
      <c r="AD374" s="40">
        <f>IF(R374=1,INDEX('Add-on Info'!$B$4:$H$15,MATCH(AD$1,'Add-on Info'!$A$4:$A$15,0),MATCH($E374,'Add-on Info'!$B$3:$H$3,0)),0)</f>
        <v>0</v>
      </c>
      <c r="AE374" s="40">
        <f>IF(S374=1,INDEX('Add-on Info'!$B$4:$H$15,MATCH(AE$1,'Add-on Info'!$A$4:$A$15,0),MATCH($E374,'Add-on Info'!$B$3:$H$3,0)),0)</f>
        <v>0</v>
      </c>
      <c r="AF374" s="40">
        <f>IF(T374=1,INDEX('Add-on Info'!$B$4:$H$15,MATCH(AF$1,'Add-on Info'!$A$4:$A$15,0),MATCH($E374,'Add-on Info'!$B$3:$H$3,0)),0)</f>
        <v>0</v>
      </c>
      <c r="AG374" s="40">
        <f>IF(U374=1,INDEX('Add-on Info'!$B$4:$H$15,MATCH(AG$1,'Add-on Info'!$A$4:$A$15,0),MATCH($E374,'Add-on Info'!$B$3:$H$3,0)),0)</f>
        <v>0</v>
      </c>
      <c r="AH374" s="40">
        <f>IF(V374=1,INDEX('Add-on Info'!$B$4:$H$15,MATCH(AH$1,'Add-on Info'!$A$4:$A$15,0),MATCH($E374,'Add-on Info'!$B$3:$H$3,0)),0)</f>
        <v>0</v>
      </c>
      <c r="AI374" s="41">
        <f t="shared" si="30"/>
        <v>0</v>
      </c>
      <c r="AJ374" s="40">
        <f t="shared" si="31"/>
        <v>0</v>
      </c>
      <c r="AK374" s="40">
        <f>IF(K374=1,INDEX('Add-on Info'!$B$21:$H$32,MATCH(AK$1,'Add-on Info'!$A$4:$A$15,0),MATCH($E374,'Add-on Info'!$B$3:$H$3,0)),0)</f>
        <v>0</v>
      </c>
      <c r="AL374" s="40">
        <f>IF(L374=1,INDEX('Add-on Info'!$B$21:$H$32,MATCH(AL$1,'Add-on Info'!$A$4:$A$15,0),MATCH($E374,'Add-on Info'!$B$3:$H$3,0)),0)</f>
        <v>0</v>
      </c>
      <c r="AM374" s="40">
        <f>IF(M374=1,INDEX('Add-on Info'!$B$21:$H$32,MATCH(AM$1,'Add-on Info'!$A$4:$A$15,0),MATCH($E374,'Add-on Info'!$B$3:$H$3,0)),0)</f>
        <v>0</v>
      </c>
      <c r="AN374" s="40">
        <f>IF(N374=1,INDEX('Add-on Info'!$B$21:$H$32,MATCH(AN$1,'Add-on Info'!$A$4:$A$15,0),MATCH($E374,'Add-on Info'!$B$3:$H$3,0)),0)</f>
        <v>0</v>
      </c>
      <c r="AO374" s="40">
        <f>IF(O374=1,INDEX('Add-on Info'!$B$21:$H$32,MATCH(AO$1,'Add-on Info'!$A$4:$A$15,0),MATCH($E374,'Add-on Info'!$B$3:$H$3,0)),0)</f>
        <v>0</v>
      </c>
      <c r="AP374" s="40">
        <f>IF(P374=1,INDEX('Add-on Info'!$B$21:$H$32,MATCH(AP$1,'Add-on Info'!$A$4:$A$15,0),MATCH($E374,'Add-on Info'!$B$3:$H$3,0)),0)</f>
        <v>0</v>
      </c>
      <c r="AQ374" s="40">
        <f>IF(Q374=1,INDEX('Add-on Info'!$B$21:$H$32,MATCH(AQ$1,'Add-on Info'!$A$4:$A$15,0),MATCH($E374,'Add-on Info'!$B$3:$H$3,0)),0)</f>
        <v>0</v>
      </c>
      <c r="AR374" s="40">
        <f>IF(R374=1,INDEX('Add-on Info'!$B$21:$H$32,MATCH(AR$1,'Add-on Info'!$A$4:$A$15,0),MATCH($E374,'Add-on Info'!$B$3:$H$3,0)),0)</f>
        <v>0</v>
      </c>
      <c r="AS374" s="40">
        <f>IF(S374=1,INDEX('Add-on Info'!$B$21:$H$32,MATCH(AS$1,'Add-on Info'!$A$4:$A$15,0),MATCH($E374,'Add-on Info'!$B$3:$H$3,0)),0)</f>
        <v>0</v>
      </c>
      <c r="AT374" s="40">
        <f>IF(T374=1,INDEX('Add-on Info'!$B$21:$H$32,MATCH(AT$1,'Add-on Info'!$A$4:$A$15,0),MATCH($E374,'Add-on Info'!$B$3:$H$3,0)),0)</f>
        <v>0</v>
      </c>
      <c r="AU374" s="40">
        <f>IF(U374=1,INDEX('Add-on Info'!$B$21:$H$32,MATCH(AU$1,'Add-on Info'!$A$4:$A$15,0),MATCH($E374,'Add-on Info'!$B$3:$H$3,0)),0)</f>
        <v>0</v>
      </c>
      <c r="AV374" s="40">
        <f>IF(V374=1,INDEX('Add-on Info'!$B$21:$H$32,MATCH(AV$1,'Add-on Info'!$A$4:$A$15,0),MATCH($E374,'Add-on Info'!$B$3:$H$3,0)),0)</f>
        <v>0</v>
      </c>
      <c r="AW374" s="40">
        <f t="shared" si="32"/>
        <v>0</v>
      </c>
      <c r="AX374" s="40">
        <f t="shared" si="33"/>
        <v>18373</v>
      </c>
      <c r="AY374" s="40">
        <f t="shared" si="34"/>
        <v>17514</v>
      </c>
      <c r="AZ374" s="40">
        <f t="shared" si="35"/>
        <v>859</v>
      </c>
      <c r="BA374" s="25"/>
    </row>
    <row r="375" spans="1:53" x14ac:dyDescent="0.25">
      <c r="A375" s="25" t="s">
        <v>63</v>
      </c>
      <c r="B375" s="25" t="s">
        <v>49</v>
      </c>
      <c r="C375" s="25" t="s">
        <v>24</v>
      </c>
      <c r="D375" s="25" t="s">
        <v>31</v>
      </c>
      <c r="E375" s="25" t="s">
        <v>36</v>
      </c>
      <c r="F375" s="25" t="s">
        <v>50</v>
      </c>
      <c r="G375" s="25" t="s">
        <v>28</v>
      </c>
      <c r="H375" s="25">
        <v>36</v>
      </c>
      <c r="I375" s="42">
        <v>30293</v>
      </c>
      <c r="J375" s="28">
        <f>IF($D375=Calculations!$E$3,SUBSTITUTE(Calculations!$I376,RIGHT(Calculations!$I376,3),Calculations!$C$3)+0,Calculations!$I376)</f>
        <v>29514</v>
      </c>
      <c r="K375" s="39">
        <v>1</v>
      </c>
      <c r="L375" s="39">
        <v>0</v>
      </c>
      <c r="M375" s="39">
        <v>0</v>
      </c>
      <c r="N375" s="39">
        <v>0</v>
      </c>
      <c r="O375" s="39">
        <v>0</v>
      </c>
      <c r="P375" s="39">
        <v>0</v>
      </c>
      <c r="Q375" s="39">
        <v>0</v>
      </c>
      <c r="R375" s="39">
        <v>1</v>
      </c>
      <c r="S375" s="39">
        <v>0</v>
      </c>
      <c r="T375" s="39">
        <v>1</v>
      </c>
      <c r="U375" s="39">
        <v>0</v>
      </c>
      <c r="V375" s="39">
        <v>0</v>
      </c>
      <c r="W375" s="40">
        <f>IF(K375=1,INDEX('Add-on Info'!$B$4:$H$15,MATCH(W$1,'Add-on Info'!$A$4:$A$15,0),MATCH($E375,'Add-on Info'!$B$3:$H$3,0)),0)</f>
        <v>850</v>
      </c>
      <c r="X375" s="40">
        <f>IF(L375=1,INDEX('Add-on Info'!$B$4:$H$15,MATCH(X$1,'Add-on Info'!$A$4:$A$15,0),MATCH($E375,'Add-on Info'!$B$3:$H$3,0)),0)</f>
        <v>0</v>
      </c>
      <c r="Y375" s="40">
        <f>IF(M375=1,INDEX('Add-on Info'!$B$4:$H$15,MATCH(Y$1,'Add-on Info'!$A$4:$A$15,0),MATCH($E375,'Add-on Info'!$B$3:$H$3,0)),0)</f>
        <v>0</v>
      </c>
      <c r="Z375" s="40">
        <f>IF(N375=1,INDEX('Add-on Info'!$B$4:$H$15,MATCH(Z$1,'Add-on Info'!$A$4:$A$15,0),MATCH($E375,'Add-on Info'!$B$3:$H$3,0)),0)</f>
        <v>0</v>
      </c>
      <c r="AA375" s="40">
        <f>IF(O375=1,INDEX('Add-on Info'!$B$4:$H$15,MATCH(AA$1,'Add-on Info'!$A$4:$A$15,0),MATCH($E375,'Add-on Info'!$B$3:$H$3,0)),0)</f>
        <v>0</v>
      </c>
      <c r="AB375" s="40">
        <f>IF(P375=1,INDEX('Add-on Info'!$B$4:$H$15,MATCH(AB$1,'Add-on Info'!$A$4:$A$15,0),MATCH($E375,'Add-on Info'!$B$3:$H$3,0)),0)</f>
        <v>0</v>
      </c>
      <c r="AC375" s="40">
        <f>IF(Q375=1,INDEX('Add-on Info'!$B$4:$H$15,MATCH(AC$1,'Add-on Info'!$A$4:$A$15,0),MATCH($E375,'Add-on Info'!$B$3:$H$3,0)),0)</f>
        <v>0</v>
      </c>
      <c r="AD375" s="40">
        <f>IF(R375=1,INDEX('Add-on Info'!$B$4:$H$15,MATCH(AD$1,'Add-on Info'!$A$4:$A$15,0),MATCH($E375,'Add-on Info'!$B$3:$H$3,0)),0)</f>
        <v>210</v>
      </c>
      <c r="AE375" s="40">
        <f>IF(S375=1,INDEX('Add-on Info'!$B$4:$H$15,MATCH(AE$1,'Add-on Info'!$A$4:$A$15,0),MATCH($E375,'Add-on Info'!$B$3:$H$3,0)),0)</f>
        <v>0</v>
      </c>
      <c r="AF375" s="40">
        <f>IF(T375=1,INDEX('Add-on Info'!$B$4:$H$15,MATCH(AF$1,'Add-on Info'!$A$4:$A$15,0),MATCH($E375,'Add-on Info'!$B$3:$H$3,0)),0)</f>
        <v>230</v>
      </c>
      <c r="AG375" s="40">
        <f>IF(U375=1,INDEX('Add-on Info'!$B$4:$H$15,MATCH(AG$1,'Add-on Info'!$A$4:$A$15,0),MATCH($E375,'Add-on Info'!$B$3:$H$3,0)),0)</f>
        <v>0</v>
      </c>
      <c r="AH375" s="40">
        <f>IF(V375=1,INDEX('Add-on Info'!$B$4:$H$15,MATCH(AH$1,'Add-on Info'!$A$4:$A$15,0),MATCH($E375,'Add-on Info'!$B$3:$H$3,0)),0)</f>
        <v>0</v>
      </c>
      <c r="AI375" s="41">
        <f t="shared" si="30"/>
        <v>0.15</v>
      </c>
      <c r="AJ375" s="40">
        <f t="shared" si="31"/>
        <v>1096.5</v>
      </c>
      <c r="AK375" s="40">
        <f>IF(K375=1,INDEX('Add-on Info'!$B$21:$H$32,MATCH(AK$1,'Add-on Info'!$A$4:$A$15,0),MATCH($E375,'Add-on Info'!$B$3:$H$3,0)),0)</f>
        <v>212.5</v>
      </c>
      <c r="AL375" s="40">
        <f>IF(L375=1,INDEX('Add-on Info'!$B$21:$H$32,MATCH(AL$1,'Add-on Info'!$A$4:$A$15,0),MATCH($E375,'Add-on Info'!$B$3:$H$3,0)),0)</f>
        <v>0</v>
      </c>
      <c r="AM375" s="40">
        <f>IF(M375=1,INDEX('Add-on Info'!$B$21:$H$32,MATCH(AM$1,'Add-on Info'!$A$4:$A$15,0),MATCH($E375,'Add-on Info'!$B$3:$H$3,0)),0)</f>
        <v>0</v>
      </c>
      <c r="AN375" s="40">
        <f>IF(N375=1,INDEX('Add-on Info'!$B$21:$H$32,MATCH(AN$1,'Add-on Info'!$A$4:$A$15,0),MATCH($E375,'Add-on Info'!$B$3:$H$3,0)),0)</f>
        <v>0</v>
      </c>
      <c r="AO375" s="40">
        <f>IF(O375=1,INDEX('Add-on Info'!$B$21:$H$32,MATCH(AO$1,'Add-on Info'!$A$4:$A$15,0),MATCH($E375,'Add-on Info'!$B$3:$H$3,0)),0)</f>
        <v>0</v>
      </c>
      <c r="AP375" s="40">
        <f>IF(P375=1,INDEX('Add-on Info'!$B$21:$H$32,MATCH(AP$1,'Add-on Info'!$A$4:$A$15,0),MATCH($E375,'Add-on Info'!$B$3:$H$3,0)),0)</f>
        <v>0</v>
      </c>
      <c r="AQ375" s="40">
        <f>IF(Q375=1,INDEX('Add-on Info'!$B$21:$H$32,MATCH(AQ$1,'Add-on Info'!$A$4:$A$15,0),MATCH($E375,'Add-on Info'!$B$3:$H$3,0)),0)</f>
        <v>0</v>
      </c>
      <c r="AR375" s="40">
        <f>IF(R375=1,INDEX('Add-on Info'!$B$21:$H$32,MATCH(AR$1,'Add-on Info'!$A$4:$A$15,0),MATCH($E375,'Add-on Info'!$B$3:$H$3,0)),0)</f>
        <v>35.700000000000003</v>
      </c>
      <c r="AS375" s="40">
        <f>IF(S375=1,INDEX('Add-on Info'!$B$21:$H$32,MATCH(AS$1,'Add-on Info'!$A$4:$A$15,0),MATCH($E375,'Add-on Info'!$B$3:$H$3,0)),0)</f>
        <v>0</v>
      </c>
      <c r="AT375" s="40">
        <f>IF(T375=1,INDEX('Add-on Info'!$B$21:$H$32,MATCH(AT$1,'Add-on Info'!$A$4:$A$15,0),MATCH($E375,'Add-on Info'!$B$3:$H$3,0)),0)</f>
        <v>41.4</v>
      </c>
      <c r="AU375" s="40">
        <f>IF(U375=1,INDEX('Add-on Info'!$B$21:$H$32,MATCH(AU$1,'Add-on Info'!$A$4:$A$15,0),MATCH($E375,'Add-on Info'!$B$3:$H$3,0)),0)</f>
        <v>0</v>
      </c>
      <c r="AV375" s="40">
        <f>IF(V375=1,INDEX('Add-on Info'!$B$21:$H$32,MATCH(AV$1,'Add-on Info'!$A$4:$A$15,0),MATCH($E375,'Add-on Info'!$B$3:$H$3,0)),0)</f>
        <v>0</v>
      </c>
      <c r="AW375" s="40">
        <f t="shared" si="32"/>
        <v>289.59999999999997</v>
      </c>
      <c r="AX375" s="40">
        <f t="shared" si="33"/>
        <v>31389.5</v>
      </c>
      <c r="AY375" s="40">
        <f t="shared" si="34"/>
        <v>29803.599999999999</v>
      </c>
      <c r="AZ375" s="40">
        <f t="shared" si="35"/>
        <v>1585.9000000000015</v>
      </c>
      <c r="BA375" s="25"/>
    </row>
    <row r="376" spans="1:53" x14ac:dyDescent="0.25">
      <c r="A376" s="25" t="s">
        <v>63</v>
      </c>
      <c r="B376" s="25" t="s">
        <v>49</v>
      </c>
      <c r="C376" s="25" t="s">
        <v>41</v>
      </c>
      <c r="D376" s="25" t="s">
        <v>25</v>
      </c>
      <c r="E376" s="25" t="s">
        <v>26</v>
      </c>
      <c r="F376" s="25" t="s">
        <v>51</v>
      </c>
      <c r="G376" s="25" t="s">
        <v>30</v>
      </c>
      <c r="H376" s="25">
        <v>57</v>
      </c>
      <c r="I376" s="28">
        <v>17713</v>
      </c>
      <c r="J376" s="28">
        <f>IF($D376=Calculations!$E$3,SUBSTITUTE(Calculations!$I377,RIGHT(Calculations!$I377,3),Calculations!$C$3)+0,Calculations!$I377)</f>
        <v>10628</v>
      </c>
      <c r="K376" s="39">
        <v>0</v>
      </c>
      <c r="L376" s="39">
        <v>0</v>
      </c>
      <c r="M376" s="39">
        <v>1</v>
      </c>
      <c r="N376" s="39">
        <v>0</v>
      </c>
      <c r="O376" s="39">
        <v>0</v>
      </c>
      <c r="P376" s="39">
        <v>0</v>
      </c>
      <c r="Q376" s="39">
        <v>0</v>
      </c>
      <c r="R376" s="39">
        <v>0</v>
      </c>
      <c r="S376" s="39">
        <v>0</v>
      </c>
      <c r="T376" s="39">
        <v>0</v>
      </c>
      <c r="U376" s="39">
        <v>1</v>
      </c>
      <c r="V376" s="39">
        <v>0</v>
      </c>
      <c r="W376" s="40">
        <f>IF(K376=1,INDEX('Add-on Info'!$B$4:$H$15,MATCH(W$1,'Add-on Info'!$A$4:$A$15,0),MATCH($E376,'Add-on Info'!$B$3:$H$3,0)),0)</f>
        <v>0</v>
      </c>
      <c r="X376" s="40">
        <f>IF(L376=1,INDEX('Add-on Info'!$B$4:$H$15,MATCH(X$1,'Add-on Info'!$A$4:$A$15,0),MATCH($E376,'Add-on Info'!$B$3:$H$3,0)),0)</f>
        <v>0</v>
      </c>
      <c r="Y376" s="40">
        <f>IF(M376=1,INDEX('Add-on Info'!$B$4:$H$15,MATCH(Y$1,'Add-on Info'!$A$4:$A$15,0),MATCH($E376,'Add-on Info'!$B$3:$H$3,0)),0)</f>
        <v>260</v>
      </c>
      <c r="Z376" s="40">
        <f>IF(N376=1,INDEX('Add-on Info'!$B$4:$H$15,MATCH(Z$1,'Add-on Info'!$A$4:$A$15,0),MATCH($E376,'Add-on Info'!$B$3:$H$3,0)),0)</f>
        <v>0</v>
      </c>
      <c r="AA376" s="40">
        <f>IF(O376=1,INDEX('Add-on Info'!$B$4:$H$15,MATCH(AA$1,'Add-on Info'!$A$4:$A$15,0),MATCH($E376,'Add-on Info'!$B$3:$H$3,0)),0)</f>
        <v>0</v>
      </c>
      <c r="AB376" s="40">
        <f>IF(P376=1,INDEX('Add-on Info'!$B$4:$H$15,MATCH(AB$1,'Add-on Info'!$A$4:$A$15,0),MATCH($E376,'Add-on Info'!$B$3:$H$3,0)),0)</f>
        <v>0</v>
      </c>
      <c r="AC376" s="40">
        <f>IF(Q376=1,INDEX('Add-on Info'!$B$4:$H$15,MATCH(AC$1,'Add-on Info'!$A$4:$A$15,0),MATCH($E376,'Add-on Info'!$B$3:$H$3,0)),0)</f>
        <v>0</v>
      </c>
      <c r="AD376" s="40">
        <f>IF(R376=1,INDEX('Add-on Info'!$B$4:$H$15,MATCH(AD$1,'Add-on Info'!$A$4:$A$15,0),MATCH($E376,'Add-on Info'!$B$3:$H$3,0)),0)</f>
        <v>0</v>
      </c>
      <c r="AE376" s="40">
        <f>IF(S376=1,INDEX('Add-on Info'!$B$4:$H$15,MATCH(AE$1,'Add-on Info'!$A$4:$A$15,0),MATCH($E376,'Add-on Info'!$B$3:$H$3,0)),0)</f>
        <v>0</v>
      </c>
      <c r="AF376" s="40">
        <f>IF(T376=1,INDEX('Add-on Info'!$B$4:$H$15,MATCH(AF$1,'Add-on Info'!$A$4:$A$15,0),MATCH($E376,'Add-on Info'!$B$3:$H$3,0)),0)</f>
        <v>0</v>
      </c>
      <c r="AG376" s="40">
        <f>IF(U376=1,INDEX('Add-on Info'!$B$4:$H$15,MATCH(AG$1,'Add-on Info'!$A$4:$A$15,0),MATCH($E376,'Add-on Info'!$B$3:$H$3,0)),0)</f>
        <v>510</v>
      </c>
      <c r="AH376" s="40">
        <f>IF(V376=1,INDEX('Add-on Info'!$B$4:$H$15,MATCH(AH$1,'Add-on Info'!$A$4:$A$15,0),MATCH($E376,'Add-on Info'!$B$3:$H$3,0)),0)</f>
        <v>0</v>
      </c>
      <c r="AI376" s="41">
        <f t="shared" si="30"/>
        <v>0</v>
      </c>
      <c r="AJ376" s="40">
        <f t="shared" si="31"/>
        <v>770</v>
      </c>
      <c r="AK376" s="40">
        <f>IF(K376=1,INDEX('Add-on Info'!$B$21:$H$32,MATCH(AK$1,'Add-on Info'!$A$4:$A$15,0),MATCH($E376,'Add-on Info'!$B$3:$H$3,0)),0)</f>
        <v>0</v>
      </c>
      <c r="AL376" s="40">
        <f>IF(L376=1,INDEX('Add-on Info'!$B$21:$H$32,MATCH(AL$1,'Add-on Info'!$A$4:$A$15,0),MATCH($E376,'Add-on Info'!$B$3:$H$3,0)),0)</f>
        <v>0</v>
      </c>
      <c r="AM376" s="40">
        <f>IF(M376=1,INDEX('Add-on Info'!$B$21:$H$32,MATCH(AM$1,'Add-on Info'!$A$4:$A$15,0),MATCH($E376,'Add-on Info'!$B$3:$H$3,0)),0)</f>
        <v>39</v>
      </c>
      <c r="AN376" s="40">
        <f>IF(N376=1,INDEX('Add-on Info'!$B$21:$H$32,MATCH(AN$1,'Add-on Info'!$A$4:$A$15,0),MATCH($E376,'Add-on Info'!$B$3:$H$3,0)),0)</f>
        <v>0</v>
      </c>
      <c r="AO376" s="40">
        <f>IF(O376=1,INDEX('Add-on Info'!$B$21:$H$32,MATCH(AO$1,'Add-on Info'!$A$4:$A$15,0),MATCH($E376,'Add-on Info'!$B$3:$H$3,0)),0)</f>
        <v>0</v>
      </c>
      <c r="AP376" s="40">
        <f>IF(P376=1,INDEX('Add-on Info'!$B$21:$H$32,MATCH(AP$1,'Add-on Info'!$A$4:$A$15,0),MATCH($E376,'Add-on Info'!$B$3:$H$3,0)),0)</f>
        <v>0</v>
      </c>
      <c r="AQ376" s="40">
        <f>IF(Q376=1,INDEX('Add-on Info'!$B$21:$H$32,MATCH(AQ$1,'Add-on Info'!$A$4:$A$15,0),MATCH($E376,'Add-on Info'!$B$3:$H$3,0)),0)</f>
        <v>0</v>
      </c>
      <c r="AR376" s="40">
        <f>IF(R376=1,INDEX('Add-on Info'!$B$21:$H$32,MATCH(AR$1,'Add-on Info'!$A$4:$A$15,0),MATCH($E376,'Add-on Info'!$B$3:$H$3,0)),0)</f>
        <v>0</v>
      </c>
      <c r="AS376" s="40">
        <f>IF(S376=1,INDEX('Add-on Info'!$B$21:$H$32,MATCH(AS$1,'Add-on Info'!$A$4:$A$15,0),MATCH($E376,'Add-on Info'!$B$3:$H$3,0)),0)</f>
        <v>0</v>
      </c>
      <c r="AT376" s="40">
        <f>IF(T376=1,INDEX('Add-on Info'!$B$21:$H$32,MATCH(AT$1,'Add-on Info'!$A$4:$A$15,0),MATCH($E376,'Add-on Info'!$B$3:$H$3,0)),0)</f>
        <v>0</v>
      </c>
      <c r="AU376" s="40">
        <f>IF(U376=1,INDEX('Add-on Info'!$B$21:$H$32,MATCH(AU$1,'Add-on Info'!$A$4:$A$15,0),MATCH($E376,'Add-on Info'!$B$3:$H$3,0)),0)</f>
        <v>142.80000000000001</v>
      </c>
      <c r="AV376" s="40">
        <f>IF(V376=1,INDEX('Add-on Info'!$B$21:$H$32,MATCH(AV$1,'Add-on Info'!$A$4:$A$15,0),MATCH($E376,'Add-on Info'!$B$3:$H$3,0)),0)</f>
        <v>0</v>
      </c>
      <c r="AW376" s="40">
        <f t="shared" si="32"/>
        <v>181.8</v>
      </c>
      <c r="AX376" s="40">
        <f t="shared" si="33"/>
        <v>18483</v>
      </c>
      <c r="AY376" s="40">
        <f t="shared" si="34"/>
        <v>10809.8</v>
      </c>
      <c r="AZ376" s="40">
        <f t="shared" si="35"/>
        <v>7673.2000000000007</v>
      </c>
      <c r="BA376" s="25"/>
    </row>
    <row r="377" spans="1:53" x14ac:dyDescent="0.25">
      <c r="A377" s="25" t="s">
        <v>63</v>
      </c>
      <c r="B377" s="25" t="s">
        <v>49</v>
      </c>
      <c r="C377" s="25" t="s">
        <v>41</v>
      </c>
      <c r="D377" s="25" t="s">
        <v>31</v>
      </c>
      <c r="E377" s="25" t="s">
        <v>36</v>
      </c>
      <c r="F377" s="25" t="s">
        <v>51</v>
      </c>
      <c r="G377" s="25" t="s">
        <v>28</v>
      </c>
      <c r="H377" s="25">
        <v>73</v>
      </c>
      <c r="I377" s="42">
        <v>15156</v>
      </c>
      <c r="J377" s="28">
        <f>IF($D377=Calculations!$E$3,SUBSTITUTE(Calculations!$I378,RIGHT(Calculations!$I378,3),Calculations!$C$3)+0,Calculations!$I378)</f>
        <v>9514</v>
      </c>
      <c r="K377" s="39">
        <v>0</v>
      </c>
      <c r="L377" s="39">
        <v>1</v>
      </c>
      <c r="M377" s="39">
        <v>0</v>
      </c>
      <c r="N377" s="39">
        <v>0</v>
      </c>
      <c r="O377" s="39">
        <v>1</v>
      </c>
      <c r="P377" s="39">
        <v>0</v>
      </c>
      <c r="Q377" s="39">
        <v>0</v>
      </c>
      <c r="R377" s="39">
        <v>0</v>
      </c>
      <c r="S377" s="39">
        <v>0</v>
      </c>
      <c r="T377" s="39">
        <v>0</v>
      </c>
      <c r="U377" s="39">
        <v>0</v>
      </c>
      <c r="V377" s="39">
        <v>1</v>
      </c>
      <c r="W377" s="40">
        <f>IF(K377=1,INDEX('Add-on Info'!$B$4:$H$15,MATCH(W$1,'Add-on Info'!$A$4:$A$15,0),MATCH($E377,'Add-on Info'!$B$3:$H$3,0)),0)</f>
        <v>0</v>
      </c>
      <c r="X377" s="40">
        <f>IF(L377=1,INDEX('Add-on Info'!$B$4:$H$15,MATCH(X$1,'Add-on Info'!$A$4:$A$15,0),MATCH($E377,'Add-on Info'!$B$3:$H$3,0)),0)</f>
        <v>240</v>
      </c>
      <c r="Y377" s="40">
        <f>IF(M377=1,INDEX('Add-on Info'!$B$4:$H$15,MATCH(Y$1,'Add-on Info'!$A$4:$A$15,0),MATCH($E377,'Add-on Info'!$B$3:$H$3,0)),0)</f>
        <v>0</v>
      </c>
      <c r="Z377" s="40">
        <f>IF(N377=1,INDEX('Add-on Info'!$B$4:$H$15,MATCH(Z$1,'Add-on Info'!$A$4:$A$15,0),MATCH($E377,'Add-on Info'!$B$3:$H$3,0)),0)</f>
        <v>0</v>
      </c>
      <c r="AA377" s="40">
        <f>IF(O377=1,INDEX('Add-on Info'!$B$4:$H$15,MATCH(AA$1,'Add-on Info'!$A$4:$A$15,0),MATCH($E377,'Add-on Info'!$B$3:$H$3,0)),0)</f>
        <v>1600</v>
      </c>
      <c r="AB377" s="40">
        <f>IF(P377=1,INDEX('Add-on Info'!$B$4:$H$15,MATCH(AB$1,'Add-on Info'!$A$4:$A$15,0),MATCH($E377,'Add-on Info'!$B$3:$H$3,0)),0)</f>
        <v>0</v>
      </c>
      <c r="AC377" s="40">
        <f>IF(Q377=1,INDEX('Add-on Info'!$B$4:$H$15,MATCH(AC$1,'Add-on Info'!$A$4:$A$15,0),MATCH($E377,'Add-on Info'!$B$3:$H$3,0)),0)</f>
        <v>0</v>
      </c>
      <c r="AD377" s="40">
        <f>IF(R377=1,INDEX('Add-on Info'!$B$4:$H$15,MATCH(AD$1,'Add-on Info'!$A$4:$A$15,0),MATCH($E377,'Add-on Info'!$B$3:$H$3,0)),0)</f>
        <v>0</v>
      </c>
      <c r="AE377" s="40">
        <f>IF(S377=1,INDEX('Add-on Info'!$B$4:$H$15,MATCH(AE$1,'Add-on Info'!$A$4:$A$15,0),MATCH($E377,'Add-on Info'!$B$3:$H$3,0)),0)</f>
        <v>0</v>
      </c>
      <c r="AF377" s="40">
        <f>IF(T377=1,INDEX('Add-on Info'!$B$4:$H$15,MATCH(AF$1,'Add-on Info'!$A$4:$A$15,0),MATCH($E377,'Add-on Info'!$B$3:$H$3,0)),0)</f>
        <v>0</v>
      </c>
      <c r="AG377" s="40">
        <f>IF(U377=1,INDEX('Add-on Info'!$B$4:$H$15,MATCH(AG$1,'Add-on Info'!$A$4:$A$15,0),MATCH($E377,'Add-on Info'!$B$3:$H$3,0)),0)</f>
        <v>0</v>
      </c>
      <c r="AH377" s="40">
        <f>IF(V377=1,INDEX('Add-on Info'!$B$4:$H$15,MATCH(AH$1,'Add-on Info'!$A$4:$A$15,0),MATCH($E377,'Add-on Info'!$B$3:$H$3,0)),0)</f>
        <v>520</v>
      </c>
      <c r="AI377" s="41">
        <f t="shared" si="30"/>
        <v>0.15</v>
      </c>
      <c r="AJ377" s="40">
        <f t="shared" si="31"/>
        <v>2006</v>
      </c>
      <c r="AK377" s="40">
        <f>IF(K377=1,INDEX('Add-on Info'!$B$21:$H$32,MATCH(AK$1,'Add-on Info'!$A$4:$A$15,0),MATCH($E377,'Add-on Info'!$B$3:$H$3,0)),0)</f>
        <v>0</v>
      </c>
      <c r="AL377" s="40">
        <f>IF(L377=1,INDEX('Add-on Info'!$B$21:$H$32,MATCH(AL$1,'Add-on Info'!$A$4:$A$15,0),MATCH($E377,'Add-on Info'!$B$3:$H$3,0)),0)</f>
        <v>26.4</v>
      </c>
      <c r="AM377" s="40">
        <f>IF(M377=1,INDEX('Add-on Info'!$B$21:$H$32,MATCH(AM$1,'Add-on Info'!$A$4:$A$15,0),MATCH($E377,'Add-on Info'!$B$3:$H$3,0)),0)</f>
        <v>0</v>
      </c>
      <c r="AN377" s="40">
        <f>IF(N377=1,INDEX('Add-on Info'!$B$21:$H$32,MATCH(AN$1,'Add-on Info'!$A$4:$A$15,0),MATCH($E377,'Add-on Info'!$B$3:$H$3,0)),0)</f>
        <v>0</v>
      </c>
      <c r="AO377" s="40">
        <f>IF(O377=1,INDEX('Add-on Info'!$B$21:$H$32,MATCH(AO$1,'Add-on Info'!$A$4:$A$15,0),MATCH($E377,'Add-on Info'!$B$3:$H$3,0)),0)</f>
        <v>1040</v>
      </c>
      <c r="AP377" s="40">
        <f>IF(P377=1,INDEX('Add-on Info'!$B$21:$H$32,MATCH(AP$1,'Add-on Info'!$A$4:$A$15,0),MATCH($E377,'Add-on Info'!$B$3:$H$3,0)),0)</f>
        <v>0</v>
      </c>
      <c r="AQ377" s="40">
        <f>IF(Q377=1,INDEX('Add-on Info'!$B$21:$H$32,MATCH(AQ$1,'Add-on Info'!$A$4:$A$15,0),MATCH($E377,'Add-on Info'!$B$3:$H$3,0)),0)</f>
        <v>0</v>
      </c>
      <c r="AR377" s="40">
        <f>IF(R377=1,INDEX('Add-on Info'!$B$21:$H$32,MATCH(AR$1,'Add-on Info'!$A$4:$A$15,0),MATCH($E377,'Add-on Info'!$B$3:$H$3,0)),0)</f>
        <v>0</v>
      </c>
      <c r="AS377" s="40">
        <f>IF(S377=1,INDEX('Add-on Info'!$B$21:$H$32,MATCH(AS$1,'Add-on Info'!$A$4:$A$15,0),MATCH($E377,'Add-on Info'!$B$3:$H$3,0)),0)</f>
        <v>0</v>
      </c>
      <c r="AT377" s="40">
        <f>IF(T377=1,INDEX('Add-on Info'!$B$21:$H$32,MATCH(AT$1,'Add-on Info'!$A$4:$A$15,0),MATCH($E377,'Add-on Info'!$B$3:$H$3,0)),0)</f>
        <v>0</v>
      </c>
      <c r="AU377" s="40">
        <f>IF(U377=1,INDEX('Add-on Info'!$B$21:$H$32,MATCH(AU$1,'Add-on Info'!$A$4:$A$15,0),MATCH($E377,'Add-on Info'!$B$3:$H$3,0)),0)</f>
        <v>0</v>
      </c>
      <c r="AV377" s="40">
        <f>IF(V377=1,INDEX('Add-on Info'!$B$21:$H$32,MATCH(AV$1,'Add-on Info'!$A$4:$A$15,0),MATCH($E377,'Add-on Info'!$B$3:$H$3,0)),0)</f>
        <v>109.2</v>
      </c>
      <c r="AW377" s="40">
        <f t="shared" si="32"/>
        <v>1175.6000000000001</v>
      </c>
      <c r="AX377" s="40">
        <f t="shared" si="33"/>
        <v>17162</v>
      </c>
      <c r="AY377" s="40">
        <f t="shared" si="34"/>
        <v>10689.6</v>
      </c>
      <c r="AZ377" s="40">
        <f t="shared" si="35"/>
        <v>6472.4</v>
      </c>
      <c r="BA377" s="25"/>
    </row>
    <row r="378" spans="1:53" x14ac:dyDescent="0.25">
      <c r="A378" s="25" t="s">
        <v>64</v>
      </c>
      <c r="B378" s="25" t="s">
        <v>23</v>
      </c>
      <c r="C378" s="25" t="s">
        <v>24</v>
      </c>
      <c r="D378" s="25" t="s">
        <v>31</v>
      </c>
      <c r="E378" s="25" t="s">
        <v>32</v>
      </c>
      <c r="F378" s="25" t="s">
        <v>33</v>
      </c>
      <c r="G378" s="25" t="s">
        <v>30</v>
      </c>
      <c r="H378" s="25">
        <v>44</v>
      </c>
      <c r="I378" s="42">
        <v>18419</v>
      </c>
      <c r="J378" s="28">
        <f>IF($D378=Calculations!$E$3,SUBSTITUTE(Calculations!$I379,RIGHT(Calculations!$I379,3),Calculations!$C$3)+0,Calculations!$I379)</f>
        <v>17514</v>
      </c>
      <c r="K378" s="39">
        <v>0</v>
      </c>
      <c r="L378" s="39">
        <v>0</v>
      </c>
      <c r="M378" s="39">
        <v>0</v>
      </c>
      <c r="N378" s="39">
        <v>0</v>
      </c>
      <c r="O378" s="39">
        <v>0</v>
      </c>
      <c r="P378" s="39">
        <v>0</v>
      </c>
      <c r="Q378" s="39">
        <v>0</v>
      </c>
      <c r="R378" s="39">
        <v>0</v>
      </c>
      <c r="S378" s="39">
        <v>0</v>
      </c>
      <c r="T378" s="39">
        <v>1</v>
      </c>
      <c r="U378" s="39">
        <v>0</v>
      </c>
      <c r="V378" s="39">
        <v>0</v>
      </c>
      <c r="W378" s="40">
        <f>IF(K378=1,INDEX('Add-on Info'!$B$4:$H$15,MATCH(W$1,'Add-on Info'!$A$4:$A$15,0),MATCH($E378,'Add-on Info'!$B$3:$H$3,0)),0)</f>
        <v>0</v>
      </c>
      <c r="X378" s="40">
        <f>IF(L378=1,INDEX('Add-on Info'!$B$4:$H$15,MATCH(X$1,'Add-on Info'!$A$4:$A$15,0),MATCH($E378,'Add-on Info'!$B$3:$H$3,0)),0)</f>
        <v>0</v>
      </c>
      <c r="Y378" s="40">
        <f>IF(M378=1,INDEX('Add-on Info'!$B$4:$H$15,MATCH(Y$1,'Add-on Info'!$A$4:$A$15,0),MATCH($E378,'Add-on Info'!$B$3:$H$3,0)),0)</f>
        <v>0</v>
      </c>
      <c r="Z378" s="40">
        <f>IF(N378=1,INDEX('Add-on Info'!$B$4:$H$15,MATCH(Z$1,'Add-on Info'!$A$4:$A$15,0),MATCH($E378,'Add-on Info'!$B$3:$H$3,0)),0)</f>
        <v>0</v>
      </c>
      <c r="AA378" s="40">
        <f>IF(O378=1,INDEX('Add-on Info'!$B$4:$H$15,MATCH(AA$1,'Add-on Info'!$A$4:$A$15,0),MATCH($E378,'Add-on Info'!$B$3:$H$3,0)),0)</f>
        <v>0</v>
      </c>
      <c r="AB378" s="40">
        <f>IF(P378=1,INDEX('Add-on Info'!$B$4:$H$15,MATCH(AB$1,'Add-on Info'!$A$4:$A$15,0),MATCH($E378,'Add-on Info'!$B$3:$H$3,0)),0)</f>
        <v>0</v>
      </c>
      <c r="AC378" s="40">
        <f>IF(Q378=1,INDEX('Add-on Info'!$B$4:$H$15,MATCH(AC$1,'Add-on Info'!$A$4:$A$15,0),MATCH($E378,'Add-on Info'!$B$3:$H$3,0)),0)</f>
        <v>0</v>
      </c>
      <c r="AD378" s="40">
        <f>IF(R378=1,INDEX('Add-on Info'!$B$4:$H$15,MATCH(AD$1,'Add-on Info'!$A$4:$A$15,0),MATCH($E378,'Add-on Info'!$B$3:$H$3,0)),0)</f>
        <v>0</v>
      </c>
      <c r="AE378" s="40">
        <f>IF(S378=1,INDEX('Add-on Info'!$B$4:$H$15,MATCH(AE$1,'Add-on Info'!$A$4:$A$15,0),MATCH($E378,'Add-on Info'!$B$3:$H$3,0)),0)</f>
        <v>0</v>
      </c>
      <c r="AF378" s="40">
        <f>IF(T378=1,INDEX('Add-on Info'!$B$4:$H$15,MATCH(AF$1,'Add-on Info'!$A$4:$A$15,0),MATCH($E378,'Add-on Info'!$B$3:$H$3,0)),0)</f>
        <v>180</v>
      </c>
      <c r="AG378" s="40">
        <f>IF(U378=1,INDEX('Add-on Info'!$B$4:$H$15,MATCH(AG$1,'Add-on Info'!$A$4:$A$15,0),MATCH($E378,'Add-on Info'!$B$3:$H$3,0)),0)</f>
        <v>0</v>
      </c>
      <c r="AH378" s="40">
        <f>IF(V378=1,INDEX('Add-on Info'!$B$4:$H$15,MATCH(AH$1,'Add-on Info'!$A$4:$A$15,0),MATCH($E378,'Add-on Info'!$B$3:$H$3,0)),0)</f>
        <v>0</v>
      </c>
      <c r="AI378" s="41">
        <f t="shared" si="30"/>
        <v>0</v>
      </c>
      <c r="AJ378" s="40">
        <f t="shared" si="31"/>
        <v>180</v>
      </c>
      <c r="AK378" s="40">
        <f>IF(K378=1,INDEX('Add-on Info'!$B$21:$H$32,MATCH(AK$1,'Add-on Info'!$A$4:$A$15,0),MATCH($E378,'Add-on Info'!$B$3:$H$3,0)),0)</f>
        <v>0</v>
      </c>
      <c r="AL378" s="40">
        <f>IF(L378=1,INDEX('Add-on Info'!$B$21:$H$32,MATCH(AL$1,'Add-on Info'!$A$4:$A$15,0),MATCH($E378,'Add-on Info'!$B$3:$H$3,0)),0)</f>
        <v>0</v>
      </c>
      <c r="AM378" s="40">
        <f>IF(M378=1,INDEX('Add-on Info'!$B$21:$H$32,MATCH(AM$1,'Add-on Info'!$A$4:$A$15,0),MATCH($E378,'Add-on Info'!$B$3:$H$3,0)),0)</f>
        <v>0</v>
      </c>
      <c r="AN378" s="40">
        <f>IF(N378=1,INDEX('Add-on Info'!$B$21:$H$32,MATCH(AN$1,'Add-on Info'!$A$4:$A$15,0),MATCH($E378,'Add-on Info'!$B$3:$H$3,0)),0)</f>
        <v>0</v>
      </c>
      <c r="AO378" s="40">
        <f>IF(O378=1,INDEX('Add-on Info'!$B$21:$H$32,MATCH(AO$1,'Add-on Info'!$A$4:$A$15,0),MATCH($E378,'Add-on Info'!$B$3:$H$3,0)),0)</f>
        <v>0</v>
      </c>
      <c r="AP378" s="40">
        <f>IF(P378=1,INDEX('Add-on Info'!$B$21:$H$32,MATCH(AP$1,'Add-on Info'!$A$4:$A$15,0),MATCH($E378,'Add-on Info'!$B$3:$H$3,0)),0)</f>
        <v>0</v>
      </c>
      <c r="AQ378" s="40">
        <f>IF(Q378=1,INDEX('Add-on Info'!$B$21:$H$32,MATCH(AQ$1,'Add-on Info'!$A$4:$A$15,0),MATCH($E378,'Add-on Info'!$B$3:$H$3,0)),0)</f>
        <v>0</v>
      </c>
      <c r="AR378" s="40">
        <f>IF(R378=1,INDEX('Add-on Info'!$B$21:$H$32,MATCH(AR$1,'Add-on Info'!$A$4:$A$15,0),MATCH($E378,'Add-on Info'!$B$3:$H$3,0)),0)</f>
        <v>0</v>
      </c>
      <c r="AS378" s="40">
        <f>IF(S378=1,INDEX('Add-on Info'!$B$21:$H$32,MATCH(AS$1,'Add-on Info'!$A$4:$A$15,0),MATCH($E378,'Add-on Info'!$B$3:$H$3,0)),0)</f>
        <v>0</v>
      </c>
      <c r="AT378" s="40">
        <f>IF(T378=1,INDEX('Add-on Info'!$B$21:$H$32,MATCH(AT$1,'Add-on Info'!$A$4:$A$15,0),MATCH($E378,'Add-on Info'!$B$3:$H$3,0)),0)</f>
        <v>32.4</v>
      </c>
      <c r="AU378" s="40">
        <f>IF(U378=1,INDEX('Add-on Info'!$B$21:$H$32,MATCH(AU$1,'Add-on Info'!$A$4:$A$15,0),MATCH($E378,'Add-on Info'!$B$3:$H$3,0)),0)</f>
        <v>0</v>
      </c>
      <c r="AV378" s="40">
        <f>IF(V378=1,INDEX('Add-on Info'!$B$21:$H$32,MATCH(AV$1,'Add-on Info'!$A$4:$A$15,0),MATCH($E378,'Add-on Info'!$B$3:$H$3,0)),0)</f>
        <v>0</v>
      </c>
      <c r="AW378" s="40">
        <f t="shared" si="32"/>
        <v>32.4</v>
      </c>
      <c r="AX378" s="40">
        <f t="shared" si="33"/>
        <v>18599</v>
      </c>
      <c r="AY378" s="40">
        <f t="shared" si="34"/>
        <v>17546.400000000001</v>
      </c>
      <c r="AZ378" s="40">
        <f t="shared" si="35"/>
        <v>1052.5999999999985</v>
      </c>
      <c r="BA378" s="25"/>
    </row>
    <row r="379" spans="1:53" x14ac:dyDescent="0.25">
      <c r="A379" s="25" t="s">
        <v>64</v>
      </c>
      <c r="B379" s="25" t="s">
        <v>23</v>
      </c>
      <c r="C379" s="25" t="s">
        <v>24</v>
      </c>
      <c r="D379" s="25" t="s">
        <v>31</v>
      </c>
      <c r="E379" s="25" t="s">
        <v>35</v>
      </c>
      <c r="F379" s="25" t="s">
        <v>34</v>
      </c>
      <c r="G379" s="25" t="s">
        <v>28</v>
      </c>
      <c r="H379" s="25">
        <v>55</v>
      </c>
      <c r="I379" s="42">
        <v>28326</v>
      </c>
      <c r="J379" s="28">
        <f>IF($D379=Calculations!$E$3,SUBSTITUTE(Calculations!$I380,RIGHT(Calculations!$I380,3),Calculations!$C$3)+0,Calculations!$I380)</f>
        <v>27514</v>
      </c>
      <c r="K379" s="39">
        <v>0</v>
      </c>
      <c r="L379" s="39">
        <v>0</v>
      </c>
      <c r="M379" s="39">
        <v>0</v>
      </c>
      <c r="N379" s="39">
        <v>0</v>
      </c>
      <c r="O379" s="39">
        <v>0</v>
      </c>
      <c r="P379" s="39">
        <v>0</v>
      </c>
      <c r="Q379" s="39">
        <v>0</v>
      </c>
      <c r="R379" s="39">
        <v>0</v>
      </c>
      <c r="S379" s="39">
        <v>1</v>
      </c>
      <c r="T379" s="39">
        <v>0</v>
      </c>
      <c r="U379" s="39">
        <v>0</v>
      </c>
      <c r="V379" s="39">
        <v>1</v>
      </c>
      <c r="W379" s="40">
        <f>IF(K379=1,INDEX('Add-on Info'!$B$4:$H$15,MATCH(W$1,'Add-on Info'!$A$4:$A$15,0),MATCH($E379,'Add-on Info'!$B$3:$H$3,0)),0)</f>
        <v>0</v>
      </c>
      <c r="X379" s="40">
        <f>IF(L379=1,INDEX('Add-on Info'!$B$4:$H$15,MATCH(X$1,'Add-on Info'!$A$4:$A$15,0),MATCH($E379,'Add-on Info'!$B$3:$H$3,0)),0)</f>
        <v>0</v>
      </c>
      <c r="Y379" s="40">
        <f>IF(M379=1,INDEX('Add-on Info'!$B$4:$H$15,MATCH(Y$1,'Add-on Info'!$A$4:$A$15,0),MATCH($E379,'Add-on Info'!$B$3:$H$3,0)),0)</f>
        <v>0</v>
      </c>
      <c r="Z379" s="40">
        <f>IF(N379=1,INDEX('Add-on Info'!$B$4:$H$15,MATCH(Z$1,'Add-on Info'!$A$4:$A$15,0),MATCH($E379,'Add-on Info'!$B$3:$H$3,0)),0)</f>
        <v>0</v>
      </c>
      <c r="AA379" s="40">
        <f>IF(O379=1,INDEX('Add-on Info'!$B$4:$H$15,MATCH(AA$1,'Add-on Info'!$A$4:$A$15,0),MATCH($E379,'Add-on Info'!$B$3:$H$3,0)),0)</f>
        <v>0</v>
      </c>
      <c r="AB379" s="40">
        <f>IF(P379=1,INDEX('Add-on Info'!$B$4:$H$15,MATCH(AB$1,'Add-on Info'!$A$4:$A$15,0),MATCH($E379,'Add-on Info'!$B$3:$H$3,0)),0)</f>
        <v>0</v>
      </c>
      <c r="AC379" s="40">
        <f>IF(Q379=1,INDEX('Add-on Info'!$B$4:$H$15,MATCH(AC$1,'Add-on Info'!$A$4:$A$15,0),MATCH($E379,'Add-on Info'!$B$3:$H$3,0)),0)</f>
        <v>0</v>
      </c>
      <c r="AD379" s="40">
        <f>IF(R379=1,INDEX('Add-on Info'!$B$4:$H$15,MATCH(AD$1,'Add-on Info'!$A$4:$A$15,0),MATCH($E379,'Add-on Info'!$B$3:$H$3,0)),0)</f>
        <v>0</v>
      </c>
      <c r="AE379" s="40">
        <f>IF(S379=1,INDEX('Add-on Info'!$B$4:$H$15,MATCH(AE$1,'Add-on Info'!$A$4:$A$15,0),MATCH($E379,'Add-on Info'!$B$3:$H$3,0)),0)</f>
        <v>160</v>
      </c>
      <c r="AF379" s="40">
        <f>IF(T379=1,INDEX('Add-on Info'!$B$4:$H$15,MATCH(AF$1,'Add-on Info'!$A$4:$A$15,0),MATCH($E379,'Add-on Info'!$B$3:$H$3,0)),0)</f>
        <v>0</v>
      </c>
      <c r="AG379" s="40">
        <f>IF(U379=1,INDEX('Add-on Info'!$B$4:$H$15,MATCH(AG$1,'Add-on Info'!$A$4:$A$15,0),MATCH($E379,'Add-on Info'!$B$3:$H$3,0)),0)</f>
        <v>0</v>
      </c>
      <c r="AH379" s="40">
        <f>IF(V379=1,INDEX('Add-on Info'!$B$4:$H$15,MATCH(AH$1,'Add-on Info'!$A$4:$A$15,0),MATCH($E379,'Add-on Info'!$B$3:$H$3,0)),0)</f>
        <v>460</v>
      </c>
      <c r="AI379" s="41">
        <f t="shared" si="30"/>
        <v>0</v>
      </c>
      <c r="AJ379" s="40">
        <f t="shared" si="31"/>
        <v>620</v>
      </c>
      <c r="AK379" s="40">
        <f>IF(K379=1,INDEX('Add-on Info'!$B$21:$H$32,MATCH(AK$1,'Add-on Info'!$A$4:$A$15,0),MATCH($E379,'Add-on Info'!$B$3:$H$3,0)),0)</f>
        <v>0</v>
      </c>
      <c r="AL379" s="40">
        <f>IF(L379=1,INDEX('Add-on Info'!$B$21:$H$32,MATCH(AL$1,'Add-on Info'!$A$4:$A$15,0),MATCH($E379,'Add-on Info'!$B$3:$H$3,0)),0)</f>
        <v>0</v>
      </c>
      <c r="AM379" s="40">
        <f>IF(M379=1,INDEX('Add-on Info'!$B$21:$H$32,MATCH(AM$1,'Add-on Info'!$A$4:$A$15,0),MATCH($E379,'Add-on Info'!$B$3:$H$3,0)),0)</f>
        <v>0</v>
      </c>
      <c r="AN379" s="40">
        <f>IF(N379=1,INDEX('Add-on Info'!$B$21:$H$32,MATCH(AN$1,'Add-on Info'!$A$4:$A$15,0),MATCH($E379,'Add-on Info'!$B$3:$H$3,0)),0)</f>
        <v>0</v>
      </c>
      <c r="AO379" s="40">
        <f>IF(O379=1,INDEX('Add-on Info'!$B$21:$H$32,MATCH(AO$1,'Add-on Info'!$A$4:$A$15,0),MATCH($E379,'Add-on Info'!$B$3:$H$3,0)),0)</f>
        <v>0</v>
      </c>
      <c r="AP379" s="40">
        <f>IF(P379=1,INDEX('Add-on Info'!$B$21:$H$32,MATCH(AP$1,'Add-on Info'!$A$4:$A$15,0),MATCH($E379,'Add-on Info'!$B$3:$H$3,0)),0)</f>
        <v>0</v>
      </c>
      <c r="AQ379" s="40">
        <f>IF(Q379=1,INDEX('Add-on Info'!$B$21:$H$32,MATCH(AQ$1,'Add-on Info'!$A$4:$A$15,0),MATCH($E379,'Add-on Info'!$B$3:$H$3,0)),0)</f>
        <v>0</v>
      </c>
      <c r="AR379" s="40">
        <f>IF(R379=1,INDEX('Add-on Info'!$B$21:$H$32,MATCH(AR$1,'Add-on Info'!$A$4:$A$15,0),MATCH($E379,'Add-on Info'!$B$3:$H$3,0)),0)</f>
        <v>0</v>
      </c>
      <c r="AS379" s="40">
        <f>IF(S379=1,INDEX('Add-on Info'!$B$21:$H$32,MATCH(AS$1,'Add-on Info'!$A$4:$A$15,0),MATCH($E379,'Add-on Info'!$B$3:$H$3,0)),0)</f>
        <v>27.200000000000003</v>
      </c>
      <c r="AT379" s="40">
        <f>IF(T379=1,INDEX('Add-on Info'!$B$21:$H$32,MATCH(AT$1,'Add-on Info'!$A$4:$A$15,0),MATCH($E379,'Add-on Info'!$B$3:$H$3,0)),0)</f>
        <v>0</v>
      </c>
      <c r="AU379" s="40">
        <f>IF(U379=1,INDEX('Add-on Info'!$B$21:$H$32,MATCH(AU$1,'Add-on Info'!$A$4:$A$15,0),MATCH($E379,'Add-on Info'!$B$3:$H$3,0)),0)</f>
        <v>0</v>
      </c>
      <c r="AV379" s="40">
        <f>IF(V379=1,INDEX('Add-on Info'!$B$21:$H$32,MATCH(AV$1,'Add-on Info'!$A$4:$A$15,0),MATCH($E379,'Add-on Info'!$B$3:$H$3,0)),0)</f>
        <v>96.6</v>
      </c>
      <c r="AW379" s="40">
        <f t="shared" si="32"/>
        <v>123.8</v>
      </c>
      <c r="AX379" s="40">
        <f t="shared" si="33"/>
        <v>28946</v>
      </c>
      <c r="AY379" s="40">
        <f t="shared" si="34"/>
        <v>27637.8</v>
      </c>
      <c r="AZ379" s="40">
        <f t="shared" si="35"/>
        <v>1308.2000000000007</v>
      </c>
      <c r="BA379" s="25"/>
    </row>
    <row r="380" spans="1:53" x14ac:dyDescent="0.25">
      <c r="A380" s="25" t="s">
        <v>64</v>
      </c>
      <c r="B380" s="25" t="s">
        <v>23</v>
      </c>
      <c r="C380" s="25" t="s">
        <v>24</v>
      </c>
      <c r="D380" s="25" t="s">
        <v>31</v>
      </c>
      <c r="E380" s="25" t="s">
        <v>36</v>
      </c>
      <c r="F380" s="25" t="s">
        <v>33</v>
      </c>
      <c r="G380" s="25" t="s">
        <v>28</v>
      </c>
      <c r="H380" s="25">
        <v>25</v>
      </c>
      <c r="I380" s="42">
        <v>32094</v>
      </c>
      <c r="J380" s="28">
        <f>IF($D380=Calculations!$E$3,SUBSTITUTE(Calculations!$I381,RIGHT(Calculations!$I381,3),Calculations!$C$3)+0,Calculations!$I381)</f>
        <v>31514</v>
      </c>
      <c r="K380" s="39">
        <v>0</v>
      </c>
      <c r="L380" s="39">
        <v>0</v>
      </c>
      <c r="M380" s="39">
        <v>0</v>
      </c>
      <c r="N380" s="39">
        <v>0</v>
      </c>
      <c r="O380" s="39">
        <v>0</v>
      </c>
      <c r="P380" s="39">
        <v>0</v>
      </c>
      <c r="Q380" s="39">
        <v>0</v>
      </c>
      <c r="R380" s="39">
        <v>0</v>
      </c>
      <c r="S380" s="39">
        <v>0</v>
      </c>
      <c r="T380" s="39">
        <v>0</v>
      </c>
      <c r="U380" s="39">
        <v>1</v>
      </c>
      <c r="V380" s="39">
        <v>0</v>
      </c>
      <c r="W380" s="40">
        <f>IF(K380=1,INDEX('Add-on Info'!$B$4:$H$15,MATCH(W$1,'Add-on Info'!$A$4:$A$15,0),MATCH($E380,'Add-on Info'!$B$3:$H$3,0)),0)</f>
        <v>0</v>
      </c>
      <c r="X380" s="40">
        <f>IF(L380=1,INDEX('Add-on Info'!$B$4:$H$15,MATCH(X$1,'Add-on Info'!$A$4:$A$15,0),MATCH($E380,'Add-on Info'!$B$3:$H$3,0)),0)</f>
        <v>0</v>
      </c>
      <c r="Y380" s="40">
        <f>IF(M380=1,INDEX('Add-on Info'!$B$4:$H$15,MATCH(Y$1,'Add-on Info'!$A$4:$A$15,0),MATCH($E380,'Add-on Info'!$B$3:$H$3,0)),0)</f>
        <v>0</v>
      </c>
      <c r="Z380" s="40">
        <f>IF(N380=1,INDEX('Add-on Info'!$B$4:$H$15,MATCH(Z$1,'Add-on Info'!$A$4:$A$15,0),MATCH($E380,'Add-on Info'!$B$3:$H$3,0)),0)</f>
        <v>0</v>
      </c>
      <c r="AA380" s="40">
        <f>IF(O380=1,INDEX('Add-on Info'!$B$4:$H$15,MATCH(AA$1,'Add-on Info'!$A$4:$A$15,0),MATCH($E380,'Add-on Info'!$B$3:$H$3,0)),0)</f>
        <v>0</v>
      </c>
      <c r="AB380" s="40">
        <f>IF(P380=1,INDEX('Add-on Info'!$B$4:$H$15,MATCH(AB$1,'Add-on Info'!$A$4:$A$15,0),MATCH($E380,'Add-on Info'!$B$3:$H$3,0)),0)</f>
        <v>0</v>
      </c>
      <c r="AC380" s="40">
        <f>IF(Q380=1,INDEX('Add-on Info'!$B$4:$H$15,MATCH(AC$1,'Add-on Info'!$A$4:$A$15,0),MATCH($E380,'Add-on Info'!$B$3:$H$3,0)),0)</f>
        <v>0</v>
      </c>
      <c r="AD380" s="40">
        <f>IF(R380=1,INDEX('Add-on Info'!$B$4:$H$15,MATCH(AD$1,'Add-on Info'!$A$4:$A$15,0),MATCH($E380,'Add-on Info'!$B$3:$H$3,0)),0)</f>
        <v>0</v>
      </c>
      <c r="AE380" s="40">
        <f>IF(S380=1,INDEX('Add-on Info'!$B$4:$H$15,MATCH(AE$1,'Add-on Info'!$A$4:$A$15,0),MATCH($E380,'Add-on Info'!$B$3:$H$3,0)),0)</f>
        <v>0</v>
      </c>
      <c r="AF380" s="40">
        <f>IF(T380=1,INDEX('Add-on Info'!$B$4:$H$15,MATCH(AF$1,'Add-on Info'!$A$4:$A$15,0),MATCH($E380,'Add-on Info'!$B$3:$H$3,0)),0)</f>
        <v>0</v>
      </c>
      <c r="AG380" s="40">
        <f>IF(U380=1,INDEX('Add-on Info'!$B$4:$H$15,MATCH(AG$1,'Add-on Info'!$A$4:$A$15,0),MATCH($E380,'Add-on Info'!$B$3:$H$3,0)),0)</f>
        <v>730</v>
      </c>
      <c r="AH380" s="40">
        <f>IF(V380=1,INDEX('Add-on Info'!$B$4:$H$15,MATCH(AH$1,'Add-on Info'!$A$4:$A$15,0),MATCH($E380,'Add-on Info'!$B$3:$H$3,0)),0)</f>
        <v>0</v>
      </c>
      <c r="AI380" s="41">
        <f t="shared" si="30"/>
        <v>0</v>
      </c>
      <c r="AJ380" s="40">
        <f t="shared" si="31"/>
        <v>730</v>
      </c>
      <c r="AK380" s="40">
        <f>IF(K380=1,INDEX('Add-on Info'!$B$21:$H$32,MATCH(AK$1,'Add-on Info'!$A$4:$A$15,0),MATCH($E380,'Add-on Info'!$B$3:$H$3,0)),0)</f>
        <v>0</v>
      </c>
      <c r="AL380" s="40">
        <f>IF(L380=1,INDEX('Add-on Info'!$B$21:$H$32,MATCH(AL$1,'Add-on Info'!$A$4:$A$15,0),MATCH($E380,'Add-on Info'!$B$3:$H$3,0)),0)</f>
        <v>0</v>
      </c>
      <c r="AM380" s="40">
        <f>IF(M380=1,INDEX('Add-on Info'!$B$21:$H$32,MATCH(AM$1,'Add-on Info'!$A$4:$A$15,0),MATCH($E380,'Add-on Info'!$B$3:$H$3,0)),0)</f>
        <v>0</v>
      </c>
      <c r="AN380" s="40">
        <f>IF(N380=1,INDEX('Add-on Info'!$B$21:$H$32,MATCH(AN$1,'Add-on Info'!$A$4:$A$15,0),MATCH($E380,'Add-on Info'!$B$3:$H$3,0)),0)</f>
        <v>0</v>
      </c>
      <c r="AO380" s="40">
        <f>IF(O380=1,INDEX('Add-on Info'!$B$21:$H$32,MATCH(AO$1,'Add-on Info'!$A$4:$A$15,0),MATCH($E380,'Add-on Info'!$B$3:$H$3,0)),0)</f>
        <v>0</v>
      </c>
      <c r="AP380" s="40">
        <f>IF(P380=1,INDEX('Add-on Info'!$B$21:$H$32,MATCH(AP$1,'Add-on Info'!$A$4:$A$15,0),MATCH($E380,'Add-on Info'!$B$3:$H$3,0)),0)</f>
        <v>0</v>
      </c>
      <c r="AQ380" s="40">
        <f>IF(Q380=1,INDEX('Add-on Info'!$B$21:$H$32,MATCH(AQ$1,'Add-on Info'!$A$4:$A$15,0),MATCH($E380,'Add-on Info'!$B$3:$H$3,0)),0)</f>
        <v>0</v>
      </c>
      <c r="AR380" s="40">
        <f>IF(R380=1,INDEX('Add-on Info'!$B$21:$H$32,MATCH(AR$1,'Add-on Info'!$A$4:$A$15,0),MATCH($E380,'Add-on Info'!$B$3:$H$3,0)),0)</f>
        <v>0</v>
      </c>
      <c r="AS380" s="40">
        <f>IF(S380=1,INDEX('Add-on Info'!$B$21:$H$32,MATCH(AS$1,'Add-on Info'!$A$4:$A$15,0),MATCH($E380,'Add-on Info'!$B$3:$H$3,0)),0)</f>
        <v>0</v>
      </c>
      <c r="AT380" s="40">
        <f>IF(T380=1,INDEX('Add-on Info'!$B$21:$H$32,MATCH(AT$1,'Add-on Info'!$A$4:$A$15,0),MATCH($E380,'Add-on Info'!$B$3:$H$3,0)),0)</f>
        <v>0</v>
      </c>
      <c r="AU380" s="40">
        <f>IF(U380=1,INDEX('Add-on Info'!$B$21:$H$32,MATCH(AU$1,'Add-on Info'!$A$4:$A$15,0),MATCH($E380,'Add-on Info'!$B$3:$H$3,0)),0)</f>
        <v>204.4</v>
      </c>
      <c r="AV380" s="40">
        <f>IF(V380=1,INDEX('Add-on Info'!$B$21:$H$32,MATCH(AV$1,'Add-on Info'!$A$4:$A$15,0),MATCH($E380,'Add-on Info'!$B$3:$H$3,0)),0)</f>
        <v>0</v>
      </c>
      <c r="AW380" s="40">
        <f t="shared" si="32"/>
        <v>204.4</v>
      </c>
      <c r="AX380" s="40">
        <f t="shared" si="33"/>
        <v>32824</v>
      </c>
      <c r="AY380" s="40">
        <f t="shared" si="34"/>
        <v>31718.400000000001</v>
      </c>
      <c r="AZ380" s="40">
        <f t="shared" si="35"/>
        <v>1105.5999999999985</v>
      </c>
      <c r="BA380" s="25"/>
    </row>
    <row r="381" spans="1:53" x14ac:dyDescent="0.25">
      <c r="A381" s="25" t="s">
        <v>64</v>
      </c>
      <c r="B381" s="25" t="s">
        <v>23</v>
      </c>
      <c r="C381" s="25" t="s">
        <v>24</v>
      </c>
      <c r="D381" s="25" t="s">
        <v>37</v>
      </c>
      <c r="E381" s="25" t="s">
        <v>40</v>
      </c>
      <c r="F381" s="25" t="s">
        <v>33</v>
      </c>
      <c r="G381" s="25" t="s">
        <v>30</v>
      </c>
      <c r="H381" s="25">
        <v>69</v>
      </c>
      <c r="I381" s="42">
        <v>27040</v>
      </c>
      <c r="J381" s="28">
        <f>IF($D381=Calculations!$E$3,SUBSTITUTE(Calculations!$I382,RIGHT(Calculations!$I382,3),Calculations!$C$3)+0,Calculations!$I382)</f>
        <v>26229</v>
      </c>
      <c r="K381" s="39">
        <v>0</v>
      </c>
      <c r="L381" s="39">
        <v>1</v>
      </c>
      <c r="M381" s="39">
        <v>0</v>
      </c>
      <c r="N381" s="39">
        <v>0</v>
      </c>
      <c r="O381" s="39">
        <v>0</v>
      </c>
      <c r="P381" s="39">
        <v>1</v>
      </c>
      <c r="Q381" s="39">
        <v>1</v>
      </c>
      <c r="R381" s="39">
        <v>0</v>
      </c>
      <c r="S381" s="39">
        <v>1</v>
      </c>
      <c r="T381" s="39">
        <v>0</v>
      </c>
      <c r="U381" s="39">
        <v>0</v>
      </c>
      <c r="V381" s="39">
        <v>1</v>
      </c>
      <c r="W381" s="40">
        <f>IF(K381=1,INDEX('Add-on Info'!$B$4:$H$15,MATCH(W$1,'Add-on Info'!$A$4:$A$15,0),MATCH($E381,'Add-on Info'!$B$3:$H$3,0)),0)</f>
        <v>0</v>
      </c>
      <c r="X381" s="40">
        <f>IF(L381=1,INDEX('Add-on Info'!$B$4:$H$15,MATCH(X$1,'Add-on Info'!$A$4:$A$15,0),MATCH($E381,'Add-on Info'!$B$3:$H$3,0)),0)</f>
        <v>210</v>
      </c>
      <c r="Y381" s="40">
        <f>IF(M381=1,INDEX('Add-on Info'!$B$4:$H$15,MATCH(Y$1,'Add-on Info'!$A$4:$A$15,0),MATCH($E381,'Add-on Info'!$B$3:$H$3,0)),0)</f>
        <v>0</v>
      </c>
      <c r="Z381" s="40">
        <f>IF(N381=1,INDEX('Add-on Info'!$B$4:$H$15,MATCH(Z$1,'Add-on Info'!$A$4:$A$15,0),MATCH($E381,'Add-on Info'!$B$3:$H$3,0)),0)</f>
        <v>0</v>
      </c>
      <c r="AA381" s="40">
        <f>IF(O381=1,INDEX('Add-on Info'!$B$4:$H$15,MATCH(AA$1,'Add-on Info'!$A$4:$A$15,0),MATCH($E381,'Add-on Info'!$B$3:$H$3,0)),0)</f>
        <v>0</v>
      </c>
      <c r="AB381" s="40">
        <f>IF(P381=1,INDEX('Add-on Info'!$B$4:$H$15,MATCH(AB$1,'Add-on Info'!$A$4:$A$15,0),MATCH($E381,'Add-on Info'!$B$3:$H$3,0)),0)</f>
        <v>2700</v>
      </c>
      <c r="AC381" s="40">
        <f>IF(Q381=1,INDEX('Add-on Info'!$B$4:$H$15,MATCH(AC$1,'Add-on Info'!$A$4:$A$15,0),MATCH($E381,'Add-on Info'!$B$3:$H$3,0)),0)</f>
        <v>110</v>
      </c>
      <c r="AD381" s="40">
        <f>IF(R381=1,INDEX('Add-on Info'!$B$4:$H$15,MATCH(AD$1,'Add-on Info'!$A$4:$A$15,0),MATCH($E381,'Add-on Info'!$B$3:$H$3,0)),0)</f>
        <v>0</v>
      </c>
      <c r="AE381" s="40">
        <f>IF(S381=1,INDEX('Add-on Info'!$B$4:$H$15,MATCH(AE$1,'Add-on Info'!$A$4:$A$15,0),MATCH($E381,'Add-on Info'!$B$3:$H$3,0)),0)</f>
        <v>160</v>
      </c>
      <c r="AF381" s="40">
        <f>IF(T381=1,INDEX('Add-on Info'!$B$4:$H$15,MATCH(AF$1,'Add-on Info'!$A$4:$A$15,0),MATCH($E381,'Add-on Info'!$B$3:$H$3,0)),0)</f>
        <v>0</v>
      </c>
      <c r="AG381" s="40">
        <f>IF(U381=1,INDEX('Add-on Info'!$B$4:$H$15,MATCH(AG$1,'Add-on Info'!$A$4:$A$15,0),MATCH($E381,'Add-on Info'!$B$3:$H$3,0)),0)</f>
        <v>0</v>
      </c>
      <c r="AH381" s="40">
        <f>IF(V381=1,INDEX('Add-on Info'!$B$4:$H$15,MATCH(AH$1,'Add-on Info'!$A$4:$A$15,0),MATCH($E381,'Add-on Info'!$B$3:$H$3,0)),0)</f>
        <v>460</v>
      </c>
      <c r="AI381" s="41">
        <f t="shared" si="30"/>
        <v>0.15</v>
      </c>
      <c r="AJ381" s="40">
        <f t="shared" si="31"/>
        <v>3094</v>
      </c>
      <c r="AK381" s="40">
        <f>IF(K381=1,INDEX('Add-on Info'!$B$21:$H$32,MATCH(AK$1,'Add-on Info'!$A$4:$A$15,0),MATCH($E381,'Add-on Info'!$B$3:$H$3,0)),0)</f>
        <v>0</v>
      </c>
      <c r="AL381" s="40">
        <f>IF(L381=1,INDEX('Add-on Info'!$B$21:$H$32,MATCH(AL$1,'Add-on Info'!$A$4:$A$15,0),MATCH($E381,'Add-on Info'!$B$3:$H$3,0)),0)</f>
        <v>23.1</v>
      </c>
      <c r="AM381" s="40">
        <f>IF(M381=1,INDEX('Add-on Info'!$B$21:$H$32,MATCH(AM$1,'Add-on Info'!$A$4:$A$15,0),MATCH($E381,'Add-on Info'!$B$3:$H$3,0)),0)</f>
        <v>0</v>
      </c>
      <c r="AN381" s="40">
        <f>IF(N381=1,INDEX('Add-on Info'!$B$21:$H$32,MATCH(AN$1,'Add-on Info'!$A$4:$A$15,0),MATCH($E381,'Add-on Info'!$B$3:$H$3,0)),0)</f>
        <v>0</v>
      </c>
      <c r="AO381" s="40">
        <f>IF(O381=1,INDEX('Add-on Info'!$B$21:$H$32,MATCH(AO$1,'Add-on Info'!$A$4:$A$15,0),MATCH($E381,'Add-on Info'!$B$3:$H$3,0)),0)</f>
        <v>0</v>
      </c>
      <c r="AP381" s="40">
        <f>IF(P381=1,INDEX('Add-on Info'!$B$21:$H$32,MATCH(AP$1,'Add-on Info'!$A$4:$A$15,0),MATCH($E381,'Add-on Info'!$B$3:$H$3,0)),0)</f>
        <v>1836.0000000000002</v>
      </c>
      <c r="AQ381" s="40">
        <f>IF(Q381=1,INDEX('Add-on Info'!$B$21:$H$32,MATCH(AQ$1,'Add-on Info'!$A$4:$A$15,0),MATCH($E381,'Add-on Info'!$B$3:$H$3,0)),0)</f>
        <v>16.5</v>
      </c>
      <c r="AR381" s="40">
        <f>IF(R381=1,INDEX('Add-on Info'!$B$21:$H$32,MATCH(AR$1,'Add-on Info'!$A$4:$A$15,0),MATCH($E381,'Add-on Info'!$B$3:$H$3,0)),0)</f>
        <v>0</v>
      </c>
      <c r="AS381" s="40">
        <f>IF(S381=1,INDEX('Add-on Info'!$B$21:$H$32,MATCH(AS$1,'Add-on Info'!$A$4:$A$15,0),MATCH($E381,'Add-on Info'!$B$3:$H$3,0)),0)</f>
        <v>27.200000000000003</v>
      </c>
      <c r="AT381" s="40">
        <f>IF(T381=1,INDEX('Add-on Info'!$B$21:$H$32,MATCH(AT$1,'Add-on Info'!$A$4:$A$15,0),MATCH($E381,'Add-on Info'!$B$3:$H$3,0)),0)</f>
        <v>0</v>
      </c>
      <c r="AU381" s="40">
        <f>IF(U381=1,INDEX('Add-on Info'!$B$21:$H$32,MATCH(AU$1,'Add-on Info'!$A$4:$A$15,0),MATCH($E381,'Add-on Info'!$B$3:$H$3,0)),0)</f>
        <v>0</v>
      </c>
      <c r="AV381" s="40">
        <f>IF(V381=1,INDEX('Add-on Info'!$B$21:$H$32,MATCH(AV$1,'Add-on Info'!$A$4:$A$15,0),MATCH($E381,'Add-on Info'!$B$3:$H$3,0)),0)</f>
        <v>96.6</v>
      </c>
      <c r="AW381" s="40">
        <f t="shared" si="32"/>
        <v>1999.4</v>
      </c>
      <c r="AX381" s="40">
        <f t="shared" si="33"/>
        <v>30134</v>
      </c>
      <c r="AY381" s="40">
        <f t="shared" si="34"/>
        <v>28228.400000000001</v>
      </c>
      <c r="AZ381" s="40">
        <f t="shared" si="35"/>
        <v>1905.5999999999985</v>
      </c>
      <c r="BA381" s="25"/>
    </row>
    <row r="382" spans="1:53" x14ac:dyDescent="0.25">
      <c r="A382" s="25" t="s">
        <v>64</v>
      </c>
      <c r="B382" s="25" t="s">
        <v>23</v>
      </c>
      <c r="C382" s="25" t="s">
        <v>24</v>
      </c>
      <c r="D382" s="25" t="s">
        <v>37</v>
      </c>
      <c r="E382" s="25" t="s">
        <v>40</v>
      </c>
      <c r="F382" s="25" t="s">
        <v>27</v>
      </c>
      <c r="G382" s="25" t="s">
        <v>28</v>
      </c>
      <c r="H382" s="25">
        <v>58</v>
      </c>
      <c r="I382" s="42">
        <v>26385</v>
      </c>
      <c r="J382" s="28">
        <f>IF($D382=Calculations!$E$3,SUBSTITUTE(Calculations!$I383,RIGHT(Calculations!$I383,3),Calculations!$C$3)+0,Calculations!$I383)</f>
        <v>25594</v>
      </c>
      <c r="K382" s="39">
        <v>0</v>
      </c>
      <c r="L382" s="39">
        <v>1</v>
      </c>
      <c r="M382" s="39">
        <v>0</v>
      </c>
      <c r="N382" s="39">
        <v>0</v>
      </c>
      <c r="O382" s="39">
        <v>0</v>
      </c>
      <c r="P382" s="39">
        <v>0</v>
      </c>
      <c r="Q382" s="39">
        <v>0</v>
      </c>
      <c r="R382" s="39">
        <v>0</v>
      </c>
      <c r="S382" s="39">
        <v>0</v>
      </c>
      <c r="T382" s="39">
        <v>1</v>
      </c>
      <c r="U382" s="39">
        <v>0</v>
      </c>
      <c r="V382" s="39">
        <v>0</v>
      </c>
      <c r="W382" s="40">
        <f>IF(K382=1,INDEX('Add-on Info'!$B$4:$H$15,MATCH(W$1,'Add-on Info'!$A$4:$A$15,0),MATCH($E382,'Add-on Info'!$B$3:$H$3,0)),0)</f>
        <v>0</v>
      </c>
      <c r="X382" s="40">
        <f>IF(L382=1,INDEX('Add-on Info'!$B$4:$H$15,MATCH(X$1,'Add-on Info'!$A$4:$A$15,0),MATCH($E382,'Add-on Info'!$B$3:$H$3,0)),0)</f>
        <v>210</v>
      </c>
      <c r="Y382" s="40">
        <f>IF(M382=1,INDEX('Add-on Info'!$B$4:$H$15,MATCH(Y$1,'Add-on Info'!$A$4:$A$15,0),MATCH($E382,'Add-on Info'!$B$3:$H$3,0)),0)</f>
        <v>0</v>
      </c>
      <c r="Z382" s="40">
        <f>IF(N382=1,INDEX('Add-on Info'!$B$4:$H$15,MATCH(Z$1,'Add-on Info'!$A$4:$A$15,0),MATCH($E382,'Add-on Info'!$B$3:$H$3,0)),0)</f>
        <v>0</v>
      </c>
      <c r="AA382" s="40">
        <f>IF(O382=1,INDEX('Add-on Info'!$B$4:$H$15,MATCH(AA$1,'Add-on Info'!$A$4:$A$15,0),MATCH($E382,'Add-on Info'!$B$3:$H$3,0)),0)</f>
        <v>0</v>
      </c>
      <c r="AB382" s="40">
        <f>IF(P382=1,INDEX('Add-on Info'!$B$4:$H$15,MATCH(AB$1,'Add-on Info'!$A$4:$A$15,0),MATCH($E382,'Add-on Info'!$B$3:$H$3,0)),0)</f>
        <v>0</v>
      </c>
      <c r="AC382" s="40">
        <f>IF(Q382=1,INDEX('Add-on Info'!$B$4:$H$15,MATCH(AC$1,'Add-on Info'!$A$4:$A$15,0),MATCH($E382,'Add-on Info'!$B$3:$H$3,0)),0)</f>
        <v>0</v>
      </c>
      <c r="AD382" s="40">
        <f>IF(R382=1,INDEX('Add-on Info'!$B$4:$H$15,MATCH(AD$1,'Add-on Info'!$A$4:$A$15,0),MATCH($E382,'Add-on Info'!$B$3:$H$3,0)),0)</f>
        <v>0</v>
      </c>
      <c r="AE382" s="40">
        <f>IF(S382=1,INDEX('Add-on Info'!$B$4:$H$15,MATCH(AE$1,'Add-on Info'!$A$4:$A$15,0),MATCH($E382,'Add-on Info'!$B$3:$H$3,0)),0)</f>
        <v>0</v>
      </c>
      <c r="AF382" s="40">
        <f>IF(T382=1,INDEX('Add-on Info'!$B$4:$H$15,MATCH(AF$1,'Add-on Info'!$A$4:$A$15,0),MATCH($E382,'Add-on Info'!$B$3:$H$3,0)),0)</f>
        <v>200</v>
      </c>
      <c r="AG382" s="40">
        <f>IF(U382=1,INDEX('Add-on Info'!$B$4:$H$15,MATCH(AG$1,'Add-on Info'!$A$4:$A$15,0),MATCH($E382,'Add-on Info'!$B$3:$H$3,0)),0)</f>
        <v>0</v>
      </c>
      <c r="AH382" s="40">
        <f>IF(V382=1,INDEX('Add-on Info'!$B$4:$H$15,MATCH(AH$1,'Add-on Info'!$A$4:$A$15,0),MATCH($E382,'Add-on Info'!$B$3:$H$3,0)),0)</f>
        <v>0</v>
      </c>
      <c r="AI382" s="41">
        <f t="shared" si="30"/>
        <v>0</v>
      </c>
      <c r="AJ382" s="40">
        <f t="shared" si="31"/>
        <v>410</v>
      </c>
      <c r="AK382" s="40">
        <f>IF(K382=1,INDEX('Add-on Info'!$B$21:$H$32,MATCH(AK$1,'Add-on Info'!$A$4:$A$15,0),MATCH($E382,'Add-on Info'!$B$3:$H$3,0)),0)</f>
        <v>0</v>
      </c>
      <c r="AL382" s="40">
        <f>IF(L382=1,INDEX('Add-on Info'!$B$21:$H$32,MATCH(AL$1,'Add-on Info'!$A$4:$A$15,0),MATCH($E382,'Add-on Info'!$B$3:$H$3,0)),0)</f>
        <v>23.1</v>
      </c>
      <c r="AM382" s="40">
        <f>IF(M382=1,INDEX('Add-on Info'!$B$21:$H$32,MATCH(AM$1,'Add-on Info'!$A$4:$A$15,0),MATCH($E382,'Add-on Info'!$B$3:$H$3,0)),0)</f>
        <v>0</v>
      </c>
      <c r="AN382" s="40">
        <f>IF(N382=1,INDEX('Add-on Info'!$B$21:$H$32,MATCH(AN$1,'Add-on Info'!$A$4:$A$15,0),MATCH($E382,'Add-on Info'!$B$3:$H$3,0)),0)</f>
        <v>0</v>
      </c>
      <c r="AO382" s="40">
        <f>IF(O382=1,INDEX('Add-on Info'!$B$21:$H$32,MATCH(AO$1,'Add-on Info'!$A$4:$A$15,0),MATCH($E382,'Add-on Info'!$B$3:$H$3,0)),0)</f>
        <v>0</v>
      </c>
      <c r="AP382" s="40">
        <f>IF(P382=1,INDEX('Add-on Info'!$B$21:$H$32,MATCH(AP$1,'Add-on Info'!$A$4:$A$15,0),MATCH($E382,'Add-on Info'!$B$3:$H$3,0)),0)</f>
        <v>0</v>
      </c>
      <c r="AQ382" s="40">
        <f>IF(Q382=1,INDEX('Add-on Info'!$B$21:$H$32,MATCH(AQ$1,'Add-on Info'!$A$4:$A$15,0),MATCH($E382,'Add-on Info'!$B$3:$H$3,0)),0)</f>
        <v>0</v>
      </c>
      <c r="AR382" s="40">
        <f>IF(R382=1,INDEX('Add-on Info'!$B$21:$H$32,MATCH(AR$1,'Add-on Info'!$A$4:$A$15,0),MATCH($E382,'Add-on Info'!$B$3:$H$3,0)),0)</f>
        <v>0</v>
      </c>
      <c r="AS382" s="40">
        <f>IF(S382=1,INDEX('Add-on Info'!$B$21:$H$32,MATCH(AS$1,'Add-on Info'!$A$4:$A$15,0),MATCH($E382,'Add-on Info'!$B$3:$H$3,0)),0)</f>
        <v>0</v>
      </c>
      <c r="AT382" s="40">
        <f>IF(T382=1,INDEX('Add-on Info'!$B$21:$H$32,MATCH(AT$1,'Add-on Info'!$A$4:$A$15,0),MATCH($E382,'Add-on Info'!$B$3:$H$3,0)),0)</f>
        <v>36</v>
      </c>
      <c r="AU382" s="40">
        <f>IF(U382=1,INDEX('Add-on Info'!$B$21:$H$32,MATCH(AU$1,'Add-on Info'!$A$4:$A$15,0),MATCH($E382,'Add-on Info'!$B$3:$H$3,0)),0)</f>
        <v>0</v>
      </c>
      <c r="AV382" s="40">
        <f>IF(V382=1,INDEX('Add-on Info'!$B$21:$H$32,MATCH(AV$1,'Add-on Info'!$A$4:$A$15,0),MATCH($E382,'Add-on Info'!$B$3:$H$3,0)),0)</f>
        <v>0</v>
      </c>
      <c r="AW382" s="40">
        <f t="shared" si="32"/>
        <v>59.1</v>
      </c>
      <c r="AX382" s="40">
        <f t="shared" si="33"/>
        <v>26795</v>
      </c>
      <c r="AY382" s="40">
        <f t="shared" si="34"/>
        <v>25653.1</v>
      </c>
      <c r="AZ382" s="40">
        <f t="shared" si="35"/>
        <v>1141.9000000000015</v>
      </c>
      <c r="BA382" s="25"/>
    </row>
    <row r="383" spans="1:53" x14ac:dyDescent="0.25">
      <c r="A383" s="25" t="s">
        <v>64</v>
      </c>
      <c r="B383" s="25" t="s">
        <v>23</v>
      </c>
      <c r="C383" s="25" t="s">
        <v>41</v>
      </c>
      <c r="D383" s="25" t="s">
        <v>25</v>
      </c>
      <c r="E383" s="25" t="s">
        <v>29</v>
      </c>
      <c r="F383" s="25" t="s">
        <v>34</v>
      </c>
      <c r="G383" s="25" t="s">
        <v>28</v>
      </c>
      <c r="H383" s="25">
        <v>26</v>
      </c>
      <c r="I383" s="28">
        <v>18676</v>
      </c>
      <c r="J383" s="28">
        <f>IF($D383=Calculations!$E$3,SUBSTITUTE(Calculations!$I384,RIGHT(Calculations!$I384,3),Calculations!$C$3)+0,Calculations!$I384)</f>
        <v>11206</v>
      </c>
      <c r="K383" s="39">
        <v>1</v>
      </c>
      <c r="L383" s="39">
        <v>0</v>
      </c>
      <c r="M383" s="39">
        <v>1</v>
      </c>
      <c r="N383" s="39">
        <v>1</v>
      </c>
      <c r="O383" s="39">
        <v>0</v>
      </c>
      <c r="P383" s="39">
        <v>0</v>
      </c>
      <c r="Q383" s="39">
        <v>0</v>
      </c>
      <c r="R383" s="39">
        <v>0</v>
      </c>
      <c r="S383" s="39">
        <v>0</v>
      </c>
      <c r="T383" s="39">
        <v>0</v>
      </c>
      <c r="U383" s="39">
        <v>0</v>
      </c>
      <c r="V383" s="39">
        <v>0</v>
      </c>
      <c r="W383" s="40">
        <f>IF(K383=1,INDEX('Add-on Info'!$B$4:$H$15,MATCH(W$1,'Add-on Info'!$A$4:$A$15,0),MATCH($E383,'Add-on Info'!$B$3:$H$3,0)),0)</f>
        <v>1000</v>
      </c>
      <c r="X383" s="40">
        <f>IF(L383=1,INDEX('Add-on Info'!$B$4:$H$15,MATCH(X$1,'Add-on Info'!$A$4:$A$15,0),MATCH($E383,'Add-on Info'!$B$3:$H$3,0)),0)</f>
        <v>0</v>
      </c>
      <c r="Y383" s="40">
        <f>IF(M383=1,INDEX('Add-on Info'!$B$4:$H$15,MATCH(Y$1,'Add-on Info'!$A$4:$A$15,0),MATCH($E383,'Add-on Info'!$B$3:$H$3,0)),0)</f>
        <v>430</v>
      </c>
      <c r="Z383" s="40">
        <f>IF(N383=1,INDEX('Add-on Info'!$B$4:$H$15,MATCH(Z$1,'Add-on Info'!$A$4:$A$15,0),MATCH($E383,'Add-on Info'!$B$3:$H$3,0)),0)</f>
        <v>320</v>
      </c>
      <c r="AA383" s="40">
        <f>IF(O383=1,INDEX('Add-on Info'!$B$4:$H$15,MATCH(AA$1,'Add-on Info'!$A$4:$A$15,0),MATCH($E383,'Add-on Info'!$B$3:$H$3,0)),0)</f>
        <v>0</v>
      </c>
      <c r="AB383" s="40">
        <f>IF(P383=1,INDEX('Add-on Info'!$B$4:$H$15,MATCH(AB$1,'Add-on Info'!$A$4:$A$15,0),MATCH($E383,'Add-on Info'!$B$3:$H$3,0)),0)</f>
        <v>0</v>
      </c>
      <c r="AC383" s="40">
        <f>IF(Q383=1,INDEX('Add-on Info'!$B$4:$H$15,MATCH(AC$1,'Add-on Info'!$A$4:$A$15,0),MATCH($E383,'Add-on Info'!$B$3:$H$3,0)),0)</f>
        <v>0</v>
      </c>
      <c r="AD383" s="40">
        <f>IF(R383=1,INDEX('Add-on Info'!$B$4:$H$15,MATCH(AD$1,'Add-on Info'!$A$4:$A$15,0),MATCH($E383,'Add-on Info'!$B$3:$H$3,0)),0)</f>
        <v>0</v>
      </c>
      <c r="AE383" s="40">
        <f>IF(S383=1,INDEX('Add-on Info'!$B$4:$H$15,MATCH(AE$1,'Add-on Info'!$A$4:$A$15,0),MATCH($E383,'Add-on Info'!$B$3:$H$3,0)),0)</f>
        <v>0</v>
      </c>
      <c r="AF383" s="40">
        <f>IF(T383=1,INDEX('Add-on Info'!$B$4:$H$15,MATCH(AF$1,'Add-on Info'!$A$4:$A$15,0),MATCH($E383,'Add-on Info'!$B$3:$H$3,0)),0)</f>
        <v>0</v>
      </c>
      <c r="AG383" s="40">
        <f>IF(U383=1,INDEX('Add-on Info'!$B$4:$H$15,MATCH(AG$1,'Add-on Info'!$A$4:$A$15,0),MATCH($E383,'Add-on Info'!$B$3:$H$3,0)),0)</f>
        <v>0</v>
      </c>
      <c r="AH383" s="40">
        <f>IF(V383=1,INDEX('Add-on Info'!$B$4:$H$15,MATCH(AH$1,'Add-on Info'!$A$4:$A$15,0),MATCH($E383,'Add-on Info'!$B$3:$H$3,0)),0)</f>
        <v>0</v>
      </c>
      <c r="AI383" s="41">
        <f t="shared" si="30"/>
        <v>0.15</v>
      </c>
      <c r="AJ383" s="40">
        <f t="shared" si="31"/>
        <v>1487.5</v>
      </c>
      <c r="AK383" s="40">
        <f>IF(K383=1,INDEX('Add-on Info'!$B$21:$H$32,MATCH(AK$1,'Add-on Info'!$A$4:$A$15,0),MATCH($E383,'Add-on Info'!$B$3:$H$3,0)),0)</f>
        <v>250</v>
      </c>
      <c r="AL383" s="40">
        <f>IF(L383=1,INDEX('Add-on Info'!$B$21:$H$32,MATCH(AL$1,'Add-on Info'!$A$4:$A$15,0),MATCH($E383,'Add-on Info'!$B$3:$H$3,0)),0)</f>
        <v>0</v>
      </c>
      <c r="AM383" s="40">
        <f>IF(M383=1,INDEX('Add-on Info'!$B$21:$H$32,MATCH(AM$1,'Add-on Info'!$A$4:$A$15,0),MATCH($E383,'Add-on Info'!$B$3:$H$3,0)),0)</f>
        <v>64.5</v>
      </c>
      <c r="AN383" s="40">
        <f>IF(N383=1,INDEX('Add-on Info'!$B$21:$H$32,MATCH(AN$1,'Add-on Info'!$A$4:$A$15,0),MATCH($E383,'Add-on Info'!$B$3:$H$3,0)),0)</f>
        <v>38.4</v>
      </c>
      <c r="AO383" s="40">
        <f>IF(O383=1,INDEX('Add-on Info'!$B$21:$H$32,MATCH(AO$1,'Add-on Info'!$A$4:$A$15,0),MATCH($E383,'Add-on Info'!$B$3:$H$3,0)),0)</f>
        <v>0</v>
      </c>
      <c r="AP383" s="40">
        <f>IF(P383=1,INDEX('Add-on Info'!$B$21:$H$32,MATCH(AP$1,'Add-on Info'!$A$4:$A$15,0),MATCH($E383,'Add-on Info'!$B$3:$H$3,0)),0)</f>
        <v>0</v>
      </c>
      <c r="AQ383" s="40">
        <f>IF(Q383=1,INDEX('Add-on Info'!$B$21:$H$32,MATCH(AQ$1,'Add-on Info'!$A$4:$A$15,0),MATCH($E383,'Add-on Info'!$B$3:$H$3,0)),0)</f>
        <v>0</v>
      </c>
      <c r="AR383" s="40">
        <f>IF(R383=1,INDEX('Add-on Info'!$B$21:$H$32,MATCH(AR$1,'Add-on Info'!$A$4:$A$15,0),MATCH($E383,'Add-on Info'!$B$3:$H$3,0)),0)</f>
        <v>0</v>
      </c>
      <c r="AS383" s="40">
        <f>IF(S383=1,INDEX('Add-on Info'!$B$21:$H$32,MATCH(AS$1,'Add-on Info'!$A$4:$A$15,0),MATCH($E383,'Add-on Info'!$B$3:$H$3,0)),0)</f>
        <v>0</v>
      </c>
      <c r="AT383" s="40">
        <f>IF(T383=1,INDEX('Add-on Info'!$B$21:$H$32,MATCH(AT$1,'Add-on Info'!$A$4:$A$15,0),MATCH($E383,'Add-on Info'!$B$3:$H$3,0)),0)</f>
        <v>0</v>
      </c>
      <c r="AU383" s="40">
        <f>IF(U383=1,INDEX('Add-on Info'!$B$21:$H$32,MATCH(AU$1,'Add-on Info'!$A$4:$A$15,0),MATCH($E383,'Add-on Info'!$B$3:$H$3,0)),0)</f>
        <v>0</v>
      </c>
      <c r="AV383" s="40">
        <f>IF(V383=1,INDEX('Add-on Info'!$B$21:$H$32,MATCH(AV$1,'Add-on Info'!$A$4:$A$15,0),MATCH($E383,'Add-on Info'!$B$3:$H$3,0)),0)</f>
        <v>0</v>
      </c>
      <c r="AW383" s="40">
        <f t="shared" si="32"/>
        <v>352.9</v>
      </c>
      <c r="AX383" s="40">
        <f t="shared" si="33"/>
        <v>20163.5</v>
      </c>
      <c r="AY383" s="40">
        <f t="shared" si="34"/>
        <v>11558.9</v>
      </c>
      <c r="AZ383" s="40">
        <f t="shared" si="35"/>
        <v>8604.6</v>
      </c>
      <c r="BA383" s="25"/>
    </row>
    <row r="384" spans="1:53" x14ac:dyDescent="0.25">
      <c r="A384" s="25" t="s">
        <v>64</v>
      </c>
      <c r="B384" s="25" t="s">
        <v>23</v>
      </c>
      <c r="C384" s="25" t="s">
        <v>41</v>
      </c>
      <c r="D384" s="25" t="s">
        <v>31</v>
      </c>
      <c r="E384" s="25" t="s">
        <v>36</v>
      </c>
      <c r="F384" s="25" t="s">
        <v>34</v>
      </c>
      <c r="G384" s="25" t="s">
        <v>28</v>
      </c>
      <c r="H384" s="25">
        <v>28</v>
      </c>
      <c r="I384" s="42">
        <v>17948</v>
      </c>
      <c r="J384" s="28">
        <f>IF($D384=Calculations!$E$3,SUBSTITUTE(Calculations!$I385,RIGHT(Calculations!$I385,3),Calculations!$C$3)+0,Calculations!$I385)</f>
        <v>10514</v>
      </c>
      <c r="K384" s="39">
        <v>0</v>
      </c>
      <c r="L384" s="39">
        <v>0</v>
      </c>
      <c r="M384" s="39">
        <v>0</v>
      </c>
      <c r="N384" s="39">
        <v>1</v>
      </c>
      <c r="O384" s="39">
        <v>0</v>
      </c>
      <c r="P384" s="39">
        <v>0</v>
      </c>
      <c r="Q384" s="39">
        <v>1</v>
      </c>
      <c r="R384" s="39">
        <v>0</v>
      </c>
      <c r="S384" s="39">
        <v>0</v>
      </c>
      <c r="T384" s="39">
        <v>0</v>
      </c>
      <c r="U384" s="39">
        <v>0</v>
      </c>
      <c r="V384" s="39">
        <v>0</v>
      </c>
      <c r="W384" s="40">
        <f>IF(K384=1,INDEX('Add-on Info'!$B$4:$H$15,MATCH(W$1,'Add-on Info'!$A$4:$A$15,0),MATCH($E384,'Add-on Info'!$B$3:$H$3,0)),0)</f>
        <v>0</v>
      </c>
      <c r="X384" s="40">
        <f>IF(L384=1,INDEX('Add-on Info'!$B$4:$H$15,MATCH(X$1,'Add-on Info'!$A$4:$A$15,0),MATCH($E384,'Add-on Info'!$B$3:$H$3,0)),0)</f>
        <v>0</v>
      </c>
      <c r="Y384" s="40">
        <f>IF(M384=1,INDEX('Add-on Info'!$B$4:$H$15,MATCH(Y$1,'Add-on Info'!$A$4:$A$15,0),MATCH($E384,'Add-on Info'!$B$3:$H$3,0)),0)</f>
        <v>0</v>
      </c>
      <c r="Z384" s="40">
        <f>IF(N384=1,INDEX('Add-on Info'!$B$4:$H$15,MATCH(Z$1,'Add-on Info'!$A$4:$A$15,0),MATCH($E384,'Add-on Info'!$B$3:$H$3,0)),0)</f>
        <v>270</v>
      </c>
      <c r="AA384" s="40">
        <f>IF(O384=1,INDEX('Add-on Info'!$B$4:$H$15,MATCH(AA$1,'Add-on Info'!$A$4:$A$15,0),MATCH($E384,'Add-on Info'!$B$3:$H$3,0)),0)</f>
        <v>0</v>
      </c>
      <c r="AB384" s="40">
        <f>IF(P384=1,INDEX('Add-on Info'!$B$4:$H$15,MATCH(AB$1,'Add-on Info'!$A$4:$A$15,0),MATCH($E384,'Add-on Info'!$B$3:$H$3,0)),0)</f>
        <v>0</v>
      </c>
      <c r="AC384" s="40">
        <f>IF(Q384=1,INDEX('Add-on Info'!$B$4:$H$15,MATCH(AC$1,'Add-on Info'!$A$4:$A$15,0),MATCH($E384,'Add-on Info'!$B$3:$H$3,0)),0)</f>
        <v>120</v>
      </c>
      <c r="AD384" s="40">
        <f>IF(R384=1,INDEX('Add-on Info'!$B$4:$H$15,MATCH(AD$1,'Add-on Info'!$A$4:$A$15,0),MATCH($E384,'Add-on Info'!$B$3:$H$3,0)),0)</f>
        <v>0</v>
      </c>
      <c r="AE384" s="40">
        <f>IF(S384=1,INDEX('Add-on Info'!$B$4:$H$15,MATCH(AE$1,'Add-on Info'!$A$4:$A$15,0),MATCH($E384,'Add-on Info'!$B$3:$H$3,0)),0)</f>
        <v>0</v>
      </c>
      <c r="AF384" s="40">
        <f>IF(T384=1,INDEX('Add-on Info'!$B$4:$H$15,MATCH(AF$1,'Add-on Info'!$A$4:$A$15,0),MATCH($E384,'Add-on Info'!$B$3:$H$3,0)),0)</f>
        <v>0</v>
      </c>
      <c r="AG384" s="40">
        <f>IF(U384=1,INDEX('Add-on Info'!$B$4:$H$15,MATCH(AG$1,'Add-on Info'!$A$4:$A$15,0),MATCH($E384,'Add-on Info'!$B$3:$H$3,0)),0)</f>
        <v>0</v>
      </c>
      <c r="AH384" s="40">
        <f>IF(V384=1,INDEX('Add-on Info'!$B$4:$H$15,MATCH(AH$1,'Add-on Info'!$A$4:$A$15,0),MATCH($E384,'Add-on Info'!$B$3:$H$3,0)),0)</f>
        <v>0</v>
      </c>
      <c r="AI384" s="41">
        <f t="shared" si="30"/>
        <v>0</v>
      </c>
      <c r="AJ384" s="40">
        <f t="shared" si="31"/>
        <v>390</v>
      </c>
      <c r="AK384" s="40">
        <f>IF(K384=1,INDEX('Add-on Info'!$B$21:$H$32,MATCH(AK$1,'Add-on Info'!$A$4:$A$15,0),MATCH($E384,'Add-on Info'!$B$3:$H$3,0)),0)</f>
        <v>0</v>
      </c>
      <c r="AL384" s="40">
        <f>IF(L384=1,INDEX('Add-on Info'!$B$21:$H$32,MATCH(AL$1,'Add-on Info'!$A$4:$A$15,0),MATCH($E384,'Add-on Info'!$B$3:$H$3,0)),0)</f>
        <v>0</v>
      </c>
      <c r="AM384" s="40">
        <f>IF(M384=1,INDEX('Add-on Info'!$B$21:$H$32,MATCH(AM$1,'Add-on Info'!$A$4:$A$15,0),MATCH($E384,'Add-on Info'!$B$3:$H$3,0)),0)</f>
        <v>0</v>
      </c>
      <c r="AN384" s="40">
        <f>IF(N384=1,INDEX('Add-on Info'!$B$21:$H$32,MATCH(AN$1,'Add-on Info'!$A$4:$A$15,0),MATCH($E384,'Add-on Info'!$B$3:$H$3,0)),0)</f>
        <v>32.4</v>
      </c>
      <c r="AO384" s="40">
        <f>IF(O384=1,INDEX('Add-on Info'!$B$21:$H$32,MATCH(AO$1,'Add-on Info'!$A$4:$A$15,0),MATCH($E384,'Add-on Info'!$B$3:$H$3,0)),0)</f>
        <v>0</v>
      </c>
      <c r="AP384" s="40">
        <f>IF(P384=1,INDEX('Add-on Info'!$B$21:$H$32,MATCH(AP$1,'Add-on Info'!$A$4:$A$15,0),MATCH($E384,'Add-on Info'!$B$3:$H$3,0)),0)</f>
        <v>0</v>
      </c>
      <c r="AQ384" s="40">
        <f>IF(Q384=1,INDEX('Add-on Info'!$B$21:$H$32,MATCH(AQ$1,'Add-on Info'!$A$4:$A$15,0),MATCH($E384,'Add-on Info'!$B$3:$H$3,0)),0)</f>
        <v>18</v>
      </c>
      <c r="AR384" s="40">
        <f>IF(R384=1,INDEX('Add-on Info'!$B$21:$H$32,MATCH(AR$1,'Add-on Info'!$A$4:$A$15,0),MATCH($E384,'Add-on Info'!$B$3:$H$3,0)),0)</f>
        <v>0</v>
      </c>
      <c r="AS384" s="40">
        <f>IF(S384=1,INDEX('Add-on Info'!$B$21:$H$32,MATCH(AS$1,'Add-on Info'!$A$4:$A$15,0),MATCH($E384,'Add-on Info'!$B$3:$H$3,0)),0)</f>
        <v>0</v>
      </c>
      <c r="AT384" s="40">
        <f>IF(T384=1,INDEX('Add-on Info'!$B$21:$H$32,MATCH(AT$1,'Add-on Info'!$A$4:$A$15,0),MATCH($E384,'Add-on Info'!$B$3:$H$3,0)),0)</f>
        <v>0</v>
      </c>
      <c r="AU384" s="40">
        <f>IF(U384=1,INDEX('Add-on Info'!$B$21:$H$32,MATCH(AU$1,'Add-on Info'!$A$4:$A$15,0),MATCH($E384,'Add-on Info'!$B$3:$H$3,0)),0)</f>
        <v>0</v>
      </c>
      <c r="AV384" s="40">
        <f>IF(V384=1,INDEX('Add-on Info'!$B$21:$H$32,MATCH(AV$1,'Add-on Info'!$A$4:$A$15,0),MATCH($E384,'Add-on Info'!$B$3:$H$3,0)),0)</f>
        <v>0</v>
      </c>
      <c r="AW384" s="40">
        <f t="shared" si="32"/>
        <v>50.4</v>
      </c>
      <c r="AX384" s="40">
        <f t="shared" si="33"/>
        <v>18338</v>
      </c>
      <c r="AY384" s="40">
        <f t="shared" si="34"/>
        <v>10564.4</v>
      </c>
      <c r="AZ384" s="40">
        <f t="shared" si="35"/>
        <v>7773.6</v>
      </c>
      <c r="BA384" s="25"/>
    </row>
    <row r="385" spans="1:53" x14ac:dyDescent="0.25">
      <c r="A385" s="25" t="s">
        <v>64</v>
      </c>
      <c r="B385" s="25" t="s">
        <v>42</v>
      </c>
      <c r="C385" s="25" t="s">
        <v>24</v>
      </c>
      <c r="D385" s="25" t="s">
        <v>25</v>
      </c>
      <c r="E385" s="25" t="s">
        <v>26</v>
      </c>
      <c r="F385" s="25" t="s">
        <v>47</v>
      </c>
      <c r="G385" s="25" t="s">
        <v>30</v>
      </c>
      <c r="H385" s="25">
        <v>69</v>
      </c>
      <c r="I385" s="28">
        <v>27277</v>
      </c>
      <c r="J385" s="28">
        <f>IF($D385=Calculations!$E$3,SUBSTITUTE(Calculations!$I386,RIGHT(Calculations!$I386,3),Calculations!$C$3)+0,Calculations!$I386)</f>
        <v>26459</v>
      </c>
      <c r="K385" s="39">
        <v>0</v>
      </c>
      <c r="L385" s="39">
        <v>1</v>
      </c>
      <c r="M385" s="39">
        <v>0</v>
      </c>
      <c r="N385" s="39">
        <v>0</v>
      </c>
      <c r="O385" s="39">
        <v>0</v>
      </c>
      <c r="P385" s="39">
        <v>0</v>
      </c>
      <c r="Q385" s="39">
        <v>1</v>
      </c>
      <c r="R385" s="39">
        <v>0</v>
      </c>
      <c r="S385" s="39">
        <v>0</v>
      </c>
      <c r="T385" s="39">
        <v>0</v>
      </c>
      <c r="U385" s="39">
        <v>0</v>
      </c>
      <c r="V385" s="39">
        <v>0</v>
      </c>
      <c r="W385" s="40">
        <f>IF(K385=1,INDEX('Add-on Info'!$B$4:$H$15,MATCH(W$1,'Add-on Info'!$A$4:$A$15,0),MATCH($E385,'Add-on Info'!$B$3:$H$3,0)),0)</f>
        <v>0</v>
      </c>
      <c r="X385" s="40">
        <f>IF(L385=1,INDEX('Add-on Info'!$B$4:$H$15,MATCH(X$1,'Add-on Info'!$A$4:$A$15,0),MATCH($E385,'Add-on Info'!$B$3:$H$3,0)),0)</f>
        <v>170</v>
      </c>
      <c r="Y385" s="40">
        <f>IF(M385=1,INDEX('Add-on Info'!$B$4:$H$15,MATCH(Y$1,'Add-on Info'!$A$4:$A$15,0),MATCH($E385,'Add-on Info'!$B$3:$H$3,0)),0)</f>
        <v>0</v>
      </c>
      <c r="Z385" s="40">
        <f>IF(N385=1,INDEX('Add-on Info'!$B$4:$H$15,MATCH(Z$1,'Add-on Info'!$A$4:$A$15,0),MATCH($E385,'Add-on Info'!$B$3:$H$3,0)),0)</f>
        <v>0</v>
      </c>
      <c r="AA385" s="40">
        <f>IF(O385=1,INDEX('Add-on Info'!$B$4:$H$15,MATCH(AA$1,'Add-on Info'!$A$4:$A$15,0),MATCH($E385,'Add-on Info'!$B$3:$H$3,0)),0)</f>
        <v>0</v>
      </c>
      <c r="AB385" s="40">
        <f>IF(P385=1,INDEX('Add-on Info'!$B$4:$H$15,MATCH(AB$1,'Add-on Info'!$A$4:$A$15,0),MATCH($E385,'Add-on Info'!$B$3:$H$3,0)),0)</f>
        <v>0</v>
      </c>
      <c r="AC385" s="40">
        <f>IF(Q385=1,INDEX('Add-on Info'!$B$4:$H$15,MATCH(AC$1,'Add-on Info'!$A$4:$A$15,0),MATCH($E385,'Add-on Info'!$B$3:$H$3,0)),0)</f>
        <v>90</v>
      </c>
      <c r="AD385" s="40">
        <f>IF(R385=1,INDEX('Add-on Info'!$B$4:$H$15,MATCH(AD$1,'Add-on Info'!$A$4:$A$15,0),MATCH($E385,'Add-on Info'!$B$3:$H$3,0)),0)</f>
        <v>0</v>
      </c>
      <c r="AE385" s="40">
        <f>IF(S385=1,INDEX('Add-on Info'!$B$4:$H$15,MATCH(AE$1,'Add-on Info'!$A$4:$A$15,0),MATCH($E385,'Add-on Info'!$B$3:$H$3,0)),0)</f>
        <v>0</v>
      </c>
      <c r="AF385" s="40">
        <f>IF(T385=1,INDEX('Add-on Info'!$B$4:$H$15,MATCH(AF$1,'Add-on Info'!$A$4:$A$15,0),MATCH($E385,'Add-on Info'!$B$3:$H$3,0)),0)</f>
        <v>0</v>
      </c>
      <c r="AG385" s="40">
        <f>IF(U385=1,INDEX('Add-on Info'!$B$4:$H$15,MATCH(AG$1,'Add-on Info'!$A$4:$A$15,0),MATCH($E385,'Add-on Info'!$B$3:$H$3,0)),0)</f>
        <v>0</v>
      </c>
      <c r="AH385" s="40">
        <f>IF(V385=1,INDEX('Add-on Info'!$B$4:$H$15,MATCH(AH$1,'Add-on Info'!$A$4:$A$15,0),MATCH($E385,'Add-on Info'!$B$3:$H$3,0)),0)</f>
        <v>0</v>
      </c>
      <c r="AI385" s="41">
        <f t="shared" si="30"/>
        <v>0</v>
      </c>
      <c r="AJ385" s="40">
        <f t="shared" si="31"/>
        <v>260</v>
      </c>
      <c r="AK385" s="40">
        <f>IF(K385=1,INDEX('Add-on Info'!$B$21:$H$32,MATCH(AK$1,'Add-on Info'!$A$4:$A$15,0),MATCH($E385,'Add-on Info'!$B$3:$H$3,0)),0)</f>
        <v>0</v>
      </c>
      <c r="AL385" s="40">
        <f>IF(L385=1,INDEX('Add-on Info'!$B$21:$H$32,MATCH(AL$1,'Add-on Info'!$A$4:$A$15,0),MATCH($E385,'Add-on Info'!$B$3:$H$3,0)),0)</f>
        <v>18.7</v>
      </c>
      <c r="AM385" s="40">
        <f>IF(M385=1,INDEX('Add-on Info'!$B$21:$H$32,MATCH(AM$1,'Add-on Info'!$A$4:$A$15,0),MATCH($E385,'Add-on Info'!$B$3:$H$3,0)),0)</f>
        <v>0</v>
      </c>
      <c r="AN385" s="40">
        <f>IF(N385=1,INDEX('Add-on Info'!$B$21:$H$32,MATCH(AN$1,'Add-on Info'!$A$4:$A$15,0),MATCH($E385,'Add-on Info'!$B$3:$H$3,0)),0)</f>
        <v>0</v>
      </c>
      <c r="AO385" s="40">
        <f>IF(O385=1,INDEX('Add-on Info'!$B$21:$H$32,MATCH(AO$1,'Add-on Info'!$A$4:$A$15,0),MATCH($E385,'Add-on Info'!$B$3:$H$3,0)),0)</f>
        <v>0</v>
      </c>
      <c r="AP385" s="40">
        <f>IF(P385=1,INDEX('Add-on Info'!$B$21:$H$32,MATCH(AP$1,'Add-on Info'!$A$4:$A$15,0),MATCH($E385,'Add-on Info'!$B$3:$H$3,0)),0)</f>
        <v>0</v>
      </c>
      <c r="AQ385" s="40">
        <f>IF(Q385=1,INDEX('Add-on Info'!$B$21:$H$32,MATCH(AQ$1,'Add-on Info'!$A$4:$A$15,0),MATCH($E385,'Add-on Info'!$B$3:$H$3,0)),0)</f>
        <v>13.5</v>
      </c>
      <c r="AR385" s="40">
        <f>IF(R385=1,INDEX('Add-on Info'!$B$21:$H$32,MATCH(AR$1,'Add-on Info'!$A$4:$A$15,0),MATCH($E385,'Add-on Info'!$B$3:$H$3,0)),0)</f>
        <v>0</v>
      </c>
      <c r="AS385" s="40">
        <f>IF(S385=1,INDEX('Add-on Info'!$B$21:$H$32,MATCH(AS$1,'Add-on Info'!$A$4:$A$15,0),MATCH($E385,'Add-on Info'!$B$3:$H$3,0)),0)</f>
        <v>0</v>
      </c>
      <c r="AT385" s="40">
        <f>IF(T385=1,INDEX('Add-on Info'!$B$21:$H$32,MATCH(AT$1,'Add-on Info'!$A$4:$A$15,0),MATCH($E385,'Add-on Info'!$B$3:$H$3,0)),0)</f>
        <v>0</v>
      </c>
      <c r="AU385" s="40">
        <f>IF(U385=1,INDEX('Add-on Info'!$B$21:$H$32,MATCH(AU$1,'Add-on Info'!$A$4:$A$15,0),MATCH($E385,'Add-on Info'!$B$3:$H$3,0)),0)</f>
        <v>0</v>
      </c>
      <c r="AV385" s="40">
        <f>IF(V385=1,INDEX('Add-on Info'!$B$21:$H$32,MATCH(AV$1,'Add-on Info'!$A$4:$A$15,0),MATCH($E385,'Add-on Info'!$B$3:$H$3,0)),0)</f>
        <v>0</v>
      </c>
      <c r="AW385" s="40">
        <f t="shared" si="32"/>
        <v>32.200000000000003</v>
      </c>
      <c r="AX385" s="40">
        <f t="shared" si="33"/>
        <v>27537</v>
      </c>
      <c r="AY385" s="40">
        <f t="shared" si="34"/>
        <v>26491.200000000001</v>
      </c>
      <c r="AZ385" s="40">
        <f t="shared" si="35"/>
        <v>1045.7999999999993</v>
      </c>
      <c r="BA385" s="25"/>
    </row>
    <row r="386" spans="1:53" x14ac:dyDescent="0.25">
      <c r="A386" s="25" t="s">
        <v>64</v>
      </c>
      <c r="B386" s="25" t="s">
        <v>42</v>
      </c>
      <c r="C386" s="25" t="s">
        <v>24</v>
      </c>
      <c r="D386" s="25" t="s">
        <v>25</v>
      </c>
      <c r="E386" s="25" t="s">
        <v>26</v>
      </c>
      <c r="F386" s="25" t="s">
        <v>44</v>
      </c>
      <c r="G386" s="25" t="s">
        <v>30</v>
      </c>
      <c r="H386" s="25">
        <v>58</v>
      </c>
      <c r="I386" s="28">
        <v>26319</v>
      </c>
      <c r="J386" s="28">
        <f>IF($D386=Calculations!$E$3,SUBSTITUTE(Calculations!$I387,RIGHT(Calculations!$I387,3),Calculations!$C$3)+0,Calculations!$I387)</f>
        <v>25530</v>
      </c>
      <c r="K386" s="39">
        <v>0</v>
      </c>
      <c r="L386" s="39">
        <v>0</v>
      </c>
      <c r="M386" s="39">
        <v>0</v>
      </c>
      <c r="N386" s="39">
        <v>0</v>
      </c>
      <c r="O386" s="39">
        <v>1</v>
      </c>
      <c r="P386" s="39">
        <v>1</v>
      </c>
      <c r="Q386" s="39">
        <v>0</v>
      </c>
      <c r="R386" s="39">
        <v>0</v>
      </c>
      <c r="S386" s="39">
        <v>1</v>
      </c>
      <c r="T386" s="39">
        <v>1</v>
      </c>
      <c r="U386" s="39">
        <v>0</v>
      </c>
      <c r="V386" s="39">
        <v>0</v>
      </c>
      <c r="W386" s="40">
        <f>IF(K386=1,INDEX('Add-on Info'!$B$4:$H$15,MATCH(W$1,'Add-on Info'!$A$4:$A$15,0),MATCH($E386,'Add-on Info'!$B$3:$H$3,0)),0)</f>
        <v>0</v>
      </c>
      <c r="X386" s="40">
        <f>IF(L386=1,INDEX('Add-on Info'!$B$4:$H$15,MATCH(X$1,'Add-on Info'!$A$4:$A$15,0),MATCH($E386,'Add-on Info'!$B$3:$H$3,0)),0)</f>
        <v>0</v>
      </c>
      <c r="Y386" s="40">
        <f>IF(M386=1,INDEX('Add-on Info'!$B$4:$H$15,MATCH(Y$1,'Add-on Info'!$A$4:$A$15,0),MATCH($E386,'Add-on Info'!$B$3:$H$3,0)),0)</f>
        <v>0</v>
      </c>
      <c r="Z386" s="40">
        <f>IF(N386=1,INDEX('Add-on Info'!$B$4:$H$15,MATCH(Z$1,'Add-on Info'!$A$4:$A$15,0),MATCH($E386,'Add-on Info'!$B$3:$H$3,0)),0)</f>
        <v>0</v>
      </c>
      <c r="AA386" s="40">
        <f>IF(O386=1,INDEX('Add-on Info'!$B$4:$H$15,MATCH(AA$1,'Add-on Info'!$A$4:$A$15,0),MATCH($E386,'Add-on Info'!$B$3:$H$3,0)),0)</f>
        <v>1350</v>
      </c>
      <c r="AB386" s="40">
        <f>IF(P386=1,INDEX('Add-on Info'!$B$4:$H$15,MATCH(AB$1,'Add-on Info'!$A$4:$A$15,0),MATCH($E386,'Add-on Info'!$B$3:$H$3,0)),0)</f>
        <v>2700</v>
      </c>
      <c r="AC386" s="40">
        <f>IF(Q386=1,INDEX('Add-on Info'!$B$4:$H$15,MATCH(AC$1,'Add-on Info'!$A$4:$A$15,0),MATCH($E386,'Add-on Info'!$B$3:$H$3,0)),0)</f>
        <v>0</v>
      </c>
      <c r="AD386" s="40">
        <f>IF(R386=1,INDEX('Add-on Info'!$B$4:$H$15,MATCH(AD$1,'Add-on Info'!$A$4:$A$15,0),MATCH($E386,'Add-on Info'!$B$3:$H$3,0)),0)</f>
        <v>0</v>
      </c>
      <c r="AE386" s="40">
        <f>IF(S386=1,INDEX('Add-on Info'!$B$4:$H$15,MATCH(AE$1,'Add-on Info'!$A$4:$A$15,0),MATCH($E386,'Add-on Info'!$B$3:$H$3,0)),0)</f>
        <v>130</v>
      </c>
      <c r="AF386" s="40">
        <f>IF(T386=1,INDEX('Add-on Info'!$B$4:$H$15,MATCH(AF$1,'Add-on Info'!$A$4:$A$15,0),MATCH($E386,'Add-on Info'!$B$3:$H$3,0)),0)</f>
        <v>160</v>
      </c>
      <c r="AG386" s="40">
        <f>IF(U386=1,INDEX('Add-on Info'!$B$4:$H$15,MATCH(AG$1,'Add-on Info'!$A$4:$A$15,0),MATCH($E386,'Add-on Info'!$B$3:$H$3,0)),0)</f>
        <v>0</v>
      </c>
      <c r="AH386" s="40">
        <f>IF(V386=1,INDEX('Add-on Info'!$B$4:$H$15,MATCH(AH$1,'Add-on Info'!$A$4:$A$15,0),MATCH($E386,'Add-on Info'!$B$3:$H$3,0)),0)</f>
        <v>0</v>
      </c>
      <c r="AI386" s="41">
        <f t="shared" si="30"/>
        <v>0.15</v>
      </c>
      <c r="AJ386" s="40">
        <f t="shared" si="31"/>
        <v>3689</v>
      </c>
      <c r="AK386" s="40">
        <f>IF(K386=1,INDEX('Add-on Info'!$B$21:$H$32,MATCH(AK$1,'Add-on Info'!$A$4:$A$15,0),MATCH($E386,'Add-on Info'!$B$3:$H$3,0)),0)</f>
        <v>0</v>
      </c>
      <c r="AL386" s="40">
        <f>IF(L386=1,INDEX('Add-on Info'!$B$21:$H$32,MATCH(AL$1,'Add-on Info'!$A$4:$A$15,0),MATCH($E386,'Add-on Info'!$B$3:$H$3,0)),0)</f>
        <v>0</v>
      </c>
      <c r="AM386" s="40">
        <f>IF(M386=1,INDEX('Add-on Info'!$B$21:$H$32,MATCH(AM$1,'Add-on Info'!$A$4:$A$15,0),MATCH($E386,'Add-on Info'!$B$3:$H$3,0)),0)</f>
        <v>0</v>
      </c>
      <c r="AN386" s="40">
        <f>IF(N386=1,INDEX('Add-on Info'!$B$21:$H$32,MATCH(AN$1,'Add-on Info'!$A$4:$A$15,0),MATCH($E386,'Add-on Info'!$B$3:$H$3,0)),0)</f>
        <v>0</v>
      </c>
      <c r="AO386" s="40">
        <f>IF(O386=1,INDEX('Add-on Info'!$B$21:$H$32,MATCH(AO$1,'Add-on Info'!$A$4:$A$15,0),MATCH($E386,'Add-on Info'!$B$3:$H$3,0)),0)</f>
        <v>877.5</v>
      </c>
      <c r="AP386" s="40">
        <f>IF(P386=1,INDEX('Add-on Info'!$B$21:$H$32,MATCH(AP$1,'Add-on Info'!$A$4:$A$15,0),MATCH($E386,'Add-on Info'!$B$3:$H$3,0)),0)</f>
        <v>1836.0000000000002</v>
      </c>
      <c r="AQ386" s="40">
        <f>IF(Q386=1,INDEX('Add-on Info'!$B$21:$H$32,MATCH(AQ$1,'Add-on Info'!$A$4:$A$15,0),MATCH($E386,'Add-on Info'!$B$3:$H$3,0)),0)</f>
        <v>0</v>
      </c>
      <c r="AR386" s="40">
        <f>IF(R386=1,INDEX('Add-on Info'!$B$21:$H$32,MATCH(AR$1,'Add-on Info'!$A$4:$A$15,0),MATCH($E386,'Add-on Info'!$B$3:$H$3,0)),0)</f>
        <v>0</v>
      </c>
      <c r="AS386" s="40">
        <f>IF(S386=1,INDEX('Add-on Info'!$B$21:$H$32,MATCH(AS$1,'Add-on Info'!$A$4:$A$15,0),MATCH($E386,'Add-on Info'!$B$3:$H$3,0)),0)</f>
        <v>22.1</v>
      </c>
      <c r="AT386" s="40">
        <f>IF(T386=1,INDEX('Add-on Info'!$B$21:$H$32,MATCH(AT$1,'Add-on Info'!$A$4:$A$15,0),MATCH($E386,'Add-on Info'!$B$3:$H$3,0)),0)</f>
        <v>28.799999999999997</v>
      </c>
      <c r="AU386" s="40">
        <f>IF(U386=1,INDEX('Add-on Info'!$B$21:$H$32,MATCH(AU$1,'Add-on Info'!$A$4:$A$15,0),MATCH($E386,'Add-on Info'!$B$3:$H$3,0)),0)</f>
        <v>0</v>
      </c>
      <c r="AV386" s="40">
        <f>IF(V386=1,INDEX('Add-on Info'!$B$21:$H$32,MATCH(AV$1,'Add-on Info'!$A$4:$A$15,0),MATCH($E386,'Add-on Info'!$B$3:$H$3,0)),0)</f>
        <v>0</v>
      </c>
      <c r="AW386" s="40">
        <f t="shared" si="32"/>
        <v>2764.4</v>
      </c>
      <c r="AX386" s="40">
        <f t="shared" si="33"/>
        <v>30008</v>
      </c>
      <c r="AY386" s="40">
        <f t="shared" si="34"/>
        <v>28294.400000000001</v>
      </c>
      <c r="AZ386" s="40">
        <f t="shared" si="35"/>
        <v>1713.5999999999985</v>
      </c>
      <c r="BA386" s="25"/>
    </row>
    <row r="387" spans="1:53" x14ac:dyDescent="0.25">
      <c r="A387" s="25" t="s">
        <v>64</v>
      </c>
      <c r="B387" s="25" t="s">
        <v>42</v>
      </c>
      <c r="C387" s="25" t="s">
        <v>24</v>
      </c>
      <c r="D387" s="25" t="s">
        <v>31</v>
      </c>
      <c r="E387" s="25" t="s">
        <v>32</v>
      </c>
      <c r="F387" s="25" t="s">
        <v>46</v>
      </c>
      <c r="G387" s="25" t="s">
        <v>28</v>
      </c>
      <c r="H387" s="25">
        <v>65</v>
      </c>
      <c r="I387" s="42">
        <v>18672</v>
      </c>
      <c r="J387" s="28">
        <f>IF($D387=Calculations!$E$3,SUBSTITUTE(Calculations!$I388,RIGHT(Calculations!$I388,3),Calculations!$C$3)+0,Calculations!$I388)</f>
        <v>18514</v>
      </c>
      <c r="K387" s="39">
        <v>1</v>
      </c>
      <c r="L387" s="39">
        <v>0</v>
      </c>
      <c r="M387" s="39">
        <v>0</v>
      </c>
      <c r="N387" s="39">
        <v>0</v>
      </c>
      <c r="O387" s="39">
        <v>0</v>
      </c>
      <c r="P387" s="39">
        <v>0</v>
      </c>
      <c r="Q387" s="39">
        <v>0</v>
      </c>
      <c r="R387" s="39">
        <v>0</v>
      </c>
      <c r="S387" s="39">
        <v>0</v>
      </c>
      <c r="T387" s="39">
        <v>1</v>
      </c>
      <c r="U387" s="39">
        <v>0</v>
      </c>
      <c r="V387" s="39">
        <v>0</v>
      </c>
      <c r="W387" s="40">
        <f>IF(K387=1,INDEX('Add-on Info'!$B$4:$H$15,MATCH(W$1,'Add-on Info'!$A$4:$A$15,0),MATCH($E387,'Add-on Info'!$B$3:$H$3,0)),0)</f>
        <v>650</v>
      </c>
      <c r="X387" s="40">
        <f>IF(L387=1,INDEX('Add-on Info'!$B$4:$H$15,MATCH(X$1,'Add-on Info'!$A$4:$A$15,0),MATCH($E387,'Add-on Info'!$B$3:$H$3,0)),0)</f>
        <v>0</v>
      </c>
      <c r="Y387" s="40">
        <f>IF(M387=1,INDEX('Add-on Info'!$B$4:$H$15,MATCH(Y$1,'Add-on Info'!$A$4:$A$15,0),MATCH($E387,'Add-on Info'!$B$3:$H$3,0)),0)</f>
        <v>0</v>
      </c>
      <c r="Z387" s="40">
        <f>IF(N387=1,INDEX('Add-on Info'!$B$4:$H$15,MATCH(Z$1,'Add-on Info'!$A$4:$A$15,0),MATCH($E387,'Add-on Info'!$B$3:$H$3,0)),0)</f>
        <v>0</v>
      </c>
      <c r="AA387" s="40">
        <f>IF(O387=1,INDEX('Add-on Info'!$B$4:$H$15,MATCH(AA$1,'Add-on Info'!$A$4:$A$15,0),MATCH($E387,'Add-on Info'!$B$3:$H$3,0)),0)</f>
        <v>0</v>
      </c>
      <c r="AB387" s="40">
        <f>IF(P387=1,INDEX('Add-on Info'!$B$4:$H$15,MATCH(AB$1,'Add-on Info'!$A$4:$A$15,0),MATCH($E387,'Add-on Info'!$B$3:$H$3,0)),0)</f>
        <v>0</v>
      </c>
      <c r="AC387" s="40">
        <f>IF(Q387=1,INDEX('Add-on Info'!$B$4:$H$15,MATCH(AC$1,'Add-on Info'!$A$4:$A$15,0),MATCH($E387,'Add-on Info'!$B$3:$H$3,0)),0)</f>
        <v>0</v>
      </c>
      <c r="AD387" s="40">
        <f>IF(R387=1,INDEX('Add-on Info'!$B$4:$H$15,MATCH(AD$1,'Add-on Info'!$A$4:$A$15,0),MATCH($E387,'Add-on Info'!$B$3:$H$3,0)),0)</f>
        <v>0</v>
      </c>
      <c r="AE387" s="40">
        <f>IF(S387=1,INDEX('Add-on Info'!$B$4:$H$15,MATCH(AE$1,'Add-on Info'!$A$4:$A$15,0),MATCH($E387,'Add-on Info'!$B$3:$H$3,0)),0)</f>
        <v>0</v>
      </c>
      <c r="AF387" s="40">
        <f>IF(T387=1,INDEX('Add-on Info'!$B$4:$H$15,MATCH(AF$1,'Add-on Info'!$A$4:$A$15,0),MATCH($E387,'Add-on Info'!$B$3:$H$3,0)),0)</f>
        <v>180</v>
      </c>
      <c r="AG387" s="40">
        <f>IF(U387=1,INDEX('Add-on Info'!$B$4:$H$15,MATCH(AG$1,'Add-on Info'!$A$4:$A$15,0),MATCH($E387,'Add-on Info'!$B$3:$H$3,0)),0)</f>
        <v>0</v>
      </c>
      <c r="AH387" s="40">
        <f>IF(V387=1,INDEX('Add-on Info'!$B$4:$H$15,MATCH(AH$1,'Add-on Info'!$A$4:$A$15,0),MATCH($E387,'Add-on Info'!$B$3:$H$3,0)),0)</f>
        <v>0</v>
      </c>
      <c r="AI387" s="41">
        <f t="shared" ref="AI387:AI397" si="36">IF(SUM(K387:V387)&gt;=3,15%,0)</f>
        <v>0</v>
      </c>
      <c r="AJ387" s="40">
        <f t="shared" ref="AJ387:AJ397" si="37">SUM(W387:AH387)*(1-AI387)</f>
        <v>830</v>
      </c>
      <c r="AK387" s="40">
        <f>IF(K387=1,INDEX('Add-on Info'!$B$21:$H$32,MATCH(AK$1,'Add-on Info'!$A$4:$A$15,0),MATCH($E387,'Add-on Info'!$B$3:$H$3,0)),0)</f>
        <v>162.5</v>
      </c>
      <c r="AL387" s="40">
        <f>IF(L387=1,INDEX('Add-on Info'!$B$21:$H$32,MATCH(AL$1,'Add-on Info'!$A$4:$A$15,0),MATCH($E387,'Add-on Info'!$B$3:$H$3,0)),0)</f>
        <v>0</v>
      </c>
      <c r="AM387" s="40">
        <f>IF(M387=1,INDEX('Add-on Info'!$B$21:$H$32,MATCH(AM$1,'Add-on Info'!$A$4:$A$15,0),MATCH($E387,'Add-on Info'!$B$3:$H$3,0)),0)</f>
        <v>0</v>
      </c>
      <c r="AN387" s="40">
        <f>IF(N387=1,INDEX('Add-on Info'!$B$21:$H$32,MATCH(AN$1,'Add-on Info'!$A$4:$A$15,0),MATCH($E387,'Add-on Info'!$B$3:$H$3,0)),0)</f>
        <v>0</v>
      </c>
      <c r="AO387" s="40">
        <f>IF(O387=1,INDEX('Add-on Info'!$B$21:$H$32,MATCH(AO$1,'Add-on Info'!$A$4:$A$15,0),MATCH($E387,'Add-on Info'!$B$3:$H$3,0)),0)</f>
        <v>0</v>
      </c>
      <c r="AP387" s="40">
        <f>IF(P387=1,INDEX('Add-on Info'!$B$21:$H$32,MATCH(AP$1,'Add-on Info'!$A$4:$A$15,0),MATCH($E387,'Add-on Info'!$B$3:$H$3,0)),0)</f>
        <v>0</v>
      </c>
      <c r="AQ387" s="40">
        <f>IF(Q387=1,INDEX('Add-on Info'!$B$21:$H$32,MATCH(AQ$1,'Add-on Info'!$A$4:$A$15,0),MATCH($E387,'Add-on Info'!$B$3:$H$3,0)),0)</f>
        <v>0</v>
      </c>
      <c r="AR387" s="40">
        <f>IF(R387=1,INDEX('Add-on Info'!$B$21:$H$32,MATCH(AR$1,'Add-on Info'!$A$4:$A$15,0),MATCH($E387,'Add-on Info'!$B$3:$H$3,0)),0)</f>
        <v>0</v>
      </c>
      <c r="AS387" s="40">
        <f>IF(S387=1,INDEX('Add-on Info'!$B$21:$H$32,MATCH(AS$1,'Add-on Info'!$A$4:$A$15,0),MATCH($E387,'Add-on Info'!$B$3:$H$3,0)),0)</f>
        <v>0</v>
      </c>
      <c r="AT387" s="40">
        <f>IF(T387=1,INDEX('Add-on Info'!$B$21:$H$32,MATCH(AT$1,'Add-on Info'!$A$4:$A$15,0),MATCH($E387,'Add-on Info'!$B$3:$H$3,0)),0)</f>
        <v>32.4</v>
      </c>
      <c r="AU387" s="40">
        <f>IF(U387=1,INDEX('Add-on Info'!$B$21:$H$32,MATCH(AU$1,'Add-on Info'!$A$4:$A$15,0),MATCH($E387,'Add-on Info'!$B$3:$H$3,0)),0)</f>
        <v>0</v>
      </c>
      <c r="AV387" s="40">
        <f>IF(V387=1,INDEX('Add-on Info'!$B$21:$H$32,MATCH(AV$1,'Add-on Info'!$A$4:$A$15,0),MATCH($E387,'Add-on Info'!$B$3:$H$3,0)),0)</f>
        <v>0</v>
      </c>
      <c r="AW387" s="40">
        <f t="shared" ref="AW387:AW397" si="38">SUM(AK387:AV387)</f>
        <v>194.9</v>
      </c>
      <c r="AX387" s="40">
        <f t="shared" ref="AX387:AX397" si="39">I387+AJ387</f>
        <v>19502</v>
      </c>
      <c r="AY387" s="40">
        <f t="shared" ref="AY387:AY397" si="40">J387+AW387</f>
        <v>18708.900000000001</v>
      </c>
      <c r="AZ387" s="40">
        <f t="shared" ref="AZ387:AZ397" si="41">AX387-AY387</f>
        <v>793.09999999999854</v>
      </c>
      <c r="BA387" s="25"/>
    </row>
    <row r="388" spans="1:53" x14ac:dyDescent="0.25">
      <c r="A388" s="25" t="s">
        <v>64</v>
      </c>
      <c r="B388" s="25" t="s">
        <v>42</v>
      </c>
      <c r="C388" s="25" t="s">
        <v>24</v>
      </c>
      <c r="D388" s="25" t="s">
        <v>31</v>
      </c>
      <c r="E388" s="25" t="s">
        <v>32</v>
      </c>
      <c r="F388" s="25" t="s">
        <v>46</v>
      </c>
      <c r="G388" s="25" t="s">
        <v>30</v>
      </c>
      <c r="H388" s="25">
        <v>64</v>
      </c>
      <c r="I388" s="42">
        <v>20231</v>
      </c>
      <c r="J388" s="28">
        <f>IF($D388=Calculations!$E$3,SUBSTITUTE(Calculations!$I389,RIGHT(Calculations!$I389,3),Calculations!$C$3)+0,Calculations!$I389)</f>
        <v>19514</v>
      </c>
      <c r="K388" s="39">
        <v>1</v>
      </c>
      <c r="L388" s="39">
        <v>0</v>
      </c>
      <c r="M388" s="39">
        <v>0</v>
      </c>
      <c r="N388" s="39">
        <v>0</v>
      </c>
      <c r="O388" s="39">
        <v>0</v>
      </c>
      <c r="P388" s="39">
        <v>0</v>
      </c>
      <c r="Q388" s="39">
        <v>0</v>
      </c>
      <c r="R388" s="39">
        <v>0</v>
      </c>
      <c r="S388" s="39">
        <v>0</v>
      </c>
      <c r="T388" s="39">
        <v>0</v>
      </c>
      <c r="U388" s="39">
        <v>0</v>
      </c>
      <c r="V388" s="39">
        <v>0</v>
      </c>
      <c r="W388" s="40">
        <f>IF(K388=1,INDEX('Add-on Info'!$B$4:$H$15,MATCH(W$1,'Add-on Info'!$A$4:$A$15,0),MATCH($E388,'Add-on Info'!$B$3:$H$3,0)),0)</f>
        <v>650</v>
      </c>
      <c r="X388" s="40">
        <f>IF(L388=1,INDEX('Add-on Info'!$B$4:$H$15,MATCH(X$1,'Add-on Info'!$A$4:$A$15,0),MATCH($E388,'Add-on Info'!$B$3:$H$3,0)),0)</f>
        <v>0</v>
      </c>
      <c r="Y388" s="40">
        <f>IF(M388=1,INDEX('Add-on Info'!$B$4:$H$15,MATCH(Y$1,'Add-on Info'!$A$4:$A$15,0),MATCH($E388,'Add-on Info'!$B$3:$H$3,0)),0)</f>
        <v>0</v>
      </c>
      <c r="Z388" s="40">
        <f>IF(N388=1,INDEX('Add-on Info'!$B$4:$H$15,MATCH(Z$1,'Add-on Info'!$A$4:$A$15,0),MATCH($E388,'Add-on Info'!$B$3:$H$3,0)),0)</f>
        <v>0</v>
      </c>
      <c r="AA388" s="40">
        <f>IF(O388=1,INDEX('Add-on Info'!$B$4:$H$15,MATCH(AA$1,'Add-on Info'!$A$4:$A$15,0),MATCH($E388,'Add-on Info'!$B$3:$H$3,0)),0)</f>
        <v>0</v>
      </c>
      <c r="AB388" s="40">
        <f>IF(P388=1,INDEX('Add-on Info'!$B$4:$H$15,MATCH(AB$1,'Add-on Info'!$A$4:$A$15,0),MATCH($E388,'Add-on Info'!$B$3:$H$3,0)),0)</f>
        <v>0</v>
      </c>
      <c r="AC388" s="40">
        <f>IF(Q388=1,INDEX('Add-on Info'!$B$4:$H$15,MATCH(AC$1,'Add-on Info'!$A$4:$A$15,0),MATCH($E388,'Add-on Info'!$B$3:$H$3,0)),0)</f>
        <v>0</v>
      </c>
      <c r="AD388" s="40">
        <f>IF(R388=1,INDEX('Add-on Info'!$B$4:$H$15,MATCH(AD$1,'Add-on Info'!$A$4:$A$15,0),MATCH($E388,'Add-on Info'!$B$3:$H$3,0)),0)</f>
        <v>0</v>
      </c>
      <c r="AE388" s="40">
        <f>IF(S388=1,INDEX('Add-on Info'!$B$4:$H$15,MATCH(AE$1,'Add-on Info'!$A$4:$A$15,0),MATCH($E388,'Add-on Info'!$B$3:$H$3,0)),0)</f>
        <v>0</v>
      </c>
      <c r="AF388" s="40">
        <f>IF(T388=1,INDEX('Add-on Info'!$B$4:$H$15,MATCH(AF$1,'Add-on Info'!$A$4:$A$15,0),MATCH($E388,'Add-on Info'!$B$3:$H$3,0)),0)</f>
        <v>0</v>
      </c>
      <c r="AG388" s="40">
        <f>IF(U388=1,INDEX('Add-on Info'!$B$4:$H$15,MATCH(AG$1,'Add-on Info'!$A$4:$A$15,0),MATCH($E388,'Add-on Info'!$B$3:$H$3,0)),0)</f>
        <v>0</v>
      </c>
      <c r="AH388" s="40">
        <f>IF(V388=1,INDEX('Add-on Info'!$B$4:$H$15,MATCH(AH$1,'Add-on Info'!$A$4:$A$15,0),MATCH($E388,'Add-on Info'!$B$3:$H$3,0)),0)</f>
        <v>0</v>
      </c>
      <c r="AI388" s="41">
        <f t="shared" si="36"/>
        <v>0</v>
      </c>
      <c r="AJ388" s="40">
        <f t="shared" si="37"/>
        <v>650</v>
      </c>
      <c r="AK388" s="40">
        <f>IF(K388=1,INDEX('Add-on Info'!$B$21:$H$32,MATCH(AK$1,'Add-on Info'!$A$4:$A$15,0),MATCH($E388,'Add-on Info'!$B$3:$H$3,0)),0)</f>
        <v>162.5</v>
      </c>
      <c r="AL388" s="40">
        <f>IF(L388=1,INDEX('Add-on Info'!$B$21:$H$32,MATCH(AL$1,'Add-on Info'!$A$4:$A$15,0),MATCH($E388,'Add-on Info'!$B$3:$H$3,0)),0)</f>
        <v>0</v>
      </c>
      <c r="AM388" s="40">
        <f>IF(M388=1,INDEX('Add-on Info'!$B$21:$H$32,MATCH(AM$1,'Add-on Info'!$A$4:$A$15,0),MATCH($E388,'Add-on Info'!$B$3:$H$3,0)),0)</f>
        <v>0</v>
      </c>
      <c r="AN388" s="40">
        <f>IF(N388=1,INDEX('Add-on Info'!$B$21:$H$32,MATCH(AN$1,'Add-on Info'!$A$4:$A$15,0),MATCH($E388,'Add-on Info'!$B$3:$H$3,0)),0)</f>
        <v>0</v>
      </c>
      <c r="AO388" s="40">
        <f>IF(O388=1,INDEX('Add-on Info'!$B$21:$H$32,MATCH(AO$1,'Add-on Info'!$A$4:$A$15,0),MATCH($E388,'Add-on Info'!$B$3:$H$3,0)),0)</f>
        <v>0</v>
      </c>
      <c r="AP388" s="40">
        <f>IF(P388=1,INDEX('Add-on Info'!$B$21:$H$32,MATCH(AP$1,'Add-on Info'!$A$4:$A$15,0),MATCH($E388,'Add-on Info'!$B$3:$H$3,0)),0)</f>
        <v>0</v>
      </c>
      <c r="AQ388" s="40">
        <f>IF(Q388=1,INDEX('Add-on Info'!$B$21:$H$32,MATCH(AQ$1,'Add-on Info'!$A$4:$A$15,0),MATCH($E388,'Add-on Info'!$B$3:$H$3,0)),0)</f>
        <v>0</v>
      </c>
      <c r="AR388" s="40">
        <f>IF(R388=1,INDEX('Add-on Info'!$B$21:$H$32,MATCH(AR$1,'Add-on Info'!$A$4:$A$15,0),MATCH($E388,'Add-on Info'!$B$3:$H$3,0)),0)</f>
        <v>0</v>
      </c>
      <c r="AS388" s="40">
        <f>IF(S388=1,INDEX('Add-on Info'!$B$21:$H$32,MATCH(AS$1,'Add-on Info'!$A$4:$A$15,0),MATCH($E388,'Add-on Info'!$B$3:$H$3,0)),0)</f>
        <v>0</v>
      </c>
      <c r="AT388" s="40">
        <f>IF(T388=1,INDEX('Add-on Info'!$B$21:$H$32,MATCH(AT$1,'Add-on Info'!$A$4:$A$15,0),MATCH($E388,'Add-on Info'!$B$3:$H$3,0)),0)</f>
        <v>0</v>
      </c>
      <c r="AU388" s="40">
        <f>IF(U388=1,INDEX('Add-on Info'!$B$21:$H$32,MATCH(AU$1,'Add-on Info'!$A$4:$A$15,0),MATCH($E388,'Add-on Info'!$B$3:$H$3,0)),0)</f>
        <v>0</v>
      </c>
      <c r="AV388" s="40">
        <f>IF(V388=1,INDEX('Add-on Info'!$B$21:$H$32,MATCH(AV$1,'Add-on Info'!$A$4:$A$15,0),MATCH($E388,'Add-on Info'!$B$3:$H$3,0)),0)</f>
        <v>0</v>
      </c>
      <c r="AW388" s="40">
        <f t="shared" si="38"/>
        <v>162.5</v>
      </c>
      <c r="AX388" s="40">
        <f t="shared" si="39"/>
        <v>20881</v>
      </c>
      <c r="AY388" s="40">
        <f t="shared" si="40"/>
        <v>19676.5</v>
      </c>
      <c r="AZ388" s="40">
        <f t="shared" si="41"/>
        <v>1204.5</v>
      </c>
      <c r="BA388" s="25"/>
    </row>
    <row r="389" spans="1:53" x14ac:dyDescent="0.25">
      <c r="A389" s="25" t="s">
        <v>64</v>
      </c>
      <c r="B389" s="25" t="s">
        <v>42</v>
      </c>
      <c r="C389" s="25" t="s">
        <v>24</v>
      </c>
      <c r="D389" s="25" t="s">
        <v>31</v>
      </c>
      <c r="E389" s="25" t="s">
        <v>32</v>
      </c>
      <c r="F389" s="25" t="s">
        <v>43</v>
      </c>
      <c r="G389" s="25" t="s">
        <v>30</v>
      </c>
      <c r="H389" s="25">
        <v>56</v>
      </c>
      <c r="I389" s="42">
        <v>20413</v>
      </c>
      <c r="J389" s="28">
        <f>IF($D389=Calculations!$E$3,SUBSTITUTE(Calculations!$I390,RIGHT(Calculations!$I390,3),Calculations!$C$3)+0,Calculations!$I390)</f>
        <v>19514</v>
      </c>
      <c r="K389" s="39">
        <v>0</v>
      </c>
      <c r="L389" s="39">
        <v>0</v>
      </c>
      <c r="M389" s="39">
        <v>0</v>
      </c>
      <c r="N389" s="39">
        <v>0</v>
      </c>
      <c r="O389" s="39">
        <v>0</v>
      </c>
      <c r="P389" s="39">
        <v>1</v>
      </c>
      <c r="Q389" s="39">
        <v>0</v>
      </c>
      <c r="R389" s="39">
        <v>0</v>
      </c>
      <c r="S389" s="39">
        <v>0</v>
      </c>
      <c r="T389" s="39">
        <v>0</v>
      </c>
      <c r="U389" s="39">
        <v>0</v>
      </c>
      <c r="V389" s="39">
        <v>0</v>
      </c>
      <c r="W389" s="40">
        <f>IF(K389=1,INDEX('Add-on Info'!$B$4:$H$15,MATCH(W$1,'Add-on Info'!$A$4:$A$15,0),MATCH($E389,'Add-on Info'!$B$3:$H$3,0)),0)</f>
        <v>0</v>
      </c>
      <c r="X389" s="40">
        <f>IF(L389=1,INDEX('Add-on Info'!$B$4:$H$15,MATCH(X$1,'Add-on Info'!$A$4:$A$15,0),MATCH($E389,'Add-on Info'!$B$3:$H$3,0)),0)</f>
        <v>0</v>
      </c>
      <c r="Y389" s="40">
        <f>IF(M389=1,INDEX('Add-on Info'!$B$4:$H$15,MATCH(Y$1,'Add-on Info'!$A$4:$A$15,0),MATCH($E389,'Add-on Info'!$B$3:$H$3,0)),0)</f>
        <v>0</v>
      </c>
      <c r="Z389" s="40">
        <f>IF(N389=1,INDEX('Add-on Info'!$B$4:$H$15,MATCH(Z$1,'Add-on Info'!$A$4:$A$15,0),MATCH($E389,'Add-on Info'!$B$3:$H$3,0)),0)</f>
        <v>0</v>
      </c>
      <c r="AA389" s="40">
        <f>IF(O389=1,INDEX('Add-on Info'!$B$4:$H$15,MATCH(AA$1,'Add-on Info'!$A$4:$A$15,0),MATCH($E389,'Add-on Info'!$B$3:$H$3,0)),0)</f>
        <v>0</v>
      </c>
      <c r="AB389" s="40">
        <f>IF(P389=1,INDEX('Add-on Info'!$B$4:$H$15,MATCH(AB$1,'Add-on Info'!$A$4:$A$15,0),MATCH($E389,'Add-on Info'!$B$3:$H$3,0)),0)</f>
        <v>2000</v>
      </c>
      <c r="AC389" s="40">
        <f>IF(Q389=1,INDEX('Add-on Info'!$B$4:$H$15,MATCH(AC$1,'Add-on Info'!$A$4:$A$15,0),MATCH($E389,'Add-on Info'!$B$3:$H$3,0)),0)</f>
        <v>0</v>
      </c>
      <c r="AD389" s="40">
        <f>IF(R389=1,INDEX('Add-on Info'!$B$4:$H$15,MATCH(AD$1,'Add-on Info'!$A$4:$A$15,0),MATCH($E389,'Add-on Info'!$B$3:$H$3,0)),0)</f>
        <v>0</v>
      </c>
      <c r="AE389" s="40">
        <f>IF(S389=1,INDEX('Add-on Info'!$B$4:$H$15,MATCH(AE$1,'Add-on Info'!$A$4:$A$15,0),MATCH($E389,'Add-on Info'!$B$3:$H$3,0)),0)</f>
        <v>0</v>
      </c>
      <c r="AF389" s="40">
        <f>IF(T389=1,INDEX('Add-on Info'!$B$4:$H$15,MATCH(AF$1,'Add-on Info'!$A$4:$A$15,0),MATCH($E389,'Add-on Info'!$B$3:$H$3,0)),0)</f>
        <v>0</v>
      </c>
      <c r="AG389" s="40">
        <f>IF(U389=1,INDEX('Add-on Info'!$B$4:$H$15,MATCH(AG$1,'Add-on Info'!$A$4:$A$15,0),MATCH($E389,'Add-on Info'!$B$3:$H$3,0)),0)</f>
        <v>0</v>
      </c>
      <c r="AH389" s="40">
        <f>IF(V389=1,INDEX('Add-on Info'!$B$4:$H$15,MATCH(AH$1,'Add-on Info'!$A$4:$A$15,0),MATCH($E389,'Add-on Info'!$B$3:$H$3,0)),0)</f>
        <v>0</v>
      </c>
      <c r="AI389" s="41">
        <f t="shared" si="36"/>
        <v>0</v>
      </c>
      <c r="AJ389" s="40">
        <f t="shared" si="37"/>
        <v>2000</v>
      </c>
      <c r="AK389" s="40">
        <f>IF(K389=1,INDEX('Add-on Info'!$B$21:$H$32,MATCH(AK$1,'Add-on Info'!$A$4:$A$15,0),MATCH($E389,'Add-on Info'!$B$3:$H$3,0)),0)</f>
        <v>0</v>
      </c>
      <c r="AL389" s="40">
        <f>IF(L389=1,INDEX('Add-on Info'!$B$21:$H$32,MATCH(AL$1,'Add-on Info'!$A$4:$A$15,0),MATCH($E389,'Add-on Info'!$B$3:$H$3,0)),0)</f>
        <v>0</v>
      </c>
      <c r="AM389" s="40">
        <f>IF(M389=1,INDEX('Add-on Info'!$B$21:$H$32,MATCH(AM$1,'Add-on Info'!$A$4:$A$15,0),MATCH($E389,'Add-on Info'!$B$3:$H$3,0)),0)</f>
        <v>0</v>
      </c>
      <c r="AN389" s="40">
        <f>IF(N389=1,INDEX('Add-on Info'!$B$21:$H$32,MATCH(AN$1,'Add-on Info'!$A$4:$A$15,0),MATCH($E389,'Add-on Info'!$B$3:$H$3,0)),0)</f>
        <v>0</v>
      </c>
      <c r="AO389" s="40">
        <f>IF(O389=1,INDEX('Add-on Info'!$B$21:$H$32,MATCH(AO$1,'Add-on Info'!$A$4:$A$15,0),MATCH($E389,'Add-on Info'!$B$3:$H$3,0)),0)</f>
        <v>0</v>
      </c>
      <c r="AP389" s="40">
        <f>IF(P389=1,INDEX('Add-on Info'!$B$21:$H$32,MATCH(AP$1,'Add-on Info'!$A$4:$A$15,0),MATCH($E389,'Add-on Info'!$B$3:$H$3,0)),0)</f>
        <v>1360</v>
      </c>
      <c r="AQ389" s="40">
        <f>IF(Q389=1,INDEX('Add-on Info'!$B$21:$H$32,MATCH(AQ$1,'Add-on Info'!$A$4:$A$15,0),MATCH($E389,'Add-on Info'!$B$3:$H$3,0)),0)</f>
        <v>0</v>
      </c>
      <c r="AR389" s="40">
        <f>IF(R389=1,INDEX('Add-on Info'!$B$21:$H$32,MATCH(AR$1,'Add-on Info'!$A$4:$A$15,0),MATCH($E389,'Add-on Info'!$B$3:$H$3,0)),0)</f>
        <v>0</v>
      </c>
      <c r="AS389" s="40">
        <f>IF(S389=1,INDEX('Add-on Info'!$B$21:$H$32,MATCH(AS$1,'Add-on Info'!$A$4:$A$15,0),MATCH($E389,'Add-on Info'!$B$3:$H$3,0)),0)</f>
        <v>0</v>
      </c>
      <c r="AT389" s="40">
        <f>IF(T389=1,INDEX('Add-on Info'!$B$21:$H$32,MATCH(AT$1,'Add-on Info'!$A$4:$A$15,0),MATCH($E389,'Add-on Info'!$B$3:$H$3,0)),0)</f>
        <v>0</v>
      </c>
      <c r="AU389" s="40">
        <f>IF(U389=1,INDEX('Add-on Info'!$B$21:$H$32,MATCH(AU$1,'Add-on Info'!$A$4:$A$15,0),MATCH($E389,'Add-on Info'!$B$3:$H$3,0)),0)</f>
        <v>0</v>
      </c>
      <c r="AV389" s="40">
        <f>IF(V389=1,INDEX('Add-on Info'!$B$21:$H$32,MATCH(AV$1,'Add-on Info'!$A$4:$A$15,0),MATCH($E389,'Add-on Info'!$B$3:$H$3,0)),0)</f>
        <v>0</v>
      </c>
      <c r="AW389" s="40">
        <f t="shared" si="38"/>
        <v>1360</v>
      </c>
      <c r="AX389" s="40">
        <f t="shared" si="39"/>
        <v>22413</v>
      </c>
      <c r="AY389" s="40">
        <f t="shared" si="40"/>
        <v>20874</v>
      </c>
      <c r="AZ389" s="40">
        <f t="shared" si="41"/>
        <v>1539</v>
      </c>
      <c r="BA389" s="25"/>
    </row>
    <row r="390" spans="1:53" x14ac:dyDescent="0.25">
      <c r="A390" s="25" t="s">
        <v>64</v>
      </c>
      <c r="B390" s="25" t="s">
        <v>42</v>
      </c>
      <c r="C390" s="25" t="s">
        <v>24</v>
      </c>
      <c r="D390" s="25" t="s">
        <v>31</v>
      </c>
      <c r="E390" s="25" t="s">
        <v>35</v>
      </c>
      <c r="F390" s="25" t="s">
        <v>47</v>
      </c>
      <c r="G390" s="25" t="s">
        <v>28</v>
      </c>
      <c r="H390" s="25">
        <v>74</v>
      </c>
      <c r="I390" s="42">
        <v>28612</v>
      </c>
      <c r="J390" s="28">
        <f>IF($D390=Calculations!$E$3,SUBSTITUTE(Calculations!$I391,RIGHT(Calculations!$I391,3),Calculations!$C$3)+0,Calculations!$I391)</f>
        <v>27514</v>
      </c>
      <c r="K390" s="39">
        <v>0</v>
      </c>
      <c r="L390" s="39">
        <v>0</v>
      </c>
      <c r="M390" s="39">
        <v>0</v>
      </c>
      <c r="N390" s="39">
        <v>0</v>
      </c>
      <c r="O390" s="39">
        <v>0</v>
      </c>
      <c r="P390" s="39">
        <v>0</v>
      </c>
      <c r="Q390" s="39">
        <v>1</v>
      </c>
      <c r="R390" s="39">
        <v>0</v>
      </c>
      <c r="S390" s="39">
        <v>0</v>
      </c>
      <c r="T390" s="39">
        <v>0</v>
      </c>
      <c r="U390" s="39">
        <v>0</v>
      </c>
      <c r="V390" s="39">
        <v>1</v>
      </c>
      <c r="W390" s="40">
        <f>IF(K390=1,INDEX('Add-on Info'!$B$4:$H$15,MATCH(W$1,'Add-on Info'!$A$4:$A$15,0),MATCH($E390,'Add-on Info'!$B$3:$H$3,0)),0)</f>
        <v>0</v>
      </c>
      <c r="X390" s="40">
        <f>IF(L390=1,INDEX('Add-on Info'!$B$4:$H$15,MATCH(X$1,'Add-on Info'!$A$4:$A$15,0),MATCH($E390,'Add-on Info'!$B$3:$H$3,0)),0)</f>
        <v>0</v>
      </c>
      <c r="Y390" s="40">
        <f>IF(M390=1,INDEX('Add-on Info'!$B$4:$H$15,MATCH(Y$1,'Add-on Info'!$A$4:$A$15,0),MATCH($E390,'Add-on Info'!$B$3:$H$3,0)),0)</f>
        <v>0</v>
      </c>
      <c r="Z390" s="40">
        <f>IF(N390=1,INDEX('Add-on Info'!$B$4:$H$15,MATCH(Z$1,'Add-on Info'!$A$4:$A$15,0),MATCH($E390,'Add-on Info'!$B$3:$H$3,0)),0)</f>
        <v>0</v>
      </c>
      <c r="AA390" s="40">
        <f>IF(O390=1,INDEX('Add-on Info'!$B$4:$H$15,MATCH(AA$1,'Add-on Info'!$A$4:$A$15,0),MATCH($E390,'Add-on Info'!$B$3:$H$3,0)),0)</f>
        <v>0</v>
      </c>
      <c r="AB390" s="40">
        <f>IF(P390=1,INDEX('Add-on Info'!$B$4:$H$15,MATCH(AB$1,'Add-on Info'!$A$4:$A$15,0),MATCH($E390,'Add-on Info'!$B$3:$H$3,0)),0)</f>
        <v>0</v>
      </c>
      <c r="AC390" s="40">
        <f>IF(Q390=1,INDEX('Add-on Info'!$B$4:$H$15,MATCH(AC$1,'Add-on Info'!$A$4:$A$15,0),MATCH($E390,'Add-on Info'!$B$3:$H$3,0)),0)</f>
        <v>110</v>
      </c>
      <c r="AD390" s="40">
        <f>IF(R390=1,INDEX('Add-on Info'!$B$4:$H$15,MATCH(AD$1,'Add-on Info'!$A$4:$A$15,0),MATCH($E390,'Add-on Info'!$B$3:$H$3,0)),0)</f>
        <v>0</v>
      </c>
      <c r="AE390" s="40">
        <f>IF(S390=1,INDEX('Add-on Info'!$B$4:$H$15,MATCH(AE$1,'Add-on Info'!$A$4:$A$15,0),MATCH($E390,'Add-on Info'!$B$3:$H$3,0)),0)</f>
        <v>0</v>
      </c>
      <c r="AF390" s="40">
        <f>IF(T390=1,INDEX('Add-on Info'!$B$4:$H$15,MATCH(AF$1,'Add-on Info'!$A$4:$A$15,0),MATCH($E390,'Add-on Info'!$B$3:$H$3,0)),0)</f>
        <v>0</v>
      </c>
      <c r="AG390" s="40">
        <f>IF(U390=1,INDEX('Add-on Info'!$B$4:$H$15,MATCH(AG$1,'Add-on Info'!$A$4:$A$15,0),MATCH($E390,'Add-on Info'!$B$3:$H$3,0)),0)</f>
        <v>0</v>
      </c>
      <c r="AH390" s="40">
        <f>IF(V390=1,INDEX('Add-on Info'!$B$4:$H$15,MATCH(AH$1,'Add-on Info'!$A$4:$A$15,0),MATCH($E390,'Add-on Info'!$B$3:$H$3,0)),0)</f>
        <v>460</v>
      </c>
      <c r="AI390" s="41">
        <f t="shared" si="36"/>
        <v>0</v>
      </c>
      <c r="AJ390" s="40">
        <f t="shared" si="37"/>
        <v>570</v>
      </c>
      <c r="AK390" s="40">
        <f>IF(K390=1,INDEX('Add-on Info'!$B$21:$H$32,MATCH(AK$1,'Add-on Info'!$A$4:$A$15,0),MATCH($E390,'Add-on Info'!$B$3:$H$3,0)),0)</f>
        <v>0</v>
      </c>
      <c r="AL390" s="40">
        <f>IF(L390=1,INDEX('Add-on Info'!$B$21:$H$32,MATCH(AL$1,'Add-on Info'!$A$4:$A$15,0),MATCH($E390,'Add-on Info'!$B$3:$H$3,0)),0)</f>
        <v>0</v>
      </c>
      <c r="AM390" s="40">
        <f>IF(M390=1,INDEX('Add-on Info'!$B$21:$H$32,MATCH(AM$1,'Add-on Info'!$A$4:$A$15,0),MATCH($E390,'Add-on Info'!$B$3:$H$3,0)),0)</f>
        <v>0</v>
      </c>
      <c r="AN390" s="40">
        <f>IF(N390=1,INDEX('Add-on Info'!$B$21:$H$32,MATCH(AN$1,'Add-on Info'!$A$4:$A$15,0),MATCH($E390,'Add-on Info'!$B$3:$H$3,0)),0)</f>
        <v>0</v>
      </c>
      <c r="AO390" s="40">
        <f>IF(O390=1,INDEX('Add-on Info'!$B$21:$H$32,MATCH(AO$1,'Add-on Info'!$A$4:$A$15,0),MATCH($E390,'Add-on Info'!$B$3:$H$3,0)),0)</f>
        <v>0</v>
      </c>
      <c r="AP390" s="40">
        <f>IF(P390=1,INDEX('Add-on Info'!$B$21:$H$32,MATCH(AP$1,'Add-on Info'!$A$4:$A$15,0),MATCH($E390,'Add-on Info'!$B$3:$H$3,0)),0)</f>
        <v>0</v>
      </c>
      <c r="AQ390" s="40">
        <f>IF(Q390=1,INDEX('Add-on Info'!$B$21:$H$32,MATCH(AQ$1,'Add-on Info'!$A$4:$A$15,0),MATCH($E390,'Add-on Info'!$B$3:$H$3,0)),0)</f>
        <v>16.5</v>
      </c>
      <c r="AR390" s="40">
        <f>IF(R390=1,INDEX('Add-on Info'!$B$21:$H$32,MATCH(AR$1,'Add-on Info'!$A$4:$A$15,0),MATCH($E390,'Add-on Info'!$B$3:$H$3,0)),0)</f>
        <v>0</v>
      </c>
      <c r="AS390" s="40">
        <f>IF(S390=1,INDEX('Add-on Info'!$B$21:$H$32,MATCH(AS$1,'Add-on Info'!$A$4:$A$15,0),MATCH($E390,'Add-on Info'!$B$3:$H$3,0)),0)</f>
        <v>0</v>
      </c>
      <c r="AT390" s="40">
        <f>IF(T390=1,INDEX('Add-on Info'!$B$21:$H$32,MATCH(AT$1,'Add-on Info'!$A$4:$A$15,0),MATCH($E390,'Add-on Info'!$B$3:$H$3,0)),0)</f>
        <v>0</v>
      </c>
      <c r="AU390" s="40">
        <f>IF(U390=1,INDEX('Add-on Info'!$B$21:$H$32,MATCH(AU$1,'Add-on Info'!$A$4:$A$15,0),MATCH($E390,'Add-on Info'!$B$3:$H$3,0)),0)</f>
        <v>0</v>
      </c>
      <c r="AV390" s="40">
        <f>IF(V390=1,INDEX('Add-on Info'!$B$21:$H$32,MATCH(AV$1,'Add-on Info'!$A$4:$A$15,0),MATCH($E390,'Add-on Info'!$B$3:$H$3,0)),0)</f>
        <v>96.6</v>
      </c>
      <c r="AW390" s="40">
        <f t="shared" si="38"/>
        <v>113.1</v>
      </c>
      <c r="AX390" s="40">
        <f t="shared" si="39"/>
        <v>29182</v>
      </c>
      <c r="AY390" s="40">
        <f t="shared" si="40"/>
        <v>27627.1</v>
      </c>
      <c r="AZ390" s="40">
        <f t="shared" si="41"/>
        <v>1554.9000000000015</v>
      </c>
      <c r="BA390" s="25"/>
    </row>
    <row r="391" spans="1:53" x14ac:dyDescent="0.25">
      <c r="A391" s="25" t="s">
        <v>64</v>
      </c>
      <c r="B391" s="25" t="s">
        <v>42</v>
      </c>
      <c r="C391" s="25" t="s">
        <v>24</v>
      </c>
      <c r="D391" s="25" t="s">
        <v>31</v>
      </c>
      <c r="E391" s="25" t="s">
        <v>36</v>
      </c>
      <c r="F391" s="25" t="s">
        <v>46</v>
      </c>
      <c r="G391" s="25" t="s">
        <v>28</v>
      </c>
      <c r="H391" s="25">
        <v>52</v>
      </c>
      <c r="I391" s="42">
        <v>33138</v>
      </c>
      <c r="J391" s="28">
        <f>IF($D391=Calculations!$E$3,SUBSTITUTE(Calculations!$I392,RIGHT(Calculations!$I392,3),Calculations!$C$3)+0,Calculations!$I392)</f>
        <v>32514</v>
      </c>
      <c r="K391" s="39">
        <v>0</v>
      </c>
      <c r="L391" s="39">
        <v>0</v>
      </c>
      <c r="M391" s="39">
        <v>1</v>
      </c>
      <c r="N391" s="39">
        <v>0</v>
      </c>
      <c r="O391" s="39">
        <v>1</v>
      </c>
      <c r="P391" s="39">
        <v>1</v>
      </c>
      <c r="Q391" s="39">
        <v>0</v>
      </c>
      <c r="R391" s="39">
        <v>0</v>
      </c>
      <c r="S391" s="39">
        <v>0</v>
      </c>
      <c r="T391" s="39">
        <v>0</v>
      </c>
      <c r="U391" s="39">
        <v>1</v>
      </c>
      <c r="V391" s="39">
        <v>0</v>
      </c>
      <c r="W391" s="40">
        <f>IF(K391=1,INDEX('Add-on Info'!$B$4:$H$15,MATCH(W$1,'Add-on Info'!$A$4:$A$15,0),MATCH($E391,'Add-on Info'!$B$3:$H$3,0)),0)</f>
        <v>0</v>
      </c>
      <c r="X391" s="40">
        <f>IF(L391=1,INDEX('Add-on Info'!$B$4:$H$15,MATCH(X$1,'Add-on Info'!$A$4:$A$15,0),MATCH($E391,'Add-on Info'!$B$3:$H$3,0)),0)</f>
        <v>0</v>
      </c>
      <c r="Y391" s="40">
        <f>IF(M391=1,INDEX('Add-on Info'!$B$4:$H$15,MATCH(Y$1,'Add-on Info'!$A$4:$A$15,0),MATCH($E391,'Add-on Info'!$B$3:$H$3,0)),0)</f>
        <v>360</v>
      </c>
      <c r="Z391" s="40">
        <f>IF(N391=1,INDEX('Add-on Info'!$B$4:$H$15,MATCH(Z$1,'Add-on Info'!$A$4:$A$15,0),MATCH($E391,'Add-on Info'!$B$3:$H$3,0)),0)</f>
        <v>0</v>
      </c>
      <c r="AA391" s="40">
        <f>IF(O391=1,INDEX('Add-on Info'!$B$4:$H$15,MATCH(AA$1,'Add-on Info'!$A$4:$A$15,0),MATCH($E391,'Add-on Info'!$B$3:$H$3,0)),0)</f>
        <v>1600</v>
      </c>
      <c r="AB391" s="40">
        <f>IF(P391=1,INDEX('Add-on Info'!$B$4:$H$15,MATCH(AB$1,'Add-on Info'!$A$4:$A$15,0),MATCH($E391,'Add-on Info'!$B$3:$H$3,0)),0)</f>
        <v>3200</v>
      </c>
      <c r="AC391" s="40">
        <f>IF(Q391=1,INDEX('Add-on Info'!$B$4:$H$15,MATCH(AC$1,'Add-on Info'!$A$4:$A$15,0),MATCH($E391,'Add-on Info'!$B$3:$H$3,0)),0)</f>
        <v>0</v>
      </c>
      <c r="AD391" s="40">
        <f>IF(R391=1,INDEX('Add-on Info'!$B$4:$H$15,MATCH(AD$1,'Add-on Info'!$A$4:$A$15,0),MATCH($E391,'Add-on Info'!$B$3:$H$3,0)),0)</f>
        <v>0</v>
      </c>
      <c r="AE391" s="40">
        <f>IF(S391=1,INDEX('Add-on Info'!$B$4:$H$15,MATCH(AE$1,'Add-on Info'!$A$4:$A$15,0),MATCH($E391,'Add-on Info'!$B$3:$H$3,0)),0)</f>
        <v>0</v>
      </c>
      <c r="AF391" s="40">
        <f>IF(T391=1,INDEX('Add-on Info'!$B$4:$H$15,MATCH(AF$1,'Add-on Info'!$A$4:$A$15,0),MATCH($E391,'Add-on Info'!$B$3:$H$3,0)),0)</f>
        <v>0</v>
      </c>
      <c r="AG391" s="40">
        <f>IF(U391=1,INDEX('Add-on Info'!$B$4:$H$15,MATCH(AG$1,'Add-on Info'!$A$4:$A$15,0),MATCH($E391,'Add-on Info'!$B$3:$H$3,0)),0)</f>
        <v>730</v>
      </c>
      <c r="AH391" s="40">
        <f>IF(V391=1,INDEX('Add-on Info'!$B$4:$H$15,MATCH(AH$1,'Add-on Info'!$A$4:$A$15,0),MATCH($E391,'Add-on Info'!$B$3:$H$3,0)),0)</f>
        <v>0</v>
      </c>
      <c r="AI391" s="41">
        <f t="shared" si="36"/>
        <v>0.15</v>
      </c>
      <c r="AJ391" s="40">
        <f t="shared" si="37"/>
        <v>5006.5</v>
      </c>
      <c r="AK391" s="40">
        <f>IF(K391=1,INDEX('Add-on Info'!$B$21:$H$32,MATCH(AK$1,'Add-on Info'!$A$4:$A$15,0),MATCH($E391,'Add-on Info'!$B$3:$H$3,0)),0)</f>
        <v>0</v>
      </c>
      <c r="AL391" s="40">
        <f>IF(L391=1,INDEX('Add-on Info'!$B$21:$H$32,MATCH(AL$1,'Add-on Info'!$A$4:$A$15,0),MATCH($E391,'Add-on Info'!$B$3:$H$3,0)),0)</f>
        <v>0</v>
      </c>
      <c r="AM391" s="40">
        <f>IF(M391=1,INDEX('Add-on Info'!$B$21:$H$32,MATCH(AM$1,'Add-on Info'!$A$4:$A$15,0),MATCH($E391,'Add-on Info'!$B$3:$H$3,0)),0)</f>
        <v>54</v>
      </c>
      <c r="AN391" s="40">
        <f>IF(N391=1,INDEX('Add-on Info'!$B$21:$H$32,MATCH(AN$1,'Add-on Info'!$A$4:$A$15,0),MATCH($E391,'Add-on Info'!$B$3:$H$3,0)),0)</f>
        <v>0</v>
      </c>
      <c r="AO391" s="40">
        <f>IF(O391=1,INDEX('Add-on Info'!$B$21:$H$32,MATCH(AO$1,'Add-on Info'!$A$4:$A$15,0),MATCH($E391,'Add-on Info'!$B$3:$H$3,0)),0)</f>
        <v>1040</v>
      </c>
      <c r="AP391" s="40">
        <f>IF(P391=1,INDEX('Add-on Info'!$B$21:$H$32,MATCH(AP$1,'Add-on Info'!$A$4:$A$15,0),MATCH($E391,'Add-on Info'!$B$3:$H$3,0)),0)</f>
        <v>2176</v>
      </c>
      <c r="AQ391" s="40">
        <f>IF(Q391=1,INDEX('Add-on Info'!$B$21:$H$32,MATCH(AQ$1,'Add-on Info'!$A$4:$A$15,0),MATCH($E391,'Add-on Info'!$B$3:$H$3,0)),0)</f>
        <v>0</v>
      </c>
      <c r="AR391" s="40">
        <f>IF(R391=1,INDEX('Add-on Info'!$B$21:$H$32,MATCH(AR$1,'Add-on Info'!$A$4:$A$15,0),MATCH($E391,'Add-on Info'!$B$3:$H$3,0)),0)</f>
        <v>0</v>
      </c>
      <c r="AS391" s="40">
        <f>IF(S391=1,INDEX('Add-on Info'!$B$21:$H$32,MATCH(AS$1,'Add-on Info'!$A$4:$A$15,0),MATCH($E391,'Add-on Info'!$B$3:$H$3,0)),0)</f>
        <v>0</v>
      </c>
      <c r="AT391" s="40">
        <f>IF(T391=1,INDEX('Add-on Info'!$B$21:$H$32,MATCH(AT$1,'Add-on Info'!$A$4:$A$15,0),MATCH($E391,'Add-on Info'!$B$3:$H$3,0)),0)</f>
        <v>0</v>
      </c>
      <c r="AU391" s="40">
        <f>IF(U391=1,INDEX('Add-on Info'!$B$21:$H$32,MATCH(AU$1,'Add-on Info'!$A$4:$A$15,0),MATCH($E391,'Add-on Info'!$B$3:$H$3,0)),0)</f>
        <v>204.4</v>
      </c>
      <c r="AV391" s="40">
        <f>IF(V391=1,INDEX('Add-on Info'!$B$21:$H$32,MATCH(AV$1,'Add-on Info'!$A$4:$A$15,0),MATCH($E391,'Add-on Info'!$B$3:$H$3,0)),0)</f>
        <v>0</v>
      </c>
      <c r="AW391" s="40">
        <f t="shared" si="38"/>
        <v>3474.4</v>
      </c>
      <c r="AX391" s="40">
        <f t="shared" si="39"/>
        <v>38144.5</v>
      </c>
      <c r="AY391" s="40">
        <f t="shared" si="40"/>
        <v>35988.400000000001</v>
      </c>
      <c r="AZ391" s="40">
        <f t="shared" si="41"/>
        <v>2156.0999999999985</v>
      </c>
      <c r="BA391" s="25"/>
    </row>
    <row r="392" spans="1:53" x14ac:dyDescent="0.25">
      <c r="A392" s="25" t="s">
        <v>64</v>
      </c>
      <c r="B392" s="25" t="s">
        <v>42</v>
      </c>
      <c r="C392" s="25" t="s">
        <v>24</v>
      </c>
      <c r="D392" s="25" t="s">
        <v>37</v>
      </c>
      <c r="E392" s="25" t="s">
        <v>38</v>
      </c>
      <c r="F392" s="25" t="s">
        <v>44</v>
      </c>
      <c r="G392" s="25" t="s">
        <v>28</v>
      </c>
      <c r="H392" s="25">
        <v>40</v>
      </c>
      <c r="I392" s="42">
        <v>24750</v>
      </c>
      <c r="J392" s="28">
        <f>IF($D392=Calculations!$E$3,SUBSTITUTE(Calculations!$I393,RIGHT(Calculations!$I393,3),Calculations!$C$3)+0,Calculations!$I393)</f>
        <v>24008</v>
      </c>
      <c r="K392" s="39">
        <v>0</v>
      </c>
      <c r="L392" s="39">
        <v>0</v>
      </c>
      <c r="M392" s="39">
        <v>0</v>
      </c>
      <c r="N392" s="39">
        <v>0</v>
      </c>
      <c r="O392" s="39">
        <v>0</v>
      </c>
      <c r="P392" s="39">
        <v>0</v>
      </c>
      <c r="Q392" s="39">
        <v>0</v>
      </c>
      <c r="R392" s="39">
        <v>1</v>
      </c>
      <c r="S392" s="39">
        <v>0</v>
      </c>
      <c r="T392" s="39">
        <v>0</v>
      </c>
      <c r="U392" s="39">
        <v>0</v>
      </c>
      <c r="V392" s="39">
        <v>0</v>
      </c>
      <c r="W392" s="40">
        <f>IF(K392=1,INDEX('Add-on Info'!$B$4:$H$15,MATCH(W$1,'Add-on Info'!$A$4:$A$15,0),MATCH($E392,'Add-on Info'!$B$3:$H$3,0)),0)</f>
        <v>0</v>
      </c>
      <c r="X392" s="40">
        <f>IF(L392=1,INDEX('Add-on Info'!$B$4:$H$15,MATCH(X$1,'Add-on Info'!$A$4:$A$15,0),MATCH($E392,'Add-on Info'!$B$3:$H$3,0)),0)</f>
        <v>0</v>
      </c>
      <c r="Y392" s="40">
        <f>IF(M392=1,INDEX('Add-on Info'!$B$4:$H$15,MATCH(Y$1,'Add-on Info'!$A$4:$A$15,0),MATCH($E392,'Add-on Info'!$B$3:$H$3,0)),0)</f>
        <v>0</v>
      </c>
      <c r="Z392" s="40">
        <f>IF(N392=1,INDEX('Add-on Info'!$B$4:$H$15,MATCH(Z$1,'Add-on Info'!$A$4:$A$15,0),MATCH($E392,'Add-on Info'!$B$3:$H$3,0)),0)</f>
        <v>0</v>
      </c>
      <c r="AA392" s="40">
        <f>IF(O392=1,INDEX('Add-on Info'!$B$4:$H$15,MATCH(AA$1,'Add-on Info'!$A$4:$A$15,0),MATCH($E392,'Add-on Info'!$B$3:$H$3,0)),0)</f>
        <v>0</v>
      </c>
      <c r="AB392" s="40">
        <f>IF(P392=1,INDEX('Add-on Info'!$B$4:$H$15,MATCH(AB$1,'Add-on Info'!$A$4:$A$15,0),MATCH($E392,'Add-on Info'!$B$3:$H$3,0)),0)</f>
        <v>0</v>
      </c>
      <c r="AC392" s="40">
        <f>IF(Q392=1,INDEX('Add-on Info'!$B$4:$H$15,MATCH(AC$1,'Add-on Info'!$A$4:$A$15,0),MATCH($E392,'Add-on Info'!$B$3:$H$3,0)),0)</f>
        <v>0</v>
      </c>
      <c r="AD392" s="40">
        <f>IF(R392=1,INDEX('Add-on Info'!$B$4:$H$15,MATCH(AD$1,'Add-on Info'!$A$4:$A$15,0),MATCH($E392,'Add-on Info'!$B$3:$H$3,0)),0)</f>
        <v>180</v>
      </c>
      <c r="AE392" s="40">
        <f>IF(S392=1,INDEX('Add-on Info'!$B$4:$H$15,MATCH(AE$1,'Add-on Info'!$A$4:$A$15,0),MATCH($E392,'Add-on Info'!$B$3:$H$3,0)),0)</f>
        <v>0</v>
      </c>
      <c r="AF392" s="40">
        <f>IF(T392=1,INDEX('Add-on Info'!$B$4:$H$15,MATCH(AF$1,'Add-on Info'!$A$4:$A$15,0),MATCH($E392,'Add-on Info'!$B$3:$H$3,0)),0)</f>
        <v>0</v>
      </c>
      <c r="AG392" s="40">
        <f>IF(U392=1,INDEX('Add-on Info'!$B$4:$H$15,MATCH(AG$1,'Add-on Info'!$A$4:$A$15,0),MATCH($E392,'Add-on Info'!$B$3:$H$3,0)),0)</f>
        <v>0</v>
      </c>
      <c r="AH392" s="40">
        <f>IF(V392=1,INDEX('Add-on Info'!$B$4:$H$15,MATCH(AH$1,'Add-on Info'!$A$4:$A$15,0),MATCH($E392,'Add-on Info'!$B$3:$H$3,0)),0)</f>
        <v>0</v>
      </c>
      <c r="AI392" s="41">
        <f t="shared" si="36"/>
        <v>0</v>
      </c>
      <c r="AJ392" s="40">
        <f t="shared" si="37"/>
        <v>180</v>
      </c>
      <c r="AK392" s="40">
        <f>IF(K392=1,INDEX('Add-on Info'!$B$21:$H$32,MATCH(AK$1,'Add-on Info'!$A$4:$A$15,0),MATCH($E392,'Add-on Info'!$B$3:$H$3,0)),0)</f>
        <v>0</v>
      </c>
      <c r="AL392" s="40">
        <f>IF(L392=1,INDEX('Add-on Info'!$B$21:$H$32,MATCH(AL$1,'Add-on Info'!$A$4:$A$15,0),MATCH($E392,'Add-on Info'!$B$3:$H$3,0)),0)</f>
        <v>0</v>
      </c>
      <c r="AM392" s="40">
        <f>IF(M392=1,INDEX('Add-on Info'!$B$21:$H$32,MATCH(AM$1,'Add-on Info'!$A$4:$A$15,0),MATCH($E392,'Add-on Info'!$B$3:$H$3,0)),0)</f>
        <v>0</v>
      </c>
      <c r="AN392" s="40">
        <f>IF(N392=1,INDEX('Add-on Info'!$B$21:$H$32,MATCH(AN$1,'Add-on Info'!$A$4:$A$15,0),MATCH($E392,'Add-on Info'!$B$3:$H$3,0)),0)</f>
        <v>0</v>
      </c>
      <c r="AO392" s="40">
        <f>IF(O392=1,INDEX('Add-on Info'!$B$21:$H$32,MATCH(AO$1,'Add-on Info'!$A$4:$A$15,0),MATCH($E392,'Add-on Info'!$B$3:$H$3,0)),0)</f>
        <v>0</v>
      </c>
      <c r="AP392" s="40">
        <f>IF(P392=1,INDEX('Add-on Info'!$B$21:$H$32,MATCH(AP$1,'Add-on Info'!$A$4:$A$15,0),MATCH($E392,'Add-on Info'!$B$3:$H$3,0)),0)</f>
        <v>0</v>
      </c>
      <c r="AQ392" s="40">
        <f>IF(Q392=1,INDEX('Add-on Info'!$B$21:$H$32,MATCH(AQ$1,'Add-on Info'!$A$4:$A$15,0),MATCH($E392,'Add-on Info'!$B$3:$H$3,0)),0)</f>
        <v>0</v>
      </c>
      <c r="AR392" s="40">
        <f>IF(R392=1,INDEX('Add-on Info'!$B$21:$H$32,MATCH(AR$1,'Add-on Info'!$A$4:$A$15,0),MATCH($E392,'Add-on Info'!$B$3:$H$3,0)),0)</f>
        <v>30.6</v>
      </c>
      <c r="AS392" s="40">
        <f>IF(S392=1,INDEX('Add-on Info'!$B$21:$H$32,MATCH(AS$1,'Add-on Info'!$A$4:$A$15,0),MATCH($E392,'Add-on Info'!$B$3:$H$3,0)),0)</f>
        <v>0</v>
      </c>
      <c r="AT392" s="40">
        <f>IF(T392=1,INDEX('Add-on Info'!$B$21:$H$32,MATCH(AT$1,'Add-on Info'!$A$4:$A$15,0),MATCH($E392,'Add-on Info'!$B$3:$H$3,0)),0)</f>
        <v>0</v>
      </c>
      <c r="AU392" s="40">
        <f>IF(U392=1,INDEX('Add-on Info'!$B$21:$H$32,MATCH(AU$1,'Add-on Info'!$A$4:$A$15,0),MATCH($E392,'Add-on Info'!$B$3:$H$3,0)),0)</f>
        <v>0</v>
      </c>
      <c r="AV392" s="40">
        <f>IF(V392=1,INDEX('Add-on Info'!$B$21:$H$32,MATCH(AV$1,'Add-on Info'!$A$4:$A$15,0),MATCH($E392,'Add-on Info'!$B$3:$H$3,0)),0)</f>
        <v>0</v>
      </c>
      <c r="AW392" s="40">
        <f t="shared" si="38"/>
        <v>30.6</v>
      </c>
      <c r="AX392" s="40">
        <f t="shared" si="39"/>
        <v>24930</v>
      </c>
      <c r="AY392" s="40">
        <f t="shared" si="40"/>
        <v>24038.6</v>
      </c>
      <c r="AZ392" s="40">
        <f t="shared" si="41"/>
        <v>891.40000000000146</v>
      </c>
      <c r="BA392" s="25"/>
    </row>
    <row r="393" spans="1:53" x14ac:dyDescent="0.25">
      <c r="A393" s="25" t="s">
        <v>64</v>
      </c>
      <c r="B393" s="25" t="s">
        <v>42</v>
      </c>
      <c r="C393" s="25" t="s">
        <v>24</v>
      </c>
      <c r="D393" s="25" t="s">
        <v>37</v>
      </c>
      <c r="E393" s="25" t="s">
        <v>40</v>
      </c>
      <c r="F393" s="25" t="s">
        <v>46</v>
      </c>
      <c r="G393" s="25" t="s">
        <v>28</v>
      </c>
      <c r="H393" s="25">
        <v>59</v>
      </c>
      <c r="I393" s="42">
        <v>26649</v>
      </c>
      <c r="J393" s="28">
        <f>IF($D393=Calculations!$E$3,SUBSTITUTE(Calculations!$I394,RIGHT(Calculations!$I394,3),Calculations!$C$3)+0,Calculations!$I394)</f>
        <v>25850</v>
      </c>
      <c r="K393" s="39">
        <v>0</v>
      </c>
      <c r="L393" s="39">
        <v>0</v>
      </c>
      <c r="M393" s="39">
        <v>1</v>
      </c>
      <c r="N393" s="39">
        <v>0</v>
      </c>
      <c r="O393" s="39">
        <v>0</v>
      </c>
      <c r="P393" s="39">
        <v>0</v>
      </c>
      <c r="Q393" s="39">
        <v>0</v>
      </c>
      <c r="R393" s="39">
        <v>0</v>
      </c>
      <c r="S393" s="39">
        <v>0</v>
      </c>
      <c r="T393" s="39">
        <v>0</v>
      </c>
      <c r="U393" s="39">
        <v>0</v>
      </c>
      <c r="V393" s="39">
        <v>0</v>
      </c>
      <c r="W393" s="40">
        <f>IF(K393=1,INDEX('Add-on Info'!$B$4:$H$15,MATCH(W$1,'Add-on Info'!$A$4:$A$15,0),MATCH($E393,'Add-on Info'!$B$3:$H$3,0)),0)</f>
        <v>0</v>
      </c>
      <c r="X393" s="40">
        <f>IF(L393=1,INDEX('Add-on Info'!$B$4:$H$15,MATCH(X$1,'Add-on Info'!$A$4:$A$15,0),MATCH($E393,'Add-on Info'!$B$3:$H$3,0)),0)</f>
        <v>0</v>
      </c>
      <c r="Y393" s="40">
        <f>IF(M393=1,INDEX('Add-on Info'!$B$4:$H$15,MATCH(Y$1,'Add-on Info'!$A$4:$A$15,0),MATCH($E393,'Add-on Info'!$B$3:$H$3,0)),0)</f>
        <v>320</v>
      </c>
      <c r="Z393" s="40">
        <f>IF(N393=1,INDEX('Add-on Info'!$B$4:$H$15,MATCH(Z$1,'Add-on Info'!$A$4:$A$15,0),MATCH($E393,'Add-on Info'!$B$3:$H$3,0)),0)</f>
        <v>0</v>
      </c>
      <c r="AA393" s="40">
        <f>IF(O393=1,INDEX('Add-on Info'!$B$4:$H$15,MATCH(AA$1,'Add-on Info'!$A$4:$A$15,0),MATCH($E393,'Add-on Info'!$B$3:$H$3,0)),0)</f>
        <v>0</v>
      </c>
      <c r="AB393" s="40">
        <f>IF(P393=1,INDEX('Add-on Info'!$B$4:$H$15,MATCH(AB$1,'Add-on Info'!$A$4:$A$15,0),MATCH($E393,'Add-on Info'!$B$3:$H$3,0)),0)</f>
        <v>0</v>
      </c>
      <c r="AC393" s="40">
        <f>IF(Q393=1,INDEX('Add-on Info'!$B$4:$H$15,MATCH(AC$1,'Add-on Info'!$A$4:$A$15,0),MATCH($E393,'Add-on Info'!$B$3:$H$3,0)),0)</f>
        <v>0</v>
      </c>
      <c r="AD393" s="40">
        <f>IF(R393=1,INDEX('Add-on Info'!$B$4:$H$15,MATCH(AD$1,'Add-on Info'!$A$4:$A$15,0),MATCH($E393,'Add-on Info'!$B$3:$H$3,0)),0)</f>
        <v>0</v>
      </c>
      <c r="AE393" s="40">
        <f>IF(S393=1,INDEX('Add-on Info'!$B$4:$H$15,MATCH(AE$1,'Add-on Info'!$A$4:$A$15,0),MATCH($E393,'Add-on Info'!$B$3:$H$3,0)),0)</f>
        <v>0</v>
      </c>
      <c r="AF393" s="40">
        <f>IF(T393=1,INDEX('Add-on Info'!$B$4:$H$15,MATCH(AF$1,'Add-on Info'!$A$4:$A$15,0),MATCH($E393,'Add-on Info'!$B$3:$H$3,0)),0)</f>
        <v>0</v>
      </c>
      <c r="AG393" s="40">
        <f>IF(U393=1,INDEX('Add-on Info'!$B$4:$H$15,MATCH(AG$1,'Add-on Info'!$A$4:$A$15,0),MATCH($E393,'Add-on Info'!$B$3:$H$3,0)),0)</f>
        <v>0</v>
      </c>
      <c r="AH393" s="40">
        <f>IF(V393=1,INDEX('Add-on Info'!$B$4:$H$15,MATCH(AH$1,'Add-on Info'!$A$4:$A$15,0),MATCH($E393,'Add-on Info'!$B$3:$H$3,0)),0)</f>
        <v>0</v>
      </c>
      <c r="AI393" s="41">
        <f t="shared" si="36"/>
        <v>0</v>
      </c>
      <c r="AJ393" s="40">
        <f t="shared" si="37"/>
        <v>320</v>
      </c>
      <c r="AK393" s="40">
        <f>IF(K393=1,INDEX('Add-on Info'!$B$21:$H$32,MATCH(AK$1,'Add-on Info'!$A$4:$A$15,0),MATCH($E393,'Add-on Info'!$B$3:$H$3,0)),0)</f>
        <v>0</v>
      </c>
      <c r="AL393" s="40">
        <f>IF(L393=1,INDEX('Add-on Info'!$B$21:$H$32,MATCH(AL$1,'Add-on Info'!$A$4:$A$15,0),MATCH($E393,'Add-on Info'!$B$3:$H$3,0)),0)</f>
        <v>0</v>
      </c>
      <c r="AM393" s="40">
        <f>IF(M393=1,INDEX('Add-on Info'!$B$21:$H$32,MATCH(AM$1,'Add-on Info'!$A$4:$A$15,0),MATCH($E393,'Add-on Info'!$B$3:$H$3,0)),0)</f>
        <v>48</v>
      </c>
      <c r="AN393" s="40">
        <f>IF(N393=1,INDEX('Add-on Info'!$B$21:$H$32,MATCH(AN$1,'Add-on Info'!$A$4:$A$15,0),MATCH($E393,'Add-on Info'!$B$3:$H$3,0)),0)</f>
        <v>0</v>
      </c>
      <c r="AO393" s="40">
        <f>IF(O393=1,INDEX('Add-on Info'!$B$21:$H$32,MATCH(AO$1,'Add-on Info'!$A$4:$A$15,0),MATCH($E393,'Add-on Info'!$B$3:$H$3,0)),0)</f>
        <v>0</v>
      </c>
      <c r="AP393" s="40">
        <f>IF(P393=1,INDEX('Add-on Info'!$B$21:$H$32,MATCH(AP$1,'Add-on Info'!$A$4:$A$15,0),MATCH($E393,'Add-on Info'!$B$3:$H$3,0)),0)</f>
        <v>0</v>
      </c>
      <c r="AQ393" s="40">
        <f>IF(Q393=1,INDEX('Add-on Info'!$B$21:$H$32,MATCH(AQ$1,'Add-on Info'!$A$4:$A$15,0),MATCH($E393,'Add-on Info'!$B$3:$H$3,0)),0)</f>
        <v>0</v>
      </c>
      <c r="AR393" s="40">
        <f>IF(R393=1,INDEX('Add-on Info'!$B$21:$H$32,MATCH(AR$1,'Add-on Info'!$A$4:$A$15,0),MATCH($E393,'Add-on Info'!$B$3:$H$3,0)),0)</f>
        <v>0</v>
      </c>
      <c r="AS393" s="40">
        <f>IF(S393=1,INDEX('Add-on Info'!$B$21:$H$32,MATCH(AS$1,'Add-on Info'!$A$4:$A$15,0),MATCH($E393,'Add-on Info'!$B$3:$H$3,0)),0)</f>
        <v>0</v>
      </c>
      <c r="AT393" s="40">
        <f>IF(T393=1,INDEX('Add-on Info'!$B$21:$H$32,MATCH(AT$1,'Add-on Info'!$A$4:$A$15,0),MATCH($E393,'Add-on Info'!$B$3:$H$3,0)),0)</f>
        <v>0</v>
      </c>
      <c r="AU393" s="40">
        <f>IF(U393=1,INDEX('Add-on Info'!$B$21:$H$32,MATCH(AU$1,'Add-on Info'!$A$4:$A$15,0),MATCH($E393,'Add-on Info'!$B$3:$H$3,0)),0)</f>
        <v>0</v>
      </c>
      <c r="AV393" s="40">
        <f>IF(V393=1,INDEX('Add-on Info'!$B$21:$H$32,MATCH(AV$1,'Add-on Info'!$A$4:$A$15,0),MATCH($E393,'Add-on Info'!$B$3:$H$3,0)),0)</f>
        <v>0</v>
      </c>
      <c r="AW393" s="40">
        <f t="shared" si="38"/>
        <v>48</v>
      </c>
      <c r="AX393" s="40">
        <f t="shared" si="39"/>
        <v>26969</v>
      </c>
      <c r="AY393" s="40">
        <f t="shared" si="40"/>
        <v>25898</v>
      </c>
      <c r="AZ393" s="40">
        <f t="shared" si="41"/>
        <v>1071</v>
      </c>
      <c r="BA393" s="25"/>
    </row>
    <row r="394" spans="1:53" x14ac:dyDescent="0.25">
      <c r="A394" s="25" t="s">
        <v>64</v>
      </c>
      <c r="B394" s="25" t="s">
        <v>42</v>
      </c>
      <c r="C394" s="25" t="s">
        <v>41</v>
      </c>
      <c r="D394" s="25" t="s">
        <v>31</v>
      </c>
      <c r="E394" s="25" t="s">
        <v>35</v>
      </c>
      <c r="F394" s="25" t="s">
        <v>43</v>
      </c>
      <c r="G394" s="25" t="s">
        <v>30</v>
      </c>
      <c r="H394" s="25">
        <v>54</v>
      </c>
      <c r="I394" s="28">
        <v>10370</v>
      </c>
      <c r="J394" s="28">
        <f>IF($D394=Calculations!$E$3,SUBSTITUTE(Calculations!$I395,RIGHT(Calculations!$I395,3),Calculations!$C$3)+0,Calculations!$I395)</f>
        <v>6514</v>
      </c>
      <c r="K394" s="39">
        <v>1</v>
      </c>
      <c r="L394" s="39">
        <v>0</v>
      </c>
      <c r="M394" s="39">
        <v>0</v>
      </c>
      <c r="N394" s="39">
        <v>0</v>
      </c>
      <c r="O394" s="39">
        <v>0</v>
      </c>
      <c r="P394" s="39">
        <v>0</v>
      </c>
      <c r="Q394" s="39">
        <v>0</v>
      </c>
      <c r="R394" s="39">
        <v>0</v>
      </c>
      <c r="S394" s="39">
        <v>0</v>
      </c>
      <c r="T394" s="39">
        <v>0</v>
      </c>
      <c r="U394" s="39">
        <v>1</v>
      </c>
      <c r="V394" s="39">
        <v>0</v>
      </c>
      <c r="W394" s="40">
        <f>IF(K394=1,INDEX('Add-on Info'!$B$4:$H$15,MATCH(W$1,'Add-on Info'!$A$4:$A$15,0),MATCH($E394,'Add-on Info'!$B$3:$H$3,0)),0)</f>
        <v>750</v>
      </c>
      <c r="X394" s="40">
        <f>IF(L394=1,INDEX('Add-on Info'!$B$4:$H$15,MATCH(X$1,'Add-on Info'!$A$4:$A$15,0),MATCH($E394,'Add-on Info'!$B$3:$H$3,0)),0)</f>
        <v>0</v>
      </c>
      <c r="Y394" s="40">
        <f>IF(M394=1,INDEX('Add-on Info'!$B$4:$H$15,MATCH(Y$1,'Add-on Info'!$A$4:$A$15,0),MATCH($E394,'Add-on Info'!$B$3:$H$3,0)),0)</f>
        <v>0</v>
      </c>
      <c r="Z394" s="40">
        <f>IF(N394=1,INDEX('Add-on Info'!$B$4:$H$15,MATCH(Z$1,'Add-on Info'!$A$4:$A$15,0),MATCH($E394,'Add-on Info'!$B$3:$H$3,0)),0)</f>
        <v>0</v>
      </c>
      <c r="AA394" s="40">
        <f>IF(O394=1,INDEX('Add-on Info'!$B$4:$H$15,MATCH(AA$1,'Add-on Info'!$A$4:$A$15,0),MATCH($E394,'Add-on Info'!$B$3:$H$3,0)),0)</f>
        <v>0</v>
      </c>
      <c r="AB394" s="40">
        <f>IF(P394=1,INDEX('Add-on Info'!$B$4:$H$15,MATCH(AB$1,'Add-on Info'!$A$4:$A$15,0),MATCH($E394,'Add-on Info'!$B$3:$H$3,0)),0)</f>
        <v>0</v>
      </c>
      <c r="AC394" s="40">
        <f>IF(Q394=1,INDEX('Add-on Info'!$B$4:$H$15,MATCH(AC$1,'Add-on Info'!$A$4:$A$15,0),MATCH($E394,'Add-on Info'!$B$3:$H$3,0)),0)</f>
        <v>0</v>
      </c>
      <c r="AD394" s="40">
        <f>IF(R394=1,INDEX('Add-on Info'!$B$4:$H$15,MATCH(AD$1,'Add-on Info'!$A$4:$A$15,0),MATCH($E394,'Add-on Info'!$B$3:$H$3,0)),0)</f>
        <v>0</v>
      </c>
      <c r="AE394" s="40">
        <f>IF(S394=1,INDEX('Add-on Info'!$B$4:$H$15,MATCH(AE$1,'Add-on Info'!$A$4:$A$15,0),MATCH($E394,'Add-on Info'!$B$3:$H$3,0)),0)</f>
        <v>0</v>
      </c>
      <c r="AF394" s="40">
        <f>IF(T394=1,INDEX('Add-on Info'!$B$4:$H$15,MATCH(AF$1,'Add-on Info'!$A$4:$A$15,0),MATCH($E394,'Add-on Info'!$B$3:$H$3,0)),0)</f>
        <v>0</v>
      </c>
      <c r="AG394" s="40">
        <f>IF(U394=1,INDEX('Add-on Info'!$B$4:$H$15,MATCH(AG$1,'Add-on Info'!$A$4:$A$15,0),MATCH($E394,'Add-on Info'!$B$3:$H$3,0)),0)</f>
        <v>640</v>
      </c>
      <c r="AH394" s="40">
        <f>IF(V394=1,INDEX('Add-on Info'!$B$4:$H$15,MATCH(AH$1,'Add-on Info'!$A$4:$A$15,0),MATCH($E394,'Add-on Info'!$B$3:$H$3,0)),0)</f>
        <v>0</v>
      </c>
      <c r="AI394" s="41">
        <f t="shared" si="36"/>
        <v>0</v>
      </c>
      <c r="AJ394" s="40">
        <f t="shared" si="37"/>
        <v>1390</v>
      </c>
      <c r="AK394" s="40">
        <f>IF(K394=1,INDEX('Add-on Info'!$B$21:$H$32,MATCH(AK$1,'Add-on Info'!$A$4:$A$15,0),MATCH($E394,'Add-on Info'!$B$3:$H$3,0)),0)</f>
        <v>187.5</v>
      </c>
      <c r="AL394" s="40">
        <f>IF(L394=1,INDEX('Add-on Info'!$B$21:$H$32,MATCH(AL$1,'Add-on Info'!$A$4:$A$15,0),MATCH($E394,'Add-on Info'!$B$3:$H$3,0)),0)</f>
        <v>0</v>
      </c>
      <c r="AM394" s="40">
        <f>IF(M394=1,INDEX('Add-on Info'!$B$21:$H$32,MATCH(AM$1,'Add-on Info'!$A$4:$A$15,0),MATCH($E394,'Add-on Info'!$B$3:$H$3,0)),0)</f>
        <v>0</v>
      </c>
      <c r="AN394" s="40">
        <f>IF(N394=1,INDEX('Add-on Info'!$B$21:$H$32,MATCH(AN$1,'Add-on Info'!$A$4:$A$15,0),MATCH($E394,'Add-on Info'!$B$3:$H$3,0)),0)</f>
        <v>0</v>
      </c>
      <c r="AO394" s="40">
        <f>IF(O394=1,INDEX('Add-on Info'!$B$21:$H$32,MATCH(AO$1,'Add-on Info'!$A$4:$A$15,0),MATCH($E394,'Add-on Info'!$B$3:$H$3,0)),0)</f>
        <v>0</v>
      </c>
      <c r="AP394" s="40">
        <f>IF(P394=1,INDEX('Add-on Info'!$B$21:$H$32,MATCH(AP$1,'Add-on Info'!$A$4:$A$15,0),MATCH($E394,'Add-on Info'!$B$3:$H$3,0)),0)</f>
        <v>0</v>
      </c>
      <c r="AQ394" s="40">
        <f>IF(Q394=1,INDEX('Add-on Info'!$B$21:$H$32,MATCH(AQ$1,'Add-on Info'!$A$4:$A$15,0),MATCH($E394,'Add-on Info'!$B$3:$H$3,0)),0)</f>
        <v>0</v>
      </c>
      <c r="AR394" s="40">
        <f>IF(R394=1,INDEX('Add-on Info'!$B$21:$H$32,MATCH(AR$1,'Add-on Info'!$A$4:$A$15,0),MATCH($E394,'Add-on Info'!$B$3:$H$3,0)),0)</f>
        <v>0</v>
      </c>
      <c r="AS394" s="40">
        <f>IF(S394=1,INDEX('Add-on Info'!$B$21:$H$32,MATCH(AS$1,'Add-on Info'!$A$4:$A$15,0),MATCH($E394,'Add-on Info'!$B$3:$H$3,0)),0)</f>
        <v>0</v>
      </c>
      <c r="AT394" s="40">
        <f>IF(T394=1,INDEX('Add-on Info'!$B$21:$H$32,MATCH(AT$1,'Add-on Info'!$A$4:$A$15,0),MATCH($E394,'Add-on Info'!$B$3:$H$3,0)),0)</f>
        <v>0</v>
      </c>
      <c r="AU394" s="40">
        <f>IF(U394=1,INDEX('Add-on Info'!$B$21:$H$32,MATCH(AU$1,'Add-on Info'!$A$4:$A$15,0),MATCH($E394,'Add-on Info'!$B$3:$H$3,0)),0)</f>
        <v>179.20000000000002</v>
      </c>
      <c r="AV394" s="40">
        <f>IF(V394=1,INDEX('Add-on Info'!$B$21:$H$32,MATCH(AV$1,'Add-on Info'!$A$4:$A$15,0),MATCH($E394,'Add-on Info'!$B$3:$H$3,0)),0)</f>
        <v>0</v>
      </c>
      <c r="AW394" s="40">
        <f t="shared" si="38"/>
        <v>366.70000000000005</v>
      </c>
      <c r="AX394" s="40">
        <f t="shared" si="39"/>
        <v>11760</v>
      </c>
      <c r="AY394" s="40">
        <f t="shared" si="40"/>
        <v>6880.7</v>
      </c>
      <c r="AZ394" s="40">
        <f t="shared" si="41"/>
        <v>4879.3</v>
      </c>
      <c r="BA394" s="25"/>
    </row>
    <row r="395" spans="1:53" x14ac:dyDescent="0.25">
      <c r="A395" s="25" t="s">
        <v>64</v>
      </c>
      <c r="B395" s="25" t="s">
        <v>49</v>
      </c>
      <c r="C395" s="25" t="s">
        <v>24</v>
      </c>
      <c r="D395" s="25" t="s">
        <v>31</v>
      </c>
      <c r="E395" s="25" t="s">
        <v>35</v>
      </c>
      <c r="F395" s="25" t="s">
        <v>50</v>
      </c>
      <c r="G395" s="25" t="s">
        <v>28</v>
      </c>
      <c r="H395" s="25">
        <v>28</v>
      </c>
      <c r="I395" s="42">
        <v>29328</v>
      </c>
      <c r="J395" s="28">
        <f>IF($D395=Calculations!$E$3,SUBSTITUTE(Calculations!$I396,RIGHT(Calculations!$I396,3),Calculations!$C$3)+0,Calculations!$I396)</f>
        <v>28514</v>
      </c>
      <c r="K395" s="39">
        <v>0</v>
      </c>
      <c r="L395" s="39">
        <v>1</v>
      </c>
      <c r="M395" s="39">
        <v>0</v>
      </c>
      <c r="N395" s="39">
        <v>0</v>
      </c>
      <c r="O395" s="39">
        <v>0</v>
      </c>
      <c r="P395" s="39">
        <v>0</v>
      </c>
      <c r="Q395" s="39">
        <v>0</v>
      </c>
      <c r="R395" s="39">
        <v>0</v>
      </c>
      <c r="S395" s="39">
        <v>0</v>
      </c>
      <c r="T395" s="39">
        <v>0</v>
      </c>
      <c r="U395" s="39">
        <v>0</v>
      </c>
      <c r="V395" s="39">
        <v>0</v>
      </c>
      <c r="W395" s="40">
        <f>IF(K395=1,INDEX('Add-on Info'!$B$4:$H$15,MATCH(W$1,'Add-on Info'!$A$4:$A$15,0),MATCH($E395,'Add-on Info'!$B$3:$H$3,0)),0)</f>
        <v>0</v>
      </c>
      <c r="X395" s="40">
        <f>IF(L395=1,INDEX('Add-on Info'!$B$4:$H$15,MATCH(X$1,'Add-on Info'!$A$4:$A$15,0),MATCH($E395,'Add-on Info'!$B$3:$H$3,0)),0)</f>
        <v>210</v>
      </c>
      <c r="Y395" s="40">
        <f>IF(M395=1,INDEX('Add-on Info'!$B$4:$H$15,MATCH(Y$1,'Add-on Info'!$A$4:$A$15,0),MATCH($E395,'Add-on Info'!$B$3:$H$3,0)),0)</f>
        <v>0</v>
      </c>
      <c r="Z395" s="40">
        <f>IF(N395=1,INDEX('Add-on Info'!$B$4:$H$15,MATCH(Z$1,'Add-on Info'!$A$4:$A$15,0),MATCH($E395,'Add-on Info'!$B$3:$H$3,0)),0)</f>
        <v>0</v>
      </c>
      <c r="AA395" s="40">
        <f>IF(O395=1,INDEX('Add-on Info'!$B$4:$H$15,MATCH(AA$1,'Add-on Info'!$A$4:$A$15,0),MATCH($E395,'Add-on Info'!$B$3:$H$3,0)),0)</f>
        <v>0</v>
      </c>
      <c r="AB395" s="40">
        <f>IF(P395=1,INDEX('Add-on Info'!$B$4:$H$15,MATCH(AB$1,'Add-on Info'!$A$4:$A$15,0),MATCH($E395,'Add-on Info'!$B$3:$H$3,0)),0)</f>
        <v>0</v>
      </c>
      <c r="AC395" s="40">
        <f>IF(Q395=1,INDEX('Add-on Info'!$B$4:$H$15,MATCH(AC$1,'Add-on Info'!$A$4:$A$15,0),MATCH($E395,'Add-on Info'!$B$3:$H$3,0)),0)</f>
        <v>0</v>
      </c>
      <c r="AD395" s="40">
        <f>IF(R395=1,INDEX('Add-on Info'!$B$4:$H$15,MATCH(AD$1,'Add-on Info'!$A$4:$A$15,0),MATCH($E395,'Add-on Info'!$B$3:$H$3,0)),0)</f>
        <v>0</v>
      </c>
      <c r="AE395" s="40">
        <f>IF(S395=1,INDEX('Add-on Info'!$B$4:$H$15,MATCH(AE$1,'Add-on Info'!$A$4:$A$15,0),MATCH($E395,'Add-on Info'!$B$3:$H$3,0)),0)</f>
        <v>0</v>
      </c>
      <c r="AF395" s="40">
        <f>IF(T395=1,INDEX('Add-on Info'!$B$4:$H$15,MATCH(AF$1,'Add-on Info'!$A$4:$A$15,0),MATCH($E395,'Add-on Info'!$B$3:$H$3,0)),0)</f>
        <v>0</v>
      </c>
      <c r="AG395" s="40">
        <f>IF(U395=1,INDEX('Add-on Info'!$B$4:$H$15,MATCH(AG$1,'Add-on Info'!$A$4:$A$15,0),MATCH($E395,'Add-on Info'!$B$3:$H$3,0)),0)</f>
        <v>0</v>
      </c>
      <c r="AH395" s="40">
        <f>IF(V395=1,INDEX('Add-on Info'!$B$4:$H$15,MATCH(AH$1,'Add-on Info'!$A$4:$A$15,0),MATCH($E395,'Add-on Info'!$B$3:$H$3,0)),0)</f>
        <v>0</v>
      </c>
      <c r="AI395" s="41">
        <f t="shared" si="36"/>
        <v>0</v>
      </c>
      <c r="AJ395" s="40">
        <f t="shared" si="37"/>
        <v>210</v>
      </c>
      <c r="AK395" s="40">
        <f>IF(K395=1,INDEX('Add-on Info'!$B$21:$H$32,MATCH(AK$1,'Add-on Info'!$A$4:$A$15,0),MATCH($E395,'Add-on Info'!$B$3:$H$3,0)),0)</f>
        <v>0</v>
      </c>
      <c r="AL395" s="40">
        <f>IF(L395=1,INDEX('Add-on Info'!$B$21:$H$32,MATCH(AL$1,'Add-on Info'!$A$4:$A$15,0),MATCH($E395,'Add-on Info'!$B$3:$H$3,0)),0)</f>
        <v>23.1</v>
      </c>
      <c r="AM395" s="40">
        <f>IF(M395=1,INDEX('Add-on Info'!$B$21:$H$32,MATCH(AM$1,'Add-on Info'!$A$4:$A$15,0),MATCH($E395,'Add-on Info'!$B$3:$H$3,0)),0)</f>
        <v>0</v>
      </c>
      <c r="AN395" s="40">
        <f>IF(N395=1,INDEX('Add-on Info'!$B$21:$H$32,MATCH(AN$1,'Add-on Info'!$A$4:$A$15,0),MATCH($E395,'Add-on Info'!$B$3:$H$3,0)),0)</f>
        <v>0</v>
      </c>
      <c r="AO395" s="40">
        <f>IF(O395=1,INDEX('Add-on Info'!$B$21:$H$32,MATCH(AO$1,'Add-on Info'!$A$4:$A$15,0),MATCH($E395,'Add-on Info'!$B$3:$H$3,0)),0)</f>
        <v>0</v>
      </c>
      <c r="AP395" s="40">
        <f>IF(P395=1,INDEX('Add-on Info'!$B$21:$H$32,MATCH(AP$1,'Add-on Info'!$A$4:$A$15,0),MATCH($E395,'Add-on Info'!$B$3:$H$3,0)),0)</f>
        <v>0</v>
      </c>
      <c r="AQ395" s="40">
        <f>IF(Q395=1,INDEX('Add-on Info'!$B$21:$H$32,MATCH(AQ$1,'Add-on Info'!$A$4:$A$15,0),MATCH($E395,'Add-on Info'!$B$3:$H$3,0)),0)</f>
        <v>0</v>
      </c>
      <c r="AR395" s="40">
        <f>IF(R395=1,INDEX('Add-on Info'!$B$21:$H$32,MATCH(AR$1,'Add-on Info'!$A$4:$A$15,0),MATCH($E395,'Add-on Info'!$B$3:$H$3,0)),0)</f>
        <v>0</v>
      </c>
      <c r="AS395" s="40">
        <f>IF(S395=1,INDEX('Add-on Info'!$B$21:$H$32,MATCH(AS$1,'Add-on Info'!$A$4:$A$15,0),MATCH($E395,'Add-on Info'!$B$3:$H$3,0)),0)</f>
        <v>0</v>
      </c>
      <c r="AT395" s="40">
        <f>IF(T395=1,INDEX('Add-on Info'!$B$21:$H$32,MATCH(AT$1,'Add-on Info'!$A$4:$A$15,0),MATCH($E395,'Add-on Info'!$B$3:$H$3,0)),0)</f>
        <v>0</v>
      </c>
      <c r="AU395" s="40">
        <f>IF(U395=1,INDEX('Add-on Info'!$B$21:$H$32,MATCH(AU$1,'Add-on Info'!$A$4:$A$15,0),MATCH($E395,'Add-on Info'!$B$3:$H$3,0)),0)</f>
        <v>0</v>
      </c>
      <c r="AV395" s="40">
        <f>IF(V395=1,INDEX('Add-on Info'!$B$21:$H$32,MATCH(AV$1,'Add-on Info'!$A$4:$A$15,0),MATCH($E395,'Add-on Info'!$B$3:$H$3,0)),0)</f>
        <v>0</v>
      </c>
      <c r="AW395" s="40">
        <f t="shared" si="38"/>
        <v>23.1</v>
      </c>
      <c r="AX395" s="40">
        <f t="shared" si="39"/>
        <v>29538</v>
      </c>
      <c r="AY395" s="40">
        <f t="shared" si="40"/>
        <v>28537.1</v>
      </c>
      <c r="AZ395" s="40">
        <f t="shared" si="41"/>
        <v>1000.9000000000015</v>
      </c>
      <c r="BA395" s="25"/>
    </row>
    <row r="396" spans="1:53" x14ac:dyDescent="0.25">
      <c r="A396" s="25" t="s">
        <v>64</v>
      </c>
      <c r="B396" s="25" t="s">
        <v>49</v>
      </c>
      <c r="C396" s="25" t="s">
        <v>24</v>
      </c>
      <c r="D396" s="25" t="s">
        <v>31</v>
      </c>
      <c r="E396" s="25" t="s">
        <v>35</v>
      </c>
      <c r="F396" s="25" t="s">
        <v>51</v>
      </c>
      <c r="G396" s="25" t="s">
        <v>30</v>
      </c>
      <c r="H396" s="25">
        <v>54</v>
      </c>
      <c r="I396" s="42">
        <v>29662</v>
      </c>
      <c r="J396" s="28">
        <f>IF($D396=Calculations!$E$3,SUBSTITUTE(Calculations!$I397,RIGHT(Calculations!$I397,3),Calculations!$C$3)+0,Calculations!$I397)</f>
        <v>28514</v>
      </c>
      <c r="K396" s="39">
        <v>0</v>
      </c>
      <c r="L396" s="39">
        <v>0</v>
      </c>
      <c r="M396" s="39">
        <v>0</v>
      </c>
      <c r="N396" s="39">
        <v>0</v>
      </c>
      <c r="O396" s="39">
        <v>0</v>
      </c>
      <c r="P396" s="39">
        <v>1</v>
      </c>
      <c r="Q396" s="39">
        <v>0</v>
      </c>
      <c r="R396" s="39">
        <v>1</v>
      </c>
      <c r="S396" s="39">
        <v>0</v>
      </c>
      <c r="T396" s="39">
        <v>0</v>
      </c>
      <c r="U396" s="39">
        <v>1</v>
      </c>
      <c r="V396" s="39">
        <v>0</v>
      </c>
      <c r="W396" s="40">
        <f>IF(K396=1,INDEX('Add-on Info'!$B$4:$H$15,MATCH(W$1,'Add-on Info'!$A$4:$A$15,0),MATCH($E396,'Add-on Info'!$B$3:$H$3,0)),0)</f>
        <v>0</v>
      </c>
      <c r="X396" s="40">
        <f>IF(L396=1,INDEX('Add-on Info'!$B$4:$H$15,MATCH(X$1,'Add-on Info'!$A$4:$A$15,0),MATCH($E396,'Add-on Info'!$B$3:$H$3,0)),0)</f>
        <v>0</v>
      </c>
      <c r="Y396" s="40">
        <f>IF(M396=1,INDEX('Add-on Info'!$B$4:$H$15,MATCH(Y$1,'Add-on Info'!$A$4:$A$15,0),MATCH($E396,'Add-on Info'!$B$3:$H$3,0)),0)</f>
        <v>0</v>
      </c>
      <c r="Z396" s="40">
        <f>IF(N396=1,INDEX('Add-on Info'!$B$4:$H$15,MATCH(Z$1,'Add-on Info'!$A$4:$A$15,0),MATCH($E396,'Add-on Info'!$B$3:$H$3,0)),0)</f>
        <v>0</v>
      </c>
      <c r="AA396" s="40">
        <f>IF(O396=1,INDEX('Add-on Info'!$B$4:$H$15,MATCH(AA$1,'Add-on Info'!$A$4:$A$15,0),MATCH($E396,'Add-on Info'!$B$3:$H$3,0)),0)</f>
        <v>0</v>
      </c>
      <c r="AB396" s="40">
        <f>IF(P396=1,INDEX('Add-on Info'!$B$4:$H$15,MATCH(AB$1,'Add-on Info'!$A$4:$A$15,0),MATCH($E396,'Add-on Info'!$B$3:$H$3,0)),0)</f>
        <v>2800</v>
      </c>
      <c r="AC396" s="40">
        <f>IF(Q396=1,INDEX('Add-on Info'!$B$4:$H$15,MATCH(AC$1,'Add-on Info'!$A$4:$A$15,0),MATCH($E396,'Add-on Info'!$B$3:$H$3,0)),0)</f>
        <v>0</v>
      </c>
      <c r="AD396" s="40">
        <f>IF(R396=1,INDEX('Add-on Info'!$B$4:$H$15,MATCH(AD$1,'Add-on Info'!$A$4:$A$15,0),MATCH($E396,'Add-on Info'!$B$3:$H$3,0)),0)</f>
        <v>180</v>
      </c>
      <c r="AE396" s="40">
        <f>IF(S396=1,INDEX('Add-on Info'!$B$4:$H$15,MATCH(AE$1,'Add-on Info'!$A$4:$A$15,0),MATCH($E396,'Add-on Info'!$B$3:$H$3,0)),0)</f>
        <v>0</v>
      </c>
      <c r="AF396" s="40">
        <f>IF(T396=1,INDEX('Add-on Info'!$B$4:$H$15,MATCH(AF$1,'Add-on Info'!$A$4:$A$15,0),MATCH($E396,'Add-on Info'!$B$3:$H$3,0)),0)</f>
        <v>0</v>
      </c>
      <c r="AG396" s="40">
        <f>IF(U396=1,INDEX('Add-on Info'!$B$4:$H$15,MATCH(AG$1,'Add-on Info'!$A$4:$A$15,0),MATCH($E396,'Add-on Info'!$B$3:$H$3,0)),0)</f>
        <v>640</v>
      </c>
      <c r="AH396" s="40">
        <f>IF(V396=1,INDEX('Add-on Info'!$B$4:$H$15,MATCH(AH$1,'Add-on Info'!$A$4:$A$15,0),MATCH($E396,'Add-on Info'!$B$3:$H$3,0)),0)</f>
        <v>0</v>
      </c>
      <c r="AI396" s="41">
        <f t="shared" si="36"/>
        <v>0.15</v>
      </c>
      <c r="AJ396" s="40">
        <f t="shared" si="37"/>
        <v>3077</v>
      </c>
      <c r="AK396" s="40">
        <f>IF(K396=1,INDEX('Add-on Info'!$B$21:$H$32,MATCH(AK$1,'Add-on Info'!$A$4:$A$15,0),MATCH($E396,'Add-on Info'!$B$3:$H$3,0)),0)</f>
        <v>0</v>
      </c>
      <c r="AL396" s="40">
        <f>IF(L396=1,INDEX('Add-on Info'!$B$21:$H$32,MATCH(AL$1,'Add-on Info'!$A$4:$A$15,0),MATCH($E396,'Add-on Info'!$B$3:$H$3,0)),0)</f>
        <v>0</v>
      </c>
      <c r="AM396" s="40">
        <f>IF(M396=1,INDEX('Add-on Info'!$B$21:$H$32,MATCH(AM$1,'Add-on Info'!$A$4:$A$15,0),MATCH($E396,'Add-on Info'!$B$3:$H$3,0)),0)</f>
        <v>0</v>
      </c>
      <c r="AN396" s="40">
        <f>IF(N396=1,INDEX('Add-on Info'!$B$21:$H$32,MATCH(AN$1,'Add-on Info'!$A$4:$A$15,0),MATCH($E396,'Add-on Info'!$B$3:$H$3,0)),0)</f>
        <v>0</v>
      </c>
      <c r="AO396" s="40">
        <f>IF(O396=1,INDEX('Add-on Info'!$B$21:$H$32,MATCH(AO$1,'Add-on Info'!$A$4:$A$15,0),MATCH($E396,'Add-on Info'!$B$3:$H$3,0)),0)</f>
        <v>0</v>
      </c>
      <c r="AP396" s="40">
        <f>IF(P396=1,INDEX('Add-on Info'!$B$21:$H$32,MATCH(AP$1,'Add-on Info'!$A$4:$A$15,0),MATCH($E396,'Add-on Info'!$B$3:$H$3,0)),0)</f>
        <v>1904.0000000000002</v>
      </c>
      <c r="AQ396" s="40">
        <f>IF(Q396=1,INDEX('Add-on Info'!$B$21:$H$32,MATCH(AQ$1,'Add-on Info'!$A$4:$A$15,0),MATCH($E396,'Add-on Info'!$B$3:$H$3,0)),0)</f>
        <v>0</v>
      </c>
      <c r="AR396" s="40">
        <f>IF(R396=1,INDEX('Add-on Info'!$B$21:$H$32,MATCH(AR$1,'Add-on Info'!$A$4:$A$15,0),MATCH($E396,'Add-on Info'!$B$3:$H$3,0)),0)</f>
        <v>30.6</v>
      </c>
      <c r="AS396" s="40">
        <f>IF(S396=1,INDEX('Add-on Info'!$B$21:$H$32,MATCH(AS$1,'Add-on Info'!$A$4:$A$15,0),MATCH($E396,'Add-on Info'!$B$3:$H$3,0)),0)</f>
        <v>0</v>
      </c>
      <c r="AT396" s="40">
        <f>IF(T396=1,INDEX('Add-on Info'!$B$21:$H$32,MATCH(AT$1,'Add-on Info'!$A$4:$A$15,0),MATCH($E396,'Add-on Info'!$B$3:$H$3,0)),0)</f>
        <v>0</v>
      </c>
      <c r="AU396" s="40">
        <f>IF(U396=1,INDEX('Add-on Info'!$B$21:$H$32,MATCH(AU$1,'Add-on Info'!$A$4:$A$15,0),MATCH($E396,'Add-on Info'!$B$3:$H$3,0)),0)</f>
        <v>179.20000000000002</v>
      </c>
      <c r="AV396" s="40">
        <f>IF(V396=1,INDEX('Add-on Info'!$B$21:$H$32,MATCH(AV$1,'Add-on Info'!$A$4:$A$15,0),MATCH($E396,'Add-on Info'!$B$3:$H$3,0)),0)</f>
        <v>0</v>
      </c>
      <c r="AW396" s="40">
        <f t="shared" si="38"/>
        <v>2113.8000000000002</v>
      </c>
      <c r="AX396" s="40">
        <f t="shared" si="39"/>
        <v>32739</v>
      </c>
      <c r="AY396" s="40">
        <f t="shared" si="40"/>
        <v>30627.8</v>
      </c>
      <c r="AZ396" s="40">
        <f t="shared" si="41"/>
        <v>2111.2000000000007</v>
      </c>
      <c r="BA396" s="25"/>
    </row>
    <row r="397" spans="1:53" x14ac:dyDescent="0.25">
      <c r="A397" s="25" t="s">
        <v>64</v>
      </c>
      <c r="B397" s="25" t="s">
        <v>49</v>
      </c>
      <c r="C397" s="25" t="s">
        <v>24</v>
      </c>
      <c r="D397" s="25" t="s">
        <v>31</v>
      </c>
      <c r="E397" s="25" t="s">
        <v>36</v>
      </c>
      <c r="F397" s="25" t="s">
        <v>33</v>
      </c>
      <c r="G397" s="25" t="s">
        <v>30</v>
      </c>
      <c r="H397" s="25">
        <v>27</v>
      </c>
      <c r="I397" s="42">
        <v>31969</v>
      </c>
      <c r="J397" s="28">
        <f>IF($D397=Calculations!$E$3,SUBSTITUTE(Calculations!$I398,RIGHT(Calculations!$I398,3),Calculations!$C$3)+0,Calculations!$I398)</f>
        <v>31514</v>
      </c>
      <c r="K397" s="39">
        <v>0</v>
      </c>
      <c r="L397" s="39">
        <v>0</v>
      </c>
      <c r="M397" s="39">
        <v>0</v>
      </c>
      <c r="N397" s="39">
        <v>1</v>
      </c>
      <c r="O397" s="39">
        <v>0</v>
      </c>
      <c r="P397" s="39">
        <v>0</v>
      </c>
      <c r="Q397" s="39">
        <v>0</v>
      </c>
      <c r="R397" s="39">
        <v>0</v>
      </c>
      <c r="S397" s="39">
        <v>0</v>
      </c>
      <c r="T397" s="39">
        <v>0</v>
      </c>
      <c r="U397" s="39">
        <v>0</v>
      </c>
      <c r="V397" s="39">
        <v>0</v>
      </c>
      <c r="W397" s="40">
        <f>IF(K397=1,INDEX('Add-on Info'!$B$4:$H$15,MATCH(W$1,'Add-on Info'!$A$4:$A$15,0),MATCH($E397,'Add-on Info'!$B$3:$H$3,0)),0)</f>
        <v>0</v>
      </c>
      <c r="X397" s="40">
        <f>IF(L397=1,INDEX('Add-on Info'!$B$4:$H$15,MATCH(X$1,'Add-on Info'!$A$4:$A$15,0),MATCH($E397,'Add-on Info'!$B$3:$H$3,0)),0)</f>
        <v>0</v>
      </c>
      <c r="Y397" s="40">
        <f>IF(M397=1,INDEX('Add-on Info'!$B$4:$H$15,MATCH(Y$1,'Add-on Info'!$A$4:$A$15,0),MATCH($E397,'Add-on Info'!$B$3:$H$3,0)),0)</f>
        <v>0</v>
      </c>
      <c r="Z397" s="40">
        <f>IF(N397=1,INDEX('Add-on Info'!$B$4:$H$15,MATCH(Z$1,'Add-on Info'!$A$4:$A$15,0),MATCH($E397,'Add-on Info'!$B$3:$H$3,0)),0)</f>
        <v>270</v>
      </c>
      <c r="AA397" s="40">
        <f>IF(O397=1,INDEX('Add-on Info'!$B$4:$H$15,MATCH(AA$1,'Add-on Info'!$A$4:$A$15,0),MATCH($E397,'Add-on Info'!$B$3:$H$3,0)),0)</f>
        <v>0</v>
      </c>
      <c r="AB397" s="40">
        <f>IF(P397=1,INDEX('Add-on Info'!$B$4:$H$15,MATCH(AB$1,'Add-on Info'!$A$4:$A$15,0),MATCH($E397,'Add-on Info'!$B$3:$H$3,0)),0)</f>
        <v>0</v>
      </c>
      <c r="AC397" s="40">
        <f>IF(Q397=1,INDEX('Add-on Info'!$B$4:$H$15,MATCH(AC$1,'Add-on Info'!$A$4:$A$15,0),MATCH($E397,'Add-on Info'!$B$3:$H$3,0)),0)</f>
        <v>0</v>
      </c>
      <c r="AD397" s="40">
        <f>IF(R397=1,INDEX('Add-on Info'!$B$4:$H$15,MATCH(AD$1,'Add-on Info'!$A$4:$A$15,0),MATCH($E397,'Add-on Info'!$B$3:$H$3,0)),0)</f>
        <v>0</v>
      </c>
      <c r="AE397" s="40">
        <f>IF(S397=1,INDEX('Add-on Info'!$B$4:$H$15,MATCH(AE$1,'Add-on Info'!$A$4:$A$15,0),MATCH($E397,'Add-on Info'!$B$3:$H$3,0)),0)</f>
        <v>0</v>
      </c>
      <c r="AF397" s="40">
        <f>IF(T397=1,INDEX('Add-on Info'!$B$4:$H$15,MATCH(AF$1,'Add-on Info'!$A$4:$A$15,0),MATCH($E397,'Add-on Info'!$B$3:$H$3,0)),0)</f>
        <v>0</v>
      </c>
      <c r="AG397" s="40">
        <f>IF(U397=1,INDEX('Add-on Info'!$B$4:$H$15,MATCH(AG$1,'Add-on Info'!$A$4:$A$15,0),MATCH($E397,'Add-on Info'!$B$3:$H$3,0)),0)</f>
        <v>0</v>
      </c>
      <c r="AH397" s="40">
        <f>IF(V397=1,INDEX('Add-on Info'!$B$4:$H$15,MATCH(AH$1,'Add-on Info'!$A$4:$A$15,0),MATCH($E397,'Add-on Info'!$B$3:$H$3,0)),0)</f>
        <v>0</v>
      </c>
      <c r="AI397" s="41">
        <f t="shared" si="36"/>
        <v>0</v>
      </c>
      <c r="AJ397" s="40">
        <f t="shared" si="37"/>
        <v>270</v>
      </c>
      <c r="AK397" s="40">
        <f>IF(K397=1,INDEX('Add-on Info'!$B$21:$H$32,MATCH(AK$1,'Add-on Info'!$A$4:$A$15,0),MATCH($E397,'Add-on Info'!$B$3:$H$3,0)),0)</f>
        <v>0</v>
      </c>
      <c r="AL397" s="40">
        <f>IF(L397=1,INDEX('Add-on Info'!$B$21:$H$32,MATCH(AL$1,'Add-on Info'!$A$4:$A$15,0),MATCH($E397,'Add-on Info'!$B$3:$H$3,0)),0)</f>
        <v>0</v>
      </c>
      <c r="AM397" s="40">
        <f>IF(M397=1,INDEX('Add-on Info'!$B$21:$H$32,MATCH(AM$1,'Add-on Info'!$A$4:$A$15,0),MATCH($E397,'Add-on Info'!$B$3:$H$3,0)),0)</f>
        <v>0</v>
      </c>
      <c r="AN397" s="40">
        <f>IF(N397=1,INDEX('Add-on Info'!$B$21:$H$32,MATCH(AN$1,'Add-on Info'!$A$4:$A$15,0),MATCH($E397,'Add-on Info'!$B$3:$H$3,0)),0)</f>
        <v>32.4</v>
      </c>
      <c r="AO397" s="40">
        <f>IF(O397=1,INDEX('Add-on Info'!$B$21:$H$32,MATCH(AO$1,'Add-on Info'!$A$4:$A$15,0),MATCH($E397,'Add-on Info'!$B$3:$H$3,0)),0)</f>
        <v>0</v>
      </c>
      <c r="AP397" s="40">
        <f>IF(P397=1,INDEX('Add-on Info'!$B$21:$H$32,MATCH(AP$1,'Add-on Info'!$A$4:$A$15,0),MATCH($E397,'Add-on Info'!$B$3:$H$3,0)),0)</f>
        <v>0</v>
      </c>
      <c r="AQ397" s="40">
        <f>IF(Q397=1,INDEX('Add-on Info'!$B$21:$H$32,MATCH(AQ$1,'Add-on Info'!$A$4:$A$15,0),MATCH($E397,'Add-on Info'!$B$3:$H$3,0)),0)</f>
        <v>0</v>
      </c>
      <c r="AR397" s="40">
        <f>IF(R397=1,INDEX('Add-on Info'!$B$21:$H$32,MATCH(AR$1,'Add-on Info'!$A$4:$A$15,0),MATCH($E397,'Add-on Info'!$B$3:$H$3,0)),0)</f>
        <v>0</v>
      </c>
      <c r="AS397" s="40">
        <f>IF(S397=1,INDEX('Add-on Info'!$B$21:$H$32,MATCH(AS$1,'Add-on Info'!$A$4:$A$15,0),MATCH($E397,'Add-on Info'!$B$3:$H$3,0)),0)</f>
        <v>0</v>
      </c>
      <c r="AT397" s="40">
        <f>IF(T397=1,INDEX('Add-on Info'!$B$21:$H$32,MATCH(AT$1,'Add-on Info'!$A$4:$A$15,0),MATCH($E397,'Add-on Info'!$B$3:$H$3,0)),0)</f>
        <v>0</v>
      </c>
      <c r="AU397" s="40">
        <f>IF(U397=1,INDEX('Add-on Info'!$B$21:$H$32,MATCH(AU$1,'Add-on Info'!$A$4:$A$15,0),MATCH($E397,'Add-on Info'!$B$3:$H$3,0)),0)</f>
        <v>0</v>
      </c>
      <c r="AV397" s="40">
        <f>IF(V397=1,INDEX('Add-on Info'!$B$21:$H$32,MATCH(AV$1,'Add-on Info'!$A$4:$A$15,0),MATCH($E397,'Add-on Info'!$B$3:$H$3,0)),0)</f>
        <v>0</v>
      </c>
      <c r="AW397" s="40">
        <f t="shared" si="38"/>
        <v>32.4</v>
      </c>
      <c r="AX397" s="40">
        <f t="shared" si="39"/>
        <v>32239</v>
      </c>
      <c r="AY397" s="40">
        <f t="shared" si="40"/>
        <v>31546.400000000001</v>
      </c>
      <c r="AZ397" s="40">
        <f t="shared" si="41"/>
        <v>692.59999999999854</v>
      </c>
      <c r="BA397" s="2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785BC-D688-4C3A-9A32-E5A241D06D0D}">
  <sheetPr>
    <tabColor theme="4" tint="-0.249977111117893"/>
  </sheetPr>
  <dimension ref="C2:I398"/>
  <sheetViews>
    <sheetView showGridLines="0" workbookViewId="0">
      <selection activeCell="F6" sqref="F6"/>
    </sheetView>
  </sheetViews>
  <sheetFormatPr defaultRowHeight="15" x14ac:dyDescent="0.25"/>
  <cols>
    <col min="3" max="3" width="16.140625" customWidth="1"/>
    <col min="9" max="9" width="17.5703125" customWidth="1"/>
  </cols>
  <sheetData>
    <row r="2" spans="3:9" x14ac:dyDescent="0.25">
      <c r="C2" s="30" t="s">
        <v>68</v>
      </c>
      <c r="E2" s="30" t="s">
        <v>3</v>
      </c>
      <c r="H2" s="30" t="s">
        <v>9</v>
      </c>
      <c r="I2" s="30" t="s">
        <v>69</v>
      </c>
    </row>
    <row r="3" spans="3:9" x14ac:dyDescent="0.25">
      <c r="C3" s="25">
        <v>514</v>
      </c>
      <c r="E3" s="25" t="s">
        <v>31</v>
      </c>
      <c r="H3" s="28">
        <v>26716.71</v>
      </c>
      <c r="I3" s="29">
        <f>ROUNDUP(H3,0)</f>
        <v>26717</v>
      </c>
    </row>
    <row r="4" spans="3:9" x14ac:dyDescent="0.25">
      <c r="H4" s="28">
        <v>29330.86</v>
      </c>
      <c r="I4" s="29">
        <f t="shared" ref="I4:I67" si="0">ROUNDUP(H4,0)</f>
        <v>29331</v>
      </c>
    </row>
    <row r="5" spans="3:9" x14ac:dyDescent="0.25">
      <c r="H5" s="28">
        <v>17583.189999999999</v>
      </c>
      <c r="I5" s="29">
        <f t="shared" si="0"/>
        <v>17584</v>
      </c>
    </row>
    <row r="6" spans="3:9" x14ac:dyDescent="0.25">
      <c r="H6" s="28">
        <v>18296.14</v>
      </c>
      <c r="I6" s="29">
        <f t="shared" si="0"/>
        <v>18297</v>
      </c>
    </row>
    <row r="7" spans="3:9" x14ac:dyDescent="0.25">
      <c r="H7" s="28">
        <v>21324.48</v>
      </c>
      <c r="I7" s="29">
        <f t="shared" si="0"/>
        <v>21325</v>
      </c>
    </row>
    <row r="8" spans="3:9" x14ac:dyDescent="0.25">
      <c r="H8" s="28">
        <v>24860.13</v>
      </c>
      <c r="I8" s="29">
        <f t="shared" si="0"/>
        <v>24861</v>
      </c>
    </row>
    <row r="9" spans="3:9" x14ac:dyDescent="0.25">
      <c r="H9" s="28">
        <v>25484.809999999998</v>
      </c>
      <c r="I9" s="29">
        <f t="shared" si="0"/>
        <v>25485</v>
      </c>
    </row>
    <row r="10" spans="3:9" x14ac:dyDescent="0.25">
      <c r="H10" s="28">
        <v>28621.79</v>
      </c>
      <c r="I10" s="29">
        <f t="shared" si="0"/>
        <v>28622</v>
      </c>
    </row>
    <row r="11" spans="3:9" x14ac:dyDescent="0.25">
      <c r="H11" s="28">
        <v>27406.38</v>
      </c>
      <c r="I11" s="29">
        <f t="shared" si="0"/>
        <v>27407</v>
      </c>
    </row>
    <row r="12" spans="3:9" x14ac:dyDescent="0.25">
      <c r="H12" s="28">
        <v>24584.649999999998</v>
      </c>
      <c r="I12" s="29">
        <f t="shared" si="0"/>
        <v>24585</v>
      </c>
    </row>
    <row r="13" spans="3:9" x14ac:dyDescent="0.25">
      <c r="H13" s="28">
        <v>31131.18</v>
      </c>
      <c r="I13" s="29">
        <f t="shared" si="0"/>
        <v>31132</v>
      </c>
    </row>
    <row r="14" spans="3:9" x14ac:dyDescent="0.25">
      <c r="H14" s="28">
        <v>33622.14</v>
      </c>
      <c r="I14" s="29">
        <f t="shared" si="0"/>
        <v>33623</v>
      </c>
    </row>
    <row r="15" spans="3:9" x14ac:dyDescent="0.25">
      <c r="H15" s="28">
        <v>26047.41</v>
      </c>
      <c r="I15" s="29">
        <f t="shared" si="0"/>
        <v>26048</v>
      </c>
    </row>
    <row r="16" spans="3:9" x14ac:dyDescent="0.25">
      <c r="H16" s="28">
        <v>26027.040000000001</v>
      </c>
      <c r="I16" s="29">
        <f t="shared" si="0"/>
        <v>26028</v>
      </c>
    </row>
    <row r="17" spans="8:9" x14ac:dyDescent="0.25">
      <c r="H17" s="28">
        <v>28800.27</v>
      </c>
      <c r="I17" s="29">
        <f t="shared" si="0"/>
        <v>28801</v>
      </c>
    </row>
    <row r="18" spans="8:9" x14ac:dyDescent="0.25">
      <c r="H18" s="28">
        <v>24057.94</v>
      </c>
      <c r="I18" s="29">
        <f t="shared" si="0"/>
        <v>24058</v>
      </c>
    </row>
    <row r="19" spans="8:9" x14ac:dyDescent="0.25">
      <c r="H19" s="28">
        <v>24758.28</v>
      </c>
      <c r="I19" s="29">
        <f t="shared" si="0"/>
        <v>24759</v>
      </c>
    </row>
    <row r="20" spans="8:9" x14ac:dyDescent="0.25">
      <c r="H20" s="28">
        <v>27708.05</v>
      </c>
      <c r="I20" s="29">
        <f t="shared" si="0"/>
        <v>27709</v>
      </c>
    </row>
    <row r="21" spans="8:9" x14ac:dyDescent="0.25">
      <c r="H21" s="28">
        <v>28049.489999999998</v>
      </c>
      <c r="I21" s="29">
        <f t="shared" si="0"/>
        <v>28050</v>
      </c>
    </row>
    <row r="22" spans="8:9" x14ac:dyDescent="0.25">
      <c r="H22" s="28">
        <v>24890.2</v>
      </c>
      <c r="I22" s="29">
        <f t="shared" si="0"/>
        <v>24891</v>
      </c>
    </row>
    <row r="23" spans="8:9" x14ac:dyDescent="0.25">
      <c r="H23" s="28">
        <v>28199.84</v>
      </c>
      <c r="I23" s="29">
        <f t="shared" si="0"/>
        <v>28200</v>
      </c>
    </row>
    <row r="24" spans="8:9" x14ac:dyDescent="0.25">
      <c r="H24" s="28">
        <v>23488.55</v>
      </c>
      <c r="I24" s="29">
        <f t="shared" si="0"/>
        <v>23489</v>
      </c>
    </row>
    <row r="25" spans="8:9" x14ac:dyDescent="0.25">
      <c r="H25" s="28">
        <v>28281.32</v>
      </c>
      <c r="I25" s="29">
        <f t="shared" si="0"/>
        <v>28282</v>
      </c>
    </row>
    <row r="26" spans="8:9" x14ac:dyDescent="0.25">
      <c r="H26" s="28">
        <v>23619.5</v>
      </c>
      <c r="I26" s="29">
        <f t="shared" si="0"/>
        <v>23620</v>
      </c>
    </row>
    <row r="27" spans="8:9" x14ac:dyDescent="0.25">
      <c r="H27" s="28">
        <v>23527.35</v>
      </c>
      <c r="I27" s="29">
        <f t="shared" si="0"/>
        <v>23528</v>
      </c>
    </row>
    <row r="28" spans="8:9" x14ac:dyDescent="0.25">
      <c r="H28" s="28">
        <v>7465.2</v>
      </c>
      <c r="I28" s="29">
        <f t="shared" si="0"/>
        <v>7466</v>
      </c>
    </row>
    <row r="29" spans="8:9" x14ac:dyDescent="0.25">
      <c r="H29" s="28">
        <v>7850.4</v>
      </c>
      <c r="I29" s="29">
        <f t="shared" si="0"/>
        <v>7851</v>
      </c>
    </row>
    <row r="30" spans="8:9" x14ac:dyDescent="0.25">
      <c r="H30" s="28">
        <v>8086.2</v>
      </c>
      <c r="I30" s="29">
        <f t="shared" si="0"/>
        <v>8087</v>
      </c>
    </row>
    <row r="31" spans="8:9" x14ac:dyDescent="0.25">
      <c r="H31" s="28">
        <v>13184.4</v>
      </c>
      <c r="I31" s="29">
        <f t="shared" si="0"/>
        <v>13185</v>
      </c>
    </row>
    <row r="32" spans="8:9" x14ac:dyDescent="0.25">
      <c r="H32" s="28">
        <v>14963.4</v>
      </c>
      <c r="I32" s="29">
        <f t="shared" si="0"/>
        <v>14964</v>
      </c>
    </row>
    <row r="33" spans="8:9" x14ac:dyDescent="0.25">
      <c r="H33" s="28">
        <v>9451.1999999999989</v>
      </c>
      <c r="I33" s="29">
        <f t="shared" si="0"/>
        <v>9452</v>
      </c>
    </row>
    <row r="34" spans="8:9" x14ac:dyDescent="0.25">
      <c r="H34" s="28">
        <v>11386.8</v>
      </c>
      <c r="I34" s="29">
        <f t="shared" si="0"/>
        <v>11387</v>
      </c>
    </row>
    <row r="35" spans="8:9" x14ac:dyDescent="0.25">
      <c r="H35" s="28">
        <v>27071.73</v>
      </c>
      <c r="I35" s="29">
        <f t="shared" si="0"/>
        <v>27072</v>
      </c>
    </row>
    <row r="36" spans="8:9" x14ac:dyDescent="0.25">
      <c r="H36" s="28">
        <v>25629.34</v>
      </c>
      <c r="I36" s="29">
        <f t="shared" si="0"/>
        <v>25630</v>
      </c>
    </row>
    <row r="37" spans="8:9" x14ac:dyDescent="0.25">
      <c r="H37" s="28">
        <v>28455.919999999998</v>
      </c>
      <c r="I37" s="29">
        <f t="shared" si="0"/>
        <v>28456</v>
      </c>
    </row>
    <row r="38" spans="8:9" x14ac:dyDescent="0.25">
      <c r="H38" s="28">
        <v>30245.57</v>
      </c>
      <c r="I38" s="29">
        <f t="shared" si="0"/>
        <v>30246</v>
      </c>
    </row>
    <row r="39" spans="8:9" x14ac:dyDescent="0.25">
      <c r="H39" s="28">
        <v>18232.12</v>
      </c>
      <c r="I39" s="29">
        <f t="shared" si="0"/>
        <v>18233</v>
      </c>
    </row>
    <row r="40" spans="8:9" x14ac:dyDescent="0.25">
      <c r="H40" s="28">
        <v>20358.36</v>
      </c>
      <c r="I40" s="29">
        <f t="shared" si="0"/>
        <v>20359</v>
      </c>
    </row>
    <row r="41" spans="8:9" x14ac:dyDescent="0.25">
      <c r="H41" s="28">
        <v>32310.7</v>
      </c>
      <c r="I41" s="29">
        <f t="shared" si="0"/>
        <v>32311</v>
      </c>
    </row>
    <row r="42" spans="8:9" x14ac:dyDescent="0.25">
      <c r="H42" s="28">
        <v>27935.03</v>
      </c>
      <c r="I42" s="29">
        <f t="shared" si="0"/>
        <v>27936</v>
      </c>
    </row>
    <row r="43" spans="8:9" x14ac:dyDescent="0.25">
      <c r="H43" s="28">
        <v>26370.42</v>
      </c>
      <c r="I43" s="29">
        <f t="shared" si="0"/>
        <v>26371</v>
      </c>
    </row>
    <row r="44" spans="8:9" x14ac:dyDescent="0.25">
      <c r="H44" s="28">
        <v>23645.69</v>
      </c>
      <c r="I44" s="29">
        <f t="shared" si="0"/>
        <v>23646</v>
      </c>
    </row>
    <row r="45" spans="8:9" x14ac:dyDescent="0.25">
      <c r="H45" s="28">
        <v>28493.75</v>
      </c>
      <c r="I45" s="29">
        <f t="shared" si="0"/>
        <v>28494</v>
      </c>
    </row>
    <row r="46" spans="8:9" x14ac:dyDescent="0.25">
      <c r="H46" s="28">
        <v>27499.5</v>
      </c>
      <c r="I46" s="29">
        <f t="shared" si="0"/>
        <v>27500</v>
      </c>
    </row>
    <row r="47" spans="8:9" x14ac:dyDescent="0.25">
      <c r="H47" s="28">
        <v>24095.77</v>
      </c>
      <c r="I47" s="29">
        <f t="shared" si="0"/>
        <v>24096</v>
      </c>
    </row>
    <row r="48" spans="8:9" x14ac:dyDescent="0.25">
      <c r="H48" s="28">
        <v>26895.19</v>
      </c>
      <c r="I48" s="29">
        <f t="shared" si="0"/>
        <v>26896</v>
      </c>
    </row>
    <row r="49" spans="8:9" x14ac:dyDescent="0.25">
      <c r="H49" s="28">
        <v>23859.09</v>
      </c>
      <c r="I49" s="29">
        <f t="shared" si="0"/>
        <v>23860</v>
      </c>
    </row>
    <row r="50" spans="8:9" x14ac:dyDescent="0.25">
      <c r="H50" s="28">
        <v>24324.69</v>
      </c>
      <c r="I50" s="29">
        <f t="shared" si="0"/>
        <v>24325</v>
      </c>
    </row>
    <row r="51" spans="8:9" x14ac:dyDescent="0.25">
      <c r="H51" s="28">
        <v>25859.23</v>
      </c>
      <c r="I51" s="29">
        <f t="shared" si="0"/>
        <v>25860</v>
      </c>
    </row>
    <row r="52" spans="8:9" x14ac:dyDescent="0.25">
      <c r="H52" s="28">
        <v>23588.46</v>
      </c>
      <c r="I52" s="29">
        <f t="shared" si="0"/>
        <v>23589</v>
      </c>
    </row>
    <row r="53" spans="8:9" x14ac:dyDescent="0.25">
      <c r="H53" s="28">
        <v>25900.94</v>
      </c>
      <c r="I53" s="29">
        <f t="shared" si="0"/>
        <v>25901</v>
      </c>
    </row>
    <row r="54" spans="8:9" x14ac:dyDescent="0.25">
      <c r="H54" s="28">
        <v>10159.199999999999</v>
      </c>
      <c r="I54" s="29">
        <f t="shared" si="0"/>
        <v>10160</v>
      </c>
    </row>
    <row r="55" spans="8:9" x14ac:dyDescent="0.25">
      <c r="H55" s="28">
        <v>9865.7999999999993</v>
      </c>
      <c r="I55" s="29">
        <f t="shared" si="0"/>
        <v>9866</v>
      </c>
    </row>
    <row r="56" spans="8:9" x14ac:dyDescent="0.25">
      <c r="H56" s="28">
        <v>13903.199999999999</v>
      </c>
      <c r="I56" s="29">
        <f t="shared" si="0"/>
        <v>13904</v>
      </c>
    </row>
    <row r="57" spans="8:9" x14ac:dyDescent="0.25">
      <c r="H57" s="28">
        <v>28948.68</v>
      </c>
      <c r="I57" s="29">
        <f t="shared" si="0"/>
        <v>28949</v>
      </c>
    </row>
    <row r="58" spans="8:9" x14ac:dyDescent="0.25">
      <c r="H58" s="28">
        <v>26060.989999999998</v>
      </c>
      <c r="I58" s="29">
        <f t="shared" si="0"/>
        <v>26061</v>
      </c>
    </row>
    <row r="59" spans="8:9" x14ac:dyDescent="0.25">
      <c r="H59" s="28">
        <v>28657.68</v>
      </c>
      <c r="I59" s="29">
        <f t="shared" si="0"/>
        <v>28658</v>
      </c>
    </row>
    <row r="60" spans="8:9" x14ac:dyDescent="0.25">
      <c r="H60" s="28">
        <v>28323.03</v>
      </c>
      <c r="I60" s="29">
        <f t="shared" si="0"/>
        <v>28324</v>
      </c>
    </row>
    <row r="61" spans="8:9" x14ac:dyDescent="0.25">
      <c r="H61" s="28">
        <v>25161.8</v>
      </c>
      <c r="I61" s="29">
        <f t="shared" si="0"/>
        <v>25162</v>
      </c>
    </row>
    <row r="62" spans="8:9" x14ac:dyDescent="0.25">
      <c r="H62" s="28">
        <v>24376.1</v>
      </c>
      <c r="I62" s="29">
        <f t="shared" si="0"/>
        <v>24377</v>
      </c>
    </row>
    <row r="63" spans="8:9" x14ac:dyDescent="0.25">
      <c r="H63" s="28">
        <v>26068.75</v>
      </c>
      <c r="I63" s="29">
        <f t="shared" si="0"/>
        <v>26069</v>
      </c>
    </row>
    <row r="64" spans="8:9" x14ac:dyDescent="0.25">
      <c r="H64" s="28">
        <v>27261.85</v>
      </c>
      <c r="I64" s="29">
        <f t="shared" si="0"/>
        <v>27262</v>
      </c>
    </row>
    <row r="65" spans="8:9" x14ac:dyDescent="0.25">
      <c r="H65" s="28">
        <v>27920.48</v>
      </c>
      <c r="I65" s="29">
        <f t="shared" si="0"/>
        <v>27921</v>
      </c>
    </row>
    <row r="66" spans="8:9" x14ac:dyDescent="0.25">
      <c r="H66" s="28">
        <v>11256</v>
      </c>
      <c r="I66" s="29">
        <f t="shared" si="0"/>
        <v>11256</v>
      </c>
    </row>
    <row r="67" spans="8:9" x14ac:dyDescent="0.25">
      <c r="H67" s="28">
        <v>10550.4</v>
      </c>
      <c r="I67" s="29">
        <f t="shared" si="0"/>
        <v>10551</v>
      </c>
    </row>
    <row r="68" spans="8:9" x14ac:dyDescent="0.25">
      <c r="H68" s="28">
        <v>26222.98</v>
      </c>
      <c r="I68" s="29">
        <f t="shared" ref="I68:I131" si="1">ROUNDUP(H68,0)</f>
        <v>26223</v>
      </c>
    </row>
    <row r="69" spans="8:9" x14ac:dyDescent="0.25">
      <c r="H69" s="28">
        <v>26022.19</v>
      </c>
      <c r="I69" s="29">
        <f t="shared" si="1"/>
        <v>26023</v>
      </c>
    </row>
    <row r="70" spans="8:9" x14ac:dyDescent="0.25">
      <c r="H70" s="28">
        <v>24602.11</v>
      </c>
      <c r="I70" s="29">
        <f t="shared" si="1"/>
        <v>24603</v>
      </c>
    </row>
    <row r="71" spans="8:9" x14ac:dyDescent="0.25">
      <c r="H71" s="28">
        <v>30070</v>
      </c>
      <c r="I71" s="29">
        <f t="shared" si="1"/>
        <v>30070</v>
      </c>
    </row>
    <row r="72" spans="8:9" x14ac:dyDescent="0.25">
      <c r="H72" s="28">
        <v>26373.329999999998</v>
      </c>
      <c r="I72" s="29">
        <f t="shared" si="1"/>
        <v>26374</v>
      </c>
    </row>
    <row r="73" spans="8:9" x14ac:dyDescent="0.25">
      <c r="H73" s="28">
        <v>27110.53</v>
      </c>
      <c r="I73" s="29">
        <f t="shared" si="1"/>
        <v>27111</v>
      </c>
    </row>
    <row r="74" spans="8:9" x14ac:dyDescent="0.25">
      <c r="H74" s="28">
        <v>29557.84</v>
      </c>
      <c r="I74" s="29">
        <f t="shared" si="1"/>
        <v>29558</v>
      </c>
    </row>
    <row r="75" spans="8:9" x14ac:dyDescent="0.25">
      <c r="H75" s="28">
        <v>28399.66</v>
      </c>
      <c r="I75" s="29">
        <f t="shared" si="1"/>
        <v>28400</v>
      </c>
    </row>
    <row r="76" spans="8:9" x14ac:dyDescent="0.25">
      <c r="H76" s="28">
        <v>19518.34</v>
      </c>
      <c r="I76" s="29">
        <f t="shared" si="1"/>
        <v>19519</v>
      </c>
    </row>
    <row r="77" spans="8:9" x14ac:dyDescent="0.25">
      <c r="H77" s="28">
        <v>20472.82</v>
      </c>
      <c r="I77" s="29">
        <f t="shared" si="1"/>
        <v>20473</v>
      </c>
    </row>
    <row r="78" spans="8:9" x14ac:dyDescent="0.25">
      <c r="H78" s="28">
        <v>25528.46</v>
      </c>
      <c r="I78" s="29">
        <f t="shared" si="1"/>
        <v>25529</v>
      </c>
    </row>
    <row r="79" spans="8:9" x14ac:dyDescent="0.25">
      <c r="H79" s="28">
        <v>29013.67</v>
      </c>
      <c r="I79" s="29">
        <f t="shared" si="1"/>
        <v>29014</v>
      </c>
    </row>
    <row r="80" spans="8:9" x14ac:dyDescent="0.25">
      <c r="H80" s="28">
        <v>26042.559999999998</v>
      </c>
      <c r="I80" s="29">
        <f t="shared" si="1"/>
        <v>26043</v>
      </c>
    </row>
    <row r="81" spans="8:9" x14ac:dyDescent="0.25">
      <c r="H81" s="28">
        <v>28794.45</v>
      </c>
      <c r="I81" s="29">
        <f t="shared" si="1"/>
        <v>28795</v>
      </c>
    </row>
    <row r="82" spans="8:9" x14ac:dyDescent="0.25">
      <c r="H82" s="28">
        <v>26695.37</v>
      </c>
      <c r="I82" s="29">
        <f t="shared" si="1"/>
        <v>26696</v>
      </c>
    </row>
    <row r="83" spans="8:9" x14ac:dyDescent="0.25">
      <c r="H83" s="28">
        <v>24412.959999999999</v>
      </c>
      <c r="I83" s="29">
        <f t="shared" si="1"/>
        <v>24413</v>
      </c>
    </row>
    <row r="84" spans="8:9" x14ac:dyDescent="0.25">
      <c r="H84" s="28">
        <v>29671.329999999998</v>
      </c>
      <c r="I84" s="29">
        <f t="shared" si="1"/>
        <v>29672</v>
      </c>
    </row>
    <row r="85" spans="8:9" x14ac:dyDescent="0.25">
      <c r="H85" s="28">
        <v>24489.59</v>
      </c>
      <c r="I85" s="29">
        <f t="shared" si="1"/>
        <v>24490</v>
      </c>
    </row>
    <row r="86" spans="8:9" x14ac:dyDescent="0.25">
      <c r="H86" s="28">
        <v>23411.919999999998</v>
      </c>
      <c r="I86" s="29">
        <f t="shared" si="1"/>
        <v>23412</v>
      </c>
    </row>
    <row r="87" spans="8:9" x14ac:dyDescent="0.25">
      <c r="H87" s="28">
        <v>26927.200000000001</v>
      </c>
      <c r="I87" s="29">
        <f t="shared" si="1"/>
        <v>26928</v>
      </c>
    </row>
    <row r="88" spans="8:9" x14ac:dyDescent="0.25">
      <c r="H88" s="28">
        <v>24812.6</v>
      </c>
      <c r="I88" s="29">
        <f t="shared" si="1"/>
        <v>24813</v>
      </c>
    </row>
    <row r="89" spans="8:9" x14ac:dyDescent="0.25">
      <c r="H89" s="28">
        <v>24995.93</v>
      </c>
      <c r="I89" s="29">
        <f t="shared" si="1"/>
        <v>24996</v>
      </c>
    </row>
    <row r="90" spans="8:9" x14ac:dyDescent="0.25">
      <c r="H90" s="28">
        <v>27735.21</v>
      </c>
      <c r="I90" s="29">
        <f t="shared" si="1"/>
        <v>27736</v>
      </c>
    </row>
    <row r="91" spans="8:9" x14ac:dyDescent="0.25">
      <c r="H91" s="28">
        <v>29008.82</v>
      </c>
      <c r="I91" s="29">
        <f t="shared" si="1"/>
        <v>29009</v>
      </c>
    </row>
    <row r="92" spans="8:9" x14ac:dyDescent="0.25">
      <c r="H92" s="28">
        <v>25423.7</v>
      </c>
      <c r="I92" s="29">
        <f t="shared" si="1"/>
        <v>25424</v>
      </c>
    </row>
    <row r="93" spans="8:9" x14ac:dyDescent="0.25">
      <c r="H93" s="28">
        <v>27057.18</v>
      </c>
      <c r="I93" s="29">
        <f t="shared" si="1"/>
        <v>27058</v>
      </c>
    </row>
    <row r="94" spans="8:9" x14ac:dyDescent="0.25">
      <c r="H94" s="28">
        <v>25051.219999999998</v>
      </c>
      <c r="I94" s="29">
        <f t="shared" si="1"/>
        <v>25052</v>
      </c>
    </row>
    <row r="95" spans="8:9" x14ac:dyDescent="0.25">
      <c r="H95" s="28">
        <v>24544.880000000001</v>
      </c>
      <c r="I95" s="29">
        <f t="shared" si="1"/>
        <v>24545</v>
      </c>
    </row>
    <row r="96" spans="8:9" x14ac:dyDescent="0.25">
      <c r="H96" s="28">
        <v>25082.26</v>
      </c>
      <c r="I96" s="29">
        <f t="shared" si="1"/>
        <v>25083</v>
      </c>
    </row>
    <row r="97" spans="8:9" x14ac:dyDescent="0.25">
      <c r="H97" s="28">
        <v>27622.69</v>
      </c>
      <c r="I97" s="29">
        <f t="shared" si="1"/>
        <v>27623</v>
      </c>
    </row>
    <row r="98" spans="8:9" x14ac:dyDescent="0.25">
      <c r="H98" s="28">
        <v>28329.82</v>
      </c>
      <c r="I98" s="29">
        <f t="shared" si="1"/>
        <v>28330</v>
      </c>
    </row>
    <row r="99" spans="8:9" x14ac:dyDescent="0.25">
      <c r="H99" s="28">
        <v>25187.989999999998</v>
      </c>
      <c r="I99" s="29">
        <f t="shared" si="1"/>
        <v>25188</v>
      </c>
    </row>
    <row r="100" spans="8:9" x14ac:dyDescent="0.25">
      <c r="H100" s="28">
        <v>23803.8</v>
      </c>
      <c r="I100" s="29">
        <f t="shared" si="1"/>
        <v>23804</v>
      </c>
    </row>
    <row r="101" spans="8:9" x14ac:dyDescent="0.25">
      <c r="H101" s="28">
        <v>24860.13</v>
      </c>
      <c r="I101" s="29">
        <f t="shared" si="1"/>
        <v>24861</v>
      </c>
    </row>
    <row r="102" spans="8:9" x14ac:dyDescent="0.25">
      <c r="H102" s="28">
        <v>27810.87</v>
      </c>
      <c r="I102" s="29">
        <f t="shared" si="1"/>
        <v>27811</v>
      </c>
    </row>
    <row r="103" spans="8:9" x14ac:dyDescent="0.25">
      <c r="H103" s="28">
        <v>27072.7</v>
      </c>
      <c r="I103" s="29">
        <f t="shared" si="1"/>
        <v>27073</v>
      </c>
    </row>
    <row r="104" spans="8:9" x14ac:dyDescent="0.25">
      <c r="H104" s="28">
        <v>11895.6</v>
      </c>
      <c r="I104" s="29">
        <f t="shared" si="1"/>
        <v>11896</v>
      </c>
    </row>
    <row r="105" spans="8:9" x14ac:dyDescent="0.25">
      <c r="H105" s="28">
        <v>6304.2</v>
      </c>
      <c r="I105" s="29">
        <f t="shared" si="1"/>
        <v>6305</v>
      </c>
    </row>
    <row r="106" spans="8:9" x14ac:dyDescent="0.25">
      <c r="H106" s="28">
        <v>10183.799999999999</v>
      </c>
      <c r="I106" s="29">
        <f t="shared" si="1"/>
        <v>10184</v>
      </c>
    </row>
    <row r="107" spans="8:9" x14ac:dyDescent="0.25">
      <c r="H107" s="28">
        <v>13549.8</v>
      </c>
      <c r="I107" s="29">
        <f t="shared" si="1"/>
        <v>13550</v>
      </c>
    </row>
    <row r="108" spans="8:9" x14ac:dyDescent="0.25">
      <c r="H108" s="28">
        <v>10915.8</v>
      </c>
      <c r="I108" s="29">
        <f t="shared" si="1"/>
        <v>10916</v>
      </c>
    </row>
    <row r="109" spans="8:9" x14ac:dyDescent="0.25">
      <c r="H109" s="28">
        <v>25228.73</v>
      </c>
      <c r="I109" s="29">
        <f t="shared" si="1"/>
        <v>25229</v>
      </c>
    </row>
    <row r="110" spans="8:9" x14ac:dyDescent="0.25">
      <c r="H110" s="28">
        <v>24693.29</v>
      </c>
      <c r="I110" s="29">
        <f t="shared" si="1"/>
        <v>24694</v>
      </c>
    </row>
    <row r="111" spans="8:9" x14ac:dyDescent="0.25">
      <c r="H111" s="28">
        <v>26873.85</v>
      </c>
      <c r="I111" s="29">
        <f t="shared" si="1"/>
        <v>26874</v>
      </c>
    </row>
    <row r="112" spans="8:9" x14ac:dyDescent="0.25">
      <c r="H112" s="28">
        <v>27288.04</v>
      </c>
      <c r="I112" s="29">
        <f t="shared" si="1"/>
        <v>27289</v>
      </c>
    </row>
    <row r="113" spans="8:9" x14ac:dyDescent="0.25">
      <c r="H113" s="28">
        <v>28552.92</v>
      </c>
      <c r="I113" s="29">
        <f t="shared" si="1"/>
        <v>28553</v>
      </c>
    </row>
    <row r="114" spans="8:9" x14ac:dyDescent="0.25">
      <c r="H114" s="28">
        <v>28887.57</v>
      </c>
      <c r="I114" s="29">
        <f t="shared" si="1"/>
        <v>28888</v>
      </c>
    </row>
    <row r="115" spans="8:9" x14ac:dyDescent="0.25">
      <c r="H115" s="28">
        <v>19041.099999999999</v>
      </c>
      <c r="I115" s="29">
        <f t="shared" si="1"/>
        <v>19042</v>
      </c>
    </row>
    <row r="116" spans="8:9" x14ac:dyDescent="0.25">
      <c r="H116" s="28">
        <v>17171.91</v>
      </c>
      <c r="I116" s="29">
        <f t="shared" si="1"/>
        <v>17172</v>
      </c>
    </row>
    <row r="117" spans="8:9" x14ac:dyDescent="0.25">
      <c r="H117" s="28">
        <v>28007.78</v>
      </c>
      <c r="I117" s="29">
        <f t="shared" si="1"/>
        <v>28008</v>
      </c>
    </row>
    <row r="118" spans="8:9" x14ac:dyDescent="0.25">
      <c r="H118" s="28">
        <v>25985.329999999998</v>
      </c>
      <c r="I118" s="29">
        <f t="shared" si="1"/>
        <v>25986</v>
      </c>
    </row>
    <row r="119" spans="8:9" x14ac:dyDescent="0.25">
      <c r="H119" s="28">
        <v>29057.32</v>
      </c>
      <c r="I119" s="29">
        <f t="shared" si="1"/>
        <v>29058</v>
      </c>
    </row>
    <row r="120" spans="8:9" x14ac:dyDescent="0.25">
      <c r="H120" s="28">
        <v>31692.809999999998</v>
      </c>
      <c r="I120" s="29">
        <f t="shared" si="1"/>
        <v>31693</v>
      </c>
    </row>
    <row r="121" spans="8:9" x14ac:dyDescent="0.25">
      <c r="H121" s="28">
        <v>30569.55</v>
      </c>
      <c r="I121" s="29">
        <f t="shared" si="1"/>
        <v>30570</v>
      </c>
    </row>
    <row r="122" spans="8:9" x14ac:dyDescent="0.25">
      <c r="H122" s="28">
        <v>33607.589999999997</v>
      </c>
      <c r="I122" s="29">
        <f t="shared" si="1"/>
        <v>33608</v>
      </c>
    </row>
    <row r="123" spans="8:9" x14ac:dyDescent="0.25">
      <c r="H123" s="28">
        <v>26921.38</v>
      </c>
      <c r="I123" s="29">
        <f t="shared" si="1"/>
        <v>26922</v>
      </c>
    </row>
    <row r="124" spans="8:9" x14ac:dyDescent="0.25">
      <c r="H124" s="28">
        <v>27755.579999999998</v>
      </c>
      <c r="I124" s="29">
        <f t="shared" si="1"/>
        <v>27756</v>
      </c>
    </row>
    <row r="125" spans="8:9" x14ac:dyDescent="0.25">
      <c r="H125" s="28">
        <v>29003</v>
      </c>
      <c r="I125" s="29">
        <f t="shared" si="1"/>
        <v>29003</v>
      </c>
    </row>
    <row r="126" spans="8:9" x14ac:dyDescent="0.25">
      <c r="H126" s="28">
        <v>27550.91</v>
      </c>
      <c r="I126" s="29">
        <f t="shared" si="1"/>
        <v>27551</v>
      </c>
    </row>
    <row r="127" spans="8:9" x14ac:dyDescent="0.25">
      <c r="H127" s="28">
        <v>26359.75</v>
      </c>
      <c r="I127" s="29">
        <f t="shared" si="1"/>
        <v>26360</v>
      </c>
    </row>
    <row r="128" spans="8:9" x14ac:dyDescent="0.25">
      <c r="H128" s="28">
        <v>23447.809999999998</v>
      </c>
      <c r="I128" s="29">
        <f t="shared" si="1"/>
        <v>23448</v>
      </c>
    </row>
    <row r="129" spans="8:9" x14ac:dyDescent="0.25">
      <c r="H129" s="28">
        <v>23913.41</v>
      </c>
      <c r="I129" s="29">
        <f t="shared" si="1"/>
        <v>23914</v>
      </c>
    </row>
    <row r="130" spans="8:9" x14ac:dyDescent="0.25">
      <c r="H130" s="28">
        <v>25534.28</v>
      </c>
      <c r="I130" s="29">
        <f t="shared" si="1"/>
        <v>25535</v>
      </c>
    </row>
    <row r="131" spans="8:9" x14ac:dyDescent="0.25">
      <c r="H131" s="28">
        <v>25629.34</v>
      </c>
      <c r="I131" s="29">
        <f t="shared" si="1"/>
        <v>25630</v>
      </c>
    </row>
    <row r="132" spans="8:9" x14ac:dyDescent="0.25">
      <c r="H132" s="28">
        <v>27324.899999999998</v>
      </c>
      <c r="I132" s="29">
        <f t="shared" ref="I132:I195" si="2">ROUNDUP(H132,0)</f>
        <v>27325</v>
      </c>
    </row>
    <row r="133" spans="8:9" x14ac:dyDescent="0.25">
      <c r="H133" s="28">
        <v>27177.46</v>
      </c>
      <c r="I133" s="29">
        <f t="shared" si="2"/>
        <v>27178</v>
      </c>
    </row>
    <row r="134" spans="8:9" x14ac:dyDescent="0.25">
      <c r="H134" s="28">
        <v>26520.77</v>
      </c>
      <c r="I134" s="29">
        <f t="shared" si="2"/>
        <v>26521</v>
      </c>
    </row>
    <row r="135" spans="8:9" x14ac:dyDescent="0.25">
      <c r="H135" s="28">
        <v>26745.809999999998</v>
      </c>
      <c r="I135" s="29">
        <f t="shared" si="2"/>
        <v>26746</v>
      </c>
    </row>
    <row r="136" spans="8:9" x14ac:dyDescent="0.25">
      <c r="H136" s="28">
        <v>25514.880000000001</v>
      </c>
      <c r="I136" s="29">
        <f t="shared" si="2"/>
        <v>25515</v>
      </c>
    </row>
    <row r="137" spans="8:9" x14ac:dyDescent="0.25">
      <c r="H137" s="28">
        <v>10770.6</v>
      </c>
      <c r="I137" s="29">
        <f t="shared" si="2"/>
        <v>10771</v>
      </c>
    </row>
    <row r="138" spans="8:9" x14ac:dyDescent="0.25">
      <c r="H138" s="28">
        <v>11055</v>
      </c>
      <c r="I138" s="29">
        <f t="shared" si="2"/>
        <v>11055</v>
      </c>
    </row>
    <row r="139" spans="8:9" x14ac:dyDescent="0.25">
      <c r="H139" s="28">
        <v>6871.8</v>
      </c>
      <c r="I139" s="29">
        <f t="shared" si="2"/>
        <v>6872</v>
      </c>
    </row>
    <row r="140" spans="8:9" x14ac:dyDescent="0.25">
      <c r="H140" s="28">
        <v>11468.4</v>
      </c>
      <c r="I140" s="29">
        <f t="shared" si="2"/>
        <v>11469</v>
      </c>
    </row>
    <row r="141" spans="8:9" x14ac:dyDescent="0.25">
      <c r="H141" s="28">
        <v>13351.199999999999</v>
      </c>
      <c r="I141" s="29">
        <f t="shared" si="2"/>
        <v>13352</v>
      </c>
    </row>
    <row r="142" spans="8:9" x14ac:dyDescent="0.25">
      <c r="H142" s="28">
        <v>28286.17</v>
      </c>
      <c r="I142" s="29">
        <f t="shared" si="2"/>
        <v>28287</v>
      </c>
    </row>
    <row r="143" spans="8:9" x14ac:dyDescent="0.25">
      <c r="H143" s="28">
        <v>30365.85</v>
      </c>
      <c r="I143" s="29">
        <f t="shared" si="2"/>
        <v>30366</v>
      </c>
    </row>
    <row r="144" spans="8:9" x14ac:dyDescent="0.25">
      <c r="H144" s="28">
        <v>28486.959999999999</v>
      </c>
      <c r="I144" s="29">
        <f t="shared" si="2"/>
        <v>28487</v>
      </c>
    </row>
    <row r="145" spans="8:9" x14ac:dyDescent="0.25">
      <c r="H145" s="28">
        <v>19053.71</v>
      </c>
      <c r="I145" s="29">
        <f t="shared" si="2"/>
        <v>19054</v>
      </c>
    </row>
    <row r="146" spans="8:9" x14ac:dyDescent="0.25">
      <c r="H146" s="28">
        <v>21179.95</v>
      </c>
      <c r="I146" s="29">
        <f t="shared" si="2"/>
        <v>21180</v>
      </c>
    </row>
    <row r="147" spans="8:9" x14ac:dyDescent="0.25">
      <c r="H147" s="28">
        <v>19658.989999999998</v>
      </c>
      <c r="I147" s="29">
        <f t="shared" si="2"/>
        <v>19659</v>
      </c>
    </row>
    <row r="148" spans="8:9" x14ac:dyDescent="0.25">
      <c r="H148" s="28">
        <v>33696.83</v>
      </c>
      <c r="I148" s="29">
        <f t="shared" si="2"/>
        <v>33697</v>
      </c>
    </row>
    <row r="149" spans="8:9" x14ac:dyDescent="0.25">
      <c r="H149" s="28">
        <v>27071.73</v>
      </c>
      <c r="I149" s="29">
        <f t="shared" si="2"/>
        <v>27072</v>
      </c>
    </row>
    <row r="150" spans="8:9" x14ac:dyDescent="0.25">
      <c r="H150" s="28">
        <v>25048.309999999998</v>
      </c>
      <c r="I150" s="29">
        <f t="shared" si="2"/>
        <v>25049</v>
      </c>
    </row>
    <row r="151" spans="8:9" x14ac:dyDescent="0.25">
      <c r="H151" s="28">
        <v>28828.399999999998</v>
      </c>
      <c r="I151" s="29">
        <f t="shared" si="2"/>
        <v>28829</v>
      </c>
    </row>
    <row r="152" spans="8:9" x14ac:dyDescent="0.25">
      <c r="H152" s="28">
        <v>23341.11</v>
      </c>
      <c r="I152" s="29">
        <f t="shared" si="2"/>
        <v>23342</v>
      </c>
    </row>
    <row r="153" spans="8:9" x14ac:dyDescent="0.25">
      <c r="H153" s="28">
        <v>12516.6</v>
      </c>
      <c r="I153" s="29">
        <f t="shared" si="2"/>
        <v>12517</v>
      </c>
    </row>
    <row r="154" spans="8:9" x14ac:dyDescent="0.25">
      <c r="H154" s="28">
        <v>25545.919999999998</v>
      </c>
      <c r="I154" s="29">
        <f t="shared" si="2"/>
        <v>25546</v>
      </c>
    </row>
    <row r="155" spans="8:9" x14ac:dyDescent="0.25">
      <c r="H155" s="28">
        <v>25159.86</v>
      </c>
      <c r="I155" s="29">
        <f t="shared" si="2"/>
        <v>25160</v>
      </c>
    </row>
    <row r="156" spans="8:9" x14ac:dyDescent="0.25">
      <c r="H156" s="28">
        <v>25183.14</v>
      </c>
      <c r="I156" s="29">
        <f t="shared" si="2"/>
        <v>25184</v>
      </c>
    </row>
    <row r="157" spans="8:9" x14ac:dyDescent="0.25">
      <c r="H157" s="28">
        <v>28314.3</v>
      </c>
      <c r="I157" s="29">
        <f t="shared" si="2"/>
        <v>28315</v>
      </c>
    </row>
    <row r="158" spans="8:9" x14ac:dyDescent="0.25">
      <c r="H158" s="28">
        <v>19867.54</v>
      </c>
      <c r="I158" s="29">
        <f t="shared" si="2"/>
        <v>19868</v>
      </c>
    </row>
    <row r="159" spans="8:9" x14ac:dyDescent="0.25">
      <c r="H159" s="28">
        <v>16905.16</v>
      </c>
      <c r="I159" s="29">
        <f t="shared" si="2"/>
        <v>16906</v>
      </c>
    </row>
    <row r="160" spans="8:9" x14ac:dyDescent="0.25">
      <c r="H160" s="28">
        <v>26093</v>
      </c>
      <c r="I160" s="29">
        <f t="shared" si="2"/>
        <v>26093</v>
      </c>
    </row>
    <row r="161" spans="8:9" x14ac:dyDescent="0.25">
      <c r="H161" s="28">
        <v>29817.8</v>
      </c>
      <c r="I161" s="29">
        <f t="shared" si="2"/>
        <v>29818</v>
      </c>
    </row>
    <row r="162" spans="8:9" x14ac:dyDescent="0.25">
      <c r="H162" s="28">
        <v>24171.43</v>
      </c>
      <c r="I162" s="29">
        <f t="shared" si="2"/>
        <v>24172</v>
      </c>
    </row>
    <row r="163" spans="8:9" x14ac:dyDescent="0.25">
      <c r="H163" s="28">
        <v>25155.01</v>
      </c>
      <c r="I163" s="29">
        <f t="shared" si="2"/>
        <v>25156</v>
      </c>
    </row>
    <row r="164" spans="8:9" x14ac:dyDescent="0.25">
      <c r="H164" s="28">
        <v>26202.61</v>
      </c>
      <c r="I164" s="29">
        <f t="shared" si="2"/>
        <v>26203</v>
      </c>
    </row>
    <row r="165" spans="8:9" x14ac:dyDescent="0.25">
      <c r="H165" s="28">
        <v>28795.42</v>
      </c>
      <c r="I165" s="29">
        <f t="shared" si="2"/>
        <v>28796</v>
      </c>
    </row>
    <row r="166" spans="8:9" x14ac:dyDescent="0.25">
      <c r="H166" s="28">
        <v>28542.25</v>
      </c>
      <c r="I166" s="29">
        <f t="shared" si="2"/>
        <v>28543</v>
      </c>
    </row>
    <row r="167" spans="8:9" x14ac:dyDescent="0.25">
      <c r="H167" s="28">
        <v>26191.94</v>
      </c>
      <c r="I167" s="29">
        <f t="shared" si="2"/>
        <v>26192</v>
      </c>
    </row>
    <row r="168" spans="8:9" x14ac:dyDescent="0.25">
      <c r="H168" s="28">
        <v>24757.309999999998</v>
      </c>
      <c r="I168" s="29">
        <f t="shared" si="2"/>
        <v>24758</v>
      </c>
    </row>
    <row r="169" spans="8:9" x14ac:dyDescent="0.25">
      <c r="H169" s="28">
        <v>23728.14</v>
      </c>
      <c r="I169" s="29">
        <f t="shared" si="2"/>
        <v>23729</v>
      </c>
    </row>
    <row r="170" spans="8:9" x14ac:dyDescent="0.25">
      <c r="H170" s="28">
        <v>28949.649999999998</v>
      </c>
      <c r="I170" s="29">
        <f t="shared" si="2"/>
        <v>28950</v>
      </c>
    </row>
    <row r="171" spans="8:9" x14ac:dyDescent="0.25">
      <c r="H171" s="28">
        <v>25022.12</v>
      </c>
      <c r="I171" s="29">
        <f t="shared" si="2"/>
        <v>25023</v>
      </c>
    </row>
    <row r="172" spans="8:9" x14ac:dyDescent="0.25">
      <c r="H172" s="28">
        <v>25677.84</v>
      </c>
      <c r="I172" s="29">
        <f t="shared" si="2"/>
        <v>25678</v>
      </c>
    </row>
    <row r="173" spans="8:9" x14ac:dyDescent="0.25">
      <c r="H173" s="28">
        <v>28229.91</v>
      </c>
      <c r="I173" s="29">
        <f t="shared" si="2"/>
        <v>28230</v>
      </c>
    </row>
    <row r="174" spans="8:9" x14ac:dyDescent="0.25">
      <c r="H174" s="28">
        <v>10392.6</v>
      </c>
      <c r="I174" s="29">
        <f t="shared" si="2"/>
        <v>10393</v>
      </c>
    </row>
    <row r="175" spans="8:9" x14ac:dyDescent="0.25">
      <c r="H175" s="28">
        <v>27189.1</v>
      </c>
      <c r="I175" s="29">
        <f t="shared" si="2"/>
        <v>27190</v>
      </c>
    </row>
    <row r="176" spans="8:9" x14ac:dyDescent="0.25">
      <c r="H176" s="28">
        <v>27378.25</v>
      </c>
      <c r="I176" s="29">
        <f t="shared" si="2"/>
        <v>27379</v>
      </c>
    </row>
    <row r="177" spans="8:9" x14ac:dyDescent="0.25">
      <c r="H177" s="28">
        <v>30906.14</v>
      </c>
      <c r="I177" s="29">
        <f t="shared" si="2"/>
        <v>30907</v>
      </c>
    </row>
    <row r="178" spans="8:9" x14ac:dyDescent="0.25">
      <c r="H178" s="28">
        <v>27238.57</v>
      </c>
      <c r="I178" s="29">
        <f t="shared" si="2"/>
        <v>27239</v>
      </c>
    </row>
    <row r="179" spans="8:9" x14ac:dyDescent="0.25">
      <c r="H179" s="28">
        <v>19693.91</v>
      </c>
      <c r="I179" s="29">
        <f t="shared" si="2"/>
        <v>19694</v>
      </c>
    </row>
    <row r="180" spans="8:9" x14ac:dyDescent="0.25">
      <c r="H180" s="28">
        <v>28462.71</v>
      </c>
      <c r="I180" s="29">
        <f t="shared" si="2"/>
        <v>28463</v>
      </c>
    </row>
    <row r="181" spans="8:9" x14ac:dyDescent="0.25">
      <c r="H181" s="28">
        <v>27476.219999999998</v>
      </c>
      <c r="I181" s="29">
        <f t="shared" si="2"/>
        <v>27477</v>
      </c>
    </row>
    <row r="182" spans="8:9" x14ac:dyDescent="0.25">
      <c r="H182" s="28">
        <v>33658.03</v>
      </c>
      <c r="I182" s="29">
        <f t="shared" si="2"/>
        <v>33659</v>
      </c>
    </row>
    <row r="183" spans="8:9" x14ac:dyDescent="0.25">
      <c r="H183" s="28">
        <v>26018.309999999998</v>
      </c>
      <c r="I183" s="29">
        <f t="shared" si="2"/>
        <v>26019</v>
      </c>
    </row>
    <row r="184" spans="8:9" x14ac:dyDescent="0.25">
      <c r="H184" s="28">
        <v>27716.78</v>
      </c>
      <c r="I184" s="29">
        <f t="shared" si="2"/>
        <v>27717</v>
      </c>
    </row>
    <row r="185" spans="8:9" x14ac:dyDescent="0.25">
      <c r="H185" s="28">
        <v>23329.47</v>
      </c>
      <c r="I185" s="29">
        <f t="shared" si="2"/>
        <v>23330</v>
      </c>
    </row>
    <row r="186" spans="8:9" x14ac:dyDescent="0.25">
      <c r="H186" s="28">
        <v>25911.61</v>
      </c>
      <c r="I186" s="29">
        <f t="shared" si="2"/>
        <v>25912</v>
      </c>
    </row>
    <row r="187" spans="8:9" x14ac:dyDescent="0.25">
      <c r="H187" s="28">
        <v>30630.66</v>
      </c>
      <c r="I187" s="29">
        <f t="shared" si="2"/>
        <v>30631</v>
      </c>
    </row>
    <row r="188" spans="8:9" x14ac:dyDescent="0.25">
      <c r="H188" s="28">
        <v>27680.89</v>
      </c>
      <c r="I188" s="29">
        <f t="shared" si="2"/>
        <v>27681</v>
      </c>
    </row>
    <row r="189" spans="8:9" x14ac:dyDescent="0.25">
      <c r="H189" s="28">
        <v>23903.71</v>
      </c>
      <c r="I189" s="29">
        <f t="shared" si="2"/>
        <v>23904</v>
      </c>
    </row>
    <row r="190" spans="8:9" x14ac:dyDescent="0.25">
      <c r="H190" s="28">
        <v>27267.67</v>
      </c>
      <c r="I190" s="29">
        <f t="shared" si="2"/>
        <v>27268</v>
      </c>
    </row>
    <row r="191" spans="8:9" x14ac:dyDescent="0.25">
      <c r="H191" s="28">
        <v>25552.71</v>
      </c>
      <c r="I191" s="29">
        <f t="shared" si="2"/>
        <v>25553</v>
      </c>
    </row>
    <row r="192" spans="8:9" x14ac:dyDescent="0.25">
      <c r="H192" s="28">
        <v>28591.719999999998</v>
      </c>
      <c r="I192" s="29">
        <f t="shared" si="2"/>
        <v>28592</v>
      </c>
    </row>
    <row r="193" spans="8:9" x14ac:dyDescent="0.25">
      <c r="H193" s="28">
        <v>20230.32</v>
      </c>
      <c r="I193" s="29">
        <f t="shared" si="2"/>
        <v>20231</v>
      </c>
    </row>
    <row r="194" spans="8:9" x14ac:dyDescent="0.25">
      <c r="H194" s="28">
        <v>18234.060000000001</v>
      </c>
      <c r="I194" s="29">
        <f t="shared" si="2"/>
        <v>18235</v>
      </c>
    </row>
    <row r="195" spans="8:9" x14ac:dyDescent="0.25">
      <c r="H195" s="28">
        <v>25670.079999999998</v>
      </c>
      <c r="I195" s="29">
        <f t="shared" si="2"/>
        <v>25671</v>
      </c>
    </row>
    <row r="196" spans="8:9" x14ac:dyDescent="0.25">
      <c r="H196" s="28">
        <v>24857.219999999998</v>
      </c>
      <c r="I196" s="29">
        <f t="shared" ref="I196:I259" si="3">ROUNDUP(H196,0)</f>
        <v>24858</v>
      </c>
    </row>
    <row r="197" spans="8:9" x14ac:dyDescent="0.25">
      <c r="H197" s="28">
        <v>28652.829999999998</v>
      </c>
      <c r="I197" s="29">
        <f t="shared" si="3"/>
        <v>28653</v>
      </c>
    </row>
    <row r="198" spans="8:9" x14ac:dyDescent="0.25">
      <c r="H198" s="28">
        <v>26151.200000000001</v>
      </c>
      <c r="I198" s="29">
        <f t="shared" si="3"/>
        <v>26152</v>
      </c>
    </row>
    <row r="199" spans="8:9" x14ac:dyDescent="0.25">
      <c r="H199" s="28">
        <v>9760.1999999999989</v>
      </c>
      <c r="I199" s="29">
        <f t="shared" si="3"/>
        <v>9761</v>
      </c>
    </row>
    <row r="200" spans="8:9" x14ac:dyDescent="0.25">
      <c r="H200" s="28">
        <v>29714.98</v>
      </c>
      <c r="I200" s="29">
        <f t="shared" si="3"/>
        <v>29715</v>
      </c>
    </row>
    <row r="201" spans="8:9" x14ac:dyDescent="0.25">
      <c r="H201" s="28">
        <v>19917.009999999998</v>
      </c>
      <c r="I201" s="29">
        <f t="shared" si="3"/>
        <v>19918</v>
      </c>
    </row>
    <row r="202" spans="8:9" x14ac:dyDescent="0.25">
      <c r="H202" s="28">
        <v>28637.309999999998</v>
      </c>
      <c r="I202" s="29">
        <f t="shared" si="3"/>
        <v>28638</v>
      </c>
    </row>
    <row r="203" spans="8:9" x14ac:dyDescent="0.25">
      <c r="H203" s="28">
        <v>31273.77</v>
      </c>
      <c r="I203" s="29">
        <f t="shared" si="3"/>
        <v>31274</v>
      </c>
    </row>
    <row r="204" spans="8:9" x14ac:dyDescent="0.25">
      <c r="H204" s="28">
        <v>29360.93</v>
      </c>
      <c r="I204" s="29">
        <f t="shared" si="3"/>
        <v>29361</v>
      </c>
    </row>
    <row r="205" spans="8:9" x14ac:dyDescent="0.25">
      <c r="H205" s="28">
        <v>27866.16</v>
      </c>
      <c r="I205" s="29">
        <f t="shared" si="3"/>
        <v>27867</v>
      </c>
    </row>
    <row r="206" spans="8:9" x14ac:dyDescent="0.25">
      <c r="H206" s="28">
        <v>26708.95</v>
      </c>
      <c r="I206" s="29">
        <f t="shared" si="3"/>
        <v>26709</v>
      </c>
    </row>
    <row r="207" spans="8:9" x14ac:dyDescent="0.25">
      <c r="H207" s="28">
        <v>26645.899999999998</v>
      </c>
      <c r="I207" s="29">
        <f t="shared" si="3"/>
        <v>26646</v>
      </c>
    </row>
    <row r="208" spans="8:9" x14ac:dyDescent="0.25">
      <c r="H208" s="28">
        <v>24267.46</v>
      </c>
      <c r="I208" s="29">
        <f t="shared" si="3"/>
        <v>24268</v>
      </c>
    </row>
    <row r="209" spans="8:9" x14ac:dyDescent="0.25">
      <c r="H209" s="28">
        <v>28741.1</v>
      </c>
      <c r="I209" s="29">
        <f t="shared" si="3"/>
        <v>28742</v>
      </c>
    </row>
    <row r="210" spans="8:9" x14ac:dyDescent="0.25">
      <c r="H210" s="28">
        <v>24250.969999999998</v>
      </c>
      <c r="I210" s="29">
        <f t="shared" si="3"/>
        <v>24251</v>
      </c>
    </row>
    <row r="211" spans="8:9" x14ac:dyDescent="0.25">
      <c r="H211" s="28">
        <v>27160</v>
      </c>
      <c r="I211" s="29">
        <f t="shared" si="3"/>
        <v>27160</v>
      </c>
    </row>
    <row r="212" spans="8:9" x14ac:dyDescent="0.25">
      <c r="H212" s="28">
        <v>24461.46</v>
      </c>
      <c r="I212" s="29">
        <f t="shared" si="3"/>
        <v>24462</v>
      </c>
    </row>
    <row r="213" spans="8:9" x14ac:dyDescent="0.25">
      <c r="H213" s="28">
        <v>16874.12</v>
      </c>
      <c r="I213" s="29">
        <f t="shared" si="3"/>
        <v>16875</v>
      </c>
    </row>
    <row r="214" spans="8:9" x14ac:dyDescent="0.25">
      <c r="H214" s="28">
        <v>29718.86</v>
      </c>
      <c r="I214" s="29">
        <f t="shared" si="3"/>
        <v>29719</v>
      </c>
    </row>
    <row r="215" spans="8:9" x14ac:dyDescent="0.25">
      <c r="H215" s="28">
        <v>25415.94</v>
      </c>
      <c r="I215" s="29">
        <f t="shared" si="3"/>
        <v>25416</v>
      </c>
    </row>
    <row r="216" spans="8:9" x14ac:dyDescent="0.25">
      <c r="H216" s="28">
        <v>25441.16</v>
      </c>
      <c r="I216" s="29">
        <f t="shared" si="3"/>
        <v>25442</v>
      </c>
    </row>
    <row r="217" spans="8:9" x14ac:dyDescent="0.25">
      <c r="H217" s="28">
        <v>30959.489999999998</v>
      </c>
      <c r="I217" s="29">
        <f t="shared" si="3"/>
        <v>30960</v>
      </c>
    </row>
    <row r="218" spans="8:9" x14ac:dyDescent="0.25">
      <c r="H218" s="28">
        <v>28701.329999999998</v>
      </c>
      <c r="I218" s="29">
        <f t="shared" si="3"/>
        <v>28702</v>
      </c>
    </row>
    <row r="219" spans="8:9" x14ac:dyDescent="0.25">
      <c r="H219" s="28">
        <v>17851.88</v>
      </c>
      <c r="I219" s="29">
        <f t="shared" si="3"/>
        <v>17852</v>
      </c>
    </row>
    <row r="220" spans="8:9" x14ac:dyDescent="0.25">
      <c r="H220" s="28">
        <v>16924.560000000001</v>
      </c>
      <c r="I220" s="29">
        <f t="shared" si="3"/>
        <v>16925</v>
      </c>
    </row>
    <row r="221" spans="8:9" x14ac:dyDescent="0.25">
      <c r="H221" s="28">
        <v>20764.79</v>
      </c>
      <c r="I221" s="29">
        <f t="shared" si="3"/>
        <v>20765</v>
      </c>
    </row>
    <row r="222" spans="8:9" x14ac:dyDescent="0.25">
      <c r="H222" s="28">
        <v>17582.22</v>
      </c>
      <c r="I222" s="29">
        <f t="shared" si="3"/>
        <v>17583</v>
      </c>
    </row>
    <row r="223" spans="8:9" x14ac:dyDescent="0.25">
      <c r="H223" s="28">
        <v>28730.43</v>
      </c>
      <c r="I223" s="29">
        <f t="shared" si="3"/>
        <v>28731</v>
      </c>
    </row>
    <row r="224" spans="8:9" x14ac:dyDescent="0.25">
      <c r="H224" s="28">
        <v>29063.14</v>
      </c>
      <c r="I224" s="29">
        <f t="shared" si="3"/>
        <v>29064</v>
      </c>
    </row>
    <row r="225" spans="8:9" x14ac:dyDescent="0.25">
      <c r="H225" s="28">
        <v>26718.649999999998</v>
      </c>
      <c r="I225" s="29">
        <f t="shared" si="3"/>
        <v>26719</v>
      </c>
    </row>
    <row r="226" spans="8:9" x14ac:dyDescent="0.25">
      <c r="H226" s="28">
        <v>24897.96</v>
      </c>
      <c r="I226" s="29">
        <f t="shared" si="3"/>
        <v>24898</v>
      </c>
    </row>
    <row r="227" spans="8:9" x14ac:dyDescent="0.25">
      <c r="H227" s="28">
        <v>32108.94</v>
      </c>
      <c r="I227" s="29">
        <f t="shared" si="3"/>
        <v>32109</v>
      </c>
    </row>
    <row r="228" spans="8:9" x14ac:dyDescent="0.25">
      <c r="H228" s="28">
        <v>33844.269999999997</v>
      </c>
      <c r="I228" s="29">
        <f t="shared" si="3"/>
        <v>33845</v>
      </c>
    </row>
    <row r="229" spans="8:9" x14ac:dyDescent="0.25">
      <c r="H229" s="28">
        <v>30855.7</v>
      </c>
      <c r="I229" s="29">
        <f t="shared" si="3"/>
        <v>30856</v>
      </c>
    </row>
    <row r="230" spans="8:9" x14ac:dyDescent="0.25">
      <c r="H230" s="28">
        <v>30340.629999999997</v>
      </c>
      <c r="I230" s="29">
        <f t="shared" si="3"/>
        <v>30341</v>
      </c>
    </row>
    <row r="231" spans="8:9" x14ac:dyDescent="0.25">
      <c r="H231" s="28">
        <v>29891.52</v>
      </c>
      <c r="I231" s="29">
        <f t="shared" si="3"/>
        <v>29892</v>
      </c>
    </row>
    <row r="232" spans="8:9" x14ac:dyDescent="0.25">
      <c r="H232" s="28">
        <v>30982.77</v>
      </c>
      <c r="I232" s="29">
        <f t="shared" si="3"/>
        <v>30983</v>
      </c>
    </row>
    <row r="233" spans="8:9" x14ac:dyDescent="0.25">
      <c r="H233" s="28">
        <v>29505.46</v>
      </c>
      <c r="I233" s="29">
        <f t="shared" si="3"/>
        <v>29506</v>
      </c>
    </row>
    <row r="234" spans="8:9" x14ac:dyDescent="0.25">
      <c r="H234" s="28">
        <v>26192.91</v>
      </c>
      <c r="I234" s="29">
        <f t="shared" si="3"/>
        <v>26193</v>
      </c>
    </row>
    <row r="235" spans="8:9" x14ac:dyDescent="0.25">
      <c r="H235" s="28">
        <v>27194.92</v>
      </c>
      <c r="I235" s="29">
        <f t="shared" si="3"/>
        <v>27195</v>
      </c>
    </row>
    <row r="236" spans="8:9" x14ac:dyDescent="0.25">
      <c r="H236" s="28">
        <v>11076</v>
      </c>
      <c r="I236" s="29">
        <f t="shared" si="3"/>
        <v>11076</v>
      </c>
    </row>
    <row r="237" spans="8:9" x14ac:dyDescent="0.25">
      <c r="H237" s="28">
        <v>6430.2</v>
      </c>
      <c r="I237" s="29">
        <f t="shared" si="3"/>
        <v>6431</v>
      </c>
    </row>
    <row r="238" spans="8:9" x14ac:dyDescent="0.25">
      <c r="H238" s="28">
        <v>8145.5999999999995</v>
      </c>
      <c r="I238" s="29">
        <f t="shared" si="3"/>
        <v>8146</v>
      </c>
    </row>
    <row r="239" spans="8:9" x14ac:dyDescent="0.25">
      <c r="H239" s="28">
        <v>8253.6</v>
      </c>
      <c r="I239" s="29">
        <f t="shared" si="3"/>
        <v>8254</v>
      </c>
    </row>
    <row r="240" spans="8:9" x14ac:dyDescent="0.25">
      <c r="H240" s="28">
        <v>6247.8</v>
      </c>
      <c r="I240" s="29">
        <f t="shared" si="3"/>
        <v>6248</v>
      </c>
    </row>
    <row r="241" spans="8:9" x14ac:dyDescent="0.25">
      <c r="H241" s="28">
        <v>11475</v>
      </c>
      <c r="I241" s="29">
        <f t="shared" si="3"/>
        <v>11475</v>
      </c>
    </row>
    <row r="242" spans="8:9" x14ac:dyDescent="0.25">
      <c r="H242" s="28">
        <v>9349.1999999999989</v>
      </c>
      <c r="I242" s="29">
        <f t="shared" si="3"/>
        <v>9350</v>
      </c>
    </row>
    <row r="243" spans="8:9" x14ac:dyDescent="0.25">
      <c r="H243" s="28">
        <v>8047.2</v>
      </c>
      <c r="I243" s="29">
        <f t="shared" si="3"/>
        <v>8048</v>
      </c>
    </row>
    <row r="244" spans="8:9" x14ac:dyDescent="0.25">
      <c r="H244" s="28">
        <v>27723.57</v>
      </c>
      <c r="I244" s="29">
        <f t="shared" si="3"/>
        <v>27724</v>
      </c>
    </row>
    <row r="245" spans="8:9" x14ac:dyDescent="0.25">
      <c r="H245" s="28">
        <v>18385.38</v>
      </c>
      <c r="I245" s="29">
        <f t="shared" si="3"/>
        <v>18386</v>
      </c>
    </row>
    <row r="246" spans="8:9" x14ac:dyDescent="0.25">
      <c r="H246" s="28">
        <v>19702.64</v>
      </c>
      <c r="I246" s="29">
        <f t="shared" si="3"/>
        <v>19703</v>
      </c>
    </row>
    <row r="247" spans="8:9" x14ac:dyDescent="0.25">
      <c r="H247" s="28">
        <v>20606.68</v>
      </c>
      <c r="I247" s="29">
        <f t="shared" si="3"/>
        <v>20607</v>
      </c>
    </row>
    <row r="248" spans="8:9" x14ac:dyDescent="0.25">
      <c r="H248" s="28">
        <v>20050.87</v>
      </c>
      <c r="I248" s="29">
        <f t="shared" si="3"/>
        <v>20051</v>
      </c>
    </row>
    <row r="249" spans="8:9" x14ac:dyDescent="0.25">
      <c r="H249" s="28">
        <v>25525.55</v>
      </c>
      <c r="I249" s="29">
        <f t="shared" si="3"/>
        <v>25526</v>
      </c>
    </row>
    <row r="250" spans="8:9" x14ac:dyDescent="0.25">
      <c r="H250" s="28">
        <v>28425.85</v>
      </c>
      <c r="I250" s="29">
        <f t="shared" si="3"/>
        <v>28426</v>
      </c>
    </row>
    <row r="251" spans="8:9" x14ac:dyDescent="0.25">
      <c r="H251" s="28">
        <v>24701.05</v>
      </c>
      <c r="I251" s="29">
        <f t="shared" si="3"/>
        <v>24702</v>
      </c>
    </row>
    <row r="252" spans="8:9" x14ac:dyDescent="0.25">
      <c r="H252" s="28">
        <v>26252.079999999998</v>
      </c>
      <c r="I252" s="29">
        <f t="shared" si="3"/>
        <v>26253</v>
      </c>
    </row>
    <row r="253" spans="8:9" x14ac:dyDescent="0.25">
      <c r="H253" s="28">
        <v>25235.52</v>
      </c>
      <c r="I253" s="29">
        <f t="shared" si="3"/>
        <v>25236</v>
      </c>
    </row>
    <row r="254" spans="8:9" x14ac:dyDescent="0.25">
      <c r="H254" s="28">
        <v>33652.21</v>
      </c>
      <c r="I254" s="29">
        <f t="shared" si="3"/>
        <v>33653</v>
      </c>
    </row>
    <row r="255" spans="8:9" x14ac:dyDescent="0.25">
      <c r="H255" s="28">
        <v>33001.339999999997</v>
      </c>
      <c r="I255" s="29">
        <f t="shared" si="3"/>
        <v>33002</v>
      </c>
    </row>
    <row r="256" spans="8:9" x14ac:dyDescent="0.25">
      <c r="H256" s="28">
        <v>23895.95</v>
      </c>
      <c r="I256" s="29">
        <f t="shared" si="3"/>
        <v>23896</v>
      </c>
    </row>
    <row r="257" spans="8:9" x14ac:dyDescent="0.25">
      <c r="H257" s="28">
        <v>10108.199999999999</v>
      </c>
      <c r="I257" s="29">
        <f t="shared" si="3"/>
        <v>10109</v>
      </c>
    </row>
    <row r="258" spans="8:9" x14ac:dyDescent="0.25">
      <c r="H258" s="28">
        <v>9985.1999999999989</v>
      </c>
      <c r="I258" s="29">
        <f t="shared" si="3"/>
        <v>9986</v>
      </c>
    </row>
    <row r="259" spans="8:9" x14ac:dyDescent="0.25">
      <c r="H259" s="28">
        <v>10728</v>
      </c>
      <c r="I259" s="29">
        <f t="shared" si="3"/>
        <v>10728</v>
      </c>
    </row>
    <row r="260" spans="8:9" x14ac:dyDescent="0.25">
      <c r="H260" s="28">
        <v>11680.8</v>
      </c>
      <c r="I260" s="29">
        <f t="shared" ref="I260:I323" si="4">ROUNDUP(H260,0)</f>
        <v>11681</v>
      </c>
    </row>
    <row r="261" spans="8:9" x14ac:dyDescent="0.25">
      <c r="H261" s="28">
        <v>18340.759999999998</v>
      </c>
      <c r="I261" s="29">
        <f t="shared" si="4"/>
        <v>18341</v>
      </c>
    </row>
    <row r="262" spans="8:9" x14ac:dyDescent="0.25">
      <c r="H262" s="28">
        <v>19306.88</v>
      </c>
      <c r="I262" s="29">
        <f t="shared" si="4"/>
        <v>19307</v>
      </c>
    </row>
    <row r="263" spans="8:9" x14ac:dyDescent="0.25">
      <c r="H263" s="28">
        <v>24277.16</v>
      </c>
      <c r="I263" s="29">
        <f t="shared" si="4"/>
        <v>24278</v>
      </c>
    </row>
    <row r="264" spans="8:9" x14ac:dyDescent="0.25">
      <c r="H264" s="28">
        <v>26837.96</v>
      </c>
      <c r="I264" s="29">
        <f t="shared" si="4"/>
        <v>26838</v>
      </c>
    </row>
    <row r="265" spans="8:9" x14ac:dyDescent="0.25">
      <c r="H265" s="28">
        <v>25437.279999999999</v>
      </c>
      <c r="I265" s="29">
        <f t="shared" si="4"/>
        <v>25438</v>
      </c>
    </row>
    <row r="266" spans="8:9" x14ac:dyDescent="0.25">
      <c r="H266" s="28">
        <v>11102.4</v>
      </c>
      <c r="I266" s="29">
        <f t="shared" si="4"/>
        <v>11103</v>
      </c>
    </row>
    <row r="267" spans="8:9" x14ac:dyDescent="0.25">
      <c r="H267" s="28">
        <v>10752.6</v>
      </c>
      <c r="I267" s="29">
        <f t="shared" si="4"/>
        <v>10753</v>
      </c>
    </row>
    <row r="268" spans="8:9" x14ac:dyDescent="0.25">
      <c r="H268" s="28">
        <v>19205.03</v>
      </c>
      <c r="I268" s="29">
        <f t="shared" si="4"/>
        <v>19206</v>
      </c>
    </row>
    <row r="269" spans="8:9" x14ac:dyDescent="0.25">
      <c r="H269" s="28">
        <v>16572.45</v>
      </c>
      <c r="I269" s="29">
        <f t="shared" si="4"/>
        <v>16573</v>
      </c>
    </row>
    <row r="270" spans="8:9" x14ac:dyDescent="0.25">
      <c r="H270" s="28">
        <v>27662.46</v>
      </c>
      <c r="I270" s="29">
        <f t="shared" si="4"/>
        <v>27663</v>
      </c>
    </row>
    <row r="271" spans="8:9" x14ac:dyDescent="0.25">
      <c r="H271" s="28">
        <v>29424.95</v>
      </c>
      <c r="I271" s="29">
        <f t="shared" si="4"/>
        <v>29425</v>
      </c>
    </row>
    <row r="272" spans="8:9" x14ac:dyDescent="0.25">
      <c r="H272" s="28">
        <v>28420.03</v>
      </c>
      <c r="I272" s="29">
        <f t="shared" si="4"/>
        <v>28421</v>
      </c>
    </row>
    <row r="273" spans="8:9" x14ac:dyDescent="0.25">
      <c r="H273" s="28">
        <v>24864.98</v>
      </c>
      <c r="I273" s="29">
        <f t="shared" si="4"/>
        <v>24865</v>
      </c>
    </row>
    <row r="274" spans="8:9" x14ac:dyDescent="0.25">
      <c r="H274" s="28">
        <v>6687</v>
      </c>
      <c r="I274" s="29">
        <f t="shared" si="4"/>
        <v>6687</v>
      </c>
    </row>
    <row r="275" spans="8:9" x14ac:dyDescent="0.25">
      <c r="H275" s="28">
        <v>6414</v>
      </c>
      <c r="I275" s="29">
        <f t="shared" si="4"/>
        <v>6414</v>
      </c>
    </row>
    <row r="276" spans="8:9" x14ac:dyDescent="0.25">
      <c r="H276" s="28">
        <v>9409.1999999999989</v>
      </c>
      <c r="I276" s="29">
        <f t="shared" si="4"/>
        <v>9410</v>
      </c>
    </row>
    <row r="277" spans="8:9" x14ac:dyDescent="0.25">
      <c r="H277" s="28">
        <v>28238.639999999999</v>
      </c>
      <c r="I277" s="29">
        <f t="shared" si="4"/>
        <v>28239</v>
      </c>
    </row>
    <row r="278" spans="8:9" x14ac:dyDescent="0.25">
      <c r="H278" s="28">
        <v>27126.05</v>
      </c>
      <c r="I278" s="29">
        <f t="shared" si="4"/>
        <v>27127</v>
      </c>
    </row>
    <row r="279" spans="8:9" x14ac:dyDescent="0.25">
      <c r="H279" s="28">
        <v>21235.239999999998</v>
      </c>
      <c r="I279" s="29">
        <f t="shared" si="4"/>
        <v>21236</v>
      </c>
    </row>
    <row r="280" spans="8:9" x14ac:dyDescent="0.25">
      <c r="H280" s="28">
        <v>24470.19</v>
      </c>
      <c r="I280" s="29">
        <f t="shared" si="4"/>
        <v>24471</v>
      </c>
    </row>
    <row r="281" spans="8:9" x14ac:dyDescent="0.25">
      <c r="H281" s="28">
        <v>25299.54</v>
      </c>
      <c r="I281" s="29">
        <f t="shared" si="4"/>
        <v>25300</v>
      </c>
    </row>
    <row r="282" spans="8:9" x14ac:dyDescent="0.25">
      <c r="H282" s="28">
        <v>27577.1</v>
      </c>
      <c r="I282" s="29">
        <f t="shared" si="4"/>
        <v>27578</v>
      </c>
    </row>
    <row r="283" spans="8:9" x14ac:dyDescent="0.25">
      <c r="H283" s="28">
        <v>19263.23</v>
      </c>
      <c r="I283" s="29">
        <f t="shared" si="4"/>
        <v>19264</v>
      </c>
    </row>
    <row r="284" spans="8:9" x14ac:dyDescent="0.25">
      <c r="H284" s="28">
        <v>11579.4</v>
      </c>
      <c r="I284" s="29">
        <f t="shared" si="4"/>
        <v>11580</v>
      </c>
    </row>
    <row r="285" spans="8:9" x14ac:dyDescent="0.25">
      <c r="H285" s="28">
        <v>30685.95</v>
      </c>
      <c r="I285" s="29">
        <f t="shared" si="4"/>
        <v>30686</v>
      </c>
    </row>
    <row r="286" spans="8:9" x14ac:dyDescent="0.25">
      <c r="H286" s="28">
        <v>24635.09</v>
      </c>
      <c r="I286" s="29">
        <f t="shared" si="4"/>
        <v>24636</v>
      </c>
    </row>
    <row r="287" spans="8:9" x14ac:dyDescent="0.25">
      <c r="H287" s="28">
        <v>29635.439999999999</v>
      </c>
      <c r="I287" s="29">
        <f t="shared" si="4"/>
        <v>29636</v>
      </c>
    </row>
    <row r="288" spans="8:9" x14ac:dyDescent="0.25">
      <c r="H288" s="28">
        <v>32325.25</v>
      </c>
      <c r="I288" s="29">
        <f t="shared" si="4"/>
        <v>32326</v>
      </c>
    </row>
    <row r="289" spans="8:9" x14ac:dyDescent="0.25">
      <c r="H289" s="28">
        <v>28290.05</v>
      </c>
      <c r="I289" s="29">
        <f t="shared" si="4"/>
        <v>28291</v>
      </c>
    </row>
    <row r="290" spans="8:9" x14ac:dyDescent="0.25">
      <c r="H290" s="28">
        <v>24150.09</v>
      </c>
      <c r="I290" s="29">
        <f t="shared" si="4"/>
        <v>24151</v>
      </c>
    </row>
    <row r="291" spans="8:9" x14ac:dyDescent="0.25">
      <c r="H291" s="28">
        <v>6889.8</v>
      </c>
      <c r="I291" s="29">
        <f t="shared" si="4"/>
        <v>6890</v>
      </c>
    </row>
    <row r="292" spans="8:9" x14ac:dyDescent="0.25">
      <c r="H292" s="28">
        <v>8131.2</v>
      </c>
      <c r="I292" s="29">
        <f t="shared" si="4"/>
        <v>8132</v>
      </c>
    </row>
    <row r="293" spans="8:9" x14ac:dyDescent="0.25">
      <c r="H293" s="28">
        <v>11210.4</v>
      </c>
      <c r="I293" s="29">
        <f t="shared" si="4"/>
        <v>11211</v>
      </c>
    </row>
    <row r="294" spans="8:9" x14ac:dyDescent="0.25">
      <c r="H294" s="28">
        <v>25451.829999999998</v>
      </c>
      <c r="I294" s="29">
        <f t="shared" si="4"/>
        <v>25452</v>
      </c>
    </row>
    <row r="295" spans="8:9" x14ac:dyDescent="0.25">
      <c r="H295" s="28">
        <v>6692.4</v>
      </c>
      <c r="I295" s="29">
        <f t="shared" si="4"/>
        <v>6693</v>
      </c>
    </row>
    <row r="296" spans="8:9" x14ac:dyDescent="0.25">
      <c r="H296" s="28">
        <v>11168.4</v>
      </c>
      <c r="I296" s="29">
        <f t="shared" si="4"/>
        <v>11169</v>
      </c>
    </row>
    <row r="297" spans="8:9" x14ac:dyDescent="0.25">
      <c r="H297" s="28">
        <v>7266.5999999999995</v>
      </c>
      <c r="I297" s="29">
        <f t="shared" si="4"/>
        <v>7267</v>
      </c>
    </row>
    <row r="298" spans="8:9" x14ac:dyDescent="0.25">
      <c r="H298" s="28">
        <v>9681.6</v>
      </c>
      <c r="I298" s="29">
        <f t="shared" si="4"/>
        <v>9682</v>
      </c>
    </row>
    <row r="299" spans="8:9" x14ac:dyDescent="0.25">
      <c r="H299" s="28">
        <v>27359.82</v>
      </c>
      <c r="I299" s="29">
        <f t="shared" si="4"/>
        <v>27360</v>
      </c>
    </row>
    <row r="300" spans="8:9" x14ac:dyDescent="0.25">
      <c r="H300" s="28">
        <v>31172.89</v>
      </c>
      <c r="I300" s="29">
        <f t="shared" si="4"/>
        <v>31173</v>
      </c>
    </row>
    <row r="301" spans="8:9" x14ac:dyDescent="0.25">
      <c r="H301" s="28">
        <v>25740.89</v>
      </c>
      <c r="I301" s="29">
        <f t="shared" si="4"/>
        <v>25741</v>
      </c>
    </row>
    <row r="302" spans="8:9" x14ac:dyDescent="0.25">
      <c r="H302" s="28">
        <v>28361.829999999998</v>
      </c>
      <c r="I302" s="29">
        <f t="shared" si="4"/>
        <v>28362</v>
      </c>
    </row>
    <row r="303" spans="8:9" x14ac:dyDescent="0.25">
      <c r="H303" s="28">
        <v>31860.62</v>
      </c>
      <c r="I303" s="29">
        <f t="shared" si="4"/>
        <v>31861</v>
      </c>
    </row>
    <row r="304" spans="8:9" x14ac:dyDescent="0.25">
      <c r="H304" s="28">
        <v>26107.55</v>
      </c>
      <c r="I304" s="29">
        <f t="shared" si="4"/>
        <v>26108</v>
      </c>
    </row>
    <row r="305" spans="8:9" x14ac:dyDescent="0.25">
      <c r="H305" s="28">
        <v>23567.119999999999</v>
      </c>
      <c r="I305" s="29">
        <f t="shared" si="4"/>
        <v>23568</v>
      </c>
    </row>
    <row r="306" spans="8:9" x14ac:dyDescent="0.25">
      <c r="H306" s="28">
        <v>6409.8</v>
      </c>
      <c r="I306" s="29">
        <f t="shared" si="4"/>
        <v>6410</v>
      </c>
    </row>
    <row r="307" spans="8:9" x14ac:dyDescent="0.25">
      <c r="H307" s="28">
        <v>7302</v>
      </c>
      <c r="I307" s="29">
        <f t="shared" si="4"/>
        <v>7302</v>
      </c>
    </row>
    <row r="308" spans="8:9" x14ac:dyDescent="0.25">
      <c r="H308" s="28">
        <v>7680</v>
      </c>
      <c r="I308" s="29">
        <f t="shared" si="4"/>
        <v>7680</v>
      </c>
    </row>
    <row r="309" spans="8:9" x14ac:dyDescent="0.25">
      <c r="H309" s="28">
        <v>14923.8</v>
      </c>
      <c r="I309" s="29">
        <f t="shared" si="4"/>
        <v>14924</v>
      </c>
    </row>
    <row r="310" spans="8:9" x14ac:dyDescent="0.25">
      <c r="H310" s="28">
        <v>12049.199999999999</v>
      </c>
      <c r="I310" s="29">
        <f t="shared" si="4"/>
        <v>12050</v>
      </c>
    </row>
    <row r="311" spans="8:9" x14ac:dyDescent="0.25">
      <c r="H311" s="28">
        <v>11371.8</v>
      </c>
      <c r="I311" s="29">
        <f t="shared" si="4"/>
        <v>11372</v>
      </c>
    </row>
    <row r="312" spans="8:9" x14ac:dyDescent="0.25">
      <c r="H312" s="28">
        <v>11492.4</v>
      </c>
      <c r="I312" s="29">
        <f t="shared" si="4"/>
        <v>11493</v>
      </c>
    </row>
    <row r="313" spans="8:9" x14ac:dyDescent="0.25">
      <c r="H313" s="28">
        <v>25879.599999999999</v>
      </c>
      <c r="I313" s="29">
        <f t="shared" si="4"/>
        <v>25880</v>
      </c>
    </row>
    <row r="314" spans="8:9" x14ac:dyDescent="0.25">
      <c r="H314" s="28">
        <v>24270.37</v>
      </c>
      <c r="I314" s="29">
        <f t="shared" si="4"/>
        <v>24271</v>
      </c>
    </row>
    <row r="315" spans="8:9" x14ac:dyDescent="0.25">
      <c r="H315" s="28">
        <v>28804.149999999998</v>
      </c>
      <c r="I315" s="29">
        <f t="shared" si="4"/>
        <v>28805</v>
      </c>
    </row>
    <row r="316" spans="8:9" x14ac:dyDescent="0.25">
      <c r="H316" s="28">
        <v>27028.079999999998</v>
      </c>
      <c r="I316" s="29">
        <f t="shared" si="4"/>
        <v>27029</v>
      </c>
    </row>
    <row r="317" spans="8:9" x14ac:dyDescent="0.25">
      <c r="H317" s="28">
        <v>25305.360000000001</v>
      </c>
      <c r="I317" s="29">
        <f t="shared" si="4"/>
        <v>25306</v>
      </c>
    </row>
    <row r="318" spans="8:9" x14ac:dyDescent="0.25">
      <c r="H318" s="28">
        <v>25198.66</v>
      </c>
      <c r="I318" s="29">
        <f t="shared" si="4"/>
        <v>25199</v>
      </c>
    </row>
    <row r="319" spans="8:9" x14ac:dyDescent="0.25">
      <c r="H319" s="28">
        <v>9379.7999999999993</v>
      </c>
      <c r="I319" s="29">
        <f t="shared" si="4"/>
        <v>9380</v>
      </c>
    </row>
    <row r="320" spans="8:9" x14ac:dyDescent="0.25">
      <c r="H320" s="28">
        <v>9564</v>
      </c>
      <c r="I320" s="29">
        <f t="shared" si="4"/>
        <v>9564</v>
      </c>
    </row>
    <row r="321" spans="8:9" x14ac:dyDescent="0.25">
      <c r="H321" s="28">
        <v>23728.14</v>
      </c>
      <c r="I321" s="29">
        <f t="shared" si="4"/>
        <v>23729</v>
      </c>
    </row>
    <row r="322" spans="8:9" x14ac:dyDescent="0.25">
      <c r="H322" s="28">
        <v>30825.629999999997</v>
      </c>
      <c r="I322" s="29">
        <f t="shared" si="4"/>
        <v>30826</v>
      </c>
    </row>
    <row r="323" spans="8:9" x14ac:dyDescent="0.25">
      <c r="H323" s="28">
        <v>16807.189999999999</v>
      </c>
      <c r="I323" s="29">
        <f t="shared" si="4"/>
        <v>16808</v>
      </c>
    </row>
    <row r="324" spans="8:9" x14ac:dyDescent="0.25">
      <c r="H324" s="28">
        <v>17475.52</v>
      </c>
      <c r="I324" s="29">
        <f t="shared" ref="I324:I387" si="5">ROUNDUP(H324,0)</f>
        <v>17476</v>
      </c>
    </row>
    <row r="325" spans="8:9" x14ac:dyDescent="0.25">
      <c r="H325" s="28">
        <v>28907.94</v>
      </c>
      <c r="I325" s="29">
        <f t="shared" si="5"/>
        <v>28908</v>
      </c>
    </row>
    <row r="326" spans="8:9" x14ac:dyDescent="0.25">
      <c r="H326" s="28">
        <v>26934.959999999999</v>
      </c>
      <c r="I326" s="29">
        <f t="shared" si="5"/>
        <v>26935</v>
      </c>
    </row>
    <row r="327" spans="8:9" x14ac:dyDescent="0.25">
      <c r="H327" s="28">
        <v>6931.8</v>
      </c>
      <c r="I327" s="29">
        <f t="shared" si="5"/>
        <v>6932</v>
      </c>
    </row>
    <row r="328" spans="8:9" x14ac:dyDescent="0.25">
      <c r="H328" s="28">
        <v>9378</v>
      </c>
      <c r="I328" s="29">
        <f t="shared" si="5"/>
        <v>9378</v>
      </c>
    </row>
    <row r="329" spans="8:9" x14ac:dyDescent="0.25">
      <c r="H329" s="28">
        <v>8812.7999999999993</v>
      </c>
      <c r="I329" s="29">
        <f t="shared" si="5"/>
        <v>8813</v>
      </c>
    </row>
    <row r="330" spans="8:9" x14ac:dyDescent="0.25">
      <c r="H330" s="28">
        <v>9181.1999999999989</v>
      </c>
      <c r="I330" s="29">
        <f t="shared" si="5"/>
        <v>9182</v>
      </c>
    </row>
    <row r="331" spans="8:9" x14ac:dyDescent="0.25">
      <c r="H331" s="28">
        <v>24540.03</v>
      </c>
      <c r="I331" s="29">
        <f t="shared" si="5"/>
        <v>24541</v>
      </c>
    </row>
    <row r="332" spans="8:9" x14ac:dyDescent="0.25">
      <c r="H332" s="28">
        <v>17718.989999999998</v>
      </c>
      <c r="I332" s="29">
        <f t="shared" si="5"/>
        <v>17719</v>
      </c>
    </row>
    <row r="333" spans="8:9" x14ac:dyDescent="0.25">
      <c r="H333" s="28">
        <v>28824.52</v>
      </c>
      <c r="I333" s="29">
        <f t="shared" si="5"/>
        <v>28825</v>
      </c>
    </row>
    <row r="334" spans="8:9" x14ac:dyDescent="0.25">
      <c r="H334" s="28">
        <v>33862.699999999997</v>
      </c>
      <c r="I334" s="29">
        <f t="shared" si="5"/>
        <v>33863</v>
      </c>
    </row>
    <row r="335" spans="8:9" x14ac:dyDescent="0.25">
      <c r="H335" s="28">
        <v>27688.649999999998</v>
      </c>
      <c r="I335" s="29">
        <f t="shared" si="5"/>
        <v>27689</v>
      </c>
    </row>
    <row r="336" spans="8:9" x14ac:dyDescent="0.25">
      <c r="H336" s="28">
        <v>25044.43</v>
      </c>
      <c r="I336" s="29">
        <f t="shared" si="5"/>
        <v>25045</v>
      </c>
    </row>
    <row r="337" spans="8:9" x14ac:dyDescent="0.25">
      <c r="H337" s="28">
        <v>10933.199999999999</v>
      </c>
      <c r="I337" s="29">
        <f t="shared" si="5"/>
        <v>10934</v>
      </c>
    </row>
    <row r="338" spans="8:9" x14ac:dyDescent="0.25">
      <c r="H338" s="28">
        <v>9822</v>
      </c>
      <c r="I338" s="29">
        <f t="shared" si="5"/>
        <v>9822</v>
      </c>
    </row>
    <row r="339" spans="8:9" x14ac:dyDescent="0.25">
      <c r="H339" s="28">
        <v>29557.84</v>
      </c>
      <c r="I339" s="29">
        <f t="shared" si="5"/>
        <v>29558</v>
      </c>
    </row>
    <row r="340" spans="8:9" x14ac:dyDescent="0.25">
      <c r="H340" s="28">
        <v>32335.919999999998</v>
      </c>
      <c r="I340" s="29">
        <f t="shared" si="5"/>
        <v>32336</v>
      </c>
    </row>
    <row r="341" spans="8:9" x14ac:dyDescent="0.25">
      <c r="H341" s="28">
        <v>26830.2</v>
      </c>
      <c r="I341" s="29">
        <f t="shared" si="5"/>
        <v>26831</v>
      </c>
    </row>
    <row r="342" spans="8:9" x14ac:dyDescent="0.25">
      <c r="H342" s="28">
        <v>26434.44</v>
      </c>
      <c r="I342" s="29">
        <f t="shared" si="5"/>
        <v>26435</v>
      </c>
    </row>
    <row r="343" spans="8:9" x14ac:dyDescent="0.25">
      <c r="H343" s="28">
        <v>19206.97</v>
      </c>
      <c r="I343" s="29">
        <f t="shared" si="5"/>
        <v>19207</v>
      </c>
    </row>
    <row r="344" spans="8:9" x14ac:dyDescent="0.25">
      <c r="H344" s="28">
        <v>28297.809999999998</v>
      </c>
      <c r="I344" s="29">
        <f t="shared" si="5"/>
        <v>28298</v>
      </c>
    </row>
    <row r="345" spans="8:9" x14ac:dyDescent="0.25">
      <c r="H345" s="28">
        <v>28477.26</v>
      </c>
      <c r="I345" s="29">
        <f t="shared" si="5"/>
        <v>28478</v>
      </c>
    </row>
    <row r="346" spans="8:9" x14ac:dyDescent="0.25">
      <c r="H346" s="28">
        <v>29397.79</v>
      </c>
      <c r="I346" s="29">
        <f t="shared" si="5"/>
        <v>29398</v>
      </c>
    </row>
    <row r="347" spans="8:9" x14ac:dyDescent="0.25">
      <c r="H347" s="28">
        <v>28601.42</v>
      </c>
      <c r="I347" s="29">
        <f t="shared" si="5"/>
        <v>28602</v>
      </c>
    </row>
    <row r="348" spans="8:9" x14ac:dyDescent="0.25">
      <c r="H348" s="28">
        <v>25108.45</v>
      </c>
      <c r="I348" s="29">
        <f t="shared" si="5"/>
        <v>25109</v>
      </c>
    </row>
    <row r="349" spans="8:9" x14ac:dyDescent="0.25">
      <c r="H349" s="28">
        <v>10020.6</v>
      </c>
      <c r="I349" s="29">
        <f t="shared" si="5"/>
        <v>10021</v>
      </c>
    </row>
    <row r="350" spans="8:9" x14ac:dyDescent="0.25">
      <c r="H350" s="28">
        <v>28413.239999999998</v>
      </c>
      <c r="I350" s="29">
        <f t="shared" si="5"/>
        <v>28414</v>
      </c>
    </row>
    <row r="351" spans="8:9" x14ac:dyDescent="0.25">
      <c r="H351" s="28">
        <v>18662.8</v>
      </c>
      <c r="I351" s="29">
        <f t="shared" si="5"/>
        <v>18663</v>
      </c>
    </row>
    <row r="352" spans="8:9" x14ac:dyDescent="0.25">
      <c r="H352" s="28">
        <v>18432.91</v>
      </c>
      <c r="I352" s="29">
        <f t="shared" si="5"/>
        <v>18433</v>
      </c>
    </row>
    <row r="353" spans="8:9" x14ac:dyDescent="0.25">
      <c r="H353" s="28">
        <v>32084.69</v>
      </c>
      <c r="I353" s="29">
        <f t="shared" si="5"/>
        <v>32085</v>
      </c>
    </row>
    <row r="354" spans="8:9" x14ac:dyDescent="0.25">
      <c r="H354" s="28">
        <v>25559.5</v>
      </c>
      <c r="I354" s="29">
        <f t="shared" si="5"/>
        <v>25560</v>
      </c>
    </row>
    <row r="355" spans="8:9" x14ac:dyDescent="0.25">
      <c r="H355" s="28">
        <v>24381.919999999998</v>
      </c>
      <c r="I355" s="29">
        <f t="shared" si="5"/>
        <v>24382</v>
      </c>
    </row>
    <row r="356" spans="8:9" x14ac:dyDescent="0.25">
      <c r="H356" s="28">
        <v>6828.5999999999995</v>
      </c>
      <c r="I356" s="29">
        <f t="shared" si="5"/>
        <v>6829</v>
      </c>
    </row>
    <row r="357" spans="8:9" x14ac:dyDescent="0.25">
      <c r="H357" s="28">
        <v>11398.199999999999</v>
      </c>
      <c r="I357" s="29">
        <f t="shared" si="5"/>
        <v>11399</v>
      </c>
    </row>
    <row r="358" spans="8:9" x14ac:dyDescent="0.25">
      <c r="H358" s="28">
        <v>24428.48</v>
      </c>
      <c r="I358" s="29">
        <f t="shared" si="5"/>
        <v>24429</v>
      </c>
    </row>
    <row r="359" spans="8:9" x14ac:dyDescent="0.25">
      <c r="H359" s="28">
        <v>33280.699999999997</v>
      </c>
      <c r="I359" s="29">
        <f t="shared" si="5"/>
        <v>33281</v>
      </c>
    </row>
    <row r="360" spans="8:9" x14ac:dyDescent="0.25">
      <c r="H360" s="28">
        <v>30758.7</v>
      </c>
      <c r="I360" s="29">
        <f t="shared" si="5"/>
        <v>30759</v>
      </c>
    </row>
    <row r="361" spans="8:9" x14ac:dyDescent="0.25">
      <c r="H361" s="28">
        <v>21132.42</v>
      </c>
      <c r="I361" s="29">
        <f t="shared" si="5"/>
        <v>21133</v>
      </c>
    </row>
    <row r="362" spans="8:9" x14ac:dyDescent="0.25">
      <c r="H362" s="28">
        <v>31580.29</v>
      </c>
      <c r="I362" s="29">
        <f t="shared" si="5"/>
        <v>31581</v>
      </c>
    </row>
    <row r="363" spans="8:9" x14ac:dyDescent="0.25">
      <c r="H363" s="28">
        <v>28612.09</v>
      </c>
      <c r="I363" s="29">
        <f t="shared" si="5"/>
        <v>28613</v>
      </c>
    </row>
    <row r="364" spans="8:9" x14ac:dyDescent="0.25">
      <c r="H364" s="28">
        <v>26306.399999999998</v>
      </c>
      <c r="I364" s="29">
        <f t="shared" si="5"/>
        <v>26307</v>
      </c>
    </row>
    <row r="365" spans="8:9" x14ac:dyDescent="0.25">
      <c r="H365" s="28">
        <v>23498.25</v>
      </c>
      <c r="I365" s="29">
        <f t="shared" si="5"/>
        <v>23499</v>
      </c>
    </row>
    <row r="366" spans="8:9" x14ac:dyDescent="0.25">
      <c r="H366" s="28">
        <v>6113.4</v>
      </c>
      <c r="I366" s="29">
        <f t="shared" si="5"/>
        <v>6114</v>
      </c>
    </row>
    <row r="367" spans="8:9" x14ac:dyDescent="0.25">
      <c r="H367" s="28">
        <v>11316.6</v>
      </c>
      <c r="I367" s="29">
        <f t="shared" si="5"/>
        <v>11317</v>
      </c>
    </row>
    <row r="368" spans="8:9" x14ac:dyDescent="0.25">
      <c r="H368" s="28">
        <v>28935.1</v>
      </c>
      <c r="I368" s="29">
        <f t="shared" si="5"/>
        <v>28936</v>
      </c>
    </row>
    <row r="369" spans="8:9" x14ac:dyDescent="0.25">
      <c r="H369" s="28">
        <v>25759.32</v>
      </c>
      <c r="I369" s="29">
        <f t="shared" si="5"/>
        <v>25760</v>
      </c>
    </row>
    <row r="370" spans="8:9" x14ac:dyDescent="0.25">
      <c r="H370" s="28">
        <v>26124.04</v>
      </c>
      <c r="I370" s="29">
        <f t="shared" si="5"/>
        <v>26125</v>
      </c>
    </row>
    <row r="371" spans="8:9" x14ac:dyDescent="0.25">
      <c r="H371" s="28">
        <v>32748.17</v>
      </c>
      <c r="I371" s="29">
        <f t="shared" si="5"/>
        <v>32749</v>
      </c>
    </row>
    <row r="372" spans="8:9" x14ac:dyDescent="0.25">
      <c r="H372" s="28">
        <v>32151.62</v>
      </c>
      <c r="I372" s="29">
        <f t="shared" si="5"/>
        <v>32152</v>
      </c>
    </row>
    <row r="373" spans="8:9" x14ac:dyDescent="0.25">
      <c r="H373" s="28">
        <v>25047.34</v>
      </c>
      <c r="I373" s="29">
        <f t="shared" si="5"/>
        <v>25048</v>
      </c>
    </row>
    <row r="374" spans="8:9" x14ac:dyDescent="0.25">
      <c r="H374" s="28">
        <v>7771.7999999999993</v>
      </c>
      <c r="I374" s="29">
        <f t="shared" si="5"/>
        <v>7772</v>
      </c>
    </row>
    <row r="375" spans="8:9" x14ac:dyDescent="0.25">
      <c r="H375" s="28">
        <v>17821.810000000001</v>
      </c>
      <c r="I375" s="29">
        <f t="shared" si="5"/>
        <v>17822</v>
      </c>
    </row>
    <row r="376" spans="8:9" x14ac:dyDescent="0.25">
      <c r="H376" s="28">
        <v>29384.21</v>
      </c>
      <c r="I376" s="29">
        <f t="shared" si="5"/>
        <v>29385</v>
      </c>
    </row>
    <row r="377" spans="8:9" x14ac:dyDescent="0.25">
      <c r="H377" s="28">
        <v>10627.8</v>
      </c>
      <c r="I377" s="29">
        <f t="shared" si="5"/>
        <v>10628</v>
      </c>
    </row>
    <row r="378" spans="8:9" x14ac:dyDescent="0.25">
      <c r="H378" s="28">
        <v>9093.6</v>
      </c>
      <c r="I378" s="29">
        <f t="shared" si="5"/>
        <v>9094</v>
      </c>
    </row>
    <row r="379" spans="8:9" x14ac:dyDescent="0.25">
      <c r="H379" s="28">
        <v>17866.43</v>
      </c>
      <c r="I379" s="29">
        <f t="shared" si="5"/>
        <v>17867</v>
      </c>
    </row>
    <row r="380" spans="8:9" x14ac:dyDescent="0.25">
      <c r="H380" s="28">
        <v>27476.219999999998</v>
      </c>
      <c r="I380" s="29">
        <f t="shared" si="5"/>
        <v>27477</v>
      </c>
    </row>
    <row r="381" spans="8:9" x14ac:dyDescent="0.25">
      <c r="H381" s="28">
        <v>31131.18</v>
      </c>
      <c r="I381" s="29">
        <f t="shared" si="5"/>
        <v>31132</v>
      </c>
    </row>
    <row r="382" spans="8:9" x14ac:dyDescent="0.25">
      <c r="H382" s="28">
        <v>26228.799999999999</v>
      </c>
      <c r="I382" s="29">
        <f t="shared" si="5"/>
        <v>26229</v>
      </c>
    </row>
    <row r="383" spans="8:9" x14ac:dyDescent="0.25">
      <c r="H383" s="28">
        <v>25593.45</v>
      </c>
      <c r="I383" s="29">
        <f t="shared" si="5"/>
        <v>25594</v>
      </c>
    </row>
    <row r="384" spans="8:9" x14ac:dyDescent="0.25">
      <c r="H384" s="28">
        <v>11205.6</v>
      </c>
      <c r="I384" s="29">
        <f t="shared" si="5"/>
        <v>11206</v>
      </c>
    </row>
    <row r="385" spans="8:9" x14ac:dyDescent="0.25">
      <c r="H385" s="28">
        <v>10768.8</v>
      </c>
      <c r="I385" s="29">
        <f t="shared" si="5"/>
        <v>10769</v>
      </c>
    </row>
    <row r="386" spans="8:9" x14ac:dyDescent="0.25">
      <c r="H386" s="28">
        <v>26458.69</v>
      </c>
      <c r="I386" s="29">
        <f t="shared" si="5"/>
        <v>26459</v>
      </c>
    </row>
    <row r="387" spans="8:9" x14ac:dyDescent="0.25">
      <c r="H387" s="28">
        <v>25529.43</v>
      </c>
      <c r="I387" s="29">
        <f t="shared" si="5"/>
        <v>25530</v>
      </c>
    </row>
    <row r="388" spans="8:9" x14ac:dyDescent="0.25">
      <c r="H388" s="28">
        <v>18111.84</v>
      </c>
      <c r="I388" s="29">
        <f t="shared" ref="I388:I398" si="6">ROUNDUP(H388,0)</f>
        <v>18112</v>
      </c>
    </row>
    <row r="389" spans="8:9" x14ac:dyDescent="0.25">
      <c r="H389" s="28">
        <v>19624.07</v>
      </c>
      <c r="I389" s="29">
        <f t="shared" si="6"/>
        <v>19625</v>
      </c>
    </row>
    <row r="390" spans="8:9" x14ac:dyDescent="0.25">
      <c r="H390" s="28">
        <v>19800.61</v>
      </c>
      <c r="I390" s="29">
        <f t="shared" si="6"/>
        <v>19801</v>
      </c>
    </row>
    <row r="391" spans="8:9" x14ac:dyDescent="0.25">
      <c r="H391" s="28">
        <v>27753.64</v>
      </c>
      <c r="I391" s="29">
        <f t="shared" si="6"/>
        <v>27754</v>
      </c>
    </row>
    <row r="392" spans="8:9" x14ac:dyDescent="0.25">
      <c r="H392" s="28">
        <v>32143.86</v>
      </c>
      <c r="I392" s="29">
        <f t="shared" si="6"/>
        <v>32144</v>
      </c>
    </row>
    <row r="393" spans="8:9" x14ac:dyDescent="0.25">
      <c r="H393" s="28">
        <v>24007.5</v>
      </c>
      <c r="I393" s="29">
        <f t="shared" si="6"/>
        <v>24008</v>
      </c>
    </row>
    <row r="394" spans="8:9" x14ac:dyDescent="0.25">
      <c r="H394" s="28">
        <v>25849.53</v>
      </c>
      <c r="I394" s="29">
        <f t="shared" si="6"/>
        <v>25850</v>
      </c>
    </row>
    <row r="395" spans="8:9" x14ac:dyDescent="0.25">
      <c r="H395" s="28">
        <v>6222</v>
      </c>
      <c r="I395" s="29">
        <f t="shared" si="6"/>
        <v>6222</v>
      </c>
    </row>
    <row r="396" spans="8:9" x14ac:dyDescent="0.25">
      <c r="H396" s="28">
        <v>28448.16</v>
      </c>
      <c r="I396" s="29">
        <f t="shared" si="6"/>
        <v>28449</v>
      </c>
    </row>
    <row r="397" spans="8:9" x14ac:dyDescent="0.25">
      <c r="H397" s="28">
        <v>28772.14</v>
      </c>
      <c r="I397" s="29">
        <f t="shared" si="6"/>
        <v>28773</v>
      </c>
    </row>
    <row r="398" spans="8:9" x14ac:dyDescent="0.25">
      <c r="H398" s="28">
        <v>31009.93</v>
      </c>
      <c r="I398" s="29">
        <f t="shared" si="6"/>
        <v>31010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H32"/>
  <sheetViews>
    <sheetView showGridLines="0" workbookViewId="0">
      <selection activeCell="J11" sqref="J11"/>
    </sheetView>
  </sheetViews>
  <sheetFormatPr defaultRowHeight="15" x14ac:dyDescent="0.25"/>
  <sheetData>
    <row r="1" spans="1:8" x14ac:dyDescent="0.25">
      <c r="A1" s="45" t="s">
        <v>65</v>
      </c>
      <c r="B1" s="46"/>
      <c r="C1" s="46"/>
      <c r="D1" s="46"/>
      <c r="E1" s="46"/>
      <c r="F1" s="46"/>
      <c r="G1" s="46"/>
      <c r="H1" s="25"/>
    </row>
    <row r="2" spans="1:8" x14ac:dyDescent="0.25">
      <c r="A2" s="46"/>
      <c r="B2" s="46" t="s">
        <v>25</v>
      </c>
      <c r="C2" s="46"/>
      <c r="D2" s="46" t="s">
        <v>31</v>
      </c>
      <c r="E2" s="46"/>
      <c r="F2" s="46"/>
      <c r="G2" s="46" t="s">
        <v>37</v>
      </c>
      <c r="H2" s="25"/>
    </row>
    <row r="3" spans="1:8" x14ac:dyDescent="0.25">
      <c r="A3" s="25"/>
      <c r="B3" s="25" t="s">
        <v>26</v>
      </c>
      <c r="C3" s="25" t="s">
        <v>29</v>
      </c>
      <c r="D3" s="25" t="s">
        <v>32</v>
      </c>
      <c r="E3" s="25" t="s">
        <v>35</v>
      </c>
      <c r="F3" s="25" t="s">
        <v>36</v>
      </c>
      <c r="G3" s="25" t="s">
        <v>38</v>
      </c>
      <c r="H3" s="25" t="s">
        <v>40</v>
      </c>
    </row>
    <row r="4" spans="1:8" x14ac:dyDescent="0.25">
      <c r="A4" s="25" t="s">
        <v>10</v>
      </c>
      <c r="B4" s="26">
        <v>600</v>
      </c>
      <c r="C4" s="26">
        <v>1000</v>
      </c>
      <c r="D4" s="26">
        <v>650</v>
      </c>
      <c r="E4" s="26">
        <v>750</v>
      </c>
      <c r="F4" s="26">
        <v>850</v>
      </c>
      <c r="G4" s="26">
        <v>725</v>
      </c>
      <c r="H4" s="26">
        <v>750</v>
      </c>
    </row>
    <row r="5" spans="1:8" x14ac:dyDescent="0.25">
      <c r="A5" s="25" t="s">
        <v>11</v>
      </c>
      <c r="B5" s="26">
        <v>170</v>
      </c>
      <c r="C5" s="26">
        <v>290</v>
      </c>
      <c r="D5" s="26">
        <v>190</v>
      </c>
      <c r="E5" s="26">
        <v>210</v>
      </c>
      <c r="F5" s="26">
        <v>240</v>
      </c>
      <c r="G5" s="26">
        <v>210</v>
      </c>
      <c r="H5" s="26">
        <v>210</v>
      </c>
    </row>
    <row r="6" spans="1:8" x14ac:dyDescent="0.25">
      <c r="A6" s="25" t="s">
        <v>12</v>
      </c>
      <c r="B6" s="26">
        <v>260</v>
      </c>
      <c r="C6" s="26">
        <v>430</v>
      </c>
      <c r="D6" s="26">
        <v>280</v>
      </c>
      <c r="E6" s="26">
        <v>320</v>
      </c>
      <c r="F6" s="26">
        <v>360</v>
      </c>
      <c r="G6" s="26">
        <v>310</v>
      </c>
      <c r="H6" s="26">
        <v>320</v>
      </c>
    </row>
    <row r="7" spans="1:8" x14ac:dyDescent="0.25">
      <c r="A7" s="25" t="s">
        <v>13</v>
      </c>
      <c r="B7" s="26">
        <v>190</v>
      </c>
      <c r="C7" s="26">
        <v>320</v>
      </c>
      <c r="D7" s="26">
        <v>210</v>
      </c>
      <c r="E7" s="26">
        <v>240</v>
      </c>
      <c r="F7" s="26">
        <v>270</v>
      </c>
      <c r="G7" s="26">
        <v>230</v>
      </c>
      <c r="H7" s="26">
        <v>240</v>
      </c>
    </row>
    <row r="8" spans="1:8" x14ac:dyDescent="0.25">
      <c r="A8" s="25" t="s">
        <v>14</v>
      </c>
      <c r="B8" s="26">
        <v>1350</v>
      </c>
      <c r="C8" s="26">
        <v>1500</v>
      </c>
      <c r="D8" s="26">
        <v>1000</v>
      </c>
      <c r="E8" s="26">
        <v>1400</v>
      </c>
      <c r="F8" s="26">
        <v>1600</v>
      </c>
      <c r="G8" s="26">
        <v>1350</v>
      </c>
      <c r="H8" s="26">
        <v>1350</v>
      </c>
    </row>
    <row r="9" spans="1:8" x14ac:dyDescent="0.25">
      <c r="A9" s="25" t="s">
        <v>15</v>
      </c>
      <c r="B9" s="26">
        <v>2700</v>
      </c>
      <c r="C9" s="26">
        <v>3000</v>
      </c>
      <c r="D9" s="26">
        <v>2000</v>
      </c>
      <c r="E9" s="26">
        <v>2800</v>
      </c>
      <c r="F9" s="26">
        <v>3200</v>
      </c>
      <c r="G9" s="26">
        <v>2700</v>
      </c>
      <c r="H9" s="26">
        <v>2700</v>
      </c>
    </row>
    <row r="10" spans="1:8" x14ac:dyDescent="0.25">
      <c r="A10" s="25" t="s">
        <v>16</v>
      </c>
      <c r="B10" s="26">
        <v>90</v>
      </c>
      <c r="C10" s="26">
        <v>140</v>
      </c>
      <c r="D10" s="26">
        <v>90</v>
      </c>
      <c r="E10" s="26">
        <v>110</v>
      </c>
      <c r="F10" s="26">
        <v>120</v>
      </c>
      <c r="G10" s="26">
        <v>100</v>
      </c>
      <c r="H10" s="26">
        <v>110</v>
      </c>
    </row>
    <row r="11" spans="1:8" x14ac:dyDescent="0.25">
      <c r="A11" s="25" t="s">
        <v>17</v>
      </c>
      <c r="B11" s="26">
        <v>150</v>
      </c>
      <c r="C11" s="26">
        <v>240</v>
      </c>
      <c r="D11" s="26">
        <v>160</v>
      </c>
      <c r="E11" s="26">
        <v>180</v>
      </c>
      <c r="F11" s="26">
        <v>210</v>
      </c>
      <c r="G11" s="26">
        <v>180</v>
      </c>
      <c r="H11" s="26">
        <v>180</v>
      </c>
    </row>
    <row r="12" spans="1:8" x14ac:dyDescent="0.25">
      <c r="A12" s="25" t="s">
        <v>18</v>
      </c>
      <c r="B12" s="26">
        <v>130</v>
      </c>
      <c r="C12" s="26">
        <v>210</v>
      </c>
      <c r="D12" s="26">
        <v>140</v>
      </c>
      <c r="E12" s="26">
        <v>160</v>
      </c>
      <c r="F12" s="26">
        <v>180</v>
      </c>
      <c r="G12" s="26">
        <v>160</v>
      </c>
      <c r="H12" s="26">
        <v>160</v>
      </c>
    </row>
    <row r="13" spans="1:8" x14ac:dyDescent="0.25">
      <c r="A13" s="25" t="s">
        <v>19</v>
      </c>
      <c r="B13" s="26">
        <v>160</v>
      </c>
      <c r="C13" s="26">
        <v>270</v>
      </c>
      <c r="D13" s="26">
        <v>180</v>
      </c>
      <c r="E13" s="26">
        <v>200</v>
      </c>
      <c r="F13" s="26">
        <v>230</v>
      </c>
      <c r="G13" s="26">
        <v>200</v>
      </c>
      <c r="H13" s="26">
        <v>200</v>
      </c>
    </row>
    <row r="14" spans="1:8" x14ac:dyDescent="0.25">
      <c r="A14" s="25" t="s">
        <v>20</v>
      </c>
      <c r="B14" s="26">
        <v>510</v>
      </c>
      <c r="C14" s="26">
        <v>860</v>
      </c>
      <c r="D14" s="26">
        <v>560</v>
      </c>
      <c r="E14" s="26">
        <v>640</v>
      </c>
      <c r="F14" s="26">
        <v>730</v>
      </c>
      <c r="G14" s="26">
        <v>620</v>
      </c>
      <c r="H14" s="26">
        <v>640</v>
      </c>
    </row>
    <row r="15" spans="1:8" x14ac:dyDescent="0.25">
      <c r="A15" s="25" t="s">
        <v>21</v>
      </c>
      <c r="B15" s="26">
        <v>360</v>
      </c>
      <c r="C15" s="26">
        <v>610</v>
      </c>
      <c r="D15" s="26">
        <v>390</v>
      </c>
      <c r="E15" s="26">
        <v>460</v>
      </c>
      <c r="F15" s="26">
        <v>520</v>
      </c>
      <c r="G15" s="26">
        <v>440</v>
      </c>
      <c r="H15" s="26">
        <v>460</v>
      </c>
    </row>
    <row r="16" spans="1:8" x14ac:dyDescent="0.25">
      <c r="B16" s="1"/>
      <c r="C16" s="1"/>
      <c r="D16" s="1"/>
      <c r="E16" s="1"/>
      <c r="F16" s="1"/>
      <c r="G16" s="1"/>
      <c r="H16" s="1"/>
    </row>
    <row r="18" spans="1:8" x14ac:dyDescent="0.25">
      <c r="A18" s="27" t="s">
        <v>66</v>
      </c>
      <c r="B18" s="25"/>
      <c r="C18" s="25"/>
      <c r="D18" s="25"/>
      <c r="E18" s="25"/>
      <c r="F18" s="25"/>
      <c r="G18" s="25"/>
      <c r="H18" s="25"/>
    </row>
    <row r="19" spans="1:8" x14ac:dyDescent="0.25">
      <c r="A19" s="25"/>
      <c r="B19" s="25" t="s">
        <v>25</v>
      </c>
      <c r="C19" s="25"/>
      <c r="D19" s="25" t="s">
        <v>31</v>
      </c>
      <c r="E19" s="25"/>
      <c r="F19" s="25"/>
      <c r="G19" s="25" t="s">
        <v>37</v>
      </c>
      <c r="H19" s="25"/>
    </row>
    <row r="20" spans="1:8" x14ac:dyDescent="0.25">
      <c r="A20" s="25"/>
      <c r="B20" s="25" t="s">
        <v>26</v>
      </c>
      <c r="C20" s="25" t="s">
        <v>29</v>
      </c>
      <c r="D20" s="25" t="s">
        <v>32</v>
      </c>
      <c r="E20" s="25" t="s">
        <v>35</v>
      </c>
      <c r="F20" s="25" t="s">
        <v>36</v>
      </c>
      <c r="G20" s="25" t="s">
        <v>38</v>
      </c>
      <c r="H20" s="25" t="s">
        <v>40</v>
      </c>
    </row>
    <row r="21" spans="1:8" x14ac:dyDescent="0.25">
      <c r="A21" s="25" t="s">
        <v>10</v>
      </c>
      <c r="B21" s="26">
        <v>150</v>
      </c>
      <c r="C21" s="26">
        <v>250</v>
      </c>
      <c r="D21" s="26">
        <v>162.5</v>
      </c>
      <c r="E21" s="26">
        <v>187.5</v>
      </c>
      <c r="F21" s="26">
        <v>212.5</v>
      </c>
      <c r="G21" s="26">
        <v>181.25</v>
      </c>
      <c r="H21" s="26">
        <v>187.5</v>
      </c>
    </row>
    <row r="22" spans="1:8" x14ac:dyDescent="0.25">
      <c r="A22" s="25" t="s">
        <v>11</v>
      </c>
      <c r="B22" s="26">
        <v>18.7</v>
      </c>
      <c r="C22" s="26">
        <v>31.9</v>
      </c>
      <c r="D22" s="26">
        <v>20.9</v>
      </c>
      <c r="E22" s="26">
        <v>23.1</v>
      </c>
      <c r="F22" s="26">
        <v>26.4</v>
      </c>
      <c r="G22" s="26">
        <v>23.1</v>
      </c>
      <c r="H22" s="26">
        <v>23.1</v>
      </c>
    </row>
    <row r="23" spans="1:8" x14ac:dyDescent="0.25">
      <c r="A23" s="25" t="s">
        <v>12</v>
      </c>
      <c r="B23" s="26">
        <v>39</v>
      </c>
      <c r="C23" s="26">
        <v>64.5</v>
      </c>
      <c r="D23" s="26">
        <v>42</v>
      </c>
      <c r="E23" s="26">
        <v>48</v>
      </c>
      <c r="F23" s="26">
        <v>54</v>
      </c>
      <c r="G23" s="26">
        <v>46.5</v>
      </c>
      <c r="H23" s="26">
        <v>48</v>
      </c>
    </row>
    <row r="24" spans="1:8" x14ac:dyDescent="0.25">
      <c r="A24" s="25" t="s">
        <v>13</v>
      </c>
      <c r="B24" s="26">
        <v>22.8</v>
      </c>
      <c r="C24" s="26">
        <v>38.4</v>
      </c>
      <c r="D24" s="26">
        <v>25.2</v>
      </c>
      <c r="E24" s="26">
        <v>28.799999999999997</v>
      </c>
      <c r="F24" s="26">
        <v>32.4</v>
      </c>
      <c r="G24" s="26">
        <v>27.599999999999998</v>
      </c>
      <c r="H24" s="26">
        <v>28.799999999999997</v>
      </c>
    </row>
    <row r="25" spans="1:8" x14ac:dyDescent="0.25">
      <c r="A25" s="25" t="s">
        <v>14</v>
      </c>
      <c r="B25" s="26">
        <v>877.5</v>
      </c>
      <c r="C25" s="26">
        <v>975</v>
      </c>
      <c r="D25" s="26">
        <v>650</v>
      </c>
      <c r="E25" s="26">
        <v>910</v>
      </c>
      <c r="F25" s="26">
        <v>1040</v>
      </c>
      <c r="G25" s="26">
        <v>877.5</v>
      </c>
      <c r="H25" s="26">
        <v>877.5</v>
      </c>
    </row>
    <row r="26" spans="1:8" x14ac:dyDescent="0.25">
      <c r="A26" s="25" t="s">
        <v>15</v>
      </c>
      <c r="B26" s="26">
        <v>1836.0000000000002</v>
      </c>
      <c r="C26" s="26">
        <v>2040.0000000000002</v>
      </c>
      <c r="D26" s="26">
        <v>1360</v>
      </c>
      <c r="E26" s="26">
        <v>1904.0000000000002</v>
      </c>
      <c r="F26" s="26">
        <v>2176</v>
      </c>
      <c r="G26" s="26">
        <v>1836.0000000000002</v>
      </c>
      <c r="H26" s="26">
        <v>1836.0000000000002</v>
      </c>
    </row>
    <row r="27" spans="1:8" x14ac:dyDescent="0.25">
      <c r="A27" s="25" t="s">
        <v>16</v>
      </c>
      <c r="B27" s="26">
        <v>13.5</v>
      </c>
      <c r="C27" s="26">
        <v>21</v>
      </c>
      <c r="D27" s="26">
        <v>13.5</v>
      </c>
      <c r="E27" s="26">
        <v>16.5</v>
      </c>
      <c r="F27" s="26">
        <v>18</v>
      </c>
      <c r="G27" s="26">
        <v>15</v>
      </c>
      <c r="H27" s="26">
        <v>16.5</v>
      </c>
    </row>
    <row r="28" spans="1:8" x14ac:dyDescent="0.25">
      <c r="A28" s="25" t="s">
        <v>17</v>
      </c>
      <c r="B28" s="26">
        <v>25.500000000000004</v>
      </c>
      <c r="C28" s="26">
        <v>40.800000000000004</v>
      </c>
      <c r="D28" s="26">
        <v>27.200000000000003</v>
      </c>
      <c r="E28" s="26">
        <v>30.6</v>
      </c>
      <c r="F28" s="26">
        <v>35.700000000000003</v>
      </c>
      <c r="G28" s="26">
        <v>30.6</v>
      </c>
      <c r="H28" s="26">
        <v>30.6</v>
      </c>
    </row>
    <row r="29" spans="1:8" x14ac:dyDescent="0.25">
      <c r="A29" s="25" t="s">
        <v>18</v>
      </c>
      <c r="B29" s="26">
        <v>22.1</v>
      </c>
      <c r="C29" s="26">
        <v>35.700000000000003</v>
      </c>
      <c r="D29" s="26">
        <v>23.8</v>
      </c>
      <c r="E29" s="26">
        <v>27.200000000000003</v>
      </c>
      <c r="F29" s="26">
        <v>30.6</v>
      </c>
      <c r="G29" s="26">
        <v>27.200000000000003</v>
      </c>
      <c r="H29" s="26">
        <v>27.200000000000003</v>
      </c>
    </row>
    <row r="30" spans="1:8" x14ac:dyDescent="0.25">
      <c r="A30" s="25" t="s">
        <v>19</v>
      </c>
      <c r="B30" s="26">
        <v>28.799999999999997</v>
      </c>
      <c r="C30" s="26">
        <v>48.6</v>
      </c>
      <c r="D30" s="26">
        <v>32.4</v>
      </c>
      <c r="E30" s="26">
        <v>36</v>
      </c>
      <c r="F30" s="26">
        <v>41.4</v>
      </c>
      <c r="G30" s="26">
        <v>36</v>
      </c>
      <c r="H30" s="26">
        <v>36</v>
      </c>
    </row>
    <row r="31" spans="1:8" x14ac:dyDescent="0.25">
      <c r="A31" s="25" t="s">
        <v>20</v>
      </c>
      <c r="B31" s="26">
        <v>142.80000000000001</v>
      </c>
      <c r="C31" s="26">
        <v>240.8</v>
      </c>
      <c r="D31" s="26">
        <v>156.80000000000001</v>
      </c>
      <c r="E31" s="26">
        <v>179.20000000000002</v>
      </c>
      <c r="F31" s="26">
        <v>204.4</v>
      </c>
      <c r="G31" s="26">
        <v>173.60000000000002</v>
      </c>
      <c r="H31" s="26">
        <v>179.20000000000002</v>
      </c>
    </row>
    <row r="32" spans="1:8" x14ac:dyDescent="0.25">
      <c r="A32" s="25" t="s">
        <v>21</v>
      </c>
      <c r="B32" s="26">
        <v>75.599999999999994</v>
      </c>
      <c r="C32" s="26">
        <v>128.1</v>
      </c>
      <c r="D32" s="26">
        <v>81.899999999999991</v>
      </c>
      <c r="E32" s="26">
        <v>96.6</v>
      </c>
      <c r="F32" s="26">
        <v>109.2</v>
      </c>
      <c r="G32" s="26">
        <v>92.399999999999991</v>
      </c>
      <c r="H32" s="26">
        <v>96.6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Dashboard</vt:lpstr>
      <vt:lpstr>Sales Data</vt:lpstr>
      <vt:lpstr>Calculations</vt:lpstr>
      <vt:lpstr>Add-on Info</vt:lpstr>
      <vt:lpstr>models</vt:lpstr>
      <vt:lpstr>Month</vt:lpstr>
      <vt:lpstr>Salesperson</vt:lpstr>
    </vt:vector>
  </TitlesOfParts>
  <Company>Brigham Young University Idaho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Rigby, Steven</dc:creator>
  <cp:lastModifiedBy>Ubong Jonah</cp:lastModifiedBy>
  <dcterms:created xsi:type="dcterms:W3CDTF">2018-05-23T21:19:25Z</dcterms:created>
  <dcterms:modified xsi:type="dcterms:W3CDTF">2021-11-28T04:30:07Z</dcterms:modified>
</cp:coreProperties>
</file>