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Jonaisah\Documents\NGEE ANN POLY\YEAR 3\SEM 3.2\ETI\Assignment\"/>
    </mc:Choice>
  </mc:AlternateContent>
  <xr:revisionPtr revIDLastSave="0" documentId="13_ncr:1_{607EF8B1-6E49-4600-9DED-A0D287BD722A}" xr6:coauthVersionLast="45" xr6:coauthVersionMax="45" xr10:uidLastSave="{00000000-0000-0000-0000-000000000000}"/>
  <bookViews>
    <workbookView xWindow="-108" yWindow="-108" windowWidth="23256" windowHeight="12576" xr2:uid="{A0F83B51-C1F7-46D5-908B-B729FD6C3C42}"/>
  </bookViews>
  <sheets>
    <sheet name="ProjectSchedule" sheetId="1" r:id="rId1"/>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6" i="1"/>
  <c r="E8" i="1" l="1"/>
  <c r="F8" i="1" s="1"/>
  <c r="H8" i="1" s="1"/>
  <c r="E9" i="1"/>
  <c r="H18" i="1"/>
  <c r="H7" i="1"/>
  <c r="H6" i="1"/>
  <c r="I4" i="1"/>
  <c r="J4" i="1" s="1"/>
  <c r="F9" i="1" l="1"/>
  <c r="J5" i="1"/>
  <c r="K4" i="1"/>
  <c r="I5" i="1"/>
  <c r="H9" i="1"/>
  <c r="I3" i="1"/>
  <c r="E10" i="1" l="1"/>
  <c r="F10" i="1" s="1"/>
  <c r="E11" i="1" s="1"/>
  <c r="L4" i="1"/>
  <c r="K5" i="1"/>
  <c r="H16" i="1"/>
  <c r="F11" i="1" l="1"/>
  <c r="E12" i="1"/>
  <c r="F12" i="1" s="1"/>
  <c r="E13" i="1" s="1"/>
  <c r="H11" i="1"/>
  <c r="H17" i="1"/>
  <c r="H10" i="1"/>
  <c r="M4" i="1"/>
  <c r="L5" i="1"/>
  <c r="F13" i="1" l="1"/>
  <c r="N4" i="1"/>
  <c r="M5" i="1"/>
  <c r="H13" i="1" l="1"/>
  <c r="E14" i="1"/>
  <c r="F14" i="1"/>
  <c r="H14" i="1" s="1"/>
  <c r="N5" i="1"/>
  <c r="O4" i="1"/>
  <c r="H15" i="1" l="1"/>
  <c r="O5" i="1"/>
  <c r="P4" i="1"/>
  <c r="P3" i="1" l="1"/>
  <c r="P5" i="1"/>
  <c r="Q4" i="1"/>
  <c r="R4" i="1" l="1"/>
  <c r="Q5" i="1"/>
  <c r="R5" i="1" l="1"/>
  <c r="S4" i="1"/>
  <c r="T4" i="1" l="1"/>
  <c r="S5" i="1"/>
  <c r="U4" i="1" l="1"/>
  <c r="T5" i="1"/>
  <c r="V4" i="1" l="1"/>
  <c r="U5" i="1"/>
  <c r="V5" i="1" l="1"/>
  <c r="W4" i="1"/>
  <c r="X4" i="1" l="1"/>
  <c r="W5" i="1"/>
  <c r="W3" i="1"/>
  <c r="X5" i="1" l="1"/>
  <c r="Y4" i="1"/>
  <c r="Z4" i="1" l="1"/>
  <c r="Y5" i="1"/>
  <c r="Z5" i="1" l="1"/>
  <c r="AA4" i="1"/>
  <c r="AB4" i="1" l="1"/>
  <c r="AA5" i="1"/>
  <c r="AB5" i="1" l="1"/>
  <c r="AC4" i="1"/>
  <c r="AD4" i="1" l="1"/>
  <c r="AC5" i="1"/>
  <c r="AD5" i="1" l="1"/>
  <c r="AD3" i="1"/>
  <c r="AE4" i="1"/>
  <c r="AF4" i="1" l="1"/>
  <c r="AE5" i="1"/>
  <c r="AF5" i="1" l="1"/>
  <c r="AG4" i="1"/>
  <c r="AH4" i="1" l="1"/>
  <c r="AG5" i="1"/>
  <c r="AH5" i="1" l="1"/>
  <c r="AI4" i="1"/>
  <c r="AJ4" i="1" l="1"/>
  <c r="AJ5" i="1" s="1"/>
  <c r="AI5" i="1"/>
</calcChain>
</file>

<file path=xl/sharedStrings.xml><?xml version="1.0" encoding="utf-8"?>
<sst xmlns="http://schemas.openxmlformats.org/spreadsheetml/2006/main" count="40" uniqueCount="35">
  <si>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</si>
  <si>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</si>
  <si>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</si>
  <si>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</si>
  <si>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</si>
  <si>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</si>
  <si>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</si>
  <si>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</si>
  <si>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</si>
  <si>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</si>
  <si>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</si>
  <si>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</si>
  <si>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</si>
  <si>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</si>
  <si>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Development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</si>
  <si>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</si>
  <si>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Initialise/setup project</t>
  </si>
  <si>
    <t>PM</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</si>
  <si>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</si>
  <si>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Dev Team</t>
  </si>
  <si>
    <t>Testing</t>
  </si>
  <si>
    <t>QA Team</t>
  </si>
  <si>
    <t>Product Release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</si>
  <si>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</si>
  <si>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Requirements</t>
  </si>
  <si>
    <t>Project Report</t>
  </si>
  <si>
    <t>Eveyone</t>
  </si>
  <si>
    <t>Presentatation Slides</t>
  </si>
  <si>
    <t>This row marks the end of the Project Schedule. DO NOT enter anything in this row. 
Insert new rows ABOVE this one to continue building out your Project Schedule.</t>
  </si>
  <si>
    <t>Insert new rows ABOVE this one</t>
  </si>
  <si>
    <t>Gantt Chart: Project Timeline (Group 5)</t>
  </si>
  <si>
    <t>Discussion of Assignment</t>
  </si>
  <si>
    <t>Sprint #1</t>
  </si>
  <si>
    <t>Sprint #2</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</si>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</sst>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d\,\ m/d/yyyy"/>
    <numFmt numFmtId="165" formatCode="mmm\ d\,\ yyyy"/>
    <numFmt numFmtId="166" formatCode="d"/>
    <numFmt numFmtId="167" formatCode="m/d/yy;@"/>
    <numFmt numFmtId="168" formatCode="d/m/yy;@"/>
    <numFmt numFmtId="169" formatCode="[$-14809]d/m/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color theme="1" tint="0.499984740745262"/>
      <name val="Calibri"/>
      <family val="2"/>
      <scheme val="minor"/>
    </font>
    <font>
      <sz val="14"/>
      <color theme="1"/>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u/>
      <sz val="11"/>
      <color indexed="12"/>
      <name val="Arial"/>
      <family val="2"/>
    </font>
    <font>
      <sz val="10"/>
      <color theme="1" tint="0.499984740745262"/>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1">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applyNumberFormat="0" applyFill="0" applyProtection="0">
      <alignment vertical="top"/>
    </xf>
    <xf numFmtId="0" fontId="1" fillId="0" borderId="0" applyNumberFormat="0" applyFill="0" applyProtection="0">
      <alignment horizontal="right" indent="1"/>
    </xf>
    <xf numFmtId="0" fontId="3" fillId="0" borderId="0"/>
    <xf numFmtId="164" fontId="1" fillId="0" borderId="2">
      <alignment horizontal="center" vertical="center"/>
    </xf>
    <xf numFmtId="0" fontId="1" fillId="0" borderId="10" applyFill="0">
      <alignment horizontal="center" vertical="center"/>
    </xf>
    <xf numFmtId="0" fontId="1" fillId="0" borderId="10" applyFill="0">
      <alignment horizontal="left" vertical="center" indent="2"/>
    </xf>
    <xf numFmtId="167" fontId="1" fillId="0" borderId="10" applyFill="0">
      <alignment horizontal="center" vertical="center"/>
    </xf>
    <xf numFmtId="0" fontId="15" fillId="0" borderId="0" applyNumberFormat="0" applyFill="0" applyBorder="0" applyAlignment="0" applyProtection="0">
      <alignment vertical="top"/>
      <protection locked="0"/>
    </xf>
  </cellStyleXfs>
  <cellXfs count="59">
    <xf numFmtId="0" fontId="0" fillId="0" borderId="0" xfId="0"/>
    <xf numFmtId="0" fontId="3" fillId="0" borderId="0" xfId="5" applyAlignment="1">
      <alignment wrapText="1"/>
    </xf>
    <xf numFmtId="0" fontId="4" fillId="0" borderId="0" xfId="2" applyAlignment="1">
      <alignment horizontal="left"/>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3" fillId="0" borderId="0" xfId="5"/>
    <xf numFmtId="0" fontId="8" fillId="0" borderId="0" xfId="3">
      <alignment vertical="top"/>
    </xf>
    <xf numFmtId="0" fontId="0" fillId="0" borderId="2" xfId="0" applyBorder="1" applyAlignment="1">
      <alignment horizontal="center" vertical="center"/>
    </xf>
    <xf numFmtId="166" fontId="9" fillId="2" borderId="7" xfId="0" applyNumberFormat="1" applyFont="1" applyFill="1" applyBorder="1" applyAlignment="1">
      <alignment horizontal="center" vertical="center"/>
    </xf>
    <xf numFmtId="166" fontId="9" fillId="2" borderId="0" xfId="0" applyNumberFormat="1" applyFont="1" applyFill="1" applyAlignment="1">
      <alignment horizontal="center" vertical="center"/>
    </xf>
    <xf numFmtId="166" fontId="9" fillId="2" borderId="1" xfId="0" applyNumberFormat="1" applyFont="1" applyFill="1" applyBorder="1" applyAlignment="1">
      <alignment horizontal="center" vertical="center"/>
    </xf>
    <xf numFmtId="0" fontId="10" fillId="3" borderId="4" xfId="0" applyFont="1" applyFill="1" applyBorder="1" applyAlignment="1">
      <alignment horizontal="left" vertical="center" indent="1"/>
    </xf>
    <xf numFmtId="0" fontId="10" fillId="3" borderId="4" xfId="0" applyFont="1" applyFill="1" applyBorder="1" applyAlignment="1">
      <alignment horizontal="center" vertical="center" wrapText="1"/>
    </xf>
    <xf numFmtId="0" fontId="11" fillId="4"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2" fillId="5" borderId="10" xfId="0" applyFont="1" applyFill="1" applyBorder="1" applyAlignment="1">
      <alignment horizontal="left" vertical="center" indent="1"/>
    </xf>
    <xf numFmtId="0" fontId="1" fillId="5" borderId="10" xfId="7" applyFill="1">
      <alignment horizontal="center" vertical="center"/>
    </xf>
    <xf numFmtId="9" fontId="12" fillId="5" borderId="10" xfId="1" applyFont="1" applyFill="1" applyBorder="1" applyAlignment="1">
      <alignment horizontal="center" vertical="center"/>
    </xf>
    <xf numFmtId="167" fontId="0" fillId="5" borderId="10" xfId="0" applyNumberFormat="1" applyFill="1" applyBorder="1" applyAlignment="1">
      <alignment horizontal="center" vertical="center"/>
    </xf>
    <xf numFmtId="167" fontId="12" fillId="5" borderId="10" xfId="0" applyNumberFormat="1" applyFont="1" applyFill="1" applyBorder="1" applyAlignment="1">
      <alignment horizontal="center" vertical="center"/>
    </xf>
    <xf numFmtId="0" fontId="12" fillId="0" borderId="10" xfId="0" applyFont="1" applyBorder="1" applyAlignment="1">
      <alignment horizontal="center" vertical="center"/>
    </xf>
    <xf numFmtId="0" fontId="0" fillId="0" borderId="0" xfId="0" applyAlignment="1">
      <alignment vertical="center"/>
    </xf>
    <xf numFmtId="0" fontId="1" fillId="6" borderId="10" xfId="8" applyFill="1">
      <alignment horizontal="left" vertical="center" indent="2"/>
    </xf>
    <xf numFmtId="0" fontId="1" fillId="6" borderId="10" xfId="7" applyFill="1">
      <alignment horizontal="center" vertical="center"/>
    </xf>
    <xf numFmtId="9" fontId="12" fillId="6" borderId="10" xfId="1" applyFont="1" applyFill="1" applyBorder="1" applyAlignment="1">
      <alignment horizontal="center" vertical="center"/>
    </xf>
    <xf numFmtId="168" fontId="1" fillId="6" borderId="10" xfId="9" applyNumberFormat="1" applyFill="1">
      <alignment horizontal="center" vertical="center"/>
    </xf>
    <xf numFmtId="169" fontId="1" fillId="6" borderId="10" xfId="9" applyNumberFormat="1" applyFill="1">
      <alignment horizontal="center" vertical="center"/>
    </xf>
    <xf numFmtId="0" fontId="0" fillId="0" borderId="9" xfId="0" applyBorder="1" applyAlignment="1">
      <alignment horizontal="right" vertical="center"/>
    </xf>
    <xf numFmtId="0" fontId="2" fillId="7" borderId="10" xfId="0" applyFont="1" applyFill="1" applyBorder="1" applyAlignment="1">
      <alignment horizontal="left" vertical="center" indent="1"/>
    </xf>
    <xf numFmtId="0" fontId="1" fillId="7" borderId="10" xfId="7" applyFill="1">
      <alignment horizontal="center" vertical="center"/>
    </xf>
    <xf numFmtId="9" fontId="12" fillId="7" borderId="10" xfId="1" applyFont="1" applyFill="1" applyBorder="1" applyAlignment="1">
      <alignment horizontal="center" vertical="center"/>
    </xf>
    <xf numFmtId="167" fontId="0" fillId="7" borderId="10" xfId="0" applyNumberFormat="1" applyFill="1" applyBorder="1" applyAlignment="1">
      <alignment horizontal="center" vertical="center"/>
    </xf>
    <xf numFmtId="167" fontId="12" fillId="7" borderId="10" xfId="0" applyNumberFormat="1" applyFont="1" applyFill="1" applyBorder="1" applyAlignment="1">
      <alignment horizontal="center" vertical="center"/>
    </xf>
    <xf numFmtId="0" fontId="1" fillId="8" borderId="10" xfId="8" applyFill="1">
      <alignment horizontal="left" vertical="center" indent="2"/>
    </xf>
    <xf numFmtId="0" fontId="1" fillId="8" borderId="10" xfId="7" applyFill="1">
      <alignment horizontal="center" vertical="center"/>
    </xf>
    <xf numFmtId="9" fontId="12" fillId="8" borderId="10" xfId="1" applyFont="1" applyFill="1" applyBorder="1" applyAlignment="1">
      <alignment horizontal="center" vertical="center"/>
    </xf>
    <xf numFmtId="167" fontId="1" fillId="8" borderId="10" xfId="9" applyFill="1">
      <alignment horizontal="center" vertical="center"/>
    </xf>
    <xf numFmtId="0" fontId="13" fillId="9" borderId="10" xfId="0" applyFont="1" applyFill="1" applyBorder="1" applyAlignment="1">
      <alignment horizontal="left" vertical="center" indent="1"/>
    </xf>
    <xf numFmtId="0" fontId="13" fillId="9" borderId="10" xfId="0" applyFont="1" applyFill="1" applyBorder="1" applyAlignment="1">
      <alignment horizontal="center" vertical="center"/>
    </xf>
    <xf numFmtId="9" fontId="12" fillId="9" borderId="10" xfId="1" applyFont="1" applyFill="1" applyBorder="1" applyAlignment="1">
      <alignment horizontal="center" vertical="center"/>
    </xf>
    <xf numFmtId="167" fontId="14" fillId="9" borderId="10" xfId="0" applyNumberFormat="1" applyFont="1" applyFill="1" applyBorder="1" applyAlignment="1">
      <alignment horizontal="left" vertical="center"/>
    </xf>
    <xf numFmtId="167" fontId="12" fillId="9" borderId="10" xfId="0" applyNumberFormat="1" applyFont="1" applyFill="1" applyBorder="1" applyAlignment="1">
      <alignment horizontal="center" vertical="center"/>
    </xf>
    <xf numFmtId="0" fontId="12" fillId="9" borderId="10" xfId="0" applyFont="1" applyFill="1" applyBorder="1" applyAlignment="1">
      <alignment horizontal="center" vertical="center"/>
    </xf>
    <xf numFmtId="0" fontId="0" fillId="9" borderId="9" xfId="0" applyFill="1" applyBorder="1" applyAlignment="1">
      <alignment vertical="center"/>
    </xf>
    <xf numFmtId="0" fontId="0" fillId="0" borderId="0" xfId="0" applyAlignment="1">
      <alignment horizontal="center"/>
    </xf>
    <xf numFmtId="0" fontId="0" fillId="0" borderId="0" xfId="0" applyAlignment="1">
      <alignment horizontal="right" vertical="center"/>
    </xf>
    <xf numFmtId="0" fontId="3" fillId="0" borderId="0" xfId="0" applyFont="1" applyAlignment="1">
      <alignment horizontal="center"/>
    </xf>
    <xf numFmtId="0" fontId="16" fillId="0" borderId="0" xfId="10" applyFont="1" applyAlignment="1" applyProtection="1"/>
    <xf numFmtId="165" fontId="0" fillId="2" borderId="3" xfId="0" applyNumberFormat="1" applyFill="1" applyBorder="1" applyAlignment="1">
      <alignment horizontal="left" vertical="center" wrapText="1" indent="1"/>
    </xf>
    <xf numFmtId="165" fontId="0" fillId="2" borderId="4" xfId="0" applyNumberFormat="1" applyFill="1" applyBorder="1" applyAlignment="1">
      <alignment horizontal="left" vertical="center" wrapText="1" indent="1"/>
    </xf>
    <xf numFmtId="165" fontId="0" fillId="2" borderId="5" xfId="0" applyNumberFormat="1" applyFill="1" applyBorder="1" applyAlignment="1">
      <alignment horizontal="left" vertical="center" wrapText="1" indent="1"/>
    </xf>
    <xf numFmtId="0" fontId="0" fillId="0" borderId="6" xfId="0" applyBorder="1"/>
    <xf numFmtId="0" fontId="1" fillId="0" borderId="0" xfId="4">
      <alignment horizontal="right" indent="1"/>
    </xf>
    <xf numFmtId="0" fontId="1" fillId="0" borderId="1" xfId="4" applyBorder="1">
      <alignment horizontal="right" indent="1"/>
    </xf>
    <xf numFmtId="14" fontId="1" fillId="0" borderId="2" xfId="6" applyNumberFormat="1">
      <alignment horizontal="center" vertical="center"/>
    </xf>
  </cellXfs>
  <cellStyles count="11">
    <cellStyle name="Date" xfId="9" xr:uid="{3E6D56C5-207B-4846-9947-A54345EAFAC5}"/>
    <cellStyle name="Heading 2" xfId="3" builtinId="17"/>
    <cellStyle name="Heading 3" xfId="4" builtinId="18"/>
    <cellStyle name="Hyperlink" xfId="10" builtinId="8"/>
    <cellStyle name="Name" xfId="7" xr:uid="{9641CFC0-6CFC-45F4-855B-335FAACB554E}"/>
    <cellStyle name="Normal" xfId="0" builtinId="0"/>
    <cellStyle name="Percent" xfId="1" builtinId="5"/>
    <cellStyle name="Project Start" xfId="6" xr:uid="{669EE2C2-3D53-457F-8366-F7C1463907F8}"/>
    <cellStyle name="Task" xfId="8" xr:uid="{D87B1386-00EE-4A21-B69B-7D18CE788347}"/>
    <cellStyle name="Title" xfId="2" builtinId="15"/>
    <cellStyle name="zHiddenText" xfId="5" xr:uid="{AC8E3F5D-E051-43D2-92A3-4EFEAD44818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3B2F-EA4B-43AF-AFEA-6CBAC4CD3FD9}">
  <sheetPr>
    <pageSetUpPr fitToPage="1"/>
  </sheetPr>
  <dimension ref="A1:AJ21"/>
  <sheetViews>
    <sheetView showGridLines="0" tabSelected="1" showRuler="0" zoomScale="80" zoomScaleNormal="80" zoomScalePageLayoutView="70" workbookViewId="0">
      <pane ySplit="5" topLeftCell="A6" activePane="bottomLeft" state="frozen"/>
      <selection pane="bottomLeft" activeCell="D17" sqref="D17"/>
    </sheetView>
  </sheetViews>
  <sheetFormatPr defaultRowHeight="30" customHeight="1" x14ac:dyDescent="0.3"/>
  <cols>
    <col min="1" max="1" width="2.6640625" style="8" customWidth="1"/>
    <col min="2" max="2" width="26.88671875" customWidth="1"/>
    <col min="3" max="3" width="30.6640625" customWidth="1"/>
    <col min="4" max="4" width="10.6640625" customWidth="1"/>
    <col min="5" max="5" width="10.44140625" style="48" customWidth="1"/>
    <col min="6" max="6" width="10.44140625" customWidth="1"/>
    <col min="7" max="8" width="3.6640625" customWidth="1"/>
    <col min="9" max="36" width="5.6640625" customWidth="1"/>
  </cols>
  <sheetData>
    <row r="1" spans="1:36" ht="30" customHeight="1" x14ac:dyDescent="0.55000000000000004">
      <c r="A1" s="1" t="s">
        <v>0</v>
      </c>
      <c r="B1" s="2" t="s">
        <v>30</v>
      </c>
      <c r="C1" s="3"/>
      <c r="D1" s="4"/>
      <c r="E1" s="5"/>
      <c r="F1" s="6"/>
      <c r="H1" s="4"/>
      <c r="I1" s="7"/>
    </row>
    <row r="2" spans="1:36" ht="30" customHeight="1" x14ac:dyDescent="0.3">
      <c r="B2" s="9"/>
      <c r="C2" s="56" t="s">
        <v>1</v>
      </c>
      <c r="D2" s="57"/>
      <c r="E2" s="58">
        <v>43859</v>
      </c>
      <c r="F2" s="58"/>
    </row>
    <row r="3" spans="1:36" ht="30" customHeight="1" x14ac:dyDescent="0.3">
      <c r="A3" s="1" t="s">
        <v>2</v>
      </c>
      <c r="C3" s="56" t="s">
        <v>3</v>
      </c>
      <c r="D3" s="57"/>
      <c r="E3" s="10">
        <v>1</v>
      </c>
      <c r="I3" s="52">
        <f>I4</f>
        <v>43857</v>
      </c>
      <c r="J3" s="53"/>
      <c r="K3" s="53"/>
      <c r="L3" s="53"/>
      <c r="M3" s="53"/>
      <c r="N3" s="53"/>
      <c r="O3" s="54"/>
      <c r="P3" s="52">
        <f>P4</f>
        <v>43864</v>
      </c>
      <c r="Q3" s="53"/>
      <c r="R3" s="53"/>
      <c r="S3" s="53"/>
      <c r="T3" s="53"/>
      <c r="U3" s="53"/>
      <c r="V3" s="54"/>
      <c r="W3" s="52">
        <f>W4</f>
        <v>43871</v>
      </c>
      <c r="X3" s="53"/>
      <c r="Y3" s="53"/>
      <c r="Z3" s="53"/>
      <c r="AA3" s="53"/>
      <c r="AB3" s="53"/>
      <c r="AC3" s="54"/>
      <c r="AD3" s="52">
        <f>AD4</f>
        <v>43878</v>
      </c>
      <c r="AE3" s="53"/>
      <c r="AF3" s="53"/>
      <c r="AG3" s="53"/>
      <c r="AH3" s="53"/>
      <c r="AI3" s="53"/>
      <c r="AJ3" s="54"/>
    </row>
    <row r="4" spans="1:36" ht="15" customHeight="1" x14ac:dyDescent="0.3">
      <c r="A4" s="1" t="s">
        <v>4</v>
      </c>
      <c r="B4" s="55"/>
      <c r="C4" s="55"/>
      <c r="D4" s="55"/>
      <c r="E4" s="55"/>
      <c r="F4" s="55"/>
      <c r="G4" s="55"/>
      <c r="I4" s="11">
        <f>Project_Start-WEEKDAY(Project_Start,1)+2+7*(Display_Week-1)</f>
        <v>43857</v>
      </c>
      <c r="J4" s="12">
        <f>I4+1</f>
        <v>43858</v>
      </c>
      <c r="K4" s="12">
        <f t="shared" ref="K4:AJ4" si="0">J4+1</f>
        <v>43859</v>
      </c>
      <c r="L4" s="12">
        <f t="shared" si="0"/>
        <v>43860</v>
      </c>
      <c r="M4" s="12">
        <f t="shared" si="0"/>
        <v>43861</v>
      </c>
      <c r="N4" s="12">
        <f t="shared" si="0"/>
        <v>43862</v>
      </c>
      <c r="O4" s="13">
        <f t="shared" si="0"/>
        <v>43863</v>
      </c>
      <c r="P4" s="11">
        <f>O4+1</f>
        <v>43864</v>
      </c>
      <c r="Q4" s="12">
        <f>P4+1</f>
        <v>43865</v>
      </c>
      <c r="R4" s="12">
        <f t="shared" si="0"/>
        <v>43866</v>
      </c>
      <c r="S4" s="12">
        <f t="shared" si="0"/>
        <v>43867</v>
      </c>
      <c r="T4" s="12">
        <f t="shared" si="0"/>
        <v>43868</v>
      </c>
      <c r="U4" s="12">
        <f t="shared" si="0"/>
        <v>43869</v>
      </c>
      <c r="V4" s="13">
        <f t="shared" si="0"/>
        <v>43870</v>
      </c>
      <c r="W4" s="11">
        <f>V4+1</f>
        <v>43871</v>
      </c>
      <c r="X4" s="12">
        <f>W4+1</f>
        <v>43872</v>
      </c>
      <c r="Y4" s="12">
        <f t="shared" si="0"/>
        <v>43873</v>
      </c>
      <c r="Z4" s="12">
        <f t="shared" si="0"/>
        <v>43874</v>
      </c>
      <c r="AA4" s="12">
        <f t="shared" si="0"/>
        <v>43875</v>
      </c>
      <c r="AB4" s="12">
        <f t="shared" si="0"/>
        <v>43876</v>
      </c>
      <c r="AC4" s="13">
        <f t="shared" si="0"/>
        <v>43877</v>
      </c>
      <c r="AD4" s="11">
        <f>AC4+1</f>
        <v>43878</v>
      </c>
      <c r="AE4" s="12">
        <f>AD4+1</f>
        <v>43879</v>
      </c>
      <c r="AF4" s="12">
        <f t="shared" si="0"/>
        <v>43880</v>
      </c>
      <c r="AG4" s="12">
        <f t="shared" si="0"/>
        <v>43881</v>
      </c>
      <c r="AH4" s="12">
        <f t="shared" si="0"/>
        <v>43882</v>
      </c>
      <c r="AI4" s="12">
        <f t="shared" si="0"/>
        <v>43883</v>
      </c>
      <c r="AJ4" s="13">
        <f t="shared" si="0"/>
        <v>43884</v>
      </c>
    </row>
    <row r="5" spans="1:36" ht="30" customHeight="1" thickBot="1" x14ac:dyDescent="0.35">
      <c r="A5" s="1" t="s">
        <v>5</v>
      </c>
      <c r="B5" s="14" t="s">
        <v>6</v>
      </c>
      <c r="C5" s="15" t="s">
        <v>7</v>
      </c>
      <c r="D5" s="15" t="s">
        <v>8</v>
      </c>
      <c r="E5" s="15" t="s">
        <v>9</v>
      </c>
      <c r="F5" s="15" t="s">
        <v>10</v>
      </c>
      <c r="G5" s="15"/>
      <c r="H5" s="15" t="s">
        <v>11</v>
      </c>
      <c r="I5" s="16" t="str">
        <f t="shared" ref="I5:AJ5" si="1">LEFT(TEXT(I4,"ddd"),1)</f>
        <v>M</v>
      </c>
      <c r="J5" s="16" t="str">
        <f t="shared" si="1"/>
        <v>T</v>
      </c>
      <c r="K5" s="16" t="str">
        <f t="shared" si="1"/>
        <v>W</v>
      </c>
      <c r="L5" s="16" t="str">
        <f t="shared" si="1"/>
        <v>T</v>
      </c>
      <c r="M5" s="16" t="str">
        <f t="shared" si="1"/>
        <v>F</v>
      </c>
      <c r="N5" s="16" t="str">
        <f t="shared" si="1"/>
        <v>S</v>
      </c>
      <c r="O5" s="16" t="str">
        <f t="shared" si="1"/>
        <v>S</v>
      </c>
      <c r="P5" s="16" t="str">
        <f t="shared" si="1"/>
        <v>M</v>
      </c>
      <c r="Q5" s="16" t="str">
        <f t="shared" si="1"/>
        <v>T</v>
      </c>
      <c r="R5" s="16" t="str">
        <f t="shared" si="1"/>
        <v>W</v>
      </c>
      <c r="S5" s="16" t="str">
        <f t="shared" si="1"/>
        <v>T</v>
      </c>
      <c r="T5" s="16" t="str">
        <f t="shared" si="1"/>
        <v>F</v>
      </c>
      <c r="U5" s="16" t="str">
        <f t="shared" si="1"/>
        <v>S</v>
      </c>
      <c r="V5" s="16" t="str">
        <f t="shared" si="1"/>
        <v>S</v>
      </c>
      <c r="W5" s="16" t="str">
        <f t="shared" si="1"/>
        <v>M</v>
      </c>
      <c r="X5" s="16" t="str">
        <f t="shared" si="1"/>
        <v>T</v>
      </c>
      <c r="Y5" s="16" t="str">
        <f t="shared" si="1"/>
        <v>W</v>
      </c>
      <c r="Z5" s="16" t="str">
        <f t="shared" si="1"/>
        <v>T</v>
      </c>
      <c r="AA5" s="16" t="str">
        <f t="shared" si="1"/>
        <v>F</v>
      </c>
      <c r="AB5" s="16" t="str">
        <f t="shared" si="1"/>
        <v>S</v>
      </c>
      <c r="AC5" s="16" t="str">
        <f t="shared" si="1"/>
        <v>S</v>
      </c>
      <c r="AD5" s="16" t="str">
        <f t="shared" si="1"/>
        <v>M</v>
      </c>
      <c r="AE5" s="16" t="str">
        <f t="shared" si="1"/>
        <v>T</v>
      </c>
      <c r="AF5" s="16" t="str">
        <f t="shared" si="1"/>
        <v>W</v>
      </c>
      <c r="AG5" s="16" t="str">
        <f t="shared" si="1"/>
        <v>T</v>
      </c>
      <c r="AH5" s="16" t="str">
        <f t="shared" si="1"/>
        <v>F</v>
      </c>
      <c r="AI5" s="16" t="str">
        <f t="shared" si="1"/>
        <v>S</v>
      </c>
      <c r="AJ5" s="16" t="str">
        <f t="shared" si="1"/>
        <v>S</v>
      </c>
    </row>
    <row r="6" spans="1:36" ht="15.75" hidden="1" customHeight="1" thickBot="1" x14ac:dyDescent="0.35">
      <c r="A6" s="8" t="s">
        <v>12</v>
      </c>
      <c r="C6" s="17"/>
      <c r="E6"/>
      <c r="H6" t="str">
        <f>IF(OR(ISBLANK(task_start),ISBLANK(task_end)),"",task_end-task_start+1)</f>
        <v/>
      </c>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s="25" customFormat="1" ht="30" customHeight="1" thickBot="1" x14ac:dyDescent="0.35">
      <c r="A7" s="1" t="s">
        <v>13</v>
      </c>
      <c r="B7" s="19" t="s">
        <v>14</v>
      </c>
      <c r="C7" s="20"/>
      <c r="D7" s="21"/>
      <c r="E7" s="22"/>
      <c r="F7" s="23"/>
      <c r="G7" s="24"/>
      <c r="H7" s="24" t="str">
        <f t="shared" ref="H7:H13" si="2">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s="25" customFormat="1" ht="30" customHeight="1" thickBot="1" x14ac:dyDescent="0.35">
      <c r="A8" s="1" t="s">
        <v>15</v>
      </c>
      <c r="B8" s="26" t="s">
        <v>31</v>
      </c>
      <c r="C8" s="27" t="s">
        <v>26</v>
      </c>
      <c r="D8" s="28">
        <v>1</v>
      </c>
      <c r="E8" s="29">
        <f>Project_Start</f>
        <v>43859</v>
      </c>
      <c r="F8" s="30">
        <f>E8</f>
        <v>43859</v>
      </c>
      <c r="G8" s="24"/>
      <c r="H8" s="24">
        <f>IF(OR(ISBLANK(task_start),ISBLANK(task_end)),"",task_end-task_start+1)</f>
        <v>1</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s="25" customFormat="1" ht="30" customHeight="1" thickBot="1" x14ac:dyDescent="0.35">
      <c r="A9" s="1"/>
      <c r="B9" s="26" t="s">
        <v>16</v>
      </c>
      <c r="C9" s="27" t="s">
        <v>17</v>
      </c>
      <c r="D9" s="28">
        <v>1</v>
      </c>
      <c r="E9" s="29">
        <f>Project_Start</f>
        <v>43859</v>
      </c>
      <c r="F9" s="30">
        <f>E9</f>
        <v>43859</v>
      </c>
      <c r="G9" s="24"/>
      <c r="H9" s="24">
        <f>IF(OR(ISBLANK(task_start),ISBLANK(task_end)),"",task_end-task_start+1)</f>
        <v>1</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s="25" customFormat="1" ht="30" customHeight="1" thickBot="1" x14ac:dyDescent="0.35">
      <c r="A10" s="1" t="s">
        <v>18</v>
      </c>
      <c r="B10" s="26" t="s">
        <v>32</v>
      </c>
      <c r="C10" s="27" t="s">
        <v>19</v>
      </c>
      <c r="D10" s="28">
        <v>0.75</v>
      </c>
      <c r="E10" s="29">
        <f>F9+1</f>
        <v>43860</v>
      </c>
      <c r="F10" s="30">
        <f>E10+4</f>
        <v>43864</v>
      </c>
      <c r="G10" s="24"/>
      <c r="H10" s="24">
        <f t="shared" si="2"/>
        <v>5</v>
      </c>
      <c r="I10" s="18"/>
      <c r="J10" s="18"/>
      <c r="K10" s="18"/>
      <c r="L10" s="18"/>
      <c r="M10" s="18"/>
      <c r="N10" s="18"/>
      <c r="O10" s="18"/>
      <c r="P10" s="18"/>
      <c r="Q10" s="18"/>
      <c r="R10" s="18"/>
      <c r="S10" s="18"/>
      <c r="T10" s="18"/>
      <c r="U10" s="31"/>
      <c r="V10" s="31"/>
      <c r="W10" s="18"/>
      <c r="X10" s="18"/>
      <c r="Y10" s="18"/>
      <c r="Z10" s="18"/>
      <c r="AA10" s="18"/>
      <c r="AB10" s="18"/>
      <c r="AC10" s="18"/>
      <c r="AD10" s="18"/>
      <c r="AE10" s="18"/>
      <c r="AF10" s="18"/>
      <c r="AG10" s="18"/>
      <c r="AH10" s="18"/>
      <c r="AI10" s="18"/>
      <c r="AJ10" s="18"/>
    </row>
    <row r="11" spans="1:36" s="25" customFormat="1" ht="30" customHeight="1" thickBot="1" x14ac:dyDescent="0.35">
      <c r="A11" s="8"/>
      <c r="B11" s="26" t="s">
        <v>20</v>
      </c>
      <c r="C11" s="27" t="s">
        <v>21</v>
      </c>
      <c r="D11" s="28">
        <v>0</v>
      </c>
      <c r="E11" s="29">
        <f>F10</f>
        <v>43864</v>
      </c>
      <c r="F11" s="30">
        <f>E11+1</f>
        <v>43865</v>
      </c>
      <c r="G11" s="24"/>
      <c r="H11" s="24">
        <f t="shared" si="2"/>
        <v>2</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s="25" customFormat="1" ht="30" customHeight="1" thickBot="1" x14ac:dyDescent="0.35">
      <c r="A12" s="8"/>
      <c r="B12" s="26" t="s">
        <v>33</v>
      </c>
      <c r="C12" s="27" t="s">
        <v>19</v>
      </c>
      <c r="D12" s="28">
        <v>0</v>
      </c>
      <c r="E12" s="29">
        <f>E11</f>
        <v>43864</v>
      </c>
      <c r="F12" s="30">
        <f>E12+4</f>
        <v>43868</v>
      </c>
      <c r="G12" s="24"/>
      <c r="H12" s="24">
        <v>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s="25" customFormat="1" ht="30" customHeight="1" thickBot="1" x14ac:dyDescent="0.35">
      <c r="A13" s="8"/>
      <c r="B13" s="26" t="s">
        <v>20</v>
      </c>
      <c r="C13" s="27" t="s">
        <v>21</v>
      </c>
      <c r="D13" s="28">
        <v>0</v>
      </c>
      <c r="E13" s="29">
        <f>F12</f>
        <v>43868</v>
      </c>
      <c r="F13" s="30">
        <f>E13+1</f>
        <v>43869</v>
      </c>
      <c r="G13" s="24"/>
      <c r="H13" s="24">
        <f t="shared" si="2"/>
        <v>2</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s="25" customFormat="1" ht="30" customHeight="1" thickBot="1" x14ac:dyDescent="0.35">
      <c r="A14" s="8"/>
      <c r="B14" s="26" t="s">
        <v>22</v>
      </c>
      <c r="C14" s="27" t="s">
        <v>17</v>
      </c>
      <c r="D14" s="28">
        <v>0</v>
      </c>
      <c r="E14" s="30">
        <f>F13+1</f>
        <v>43870</v>
      </c>
      <c r="F14" s="30">
        <f>E14</f>
        <v>43870</v>
      </c>
      <c r="G14" s="24"/>
      <c r="H14" s="24">
        <f>IF(OR(ISBLANK(task_start),ISBLANK(task_end)),"",task_end-task_start+1)</f>
        <v>1</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s="25" customFormat="1" ht="30" customHeight="1" thickBot="1" x14ac:dyDescent="0.35">
      <c r="A15" s="1" t="s">
        <v>23</v>
      </c>
      <c r="B15" s="32" t="s">
        <v>24</v>
      </c>
      <c r="C15" s="33"/>
      <c r="D15" s="34"/>
      <c r="E15" s="35"/>
      <c r="F15" s="36"/>
      <c r="G15" s="24"/>
      <c r="H15" s="24" t="str">
        <f t="shared" ref="H15:H17" si="3">IF(OR(ISBLANK(task_start),ISBLANK(task_end)),"",task_end-task_start+1)</f>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s="25" customFormat="1" ht="30" customHeight="1" thickBot="1" x14ac:dyDescent="0.35">
      <c r="A16" s="1"/>
      <c r="B16" s="37" t="s">
        <v>25</v>
      </c>
      <c r="C16" s="38" t="s">
        <v>34</v>
      </c>
      <c r="D16" s="39">
        <v>0.3</v>
      </c>
      <c r="E16" s="40">
        <v>43860</v>
      </c>
      <c r="F16" s="40">
        <f>E16+9</f>
        <v>43869</v>
      </c>
      <c r="G16" s="24"/>
      <c r="H16" s="24">
        <f t="shared" si="3"/>
        <v>10</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s="25" customFormat="1" ht="30" customHeight="1" thickBot="1" x14ac:dyDescent="0.35">
      <c r="A17" s="8"/>
      <c r="B17" s="37" t="s">
        <v>27</v>
      </c>
      <c r="C17" s="38" t="s">
        <v>34</v>
      </c>
      <c r="D17" s="39">
        <v>0</v>
      </c>
      <c r="E17" s="40">
        <v>43864</v>
      </c>
      <c r="F17" s="40">
        <f>E17+1</f>
        <v>43865</v>
      </c>
      <c r="G17" s="24"/>
      <c r="H17" s="24">
        <f t="shared" si="3"/>
        <v>2</v>
      </c>
      <c r="I17" s="18"/>
      <c r="J17" s="18"/>
      <c r="K17" s="18"/>
      <c r="L17" s="18"/>
      <c r="M17" s="18"/>
      <c r="N17" s="18"/>
      <c r="O17" s="18"/>
      <c r="P17" s="18"/>
      <c r="Q17" s="18"/>
      <c r="R17" s="18"/>
      <c r="S17" s="18"/>
      <c r="T17" s="18"/>
      <c r="U17" s="31"/>
      <c r="V17" s="31"/>
      <c r="W17" s="18"/>
      <c r="X17" s="18"/>
      <c r="Y17" s="18"/>
      <c r="Z17" s="18"/>
      <c r="AA17" s="18"/>
      <c r="AB17" s="18"/>
      <c r="AC17" s="18"/>
      <c r="AD17" s="18"/>
      <c r="AE17" s="18"/>
      <c r="AF17" s="18"/>
      <c r="AG17" s="18"/>
      <c r="AH17" s="18"/>
      <c r="AI17" s="18"/>
      <c r="AJ17" s="18"/>
    </row>
    <row r="18" spans="1:36" s="25" customFormat="1" ht="30" customHeight="1" thickBot="1" x14ac:dyDescent="0.35">
      <c r="A18" s="1" t="s">
        <v>28</v>
      </c>
      <c r="B18" s="41" t="s">
        <v>29</v>
      </c>
      <c r="C18" s="42"/>
      <c r="D18" s="43"/>
      <c r="E18" s="44"/>
      <c r="F18" s="45"/>
      <c r="G18" s="46"/>
      <c r="H18" s="46" t="str">
        <f t="shared" ref="H18" si="4">IF(OR(ISBLANK(task_start),ISBLANK(task_end)),"",task_end-task_start+1)</f>
        <v/>
      </c>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row>
    <row r="19" spans="1:36" ht="30" customHeight="1" x14ac:dyDescent="0.3">
      <c r="G19" s="49"/>
    </row>
    <row r="20" spans="1:36" ht="30" customHeight="1" x14ac:dyDescent="0.3">
      <c r="C20" s="7"/>
      <c r="F20" s="50"/>
    </row>
    <row r="21" spans="1:36" ht="30" customHeight="1" x14ac:dyDescent="0.3">
      <c r="C21" s="51"/>
    </row>
  </sheetData>
  <mergeCells count="8">
    <mergeCell ref="AD3:AJ3"/>
    <mergeCell ref="B4:G4"/>
    <mergeCell ref="C2:D2"/>
    <mergeCell ref="E2:F2"/>
    <mergeCell ref="C3:D3"/>
    <mergeCell ref="I3:O3"/>
    <mergeCell ref="P3:V3"/>
    <mergeCell ref="W3:AC3"/>
  </mergeCells>
  <conditionalFormatting sqref="D6:D7 D9:D11 D14:D18">
    <cfRule type="dataBar" priority="17">
      <dataBar>
        <cfvo type="num" val="0"/>
        <cfvo type="num" val="1"/>
        <color theme="0" tint="-0.249977111117893"/>
      </dataBar>
      <extLst>
        <ext xmlns:x14="http://schemas.microsoft.com/office/spreadsheetml/2009/9/main" uri="{B025F937-C7B1-47D3-B67F-A62EFF666E3E}">
          <x14:id>{B458829E-1142-4F6D-88E8-014849570951}</x14:id>
        </ext>
      </extLst>
    </cfRule>
  </conditionalFormatting>
  <conditionalFormatting sqref="I4:AI6 I7:AB7 L8:AB8 AD7:AI14 I9:AB14 I15:AI18">
    <cfRule type="expression" dxfId="12" priority="20">
      <formula>AND(TODAY()&gt;=I$4,TODAY()&lt;J$4)</formula>
    </cfRule>
  </conditionalFormatting>
  <conditionalFormatting sqref="I6:AI6 I7:AB7 L8:AB8 AD7:AI14 I9:AB14 I15:AI18">
    <cfRule type="expression" dxfId="11" priority="18">
      <formula>AND(task_start&lt;=I$4,ROUNDDOWN((task_end-task_start+1)*task_progress,0)+task_start-1&gt;=I$4)</formula>
    </cfRule>
    <cfRule type="expression" dxfId="10" priority="19" stopIfTrue="1">
      <formula>AND(task_end&gt;=I$4,task_start&lt;J$4)</formula>
    </cfRule>
  </conditionalFormatting>
  <conditionalFormatting sqref="AC7:AC13">
    <cfRule type="expression" dxfId="9" priority="14">
      <formula>AND(TODAY()&gt;=AC$4,TODAY()&lt;#REF!)</formula>
    </cfRule>
  </conditionalFormatting>
  <conditionalFormatting sqref="AC7:AC13 AJ6:AJ18">
    <cfRule type="expression" dxfId="8" priority="15">
      <formula>AND(task_start&lt;=AC$4,ROUNDDOWN((task_end-task_start+1)*task_progress,0)+task_start-1&gt;=AC$4)</formula>
    </cfRule>
    <cfRule type="expression" dxfId="7" priority="16" stopIfTrue="1">
      <formula>AND(task_end&gt;=AC$4,task_start&lt;#REF!)</formula>
    </cfRule>
  </conditionalFormatting>
  <conditionalFormatting sqref="AJ4:AJ18">
    <cfRule type="expression" dxfId="6" priority="21">
      <formula>AND(TODAY()&gt;=AJ$4,TODAY()&lt;#REF!)</formula>
    </cfRule>
  </conditionalFormatting>
  <conditionalFormatting sqref="AC14">
    <cfRule type="expression" dxfId="5" priority="9">
      <formula>AND(TODAY()&gt;=AC$4,TODAY()&lt;AD$4)</formula>
    </cfRule>
  </conditionalFormatting>
  <conditionalFormatting sqref="AC14">
    <cfRule type="expression" dxfId="4" priority="7">
      <formula>AND(task_start&lt;=AC$4,ROUNDDOWN((task_end-task_start+1)*task_progress,0)+task_start-1&gt;=AC$4)</formula>
    </cfRule>
    <cfRule type="expression" dxfId="3" priority="8" stopIfTrue="1">
      <formula>AND(task_end&gt;=AC$4,task_start&lt;AD$4)</formula>
    </cfRule>
  </conditionalFormatting>
  <conditionalFormatting sqref="D8">
    <cfRule type="dataBar" priority="3">
      <dataBar>
        <cfvo type="num" val="0"/>
        <cfvo type="num" val="1"/>
        <color theme="0" tint="-0.249977111117893"/>
      </dataBar>
      <extLst>
        <ext xmlns:x14="http://schemas.microsoft.com/office/spreadsheetml/2009/9/main" uri="{B025F937-C7B1-47D3-B67F-A62EFF666E3E}">
          <x14:id>{5A022B7A-259C-4EC4-BDA2-28DBA48AA6E3}</x14:id>
        </ext>
      </extLst>
    </cfRule>
  </conditionalFormatting>
  <conditionalFormatting sqref="I8:K8">
    <cfRule type="expression" dxfId="2" priority="6">
      <formula>AND(TODAY()&gt;=I$4,TODAY()&lt;J$4)</formula>
    </cfRule>
  </conditionalFormatting>
  <conditionalFormatting sqref="I8:K8">
    <cfRule type="expression" dxfId="1" priority="4">
      <formula>AND(task_start&lt;=I$4,ROUNDDOWN((task_end-task_start+1)*task_progress,0)+task_start-1&gt;=I$4)</formula>
    </cfRule>
    <cfRule type="expression" dxfId="0" priority="5" stopIfTrue="1">
      <formula>AND(task_end&gt;=I$4,task_start&lt;J$4)</formula>
    </cfRule>
  </conditionalFormatting>
  <conditionalFormatting sqref="D12">
    <cfRule type="dataBar" priority="2">
      <dataBar>
        <cfvo type="num" val="0"/>
        <cfvo type="num" val="1"/>
        <color theme="0" tint="-0.249977111117893"/>
      </dataBar>
      <extLst>
        <ext xmlns:x14="http://schemas.microsoft.com/office/spreadsheetml/2009/9/main" uri="{B025F937-C7B1-47D3-B67F-A62EFF666E3E}">
          <x14:id>{0A75C057-08D7-4BA6-859A-94CCAC8A2872}</x14:id>
        </ext>
      </extLst>
    </cfRule>
  </conditionalFormatting>
  <conditionalFormatting sqref="D13">
    <cfRule type="dataBar" priority="1">
      <dataBar>
        <cfvo type="num" val="0"/>
        <cfvo type="num" val="1"/>
        <color theme="0" tint="-0.249977111117893"/>
      </dataBar>
      <extLst>
        <ext xmlns:x14="http://schemas.microsoft.com/office/spreadsheetml/2009/9/main" uri="{B025F937-C7B1-47D3-B67F-A62EFF666E3E}">
          <x14:id>{5935FA52-FBBC-494C-84E2-C3394E4462A4}</x14:id>
        </ext>
      </extLst>
    </cfRule>
  </conditionalFormatting>
  <dataValidations count="1">
    <dataValidation type="whole" operator="greaterThanOrEqual" allowBlank="1" showInputMessage="1" promptTitle="Display Week" prompt="Changing this number will scroll the Gantt Chart view." sqref="E3" xr:uid="{2F873734-8839-42CD-8E4A-9F571F55457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58829E-1142-4F6D-88E8-014849570951}">
            <x14:dataBar minLength="0" maxLength="100" gradient="0">
              <x14:cfvo type="num">
                <xm:f>0</xm:f>
              </x14:cfvo>
              <x14:cfvo type="num">
                <xm:f>1</xm:f>
              </x14:cfvo>
              <x14:negativeFillColor rgb="FFFF0000"/>
              <x14:axisColor rgb="FF000000"/>
            </x14:dataBar>
          </x14:cfRule>
          <xm:sqref>D6:D7 D9:D11 D14:D18</xm:sqref>
        </x14:conditionalFormatting>
        <x14:conditionalFormatting xmlns:xm="http://schemas.microsoft.com/office/excel/2006/main">
          <x14:cfRule type="dataBar" id="{5A022B7A-259C-4EC4-BDA2-28DBA48AA6E3}">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0A75C057-08D7-4BA6-859A-94CCAC8A2872}">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935FA52-FBBC-494C-84E2-C3394E4462A4}">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Jonaisah</dc:creator>
  <cp:lastModifiedBy>Jonaisah</cp:lastModifiedBy>
  <dcterms:created xsi:type="dcterms:W3CDTF">2020-01-29T02:50:04Z</dcterms:created>
  <dcterms:modified xsi:type="dcterms:W3CDTF">2020-02-01T16:44:05Z</dcterms:modified>
</cp:coreProperties>
</file>