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18660" windowHeight="7095" firstSheet="1" activeTab="3"/>
  </bookViews>
  <sheets>
    <sheet name="Sheet7" sheetId="8" r:id="rId1"/>
    <sheet name="MPU to Twelite" sheetId="1" r:id="rId2"/>
    <sheet name="Twelite to MPU" sheetId="2" r:id="rId3"/>
    <sheet name="Twelite to PC" sheetId="4" r:id="rId4"/>
    <sheet name="PC toTwelite" sheetId="5" r:id="rId5"/>
    <sheet name="func" sheetId="3" r:id="rId6"/>
  </sheets>
  <calcPr calcId="145621"/>
</workbook>
</file>

<file path=xl/calcChain.xml><?xml version="1.0" encoding="utf-8"?>
<calcChain xmlns="http://schemas.openxmlformats.org/spreadsheetml/2006/main">
  <c r="G4" i="4" l="1"/>
  <c r="G5" i="4"/>
  <c r="C32" i="1"/>
  <c r="C31" i="5" l="1"/>
  <c r="C15" i="8" s="1"/>
  <c r="D15" i="8" s="1"/>
  <c r="G6" i="5"/>
  <c r="C31" i="1"/>
  <c r="G30" i="5"/>
  <c r="G29" i="5"/>
  <c r="G28" i="5"/>
  <c r="G27" i="5"/>
  <c r="G26" i="5"/>
  <c r="G25" i="5"/>
  <c r="G24" i="5"/>
  <c r="G23" i="5"/>
  <c r="F22" i="5"/>
  <c r="E22" i="5"/>
  <c r="F21" i="5"/>
  <c r="E21" i="5"/>
  <c r="F20" i="5"/>
  <c r="E20" i="5"/>
  <c r="F19" i="5"/>
  <c r="E19" i="5"/>
  <c r="F18" i="5"/>
  <c r="E18" i="5"/>
  <c r="F17" i="5"/>
  <c r="E17" i="5"/>
  <c r="G16" i="5"/>
  <c r="G15" i="5"/>
  <c r="G14" i="5"/>
  <c r="G13" i="5"/>
  <c r="G12" i="5"/>
  <c r="G11" i="5"/>
  <c r="G10" i="5"/>
  <c r="G9" i="5"/>
  <c r="G8" i="5"/>
  <c r="G5" i="5"/>
  <c r="G7" i="5"/>
  <c r="C31" i="4"/>
  <c r="C16" i="8" s="1"/>
  <c r="D16" i="8" s="1"/>
  <c r="G30" i="4"/>
  <c r="G29" i="4"/>
  <c r="G28" i="4"/>
  <c r="G27" i="4"/>
  <c r="G26" i="4"/>
  <c r="G25" i="4"/>
  <c r="G24" i="4"/>
  <c r="G23" i="4"/>
  <c r="F22" i="4"/>
  <c r="E22" i="4"/>
  <c r="F21" i="4"/>
  <c r="E21" i="4"/>
  <c r="F20" i="4"/>
  <c r="E20" i="4"/>
  <c r="F19" i="4"/>
  <c r="E19" i="4"/>
  <c r="F18" i="4"/>
  <c r="E18" i="4"/>
  <c r="F17" i="4"/>
  <c r="E17" i="4"/>
  <c r="G16" i="4"/>
  <c r="G15" i="4"/>
  <c r="G14" i="4"/>
  <c r="G13" i="4"/>
  <c r="G12" i="4"/>
  <c r="G11" i="4"/>
  <c r="G10" i="4"/>
  <c r="G9" i="4"/>
  <c r="G8" i="4"/>
  <c r="G7" i="4"/>
  <c r="G6" i="4"/>
  <c r="C30" i="2"/>
  <c r="C12" i="8" s="1"/>
  <c r="D12" i="8" s="1"/>
  <c r="G28" i="2"/>
  <c r="G27" i="2"/>
  <c r="G26" i="2"/>
  <c r="G25" i="2"/>
  <c r="G24" i="2"/>
  <c r="G23" i="2"/>
  <c r="G22" i="2"/>
  <c r="F21" i="2"/>
  <c r="E21" i="2"/>
  <c r="F20" i="2"/>
  <c r="E20" i="2"/>
  <c r="F19" i="2"/>
  <c r="E19" i="2"/>
  <c r="F18" i="2"/>
  <c r="E18" i="2"/>
  <c r="F17" i="2"/>
  <c r="G17" i="2" s="1"/>
  <c r="E17" i="2"/>
  <c r="F16" i="2"/>
  <c r="E16" i="2"/>
  <c r="G15" i="2"/>
  <c r="G14" i="2"/>
  <c r="G13" i="2"/>
  <c r="G12" i="2"/>
  <c r="G11" i="2"/>
  <c r="G10" i="2"/>
  <c r="G9" i="2"/>
  <c r="G8" i="2"/>
  <c r="G7" i="2"/>
  <c r="G5" i="2"/>
  <c r="G6" i="2"/>
  <c r="G21" i="2" l="1"/>
  <c r="G18" i="5"/>
  <c r="G17" i="5"/>
  <c r="G19" i="5"/>
  <c r="G20" i="5"/>
  <c r="G22" i="5"/>
  <c r="G21" i="5"/>
  <c r="G19" i="4"/>
  <c r="G21" i="4"/>
  <c r="G18" i="4"/>
  <c r="G22" i="4"/>
  <c r="G20" i="4"/>
  <c r="G17" i="4"/>
  <c r="G16" i="2"/>
  <c r="G18" i="2"/>
  <c r="G20" i="2"/>
  <c r="G19" i="2"/>
  <c r="C10" i="8"/>
  <c r="D10" i="8" s="1"/>
  <c r="G6" i="1"/>
  <c r="G7" i="1"/>
  <c r="G8" i="1"/>
  <c r="G9" i="1"/>
  <c r="G10" i="1"/>
  <c r="G11" i="1"/>
  <c r="G12" i="1"/>
  <c r="G13" i="1"/>
  <c r="G14" i="1"/>
  <c r="G15" i="1"/>
  <c r="G16" i="1"/>
  <c r="G23" i="1"/>
  <c r="G24" i="1"/>
  <c r="G25" i="1"/>
  <c r="G26" i="1"/>
  <c r="G27" i="1"/>
  <c r="G28" i="1"/>
  <c r="G29" i="1"/>
  <c r="C9" i="8" l="1"/>
  <c r="D9" i="8" s="1"/>
  <c r="C13" i="8"/>
  <c r="D13" i="8" s="1"/>
  <c r="F22" i="1"/>
  <c r="E22" i="1"/>
  <c r="F21" i="1"/>
  <c r="E21" i="1"/>
  <c r="F20" i="1"/>
  <c r="E20" i="1"/>
  <c r="G20" i="1" l="1"/>
  <c r="G22" i="1"/>
  <c r="G21" i="1"/>
  <c r="F19" i="1"/>
  <c r="G19" i="1" s="1"/>
  <c r="F18" i="1"/>
  <c r="F17" i="1"/>
  <c r="E19" i="1"/>
  <c r="E18" i="1"/>
  <c r="E17" i="1"/>
  <c r="G18" i="1" l="1"/>
  <c r="G17" i="1"/>
</calcChain>
</file>

<file path=xl/sharedStrings.xml><?xml version="1.0" encoding="utf-8"?>
<sst xmlns="http://schemas.openxmlformats.org/spreadsheetml/2006/main" count="276" uniqueCount="100">
  <si>
    <t>Variable name</t>
  </si>
  <si>
    <t>Type</t>
    <phoneticPr fontId="1"/>
  </si>
  <si>
    <t>Byte</t>
    <phoneticPr fontId="1"/>
  </si>
  <si>
    <t>Start byte</t>
    <phoneticPr fontId="1"/>
  </si>
  <si>
    <t>-</t>
    <phoneticPr fontId="1"/>
  </si>
  <si>
    <t>float</t>
    <phoneticPr fontId="1"/>
  </si>
  <si>
    <t>flolat</t>
    <phoneticPr fontId="1"/>
  </si>
  <si>
    <t>max</t>
    <phoneticPr fontId="1"/>
  </si>
  <si>
    <t>min</t>
    <phoneticPr fontId="1"/>
  </si>
  <si>
    <t>-</t>
    <phoneticPr fontId="1"/>
  </si>
  <si>
    <t>resolution</t>
    <phoneticPr fontId="1"/>
  </si>
  <si>
    <t>Stop byte</t>
    <phoneticPr fontId="1"/>
  </si>
  <si>
    <t>Sum of Data Byte</t>
    <phoneticPr fontId="1"/>
  </si>
  <si>
    <t>Hz</t>
  </si>
  <si>
    <t>baudrate</t>
    <phoneticPr fontId="1"/>
  </si>
  <si>
    <t>bps</t>
    <phoneticPr fontId="1"/>
  </si>
  <si>
    <t>send</t>
    <phoneticPr fontId="1"/>
  </si>
  <si>
    <t>reception</t>
    <phoneticPr fontId="1"/>
  </si>
  <si>
    <t>direction</t>
    <phoneticPr fontId="1"/>
  </si>
  <si>
    <t>poolingtime</t>
    <phoneticPr fontId="1"/>
  </si>
  <si>
    <t>Occupancy</t>
    <phoneticPr fontId="1"/>
  </si>
  <si>
    <t>twe_t</t>
    <phoneticPr fontId="1"/>
  </si>
  <si>
    <t>acc[0]</t>
    <phoneticPr fontId="1"/>
  </si>
  <si>
    <t>xeh[0]</t>
    <phoneticPr fontId="1"/>
  </si>
  <si>
    <t>acc[1]</t>
    <phoneticPr fontId="1"/>
  </si>
  <si>
    <t>acc[2]</t>
    <phoneticPr fontId="1"/>
  </si>
  <si>
    <t>xeh[1]</t>
    <phoneticPr fontId="1"/>
  </si>
  <si>
    <t>xeh[2]</t>
    <phoneticPr fontId="1"/>
  </si>
  <si>
    <t>elevonL</t>
    <phoneticPr fontId="1"/>
  </si>
  <si>
    <t>elevonR</t>
    <phoneticPr fontId="1"/>
  </si>
  <si>
    <t>acc_dummy[0]</t>
    <phoneticPr fontId="1"/>
  </si>
  <si>
    <t>acc_dummy[1]</t>
    <phoneticPr fontId="1"/>
  </si>
  <si>
    <t>acc_dummy[2]</t>
    <phoneticPr fontId="1"/>
  </si>
  <si>
    <t>angv_dummy[0]</t>
    <phoneticPr fontId="1"/>
  </si>
  <si>
    <t>angv_dummy[1]</t>
    <phoneticPr fontId="1"/>
  </si>
  <si>
    <t>angv_dummy[2]</t>
    <phoneticPr fontId="1"/>
  </si>
  <si>
    <t>rpy_dummy[0]</t>
    <phoneticPr fontId="1"/>
  </si>
  <si>
    <t>rpy_dummy[1]</t>
    <phoneticPr fontId="1"/>
  </si>
  <si>
    <t>rpy_dummy[2]</t>
    <phoneticPr fontId="1"/>
  </si>
  <si>
    <t>xeh_dummy[0]</t>
    <phoneticPr fontId="1"/>
  </si>
  <si>
    <t>xeh_dummy[1]</t>
    <phoneticPr fontId="1"/>
  </si>
  <si>
    <t>xeh_dummy[2]</t>
    <phoneticPr fontId="1"/>
  </si>
  <si>
    <t>ir_dummy[0]</t>
    <phoneticPr fontId="1"/>
  </si>
  <si>
    <t>ir_dummy[1]</t>
    <phoneticPr fontId="1"/>
  </si>
  <si>
    <t>ir_dummy[2]</t>
    <phoneticPr fontId="1"/>
  </si>
  <si>
    <t>ir_dummy[3]</t>
    <phoneticPr fontId="1"/>
  </si>
  <si>
    <t>elevonR_dummy</t>
    <phoneticPr fontId="1"/>
  </si>
  <si>
    <t>elevonL_dummy</t>
    <phoneticPr fontId="1"/>
  </si>
  <si>
    <t>int</t>
    <phoneticPr fontId="1"/>
  </si>
  <si>
    <t>cycle</t>
    <phoneticPr fontId="1"/>
  </si>
  <si>
    <t>Teensy</t>
    <phoneticPr fontId="1"/>
  </si>
  <si>
    <t>parachute</t>
    <phoneticPr fontId="1"/>
  </si>
  <si>
    <t>pc_t</t>
    <phoneticPr fontId="1"/>
  </si>
  <si>
    <t>elevonL_dummy</t>
    <phoneticPr fontId="1"/>
  </si>
  <si>
    <t>parachute_dummy</t>
    <phoneticPr fontId="1"/>
  </si>
  <si>
    <t>statustwe</t>
    <phoneticPr fontId="1"/>
  </si>
  <si>
    <t>statustwe_dummy</t>
    <phoneticPr fontId="1"/>
  </si>
  <si>
    <t>statustwe</t>
    <phoneticPr fontId="1"/>
  </si>
  <si>
    <t>statuspc</t>
    <phoneticPr fontId="1"/>
  </si>
  <si>
    <t>PC</t>
    <phoneticPr fontId="1"/>
  </si>
  <si>
    <t>v[0]</t>
    <phoneticPr fontId="1"/>
  </si>
  <si>
    <t>v[1]</t>
    <phoneticPr fontId="1"/>
  </si>
  <si>
    <t>v[2]</t>
    <phoneticPr fontId="1"/>
  </si>
  <si>
    <t>air_vel</t>
    <phoneticPr fontId="1"/>
  </si>
  <si>
    <t>-</t>
    <phoneticPr fontId="1"/>
  </si>
  <si>
    <t>v_dummy[0]</t>
    <phoneticPr fontId="1"/>
  </si>
  <si>
    <t>v_dummy[1]</t>
    <phoneticPr fontId="1"/>
  </si>
  <si>
    <t>v_dummy[2]</t>
    <phoneticPr fontId="1"/>
  </si>
  <si>
    <t>air_vel_dummy</t>
    <phoneticPr fontId="1"/>
  </si>
  <si>
    <t>Twelite to PC</t>
    <phoneticPr fontId="1"/>
  </si>
  <si>
    <t>PC toTwelite</t>
    <phoneticPr fontId="1"/>
  </si>
  <si>
    <t>MPU to Twelite</t>
    <phoneticPr fontId="1"/>
  </si>
  <si>
    <t>Twelite to MPU</t>
    <phoneticPr fontId="1"/>
  </si>
  <si>
    <t>MPU</t>
    <phoneticPr fontId="1"/>
  </si>
  <si>
    <t>euler[2]</t>
    <phoneticPr fontId="1"/>
  </si>
  <si>
    <t>quat[0]</t>
    <phoneticPr fontId="1"/>
  </si>
  <si>
    <t>quat[1]</t>
    <phoneticPr fontId="1"/>
  </si>
  <si>
    <t>quat[2]</t>
  </si>
  <si>
    <t>quat[3]</t>
  </si>
  <si>
    <t>mpu_t</t>
    <phoneticPr fontId="1"/>
  </si>
  <si>
    <t>statusmpu</t>
    <phoneticPr fontId="1"/>
  </si>
  <si>
    <t>gyro[0]</t>
    <phoneticPr fontId="1"/>
  </si>
  <si>
    <t>gyro[1]</t>
    <phoneticPr fontId="1"/>
  </si>
  <si>
    <t>gyro[2]</t>
    <phoneticPr fontId="1"/>
  </si>
  <si>
    <t>data length</t>
    <phoneticPr fontId="1"/>
  </si>
  <si>
    <t>check sum</t>
    <phoneticPr fontId="1"/>
  </si>
  <si>
    <t>byte</t>
    <phoneticPr fontId="1"/>
  </si>
  <si>
    <t>quat_dummy[0]</t>
    <phoneticPr fontId="1"/>
  </si>
  <si>
    <t>quat_dummy[1]</t>
  </si>
  <si>
    <t>quat_dummy[2]</t>
  </si>
  <si>
    <t>quat_dummy[3]</t>
  </si>
  <si>
    <t>euler[1]</t>
    <phoneticPr fontId="1"/>
  </si>
  <si>
    <t>euler[0]</t>
    <phoneticPr fontId="1"/>
  </si>
  <si>
    <t>euler_dummy[0]</t>
    <phoneticPr fontId="1"/>
  </si>
  <si>
    <t>euler_dummy[1]</t>
  </si>
  <si>
    <t>euler_dummy[2]</t>
  </si>
  <si>
    <t>gyro_dummy[0]</t>
    <phoneticPr fontId="1"/>
  </si>
  <si>
    <t>gyro_dummy[1]</t>
  </si>
  <si>
    <t>gyro_dummy[2]</t>
  </si>
  <si>
    <t>mpu_t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</si>
</sst>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2" xfId="1" applyNumberFormat="1" applyFont="1" applyBorder="1" applyAlignment="1">
      <alignment horizontal="center"/>
    </xf>
    <xf numFmtId="176" fontId="0" fillId="0" borderId="11" xfId="1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7FFCAF7-D0EE-43C0-97D1-549D676D94A4}" type="doc">
      <dgm:prSet loTypeId="urn:microsoft.com/office/officeart/2005/8/layout/chevron2" loCatId="process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kumimoji="1" lang="ja-JP" altLang="en-US"/>
        </a:p>
      </dgm:t>
    </dgm:pt>
    <dgm:pt modelId="{B86ACD0C-77A2-4AD7-9484-D796F8259DF0}">
      <dgm:prSet phldrT="[テキスト]"/>
      <dgm:spPr/>
      <dgm:t>
        <a:bodyPr/>
        <a:lstStyle/>
        <a:p>
          <a:r>
            <a:rPr kumimoji="1" lang="en-US" altLang="ja-JP"/>
            <a:t>1</a:t>
          </a:r>
          <a:endParaRPr kumimoji="1" lang="ja-JP" altLang="en-US"/>
        </a:p>
      </dgm:t>
    </dgm:pt>
    <dgm:pt modelId="{6AB4889D-6696-4D01-90F6-C72F96E49EE7}" type="parTrans" cxnId="{B6783EAB-95A1-4F10-837F-BB110E51EFFE}">
      <dgm:prSet/>
      <dgm:spPr/>
      <dgm:t>
        <a:bodyPr/>
        <a:lstStyle/>
        <a:p>
          <a:endParaRPr kumimoji="1" lang="ja-JP" altLang="en-US"/>
        </a:p>
      </dgm:t>
    </dgm:pt>
    <dgm:pt modelId="{1A451C04-AE80-435D-B410-656BB5B0155C}" type="sibTrans" cxnId="{B6783EAB-95A1-4F10-837F-BB110E51EFFE}">
      <dgm:prSet/>
      <dgm:spPr/>
      <dgm:t>
        <a:bodyPr/>
        <a:lstStyle/>
        <a:p>
          <a:endParaRPr kumimoji="1" lang="ja-JP" altLang="en-US"/>
        </a:p>
      </dgm:t>
    </dgm:pt>
    <dgm:pt modelId="{B18B67B5-C594-4528-A570-C5FD68382C9F}">
      <dgm:prSet phldrT="[テキスト]" custT="1"/>
      <dgm:spPr/>
      <dgm:t>
        <a:bodyPr/>
        <a:lstStyle/>
        <a:p>
          <a:r>
            <a:rPr kumimoji="1" lang="en-US" altLang="ja-JP" sz="900"/>
            <a:t>launch_wait</a:t>
          </a:r>
          <a:endParaRPr kumimoji="1" lang="ja-JP" altLang="en-US" sz="900"/>
        </a:p>
      </dgm:t>
    </dgm:pt>
    <dgm:pt modelId="{60DC2529-A207-4882-BC92-58CCE1E9E5B7}" type="parTrans" cxnId="{85CA7DB0-35DC-4434-AB4E-3FD932A8DA64}">
      <dgm:prSet/>
      <dgm:spPr/>
      <dgm:t>
        <a:bodyPr/>
        <a:lstStyle/>
        <a:p>
          <a:endParaRPr kumimoji="1" lang="ja-JP" altLang="en-US"/>
        </a:p>
      </dgm:t>
    </dgm:pt>
    <dgm:pt modelId="{73C4E22E-7EE4-4EDC-BB47-742CCA11A5C4}" type="sibTrans" cxnId="{85CA7DB0-35DC-4434-AB4E-3FD932A8DA64}">
      <dgm:prSet/>
      <dgm:spPr/>
      <dgm:t>
        <a:bodyPr/>
        <a:lstStyle/>
        <a:p>
          <a:endParaRPr kumimoji="1" lang="ja-JP" altLang="en-US"/>
        </a:p>
      </dgm:t>
    </dgm:pt>
    <dgm:pt modelId="{B4B3FC05-8DC1-4A4A-A96B-7856E94809C3}">
      <dgm:prSet phldrT="[テキスト]" custT="1"/>
      <dgm:spPr/>
      <dgm:t>
        <a:bodyPr/>
        <a:lstStyle/>
        <a:p>
          <a:r>
            <a:rPr kumimoji="1" lang="en-US" altLang="ja-JP" sz="900"/>
            <a:t>control_law</a:t>
          </a:r>
          <a:endParaRPr kumimoji="1" lang="ja-JP" altLang="en-US" sz="900"/>
        </a:p>
      </dgm:t>
    </dgm:pt>
    <dgm:pt modelId="{41BB6C42-A35D-4642-AAD2-060E9ED01FC9}" type="parTrans" cxnId="{66151408-73C2-441B-9003-DE699054D796}">
      <dgm:prSet/>
      <dgm:spPr/>
      <dgm:t>
        <a:bodyPr/>
        <a:lstStyle/>
        <a:p>
          <a:endParaRPr kumimoji="1" lang="ja-JP" altLang="en-US"/>
        </a:p>
      </dgm:t>
    </dgm:pt>
    <dgm:pt modelId="{479217C1-25F8-4B0F-A258-70CCE0A99DC4}" type="sibTrans" cxnId="{66151408-73C2-441B-9003-DE699054D796}">
      <dgm:prSet/>
      <dgm:spPr/>
      <dgm:t>
        <a:bodyPr/>
        <a:lstStyle/>
        <a:p>
          <a:endParaRPr kumimoji="1" lang="ja-JP" altLang="en-US"/>
        </a:p>
      </dgm:t>
    </dgm:pt>
    <dgm:pt modelId="{1B1E5200-49B7-40E4-9A28-8033A8E218D7}">
      <dgm:prSet phldrT="[テキスト]" custT="1"/>
      <dgm:spPr/>
      <dgm:t>
        <a:bodyPr/>
        <a:lstStyle/>
        <a:p>
          <a:r>
            <a:rPr kumimoji="1" lang="en-US" altLang="ja-JP" sz="900"/>
            <a:t>roll</a:t>
          </a:r>
          <a:r>
            <a:rPr kumimoji="1" lang="ja-JP" altLang="en-US" sz="900"/>
            <a:t>方向偏差の計算</a:t>
          </a:r>
        </a:p>
      </dgm:t>
    </dgm:pt>
    <dgm:pt modelId="{21496ADE-D979-4E64-86A0-D678F9DE281D}" type="parTrans" cxnId="{DD6C8974-75DE-47E3-9B67-E4979BC4DD1A}">
      <dgm:prSet/>
      <dgm:spPr/>
      <dgm:t>
        <a:bodyPr/>
        <a:lstStyle/>
        <a:p>
          <a:endParaRPr kumimoji="1" lang="ja-JP" altLang="en-US"/>
        </a:p>
      </dgm:t>
    </dgm:pt>
    <dgm:pt modelId="{34584B3A-6979-43D8-B4D5-949C82A64CFD}" type="sibTrans" cxnId="{DD6C8974-75DE-47E3-9B67-E4979BC4DD1A}">
      <dgm:prSet/>
      <dgm:spPr/>
      <dgm:t>
        <a:bodyPr/>
        <a:lstStyle/>
        <a:p>
          <a:endParaRPr kumimoji="1" lang="ja-JP" altLang="en-US"/>
        </a:p>
      </dgm:t>
    </dgm:pt>
    <dgm:pt modelId="{C3905EA4-401A-40B7-9875-711E404504A3}">
      <dgm:prSet phldrT="[テキスト]"/>
      <dgm:spPr/>
      <dgm:t>
        <a:bodyPr/>
        <a:lstStyle/>
        <a:p>
          <a:r>
            <a:rPr kumimoji="1" lang="en-US" altLang="ja-JP"/>
            <a:t>3</a:t>
          </a:r>
          <a:endParaRPr kumimoji="1" lang="ja-JP" altLang="en-US"/>
        </a:p>
      </dgm:t>
    </dgm:pt>
    <dgm:pt modelId="{228D0F33-72B6-4BCC-ABD5-B81F4E0D9BFD}" type="parTrans" cxnId="{3AF318DE-DFDF-4BBA-A8A5-1AB61B534006}">
      <dgm:prSet/>
      <dgm:spPr/>
      <dgm:t>
        <a:bodyPr/>
        <a:lstStyle/>
        <a:p>
          <a:endParaRPr kumimoji="1" lang="ja-JP" altLang="en-US"/>
        </a:p>
      </dgm:t>
    </dgm:pt>
    <dgm:pt modelId="{C60C4A8F-035C-493F-AD47-5B465D5768F5}" type="sibTrans" cxnId="{3AF318DE-DFDF-4BBA-A8A5-1AB61B534006}">
      <dgm:prSet/>
      <dgm:spPr/>
      <dgm:t>
        <a:bodyPr/>
        <a:lstStyle/>
        <a:p>
          <a:endParaRPr kumimoji="1" lang="ja-JP" altLang="en-US"/>
        </a:p>
      </dgm:t>
    </dgm:pt>
    <dgm:pt modelId="{72055560-D67F-4303-B7D4-7FAADDE97601}">
      <dgm:prSet phldrT="[テキスト]" custT="1"/>
      <dgm:spPr/>
      <dgm:t>
        <a:bodyPr/>
        <a:lstStyle/>
        <a:p>
          <a:r>
            <a:rPr kumimoji="1" lang="en-US" altLang="ja-JP" sz="1100"/>
            <a:t>erro_func</a:t>
          </a:r>
          <a:endParaRPr kumimoji="1" lang="ja-JP" altLang="en-US" sz="1100"/>
        </a:p>
      </dgm:t>
    </dgm:pt>
    <dgm:pt modelId="{65BE13C8-173D-41D9-94E6-255F0FA4E543}" type="parTrans" cxnId="{1890651C-2974-41E6-9CCA-C190F6B75EBD}">
      <dgm:prSet/>
      <dgm:spPr/>
      <dgm:t>
        <a:bodyPr/>
        <a:lstStyle/>
        <a:p>
          <a:endParaRPr kumimoji="1" lang="ja-JP" altLang="en-US"/>
        </a:p>
      </dgm:t>
    </dgm:pt>
    <dgm:pt modelId="{71A74ADC-D819-43A1-8161-C0C37B2E88DF}" type="sibTrans" cxnId="{1890651C-2974-41E6-9CCA-C190F6B75EBD}">
      <dgm:prSet/>
      <dgm:spPr/>
      <dgm:t>
        <a:bodyPr/>
        <a:lstStyle/>
        <a:p>
          <a:endParaRPr kumimoji="1" lang="ja-JP" altLang="en-US"/>
        </a:p>
      </dgm:t>
    </dgm:pt>
    <dgm:pt modelId="{6B2F64A4-57F6-4C14-BB99-FA5649832C96}">
      <dgm:prSet phldrT="[テキスト]" custT="1"/>
      <dgm:spPr/>
      <dgm:t>
        <a:bodyPr/>
        <a:lstStyle/>
        <a:p>
          <a:r>
            <a:rPr kumimoji="1" lang="en-US" altLang="ja-JP" sz="900"/>
            <a:t>LED</a:t>
          </a:r>
          <a:r>
            <a:rPr kumimoji="1" lang="ja-JP" altLang="en-US" sz="900"/>
            <a:t>点灯</a:t>
          </a:r>
        </a:p>
      </dgm:t>
    </dgm:pt>
    <dgm:pt modelId="{06403B8D-7E10-4286-AA27-615A01805328}" type="parTrans" cxnId="{A6E3E162-CC34-459F-81EB-479B30049005}">
      <dgm:prSet/>
      <dgm:spPr/>
      <dgm:t>
        <a:bodyPr/>
        <a:lstStyle/>
        <a:p>
          <a:endParaRPr kumimoji="1" lang="ja-JP" altLang="en-US"/>
        </a:p>
      </dgm:t>
    </dgm:pt>
    <dgm:pt modelId="{5BF031B2-0FF6-40E4-AC7F-6EFA960C8B47}" type="sibTrans" cxnId="{A6E3E162-CC34-459F-81EB-479B30049005}">
      <dgm:prSet/>
      <dgm:spPr/>
      <dgm:t>
        <a:bodyPr/>
        <a:lstStyle/>
        <a:p>
          <a:endParaRPr kumimoji="1" lang="ja-JP" altLang="en-US"/>
        </a:p>
      </dgm:t>
    </dgm:pt>
    <dgm:pt modelId="{A6864A4E-10DD-4E34-A1AD-6F1BB9111C01}">
      <dgm:prSet phldrT="[テキスト]" custT="1"/>
      <dgm:spPr/>
      <dgm:t>
        <a:bodyPr/>
        <a:lstStyle/>
        <a:p>
          <a:r>
            <a:rPr kumimoji="1" lang="en-US" altLang="ja-JP" sz="900"/>
            <a:t>launch switch off(</a:t>
          </a:r>
          <a:r>
            <a:rPr kumimoji="1" lang="ja-JP" altLang="en-US" sz="900"/>
            <a:t>発射検知</a:t>
          </a:r>
          <a:r>
            <a:rPr kumimoji="1" lang="en-US" altLang="ja-JP" sz="900"/>
            <a:t>)</a:t>
          </a:r>
          <a:r>
            <a:rPr kumimoji="1" lang="ja-JP" altLang="en-US" sz="900"/>
            <a:t>で次のステートへ</a:t>
          </a:r>
        </a:p>
      </dgm:t>
    </dgm:pt>
    <dgm:pt modelId="{2A4CBFB5-CEF0-4B71-B5B4-0301A97D471C}" type="parTrans" cxnId="{51DD676C-E404-4FB6-81B0-B26579E7E30D}">
      <dgm:prSet/>
      <dgm:spPr/>
      <dgm:t>
        <a:bodyPr/>
        <a:lstStyle/>
        <a:p>
          <a:endParaRPr kumimoji="1" lang="ja-JP" altLang="en-US"/>
        </a:p>
      </dgm:t>
    </dgm:pt>
    <dgm:pt modelId="{1EBF9006-A603-40DF-8B68-F0276E90B691}" type="sibTrans" cxnId="{51DD676C-E404-4FB6-81B0-B26579E7E30D}">
      <dgm:prSet/>
      <dgm:spPr/>
      <dgm:t>
        <a:bodyPr/>
        <a:lstStyle/>
        <a:p>
          <a:endParaRPr kumimoji="1" lang="ja-JP" altLang="en-US"/>
        </a:p>
      </dgm:t>
    </dgm:pt>
    <dgm:pt modelId="{56B131E4-38F6-4737-B0F4-52A083FD4B78}">
      <dgm:prSet phldrT="[テキスト]" custT="1"/>
      <dgm:spPr/>
      <dgm:t>
        <a:bodyPr/>
        <a:lstStyle/>
        <a:p>
          <a:r>
            <a:rPr kumimoji="1" lang="en-US" altLang="ja-JP" sz="900"/>
            <a:t>pitch</a:t>
          </a:r>
          <a:r>
            <a:rPr kumimoji="1" lang="ja-JP" altLang="en-US" sz="900"/>
            <a:t>方向偏差の計算</a:t>
          </a:r>
        </a:p>
      </dgm:t>
    </dgm:pt>
    <dgm:pt modelId="{D4FD24CF-6D1D-486E-B14C-E009118D9941}" type="parTrans" cxnId="{A4DE7376-93D1-4412-8F3B-B3AE0738B60D}">
      <dgm:prSet/>
      <dgm:spPr/>
      <dgm:t>
        <a:bodyPr/>
        <a:lstStyle/>
        <a:p>
          <a:endParaRPr kumimoji="1" lang="ja-JP" altLang="en-US"/>
        </a:p>
      </dgm:t>
    </dgm:pt>
    <dgm:pt modelId="{E889039A-D47D-455D-8FB7-E0E4DC48BE8F}" type="sibTrans" cxnId="{A4DE7376-93D1-4412-8F3B-B3AE0738B60D}">
      <dgm:prSet/>
      <dgm:spPr/>
      <dgm:t>
        <a:bodyPr/>
        <a:lstStyle/>
        <a:p>
          <a:endParaRPr kumimoji="1" lang="ja-JP" altLang="en-US"/>
        </a:p>
      </dgm:t>
    </dgm:pt>
    <dgm:pt modelId="{D8D5D13E-B147-411E-95D7-A830FF5FAA56}">
      <dgm:prSet phldrT="[テキスト]" custT="1"/>
      <dgm:spPr/>
      <dgm:t>
        <a:bodyPr/>
        <a:lstStyle/>
        <a:p>
          <a:r>
            <a:rPr kumimoji="1" lang="en-US" altLang="ja-JP" sz="900"/>
            <a:t>yaw</a:t>
          </a:r>
          <a:r>
            <a:rPr kumimoji="1" lang="ja-JP" altLang="en-US" sz="900"/>
            <a:t>方向偏差の計算</a:t>
          </a:r>
        </a:p>
      </dgm:t>
    </dgm:pt>
    <dgm:pt modelId="{AAB1A97B-A453-4FF7-8F30-0BB610B7C58B}" type="parTrans" cxnId="{8FDAD152-20A5-4C64-960E-3D2DBEE8333C}">
      <dgm:prSet/>
      <dgm:spPr/>
      <dgm:t>
        <a:bodyPr/>
        <a:lstStyle/>
        <a:p>
          <a:endParaRPr kumimoji="1" lang="ja-JP" altLang="en-US"/>
        </a:p>
      </dgm:t>
    </dgm:pt>
    <dgm:pt modelId="{90C30D9A-951E-47E1-9E54-272B7FAF30DA}" type="sibTrans" cxnId="{8FDAD152-20A5-4C64-960E-3D2DBEE8333C}">
      <dgm:prSet/>
      <dgm:spPr/>
      <dgm:t>
        <a:bodyPr/>
        <a:lstStyle/>
        <a:p>
          <a:endParaRPr kumimoji="1" lang="ja-JP" altLang="en-US"/>
        </a:p>
      </dgm:t>
    </dgm:pt>
    <dgm:pt modelId="{91B5973D-0228-4A36-A387-71424D4A5106}">
      <dgm:prSet phldrT="[テキスト]" custT="1"/>
      <dgm:spPr/>
      <dgm:t>
        <a:bodyPr/>
        <a:lstStyle/>
        <a:p>
          <a:r>
            <a:rPr kumimoji="1" lang="ja-JP" altLang="en-US" sz="900"/>
            <a:t>制御量に対するリミッタ</a:t>
          </a:r>
        </a:p>
      </dgm:t>
    </dgm:pt>
    <dgm:pt modelId="{63BCA2D4-AD70-4BE0-BA2A-4A129E2D1593}" type="parTrans" cxnId="{ACD9AE08-6394-4C61-A9C5-02E0ED9633DF}">
      <dgm:prSet/>
      <dgm:spPr/>
      <dgm:t>
        <a:bodyPr/>
        <a:lstStyle/>
        <a:p>
          <a:endParaRPr kumimoji="1" lang="ja-JP" altLang="en-US"/>
        </a:p>
      </dgm:t>
    </dgm:pt>
    <dgm:pt modelId="{7F2BBCBB-DB21-4D10-8131-DEB688DB0007}" type="sibTrans" cxnId="{ACD9AE08-6394-4C61-A9C5-02E0ED9633DF}">
      <dgm:prSet/>
      <dgm:spPr/>
      <dgm:t>
        <a:bodyPr/>
        <a:lstStyle/>
        <a:p>
          <a:endParaRPr kumimoji="1" lang="ja-JP" altLang="en-US"/>
        </a:p>
      </dgm:t>
    </dgm:pt>
    <dgm:pt modelId="{59DA1ACC-6C5D-4EFA-822E-BD012211F014}">
      <dgm:prSet phldrT="[テキスト]" custT="1"/>
      <dgm:spPr/>
      <dgm:t>
        <a:bodyPr/>
        <a:lstStyle/>
        <a:p>
          <a:r>
            <a:rPr kumimoji="1" lang="ja-JP" altLang="en-US" sz="900"/>
            <a:t>アクチュエータに与えられる制御量の計算</a:t>
          </a:r>
        </a:p>
      </dgm:t>
    </dgm:pt>
    <dgm:pt modelId="{D5B993C9-CBF2-4761-BC53-1F4D776446AC}" type="parTrans" cxnId="{30629F53-06C9-4B73-A4F0-B74F99F74163}">
      <dgm:prSet/>
      <dgm:spPr/>
      <dgm:t>
        <a:bodyPr/>
        <a:lstStyle/>
        <a:p>
          <a:endParaRPr kumimoji="1" lang="ja-JP" altLang="en-US"/>
        </a:p>
      </dgm:t>
    </dgm:pt>
    <dgm:pt modelId="{2687E9F5-5F31-49A9-96A8-43AAD414F55F}" type="sibTrans" cxnId="{30629F53-06C9-4B73-A4F0-B74F99F74163}">
      <dgm:prSet/>
      <dgm:spPr/>
      <dgm:t>
        <a:bodyPr/>
        <a:lstStyle/>
        <a:p>
          <a:endParaRPr kumimoji="1" lang="ja-JP" altLang="en-US"/>
        </a:p>
      </dgm:t>
    </dgm:pt>
    <dgm:pt modelId="{76BDB60F-E489-4499-ACC7-65D79D29CAFB}">
      <dgm:prSet phldrT="[テキスト]" custT="1"/>
      <dgm:spPr/>
      <dgm:t>
        <a:bodyPr/>
        <a:lstStyle/>
        <a:p>
          <a:r>
            <a:rPr kumimoji="1" lang="ja-JP" altLang="en-US" sz="900"/>
            <a:t>出力</a:t>
          </a:r>
        </a:p>
      </dgm:t>
    </dgm:pt>
    <dgm:pt modelId="{198E3A08-2E2A-4EA3-B73B-4B028FDF8BF1}" type="parTrans" cxnId="{1B73B934-C668-46B7-86BD-8F4AE9ACA756}">
      <dgm:prSet/>
      <dgm:spPr/>
      <dgm:t>
        <a:bodyPr/>
        <a:lstStyle/>
        <a:p>
          <a:endParaRPr kumimoji="1" lang="ja-JP" altLang="en-US"/>
        </a:p>
      </dgm:t>
    </dgm:pt>
    <dgm:pt modelId="{A998117E-7573-4173-AE93-9674B9865CBA}" type="sibTrans" cxnId="{1B73B934-C668-46B7-86BD-8F4AE9ACA756}">
      <dgm:prSet/>
      <dgm:spPr/>
      <dgm:t>
        <a:bodyPr/>
        <a:lstStyle/>
        <a:p>
          <a:endParaRPr kumimoji="1" lang="ja-JP" altLang="en-US"/>
        </a:p>
      </dgm:t>
    </dgm:pt>
    <dgm:pt modelId="{73615459-B6D2-454D-A6CC-B969FD5F8327}">
      <dgm:prSet phldrT="[テキスト]" custT="1"/>
      <dgm:spPr/>
      <dgm:t>
        <a:bodyPr/>
        <a:lstStyle/>
        <a:p>
          <a:r>
            <a:rPr kumimoji="1" lang="ja-JP" altLang="en-US" sz="1100"/>
            <a:t>センサ異常通信異常検知するとコマンド追従制御終了</a:t>
          </a:r>
        </a:p>
      </dgm:t>
    </dgm:pt>
    <dgm:pt modelId="{AF46A58B-3244-43ED-BDEE-870548AF3748}" type="parTrans" cxnId="{720AF746-5363-460A-83F3-01E45D440D2B}">
      <dgm:prSet/>
      <dgm:spPr/>
      <dgm:t>
        <a:bodyPr/>
        <a:lstStyle/>
        <a:p>
          <a:endParaRPr kumimoji="1" lang="ja-JP" altLang="en-US"/>
        </a:p>
      </dgm:t>
    </dgm:pt>
    <dgm:pt modelId="{67D8924A-D84E-4B2D-BE7A-7A7552EB0C02}" type="sibTrans" cxnId="{720AF746-5363-460A-83F3-01E45D440D2B}">
      <dgm:prSet/>
      <dgm:spPr/>
      <dgm:t>
        <a:bodyPr/>
        <a:lstStyle/>
        <a:p>
          <a:endParaRPr kumimoji="1" lang="ja-JP" altLang="en-US"/>
        </a:p>
      </dgm:t>
    </dgm:pt>
    <dgm:pt modelId="{1C69D24E-812C-4B2B-86F3-599454E9C6AA}">
      <dgm:prSet phldrT="[テキスト]" custT="1"/>
      <dgm:spPr/>
      <dgm:t>
        <a:bodyPr/>
        <a:lstStyle/>
        <a:p>
          <a:r>
            <a:rPr kumimoji="1" lang="ja-JP" altLang="en-US" sz="900"/>
            <a:t>コマンドの生成</a:t>
          </a:r>
        </a:p>
      </dgm:t>
    </dgm:pt>
    <dgm:pt modelId="{40A4A3E7-9DB4-48A5-B8AB-D148918B3A04}" type="parTrans" cxnId="{62E6F6ED-9A8D-4ABD-AE49-26DC6D201E44}">
      <dgm:prSet/>
      <dgm:spPr/>
      <dgm:t>
        <a:bodyPr/>
        <a:lstStyle/>
        <a:p>
          <a:endParaRPr kumimoji="1" lang="ja-JP" altLang="en-US"/>
        </a:p>
      </dgm:t>
    </dgm:pt>
    <dgm:pt modelId="{6E68A65A-3AF9-4E36-9836-B7AC012DCF34}" type="sibTrans" cxnId="{62E6F6ED-9A8D-4ABD-AE49-26DC6D201E44}">
      <dgm:prSet/>
      <dgm:spPr/>
      <dgm:t>
        <a:bodyPr/>
        <a:lstStyle/>
        <a:p>
          <a:endParaRPr kumimoji="1" lang="ja-JP" altLang="en-US"/>
        </a:p>
      </dgm:t>
    </dgm:pt>
    <dgm:pt modelId="{D9BA1CB4-6F2C-48AF-B477-D0A3FCAA6692}">
      <dgm:prSet phldrT="[テキスト]" custT="1"/>
      <dgm:spPr/>
      <dgm:t>
        <a:bodyPr/>
        <a:lstStyle/>
        <a:p>
          <a:r>
            <a:rPr kumimoji="1" lang="ja-JP" altLang="en-US" sz="1100"/>
            <a:t>ピッチ上げ全開操舵</a:t>
          </a:r>
        </a:p>
      </dgm:t>
    </dgm:pt>
    <dgm:pt modelId="{8CEA693B-B09E-4C01-B62B-6A42D60C2DEE}" type="parTrans" cxnId="{38A76346-B915-4A66-8217-20AF4990944D}">
      <dgm:prSet/>
      <dgm:spPr/>
      <dgm:t>
        <a:bodyPr/>
        <a:lstStyle/>
        <a:p>
          <a:endParaRPr kumimoji="1" lang="ja-JP" altLang="en-US"/>
        </a:p>
      </dgm:t>
    </dgm:pt>
    <dgm:pt modelId="{2A0BC37B-C2FB-46ED-9999-8B93AD02822E}" type="sibTrans" cxnId="{38A76346-B915-4A66-8217-20AF4990944D}">
      <dgm:prSet/>
      <dgm:spPr/>
      <dgm:t>
        <a:bodyPr/>
        <a:lstStyle/>
        <a:p>
          <a:endParaRPr kumimoji="1" lang="ja-JP" altLang="en-US"/>
        </a:p>
      </dgm:t>
    </dgm:pt>
    <dgm:pt modelId="{39E7B197-8F8B-4C55-9142-1B27BA97956D}">
      <dgm:prSet phldrT="[テキスト]" custT="1"/>
      <dgm:spPr/>
      <dgm:t>
        <a:bodyPr/>
        <a:lstStyle/>
        <a:p>
          <a:r>
            <a:rPr kumimoji="1" lang="en-US" altLang="ja-JP" sz="1100"/>
            <a:t>LED</a:t>
          </a:r>
          <a:r>
            <a:rPr kumimoji="1" lang="ja-JP" altLang="en-US" sz="1100"/>
            <a:t>高速点滅</a:t>
          </a:r>
        </a:p>
      </dgm:t>
    </dgm:pt>
    <dgm:pt modelId="{EF8EFB2F-79B2-482D-9133-5504C4FA4902}" type="parTrans" cxnId="{61122D71-32EB-4F08-985E-09D38A96B487}">
      <dgm:prSet/>
      <dgm:spPr/>
      <dgm:t>
        <a:bodyPr/>
        <a:lstStyle/>
        <a:p>
          <a:endParaRPr kumimoji="1" lang="ja-JP" altLang="en-US"/>
        </a:p>
      </dgm:t>
    </dgm:pt>
    <dgm:pt modelId="{8D743267-2E61-442E-BD3F-A6B30E8FBE0D}" type="sibTrans" cxnId="{61122D71-32EB-4F08-985E-09D38A96B487}">
      <dgm:prSet/>
      <dgm:spPr/>
      <dgm:t>
        <a:bodyPr/>
        <a:lstStyle/>
        <a:p>
          <a:endParaRPr kumimoji="1" lang="ja-JP" altLang="en-US"/>
        </a:p>
      </dgm:t>
    </dgm:pt>
    <dgm:pt modelId="{76B6F65F-A5AE-404F-B030-305E835E2B22}">
      <dgm:prSet phldrT="[テキスト]" custT="1"/>
      <dgm:spPr/>
      <dgm:t>
        <a:bodyPr/>
        <a:lstStyle/>
        <a:p>
          <a:r>
            <a:rPr kumimoji="1" lang="en-US" altLang="ja-JP" sz="1100"/>
            <a:t>twe</a:t>
          </a:r>
          <a:r>
            <a:rPr kumimoji="1" lang="ja-JP" altLang="en-US" sz="1100"/>
            <a:t>異常検知するとコマンド追従制御終了</a:t>
          </a:r>
        </a:p>
      </dgm:t>
    </dgm:pt>
    <dgm:pt modelId="{220614FD-42CE-4C04-8407-8D2C558B5578}" type="parTrans" cxnId="{E415D52A-9E51-43B9-BAB1-7EBD3A547683}">
      <dgm:prSet/>
      <dgm:spPr/>
      <dgm:t>
        <a:bodyPr/>
        <a:lstStyle/>
        <a:p>
          <a:endParaRPr kumimoji="1" lang="ja-JP" altLang="en-US"/>
        </a:p>
      </dgm:t>
    </dgm:pt>
    <dgm:pt modelId="{878FCFC9-EE58-400E-8BF5-909070A172F0}" type="sibTrans" cxnId="{E415D52A-9E51-43B9-BAB1-7EBD3A547683}">
      <dgm:prSet/>
      <dgm:spPr/>
      <dgm:t>
        <a:bodyPr/>
        <a:lstStyle/>
        <a:p>
          <a:endParaRPr kumimoji="1" lang="ja-JP" altLang="en-US"/>
        </a:p>
      </dgm:t>
    </dgm:pt>
    <dgm:pt modelId="{0B687C8B-F4AF-4F8E-A80E-9B59246A9FC7}">
      <dgm:prSet phldrT="[テキスト]"/>
      <dgm:spPr/>
      <dgm:t>
        <a:bodyPr/>
        <a:lstStyle/>
        <a:p>
          <a:r>
            <a:rPr kumimoji="1" lang="en-US" altLang="ja-JP"/>
            <a:t>2</a:t>
          </a:r>
          <a:endParaRPr kumimoji="1" lang="ja-JP" altLang="en-US"/>
        </a:p>
      </dgm:t>
    </dgm:pt>
    <dgm:pt modelId="{188891AE-999C-4525-847D-2C18521FF96D}" type="sibTrans" cxnId="{6D59F717-2C1E-473B-AB18-BFA989204416}">
      <dgm:prSet/>
      <dgm:spPr/>
      <dgm:t>
        <a:bodyPr/>
        <a:lstStyle/>
        <a:p>
          <a:endParaRPr kumimoji="1" lang="ja-JP" altLang="en-US"/>
        </a:p>
      </dgm:t>
    </dgm:pt>
    <dgm:pt modelId="{01D14D53-8F53-4DB3-B045-2EFB3AD7D423}" type="parTrans" cxnId="{6D59F717-2C1E-473B-AB18-BFA989204416}">
      <dgm:prSet/>
      <dgm:spPr/>
      <dgm:t>
        <a:bodyPr/>
        <a:lstStyle/>
        <a:p>
          <a:endParaRPr kumimoji="1" lang="ja-JP" altLang="en-US"/>
        </a:p>
      </dgm:t>
    </dgm:pt>
    <dgm:pt modelId="{613AD4C3-AF4A-4738-A357-DA534C35CAC6}">
      <dgm:prSet phldrT="[テキスト]"/>
      <dgm:spPr/>
      <dgm:t>
        <a:bodyPr/>
        <a:lstStyle/>
        <a:p>
          <a:r>
            <a:rPr kumimoji="1" lang="en-US" altLang="ja-JP"/>
            <a:t>0</a:t>
          </a:r>
          <a:endParaRPr kumimoji="1" lang="ja-JP" altLang="en-US"/>
        </a:p>
      </dgm:t>
    </dgm:pt>
    <dgm:pt modelId="{A2ACDAFE-D28D-4E5F-A0A5-E2890C528AA9}" type="parTrans" cxnId="{D9E1F383-8670-47E6-8869-881E4F1467BC}">
      <dgm:prSet/>
      <dgm:spPr/>
      <dgm:t>
        <a:bodyPr/>
        <a:lstStyle/>
        <a:p>
          <a:endParaRPr kumimoji="1" lang="ja-JP" altLang="en-US"/>
        </a:p>
      </dgm:t>
    </dgm:pt>
    <dgm:pt modelId="{D75BD250-8C41-4C59-88EE-404EB29ACCB8}" type="sibTrans" cxnId="{D9E1F383-8670-47E6-8869-881E4F1467BC}">
      <dgm:prSet/>
      <dgm:spPr/>
      <dgm:t>
        <a:bodyPr/>
        <a:lstStyle/>
        <a:p>
          <a:endParaRPr kumimoji="1" lang="ja-JP" altLang="en-US"/>
        </a:p>
      </dgm:t>
    </dgm:pt>
    <dgm:pt modelId="{0390BF83-C0C1-4A3E-991C-3A61CFCA8A5E}">
      <dgm:prSet phldrT="[テキスト]" custT="1"/>
      <dgm:spPr/>
      <dgm:t>
        <a:bodyPr/>
        <a:lstStyle/>
        <a:p>
          <a:r>
            <a:rPr kumimoji="1" lang="en-US" altLang="ja-JP" sz="900"/>
            <a:t>init</a:t>
          </a:r>
          <a:endParaRPr kumimoji="1" lang="ja-JP" altLang="en-US" sz="900"/>
        </a:p>
      </dgm:t>
    </dgm:pt>
    <dgm:pt modelId="{8309940F-4C6F-4C55-8400-A2B38934761A}" type="parTrans" cxnId="{EC1EDCBB-4AB6-4A9E-921E-C4B42651C726}">
      <dgm:prSet/>
      <dgm:spPr/>
      <dgm:t>
        <a:bodyPr/>
        <a:lstStyle/>
        <a:p>
          <a:endParaRPr kumimoji="1" lang="ja-JP" altLang="en-US"/>
        </a:p>
      </dgm:t>
    </dgm:pt>
    <dgm:pt modelId="{54C0A96C-9894-4893-8983-EBD8A5DF7357}" type="sibTrans" cxnId="{EC1EDCBB-4AB6-4A9E-921E-C4B42651C726}">
      <dgm:prSet/>
      <dgm:spPr/>
      <dgm:t>
        <a:bodyPr/>
        <a:lstStyle/>
        <a:p>
          <a:endParaRPr kumimoji="1" lang="ja-JP" altLang="en-US"/>
        </a:p>
      </dgm:t>
    </dgm:pt>
    <dgm:pt modelId="{F3194A95-4455-4F9E-93A4-7DD4DFCFAD38}">
      <dgm:prSet phldrT="[テキスト]" custT="1"/>
      <dgm:spPr/>
      <dgm:t>
        <a:bodyPr/>
        <a:lstStyle/>
        <a:p>
          <a:r>
            <a:rPr kumimoji="1" lang="en-US" altLang="ja-JP" sz="900"/>
            <a:t>LED</a:t>
          </a:r>
          <a:r>
            <a:rPr kumimoji="1" lang="ja-JP" altLang="en-US" sz="900"/>
            <a:t>点滅</a:t>
          </a:r>
        </a:p>
      </dgm:t>
    </dgm:pt>
    <dgm:pt modelId="{4AF6CD41-3E6C-488C-90FD-3C43CDF7401E}" type="parTrans" cxnId="{9713D39F-9272-4D78-B36F-5E36F1655AAC}">
      <dgm:prSet/>
      <dgm:spPr/>
      <dgm:t>
        <a:bodyPr/>
        <a:lstStyle/>
        <a:p>
          <a:endParaRPr kumimoji="1" lang="ja-JP" altLang="en-US"/>
        </a:p>
      </dgm:t>
    </dgm:pt>
    <dgm:pt modelId="{94F5EA47-9F75-4CEF-90DA-8D57B197B5DE}" type="sibTrans" cxnId="{9713D39F-9272-4D78-B36F-5E36F1655AAC}">
      <dgm:prSet/>
      <dgm:spPr/>
      <dgm:t>
        <a:bodyPr/>
        <a:lstStyle/>
        <a:p>
          <a:endParaRPr kumimoji="1" lang="ja-JP" altLang="en-US"/>
        </a:p>
      </dgm:t>
    </dgm:pt>
    <dgm:pt modelId="{01E23A6C-E6B3-470F-A063-69FD282493CF}">
      <dgm:prSet phldrT="[テキスト]" custT="1"/>
      <dgm:spPr/>
      <dgm:t>
        <a:bodyPr/>
        <a:lstStyle/>
        <a:p>
          <a:r>
            <a:rPr kumimoji="1" lang="ja-JP" altLang="en-US" sz="900"/>
            <a:t>初期化完了で次のステートへ</a:t>
          </a:r>
        </a:p>
      </dgm:t>
    </dgm:pt>
    <dgm:pt modelId="{4F60F346-1421-4F3D-AD73-C219E81428F3}" type="parTrans" cxnId="{BC9BFF41-11A7-4577-9D4A-41C3EAA92E6E}">
      <dgm:prSet/>
      <dgm:spPr/>
      <dgm:t>
        <a:bodyPr/>
        <a:lstStyle/>
        <a:p>
          <a:endParaRPr kumimoji="1" lang="ja-JP" altLang="en-US"/>
        </a:p>
      </dgm:t>
    </dgm:pt>
    <dgm:pt modelId="{7426CA38-5EE0-4FCD-A3B8-08DA51874447}" type="sibTrans" cxnId="{BC9BFF41-11A7-4577-9D4A-41C3EAA92E6E}">
      <dgm:prSet/>
      <dgm:spPr/>
      <dgm:t>
        <a:bodyPr/>
        <a:lstStyle/>
        <a:p>
          <a:endParaRPr kumimoji="1" lang="ja-JP" altLang="en-US"/>
        </a:p>
      </dgm:t>
    </dgm:pt>
    <dgm:pt modelId="{D46122E8-86E0-4D46-9DC2-348A8DBD28A0}" type="pres">
      <dgm:prSet presAssocID="{D7FFCAF7-D0EE-43C0-97D1-549D676D94A4}" presName="linearFlow" presStyleCnt="0">
        <dgm:presLayoutVars>
          <dgm:dir/>
          <dgm:animLvl val="lvl"/>
          <dgm:resizeHandles val="exact"/>
        </dgm:presLayoutVars>
      </dgm:prSet>
      <dgm:spPr/>
      <dgm:t>
        <a:bodyPr/>
        <a:lstStyle/>
        <a:p>
          <a:endParaRPr kumimoji="1" lang="ja-JP" altLang="en-US"/>
        </a:p>
      </dgm:t>
    </dgm:pt>
    <dgm:pt modelId="{DA6028D7-70C0-411A-ABD4-259978276289}" type="pres">
      <dgm:prSet presAssocID="{613AD4C3-AF4A-4738-A357-DA534C35CAC6}" presName="composite" presStyleCnt="0"/>
      <dgm:spPr/>
    </dgm:pt>
    <dgm:pt modelId="{464279C4-3EB7-48ED-9F45-4FFBB38931B2}" type="pres">
      <dgm:prSet presAssocID="{613AD4C3-AF4A-4738-A357-DA534C35CAC6}" presName="parentText" presStyleLbl="alignNode1" presStyleIdx="0" presStyleCnt="4">
        <dgm:presLayoutVars>
          <dgm:chMax val="1"/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BCC648EE-E666-4CF8-8144-2A3786593989}" type="pres">
      <dgm:prSet presAssocID="{613AD4C3-AF4A-4738-A357-DA534C35CAC6}" presName="descendantText" presStyleLbl="alignAcc1" presStyleIdx="0" presStyleCnt="4" custScaleY="127567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27FDDF0C-2E89-47A5-B2C8-2A39A18F29BC}" type="pres">
      <dgm:prSet presAssocID="{D75BD250-8C41-4C59-88EE-404EB29ACCB8}" presName="sp" presStyleCnt="0"/>
      <dgm:spPr/>
    </dgm:pt>
    <dgm:pt modelId="{6C8C2A76-9269-4502-BE34-86F96E13D0B0}" type="pres">
      <dgm:prSet presAssocID="{B86ACD0C-77A2-4AD7-9484-D796F8259DF0}" presName="composite" presStyleCnt="0"/>
      <dgm:spPr/>
    </dgm:pt>
    <dgm:pt modelId="{8DA9ABD9-51E1-4604-A651-53C65D111065}" type="pres">
      <dgm:prSet presAssocID="{B86ACD0C-77A2-4AD7-9484-D796F8259DF0}" presName="parentText" presStyleLbl="alignNode1" presStyleIdx="1" presStyleCnt="4">
        <dgm:presLayoutVars>
          <dgm:chMax val="1"/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4F2065F9-6706-4C99-A198-0373CD68CF2C}" type="pres">
      <dgm:prSet presAssocID="{B86ACD0C-77A2-4AD7-9484-D796F8259DF0}" presName="descendantText" presStyleLbl="alignAcc1" presStyleIdx="1" presStyleCnt="4" custScaleY="127567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55DCEE9E-1F72-4C67-97E1-56A5587E7F71}" type="pres">
      <dgm:prSet presAssocID="{1A451C04-AE80-435D-B410-656BB5B0155C}" presName="sp" presStyleCnt="0"/>
      <dgm:spPr/>
    </dgm:pt>
    <dgm:pt modelId="{36447C38-FB09-4964-9253-C50699B099D5}" type="pres">
      <dgm:prSet presAssocID="{0B687C8B-F4AF-4F8E-A80E-9B59246A9FC7}" presName="composite" presStyleCnt="0"/>
      <dgm:spPr/>
    </dgm:pt>
    <dgm:pt modelId="{57B42403-ED3D-4E9C-9D0C-00D6B4F3FA9E}" type="pres">
      <dgm:prSet presAssocID="{0B687C8B-F4AF-4F8E-A80E-9B59246A9FC7}" presName="parentText" presStyleLbl="alignNode1" presStyleIdx="2" presStyleCnt="4">
        <dgm:presLayoutVars>
          <dgm:chMax val="1"/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779F0D50-3567-4186-8272-039571D36DD9}" type="pres">
      <dgm:prSet presAssocID="{0B687C8B-F4AF-4F8E-A80E-9B59246A9FC7}" presName="descendantText" presStyleLbl="alignAcc1" presStyleIdx="2" presStyleCnt="4" custScaleY="138984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CFA440D0-AC84-44DB-98AC-11DD0FD8B3DB}" type="pres">
      <dgm:prSet presAssocID="{188891AE-999C-4525-847D-2C18521FF96D}" presName="sp" presStyleCnt="0"/>
      <dgm:spPr/>
    </dgm:pt>
    <dgm:pt modelId="{2E5CC684-099D-4259-97A7-DBEC9BF3816A}" type="pres">
      <dgm:prSet presAssocID="{C3905EA4-401A-40B7-9875-711E404504A3}" presName="composite" presStyleCnt="0"/>
      <dgm:spPr/>
    </dgm:pt>
    <dgm:pt modelId="{9DA7453D-FF17-45DE-807B-A58D9A963468}" type="pres">
      <dgm:prSet presAssocID="{C3905EA4-401A-40B7-9875-711E404504A3}" presName="parentText" presStyleLbl="alignNode1" presStyleIdx="3" presStyleCnt="4">
        <dgm:presLayoutVars>
          <dgm:chMax val="1"/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28465AF7-A2F4-4D17-99A3-F058D250B221}" type="pres">
      <dgm:prSet presAssocID="{C3905EA4-401A-40B7-9875-711E404504A3}" presName="descendantText" presStyleLbl="alignAcc1" presStyleIdx="3" presStyleCnt="4" custScaleY="123994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</dgm:ptLst>
  <dgm:cxnLst>
    <dgm:cxn modelId="{40D7DBAF-A036-4ED5-9179-743B685B9573}" type="presOf" srcId="{01E23A6C-E6B3-470F-A063-69FD282493CF}" destId="{BCC648EE-E666-4CF8-8144-2A3786593989}" srcOrd="0" destOrd="2" presId="urn:microsoft.com/office/officeart/2005/8/layout/chevron2"/>
    <dgm:cxn modelId="{8C1CC752-0A44-4EB9-BF50-A2B464B4FA9D}" type="presOf" srcId="{0390BF83-C0C1-4A3E-991C-3A61CFCA8A5E}" destId="{BCC648EE-E666-4CF8-8144-2A3786593989}" srcOrd="0" destOrd="0" presId="urn:microsoft.com/office/officeart/2005/8/layout/chevron2"/>
    <dgm:cxn modelId="{5E7546B0-1A35-4C6C-B96B-BF9E995D62CC}" type="presOf" srcId="{76BDB60F-E489-4499-ACC7-65D79D29CAFB}" destId="{779F0D50-3567-4186-8272-039571D36DD9}" srcOrd="0" destOrd="7" presId="urn:microsoft.com/office/officeart/2005/8/layout/chevron2"/>
    <dgm:cxn modelId="{C08019F9-AF68-475E-A4F2-48CC646F7AA6}" type="presOf" srcId="{0B687C8B-F4AF-4F8E-A80E-9B59246A9FC7}" destId="{57B42403-ED3D-4E9C-9D0C-00D6B4F3FA9E}" srcOrd="0" destOrd="0" presId="urn:microsoft.com/office/officeart/2005/8/layout/chevron2"/>
    <dgm:cxn modelId="{E81E4CDE-5603-4A7B-BE98-2A8564C6D4FE}" type="presOf" srcId="{D8D5D13E-B147-411E-95D7-A830FF5FAA56}" destId="{779F0D50-3567-4186-8272-039571D36DD9}" srcOrd="0" destOrd="4" presId="urn:microsoft.com/office/officeart/2005/8/layout/chevron2"/>
    <dgm:cxn modelId="{6D59F717-2C1E-473B-AB18-BFA989204416}" srcId="{D7FFCAF7-D0EE-43C0-97D1-549D676D94A4}" destId="{0B687C8B-F4AF-4F8E-A80E-9B59246A9FC7}" srcOrd="2" destOrd="0" parTransId="{01D14D53-8F53-4DB3-B045-2EFB3AD7D423}" sibTransId="{188891AE-999C-4525-847D-2C18521FF96D}"/>
    <dgm:cxn modelId="{ACD9AE08-6394-4C61-A9C5-02E0ED9633DF}" srcId="{B4B3FC05-8DC1-4A4A-A96B-7856E94809C3}" destId="{91B5973D-0228-4A36-A387-71424D4A5106}" srcOrd="5" destOrd="0" parTransId="{63BCA2D4-AD70-4BE0-BA2A-4A129E2D1593}" sibTransId="{7F2BBCBB-DB21-4D10-8131-DEB688DB0007}"/>
    <dgm:cxn modelId="{61FC3D55-B08C-47FD-950C-A656ADC6F310}" type="presOf" srcId="{39E7B197-8F8B-4C55-9142-1B27BA97956D}" destId="{28465AF7-A2F4-4D17-99A3-F058D250B221}" srcOrd="0" destOrd="4" presId="urn:microsoft.com/office/officeart/2005/8/layout/chevron2"/>
    <dgm:cxn modelId="{7F64D799-96B0-481F-A7B5-652A9953DEFF}" type="presOf" srcId="{D7FFCAF7-D0EE-43C0-97D1-549D676D94A4}" destId="{D46122E8-86E0-4D46-9DC2-348A8DBD28A0}" srcOrd="0" destOrd="0" presId="urn:microsoft.com/office/officeart/2005/8/layout/chevron2"/>
    <dgm:cxn modelId="{BC9BFF41-11A7-4577-9D4A-41C3EAA92E6E}" srcId="{0390BF83-C0C1-4A3E-991C-3A61CFCA8A5E}" destId="{01E23A6C-E6B3-470F-A063-69FD282493CF}" srcOrd="1" destOrd="0" parTransId="{4F60F346-1421-4F3D-AD73-C219E81428F3}" sibTransId="{7426CA38-5EE0-4FCD-A3B8-08DA51874447}"/>
    <dgm:cxn modelId="{8FDAD152-20A5-4C64-960E-3D2DBEE8333C}" srcId="{B4B3FC05-8DC1-4A4A-A96B-7856E94809C3}" destId="{D8D5D13E-B147-411E-95D7-A830FF5FAA56}" srcOrd="3" destOrd="0" parTransId="{AAB1A97B-A453-4FF7-8F30-0BB610B7C58B}" sibTransId="{90C30D9A-951E-47E1-9E54-272B7FAF30DA}"/>
    <dgm:cxn modelId="{B6783EAB-95A1-4F10-837F-BB110E51EFFE}" srcId="{D7FFCAF7-D0EE-43C0-97D1-549D676D94A4}" destId="{B86ACD0C-77A2-4AD7-9484-D796F8259DF0}" srcOrd="1" destOrd="0" parTransId="{6AB4889D-6696-4D01-90F6-C72F96E49EE7}" sibTransId="{1A451C04-AE80-435D-B410-656BB5B0155C}"/>
    <dgm:cxn modelId="{5093D976-60C4-4355-8E60-36CF6DAEFE0F}" type="presOf" srcId="{B4B3FC05-8DC1-4A4A-A96B-7856E94809C3}" destId="{779F0D50-3567-4186-8272-039571D36DD9}" srcOrd="0" destOrd="0" presId="urn:microsoft.com/office/officeart/2005/8/layout/chevron2"/>
    <dgm:cxn modelId="{A6E3E162-CC34-459F-81EB-479B30049005}" srcId="{B18B67B5-C594-4528-A570-C5FD68382C9F}" destId="{6B2F64A4-57F6-4C14-BB99-FA5649832C96}" srcOrd="0" destOrd="0" parTransId="{06403B8D-7E10-4286-AA27-615A01805328}" sibTransId="{5BF031B2-0FF6-40E4-AC7F-6EFA960C8B47}"/>
    <dgm:cxn modelId="{491E4664-467D-4CBC-8047-4481CAA8FFC7}" type="presOf" srcId="{B86ACD0C-77A2-4AD7-9484-D796F8259DF0}" destId="{8DA9ABD9-51E1-4604-A651-53C65D111065}" srcOrd="0" destOrd="0" presId="urn:microsoft.com/office/officeart/2005/8/layout/chevron2"/>
    <dgm:cxn modelId="{0CC3B1DB-0C19-4479-9ADC-2C344ECBE117}" type="presOf" srcId="{72055560-D67F-4303-B7D4-7FAADDE97601}" destId="{28465AF7-A2F4-4D17-99A3-F058D250B221}" srcOrd="0" destOrd="0" presId="urn:microsoft.com/office/officeart/2005/8/layout/chevron2"/>
    <dgm:cxn modelId="{E415D52A-9E51-43B9-BAB1-7EBD3A547683}" srcId="{72055560-D67F-4303-B7D4-7FAADDE97601}" destId="{76B6F65F-A5AE-404F-B030-305E835E2B22}" srcOrd="1" destOrd="0" parTransId="{220614FD-42CE-4C04-8407-8D2C558B5578}" sibTransId="{878FCFC9-EE58-400E-8BF5-909070A172F0}"/>
    <dgm:cxn modelId="{DB7B3B94-D492-43F6-8990-75DF973A9D13}" type="presOf" srcId="{56B131E4-38F6-4737-B0F4-52A083FD4B78}" destId="{779F0D50-3567-4186-8272-039571D36DD9}" srcOrd="0" destOrd="3" presId="urn:microsoft.com/office/officeart/2005/8/layout/chevron2"/>
    <dgm:cxn modelId="{61122D71-32EB-4F08-985E-09D38A96B487}" srcId="{72055560-D67F-4303-B7D4-7FAADDE97601}" destId="{39E7B197-8F8B-4C55-9142-1B27BA97956D}" srcOrd="3" destOrd="0" parTransId="{EF8EFB2F-79B2-482D-9133-5504C4FA4902}" sibTransId="{8D743267-2E61-442E-BD3F-A6B30E8FBE0D}"/>
    <dgm:cxn modelId="{527424AA-48CA-45A1-B276-62BB2A15C297}" type="presOf" srcId="{C3905EA4-401A-40B7-9875-711E404504A3}" destId="{9DA7453D-FF17-45DE-807B-A58D9A963468}" srcOrd="0" destOrd="0" presId="urn:microsoft.com/office/officeart/2005/8/layout/chevron2"/>
    <dgm:cxn modelId="{1890651C-2974-41E6-9CCA-C190F6B75EBD}" srcId="{C3905EA4-401A-40B7-9875-711E404504A3}" destId="{72055560-D67F-4303-B7D4-7FAADDE97601}" srcOrd="0" destOrd="0" parTransId="{65BE13C8-173D-41D9-94E6-255F0FA4E543}" sibTransId="{71A74ADC-D819-43A1-8161-C0C37B2E88DF}"/>
    <dgm:cxn modelId="{BC2F18AE-1A76-4DD4-8413-1873155FC1E3}" type="presOf" srcId="{73615459-B6D2-454D-A6CC-B969FD5F8327}" destId="{28465AF7-A2F4-4D17-99A3-F058D250B221}" srcOrd="0" destOrd="1" presId="urn:microsoft.com/office/officeart/2005/8/layout/chevron2"/>
    <dgm:cxn modelId="{D895B658-FD11-4ACA-9F55-4378187C4260}" type="presOf" srcId="{A6864A4E-10DD-4E34-A1AD-6F1BB9111C01}" destId="{4F2065F9-6706-4C99-A198-0373CD68CF2C}" srcOrd="0" destOrd="2" presId="urn:microsoft.com/office/officeart/2005/8/layout/chevron2"/>
    <dgm:cxn modelId="{8F4864DE-AA74-4579-BC41-AFD521B83F6D}" type="presOf" srcId="{91B5973D-0228-4A36-A387-71424D4A5106}" destId="{779F0D50-3567-4186-8272-039571D36DD9}" srcOrd="0" destOrd="6" presId="urn:microsoft.com/office/officeart/2005/8/layout/chevron2"/>
    <dgm:cxn modelId="{A4DE7376-93D1-4412-8F3B-B3AE0738B60D}" srcId="{B4B3FC05-8DC1-4A4A-A96B-7856E94809C3}" destId="{56B131E4-38F6-4737-B0F4-52A083FD4B78}" srcOrd="2" destOrd="0" parTransId="{D4FD24CF-6D1D-486E-B14C-E009118D9941}" sibTransId="{E889039A-D47D-455D-8FB7-E0E4DC48BE8F}"/>
    <dgm:cxn modelId="{EC1EDCBB-4AB6-4A9E-921E-C4B42651C726}" srcId="{613AD4C3-AF4A-4738-A357-DA534C35CAC6}" destId="{0390BF83-C0C1-4A3E-991C-3A61CFCA8A5E}" srcOrd="0" destOrd="0" parTransId="{8309940F-4C6F-4C55-8400-A2B38934761A}" sibTransId="{54C0A96C-9894-4893-8983-EBD8A5DF7357}"/>
    <dgm:cxn modelId="{900EC7B0-44C9-4EEA-A953-06766EB7A271}" type="presOf" srcId="{F3194A95-4455-4F9E-93A4-7DD4DFCFAD38}" destId="{BCC648EE-E666-4CF8-8144-2A3786593989}" srcOrd="0" destOrd="1" presId="urn:microsoft.com/office/officeart/2005/8/layout/chevron2"/>
    <dgm:cxn modelId="{30629F53-06C9-4B73-A4F0-B74F99F74163}" srcId="{B4B3FC05-8DC1-4A4A-A96B-7856E94809C3}" destId="{59DA1ACC-6C5D-4EFA-822E-BD012211F014}" srcOrd="4" destOrd="0" parTransId="{D5B993C9-CBF2-4761-BC53-1F4D776446AC}" sibTransId="{2687E9F5-5F31-49A9-96A8-43AAD414F55F}"/>
    <dgm:cxn modelId="{51DD676C-E404-4FB6-81B0-B26579E7E30D}" srcId="{B18B67B5-C594-4528-A570-C5FD68382C9F}" destId="{A6864A4E-10DD-4E34-A1AD-6F1BB9111C01}" srcOrd="1" destOrd="0" parTransId="{2A4CBFB5-CEF0-4B71-B5B4-0301A97D471C}" sibTransId="{1EBF9006-A603-40DF-8B68-F0276E90B691}"/>
    <dgm:cxn modelId="{651C7929-7307-41E2-ABB6-653F3A615F29}" type="presOf" srcId="{613AD4C3-AF4A-4738-A357-DA534C35CAC6}" destId="{464279C4-3EB7-48ED-9F45-4FFBB38931B2}" srcOrd="0" destOrd="0" presId="urn:microsoft.com/office/officeart/2005/8/layout/chevron2"/>
    <dgm:cxn modelId="{DA6F21A9-9727-4359-8001-73898C391241}" type="presOf" srcId="{B18B67B5-C594-4528-A570-C5FD68382C9F}" destId="{4F2065F9-6706-4C99-A198-0373CD68CF2C}" srcOrd="0" destOrd="0" presId="urn:microsoft.com/office/officeart/2005/8/layout/chevron2"/>
    <dgm:cxn modelId="{3AF318DE-DFDF-4BBA-A8A5-1AB61B534006}" srcId="{D7FFCAF7-D0EE-43C0-97D1-549D676D94A4}" destId="{C3905EA4-401A-40B7-9875-711E404504A3}" srcOrd="3" destOrd="0" parTransId="{228D0F33-72B6-4BCC-ABD5-B81F4E0D9BFD}" sibTransId="{C60C4A8F-035C-493F-AD47-5B465D5768F5}"/>
    <dgm:cxn modelId="{17E754F0-6B0E-4A42-91A0-6592334018FC}" type="presOf" srcId="{1B1E5200-49B7-40E4-9A28-8033A8E218D7}" destId="{779F0D50-3567-4186-8272-039571D36DD9}" srcOrd="0" destOrd="2" presId="urn:microsoft.com/office/officeart/2005/8/layout/chevron2"/>
    <dgm:cxn modelId="{DD6C8974-75DE-47E3-9B67-E4979BC4DD1A}" srcId="{B4B3FC05-8DC1-4A4A-A96B-7856E94809C3}" destId="{1B1E5200-49B7-40E4-9A28-8033A8E218D7}" srcOrd="1" destOrd="0" parTransId="{21496ADE-D979-4E64-86A0-D678F9DE281D}" sibTransId="{34584B3A-6979-43D8-B4D5-949C82A64CFD}"/>
    <dgm:cxn modelId="{139F1B07-ABAC-403D-B2BC-0EC9350FA1E2}" type="presOf" srcId="{6B2F64A4-57F6-4C14-BB99-FA5649832C96}" destId="{4F2065F9-6706-4C99-A198-0373CD68CF2C}" srcOrd="0" destOrd="1" presId="urn:microsoft.com/office/officeart/2005/8/layout/chevron2"/>
    <dgm:cxn modelId="{720AF746-5363-460A-83F3-01E45D440D2B}" srcId="{72055560-D67F-4303-B7D4-7FAADDE97601}" destId="{73615459-B6D2-454D-A6CC-B969FD5F8327}" srcOrd="0" destOrd="0" parTransId="{AF46A58B-3244-43ED-BDEE-870548AF3748}" sibTransId="{67D8924A-D84E-4B2D-BE7A-7A7552EB0C02}"/>
    <dgm:cxn modelId="{85CA7DB0-35DC-4434-AB4E-3FD932A8DA64}" srcId="{B86ACD0C-77A2-4AD7-9484-D796F8259DF0}" destId="{B18B67B5-C594-4528-A570-C5FD68382C9F}" srcOrd="0" destOrd="0" parTransId="{60DC2529-A207-4882-BC92-58CCE1E9E5B7}" sibTransId="{73C4E22E-7EE4-4EDC-BB47-742CCA11A5C4}"/>
    <dgm:cxn modelId="{66151408-73C2-441B-9003-DE699054D796}" srcId="{0B687C8B-F4AF-4F8E-A80E-9B59246A9FC7}" destId="{B4B3FC05-8DC1-4A4A-A96B-7856E94809C3}" srcOrd="0" destOrd="0" parTransId="{41BB6C42-A35D-4642-AAD2-060E9ED01FC9}" sibTransId="{479217C1-25F8-4B0F-A258-70CCE0A99DC4}"/>
    <dgm:cxn modelId="{62E6F6ED-9A8D-4ABD-AE49-26DC6D201E44}" srcId="{B4B3FC05-8DC1-4A4A-A96B-7856E94809C3}" destId="{1C69D24E-812C-4B2B-86F3-599454E9C6AA}" srcOrd="0" destOrd="0" parTransId="{40A4A3E7-9DB4-48A5-B8AB-D148918B3A04}" sibTransId="{6E68A65A-3AF9-4E36-9836-B7AC012DCF34}"/>
    <dgm:cxn modelId="{D9E1F383-8670-47E6-8869-881E4F1467BC}" srcId="{D7FFCAF7-D0EE-43C0-97D1-549D676D94A4}" destId="{613AD4C3-AF4A-4738-A357-DA534C35CAC6}" srcOrd="0" destOrd="0" parTransId="{A2ACDAFE-D28D-4E5F-A0A5-E2890C528AA9}" sibTransId="{D75BD250-8C41-4C59-88EE-404EB29ACCB8}"/>
    <dgm:cxn modelId="{9713D39F-9272-4D78-B36F-5E36F1655AAC}" srcId="{0390BF83-C0C1-4A3E-991C-3A61CFCA8A5E}" destId="{F3194A95-4455-4F9E-93A4-7DD4DFCFAD38}" srcOrd="0" destOrd="0" parTransId="{4AF6CD41-3E6C-488C-90FD-3C43CDF7401E}" sibTransId="{94F5EA47-9F75-4CEF-90DA-8D57B197B5DE}"/>
    <dgm:cxn modelId="{1B73B934-C668-46B7-86BD-8F4AE9ACA756}" srcId="{B4B3FC05-8DC1-4A4A-A96B-7856E94809C3}" destId="{76BDB60F-E489-4499-ACC7-65D79D29CAFB}" srcOrd="6" destOrd="0" parTransId="{198E3A08-2E2A-4EA3-B73B-4B028FDF8BF1}" sibTransId="{A998117E-7573-4173-AE93-9674B9865CBA}"/>
    <dgm:cxn modelId="{6ABB6A83-4554-4069-997C-0929CDC03A4B}" type="presOf" srcId="{D9BA1CB4-6F2C-48AF-B477-D0A3FCAA6692}" destId="{28465AF7-A2F4-4D17-99A3-F058D250B221}" srcOrd="0" destOrd="3" presId="urn:microsoft.com/office/officeart/2005/8/layout/chevron2"/>
    <dgm:cxn modelId="{38A76346-B915-4A66-8217-20AF4990944D}" srcId="{72055560-D67F-4303-B7D4-7FAADDE97601}" destId="{D9BA1CB4-6F2C-48AF-B477-D0A3FCAA6692}" srcOrd="2" destOrd="0" parTransId="{8CEA693B-B09E-4C01-B62B-6A42D60C2DEE}" sibTransId="{2A0BC37B-C2FB-46ED-9999-8B93AD02822E}"/>
    <dgm:cxn modelId="{F4D34B98-7FC3-474E-A13B-8E473DFB782D}" type="presOf" srcId="{76B6F65F-A5AE-404F-B030-305E835E2B22}" destId="{28465AF7-A2F4-4D17-99A3-F058D250B221}" srcOrd="0" destOrd="2" presId="urn:microsoft.com/office/officeart/2005/8/layout/chevron2"/>
    <dgm:cxn modelId="{2CC3F5D8-ACC3-4564-B770-B5E212E96955}" type="presOf" srcId="{59DA1ACC-6C5D-4EFA-822E-BD012211F014}" destId="{779F0D50-3567-4186-8272-039571D36DD9}" srcOrd="0" destOrd="5" presId="urn:microsoft.com/office/officeart/2005/8/layout/chevron2"/>
    <dgm:cxn modelId="{A4715560-89A7-461C-9F84-FCA1DBEEEED7}" type="presOf" srcId="{1C69D24E-812C-4B2B-86F3-599454E9C6AA}" destId="{779F0D50-3567-4186-8272-039571D36DD9}" srcOrd="0" destOrd="1" presId="urn:microsoft.com/office/officeart/2005/8/layout/chevron2"/>
    <dgm:cxn modelId="{3029FA72-1060-4AEE-BD26-CA1680898F2E}" type="presParOf" srcId="{D46122E8-86E0-4D46-9DC2-348A8DBD28A0}" destId="{DA6028D7-70C0-411A-ABD4-259978276289}" srcOrd="0" destOrd="0" presId="urn:microsoft.com/office/officeart/2005/8/layout/chevron2"/>
    <dgm:cxn modelId="{C1FBD41A-EABC-472E-91CF-F349133F0971}" type="presParOf" srcId="{DA6028D7-70C0-411A-ABD4-259978276289}" destId="{464279C4-3EB7-48ED-9F45-4FFBB38931B2}" srcOrd="0" destOrd="0" presId="urn:microsoft.com/office/officeart/2005/8/layout/chevron2"/>
    <dgm:cxn modelId="{B6E6D377-5EF6-4F5F-9357-0F22CFD96C41}" type="presParOf" srcId="{DA6028D7-70C0-411A-ABD4-259978276289}" destId="{BCC648EE-E666-4CF8-8144-2A3786593989}" srcOrd="1" destOrd="0" presId="urn:microsoft.com/office/officeart/2005/8/layout/chevron2"/>
    <dgm:cxn modelId="{C495BAEB-A064-46C9-8753-8C14D42C27E9}" type="presParOf" srcId="{D46122E8-86E0-4D46-9DC2-348A8DBD28A0}" destId="{27FDDF0C-2E89-47A5-B2C8-2A39A18F29BC}" srcOrd="1" destOrd="0" presId="urn:microsoft.com/office/officeart/2005/8/layout/chevron2"/>
    <dgm:cxn modelId="{7F47849E-7B5E-45A9-91D4-7023A5B93F41}" type="presParOf" srcId="{D46122E8-86E0-4D46-9DC2-348A8DBD28A0}" destId="{6C8C2A76-9269-4502-BE34-86F96E13D0B0}" srcOrd="2" destOrd="0" presId="urn:microsoft.com/office/officeart/2005/8/layout/chevron2"/>
    <dgm:cxn modelId="{4C044E70-E39F-4A08-96F0-0B8A480D3028}" type="presParOf" srcId="{6C8C2A76-9269-4502-BE34-86F96E13D0B0}" destId="{8DA9ABD9-51E1-4604-A651-53C65D111065}" srcOrd="0" destOrd="0" presId="urn:microsoft.com/office/officeart/2005/8/layout/chevron2"/>
    <dgm:cxn modelId="{9112C9F5-AF99-42B3-BE44-72FEEA02B796}" type="presParOf" srcId="{6C8C2A76-9269-4502-BE34-86F96E13D0B0}" destId="{4F2065F9-6706-4C99-A198-0373CD68CF2C}" srcOrd="1" destOrd="0" presId="urn:microsoft.com/office/officeart/2005/8/layout/chevron2"/>
    <dgm:cxn modelId="{64D45172-B0CE-4FEE-95EA-2A01E1F4F707}" type="presParOf" srcId="{D46122E8-86E0-4D46-9DC2-348A8DBD28A0}" destId="{55DCEE9E-1F72-4C67-97E1-56A5587E7F71}" srcOrd="3" destOrd="0" presId="urn:microsoft.com/office/officeart/2005/8/layout/chevron2"/>
    <dgm:cxn modelId="{774C92D3-C24A-4549-A474-7B9750FEB5B4}" type="presParOf" srcId="{D46122E8-86E0-4D46-9DC2-348A8DBD28A0}" destId="{36447C38-FB09-4964-9253-C50699B099D5}" srcOrd="4" destOrd="0" presId="urn:microsoft.com/office/officeart/2005/8/layout/chevron2"/>
    <dgm:cxn modelId="{C7A6341D-600A-4D65-A933-8DB261EC2B2A}" type="presParOf" srcId="{36447C38-FB09-4964-9253-C50699B099D5}" destId="{57B42403-ED3D-4E9C-9D0C-00D6B4F3FA9E}" srcOrd="0" destOrd="0" presId="urn:microsoft.com/office/officeart/2005/8/layout/chevron2"/>
    <dgm:cxn modelId="{2A56DA71-2B0F-4B50-8CB3-F1E901805E6E}" type="presParOf" srcId="{36447C38-FB09-4964-9253-C50699B099D5}" destId="{779F0D50-3567-4186-8272-039571D36DD9}" srcOrd="1" destOrd="0" presId="urn:microsoft.com/office/officeart/2005/8/layout/chevron2"/>
    <dgm:cxn modelId="{C4126D5E-48FE-40CC-A45B-0C398A7A3D30}" type="presParOf" srcId="{D46122E8-86E0-4D46-9DC2-348A8DBD28A0}" destId="{CFA440D0-AC84-44DB-98AC-11DD0FD8B3DB}" srcOrd="5" destOrd="0" presId="urn:microsoft.com/office/officeart/2005/8/layout/chevron2"/>
    <dgm:cxn modelId="{25628D52-F2A3-4028-8891-3E4EE7AF95B3}" type="presParOf" srcId="{D46122E8-86E0-4D46-9DC2-348A8DBD28A0}" destId="{2E5CC684-099D-4259-97A7-DBEC9BF3816A}" srcOrd="6" destOrd="0" presId="urn:microsoft.com/office/officeart/2005/8/layout/chevron2"/>
    <dgm:cxn modelId="{352A1AE1-A988-4C0D-84F7-84D3BD734997}" type="presParOf" srcId="{2E5CC684-099D-4259-97A7-DBEC9BF3816A}" destId="{9DA7453D-FF17-45DE-807B-A58D9A963468}" srcOrd="0" destOrd="0" presId="urn:microsoft.com/office/officeart/2005/8/layout/chevron2"/>
    <dgm:cxn modelId="{5914F202-0835-48DD-BB51-7A9755E60C82}" type="presParOf" srcId="{2E5CC684-099D-4259-97A7-DBEC9BF3816A}" destId="{28465AF7-A2F4-4D17-99A3-F058D250B221}" srcOrd="1" destOrd="0" presId="urn:microsoft.com/office/officeart/2005/8/layout/chevron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D7FFCAF7-D0EE-43C0-97D1-549D676D94A4}" type="doc">
      <dgm:prSet loTypeId="urn:microsoft.com/office/officeart/2005/8/layout/chevron2" loCatId="process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kumimoji="1" lang="ja-JP" altLang="en-US"/>
        </a:p>
      </dgm:t>
    </dgm:pt>
    <dgm:pt modelId="{B86ACD0C-77A2-4AD7-9484-D796F8259DF0}">
      <dgm:prSet phldrT="[テキスト]"/>
      <dgm:spPr/>
      <dgm:t>
        <a:bodyPr/>
        <a:lstStyle/>
        <a:p>
          <a:r>
            <a:rPr kumimoji="1" lang="en-US" altLang="ja-JP"/>
            <a:t>1</a:t>
          </a:r>
          <a:endParaRPr kumimoji="1" lang="ja-JP" altLang="en-US"/>
        </a:p>
      </dgm:t>
    </dgm:pt>
    <dgm:pt modelId="{6AB4889D-6696-4D01-90F6-C72F96E49EE7}" type="parTrans" cxnId="{B6783EAB-95A1-4F10-837F-BB110E51EFFE}">
      <dgm:prSet/>
      <dgm:spPr/>
      <dgm:t>
        <a:bodyPr/>
        <a:lstStyle/>
        <a:p>
          <a:endParaRPr kumimoji="1" lang="ja-JP" altLang="en-US"/>
        </a:p>
      </dgm:t>
    </dgm:pt>
    <dgm:pt modelId="{1A451C04-AE80-435D-B410-656BB5B0155C}" type="sibTrans" cxnId="{B6783EAB-95A1-4F10-837F-BB110E51EFFE}">
      <dgm:prSet/>
      <dgm:spPr/>
      <dgm:t>
        <a:bodyPr/>
        <a:lstStyle/>
        <a:p>
          <a:endParaRPr kumimoji="1" lang="ja-JP" altLang="en-US"/>
        </a:p>
      </dgm:t>
    </dgm:pt>
    <dgm:pt modelId="{B18B67B5-C594-4528-A570-C5FD68382C9F}">
      <dgm:prSet phldrT="[テキスト]" custT="1"/>
      <dgm:spPr/>
      <dgm:t>
        <a:bodyPr/>
        <a:lstStyle/>
        <a:p>
          <a:r>
            <a:rPr kumimoji="1" lang="en-US" altLang="ja-JP" sz="900"/>
            <a:t>launch_wait</a:t>
          </a:r>
          <a:endParaRPr kumimoji="1" lang="ja-JP" altLang="en-US" sz="900"/>
        </a:p>
      </dgm:t>
    </dgm:pt>
    <dgm:pt modelId="{60DC2529-A207-4882-BC92-58CCE1E9E5B7}" type="parTrans" cxnId="{85CA7DB0-35DC-4434-AB4E-3FD932A8DA64}">
      <dgm:prSet/>
      <dgm:spPr/>
      <dgm:t>
        <a:bodyPr/>
        <a:lstStyle/>
        <a:p>
          <a:endParaRPr kumimoji="1" lang="ja-JP" altLang="en-US"/>
        </a:p>
      </dgm:t>
    </dgm:pt>
    <dgm:pt modelId="{73C4E22E-7EE4-4EDC-BB47-742CCA11A5C4}" type="sibTrans" cxnId="{85CA7DB0-35DC-4434-AB4E-3FD932A8DA64}">
      <dgm:prSet/>
      <dgm:spPr/>
      <dgm:t>
        <a:bodyPr/>
        <a:lstStyle/>
        <a:p>
          <a:endParaRPr kumimoji="1" lang="ja-JP" altLang="en-US"/>
        </a:p>
      </dgm:t>
    </dgm:pt>
    <dgm:pt modelId="{B4B3FC05-8DC1-4A4A-A96B-7856E94809C3}">
      <dgm:prSet phldrT="[テキスト]" custT="1"/>
      <dgm:spPr/>
      <dgm:t>
        <a:bodyPr/>
        <a:lstStyle/>
        <a:p>
          <a:r>
            <a:rPr kumimoji="1" lang="en-US" altLang="ja-JP" sz="900"/>
            <a:t>control_law</a:t>
          </a:r>
          <a:endParaRPr kumimoji="1" lang="ja-JP" altLang="en-US" sz="900"/>
        </a:p>
      </dgm:t>
    </dgm:pt>
    <dgm:pt modelId="{41BB6C42-A35D-4642-AAD2-060E9ED01FC9}" type="parTrans" cxnId="{66151408-73C2-441B-9003-DE699054D796}">
      <dgm:prSet/>
      <dgm:spPr/>
      <dgm:t>
        <a:bodyPr/>
        <a:lstStyle/>
        <a:p>
          <a:endParaRPr kumimoji="1" lang="ja-JP" altLang="en-US"/>
        </a:p>
      </dgm:t>
    </dgm:pt>
    <dgm:pt modelId="{479217C1-25F8-4B0F-A258-70CCE0A99DC4}" type="sibTrans" cxnId="{66151408-73C2-441B-9003-DE699054D796}">
      <dgm:prSet/>
      <dgm:spPr/>
      <dgm:t>
        <a:bodyPr/>
        <a:lstStyle/>
        <a:p>
          <a:endParaRPr kumimoji="1" lang="ja-JP" altLang="en-US"/>
        </a:p>
      </dgm:t>
    </dgm:pt>
    <dgm:pt modelId="{C3905EA4-401A-40B7-9875-711E404504A3}">
      <dgm:prSet phldrT="[テキスト]"/>
      <dgm:spPr/>
      <dgm:t>
        <a:bodyPr/>
        <a:lstStyle/>
        <a:p>
          <a:r>
            <a:rPr kumimoji="1" lang="en-US" altLang="ja-JP"/>
            <a:t>3</a:t>
          </a:r>
          <a:endParaRPr kumimoji="1" lang="ja-JP" altLang="en-US"/>
        </a:p>
      </dgm:t>
    </dgm:pt>
    <dgm:pt modelId="{228D0F33-72B6-4BCC-ABD5-B81F4E0D9BFD}" type="parTrans" cxnId="{3AF318DE-DFDF-4BBA-A8A5-1AB61B534006}">
      <dgm:prSet/>
      <dgm:spPr/>
      <dgm:t>
        <a:bodyPr/>
        <a:lstStyle/>
        <a:p>
          <a:endParaRPr kumimoji="1" lang="ja-JP" altLang="en-US"/>
        </a:p>
      </dgm:t>
    </dgm:pt>
    <dgm:pt modelId="{C60C4A8F-035C-493F-AD47-5B465D5768F5}" type="sibTrans" cxnId="{3AF318DE-DFDF-4BBA-A8A5-1AB61B534006}">
      <dgm:prSet/>
      <dgm:spPr/>
      <dgm:t>
        <a:bodyPr/>
        <a:lstStyle/>
        <a:p>
          <a:endParaRPr kumimoji="1" lang="ja-JP" altLang="en-US"/>
        </a:p>
      </dgm:t>
    </dgm:pt>
    <dgm:pt modelId="{72055560-D67F-4303-B7D4-7FAADDE97601}">
      <dgm:prSet phldrT="[テキスト]" custT="1"/>
      <dgm:spPr/>
      <dgm:t>
        <a:bodyPr/>
        <a:lstStyle/>
        <a:p>
          <a:r>
            <a:rPr kumimoji="1" lang="en-US" altLang="ja-JP" sz="1100"/>
            <a:t>erro_func</a:t>
          </a:r>
          <a:endParaRPr kumimoji="1" lang="ja-JP" altLang="en-US" sz="1100"/>
        </a:p>
      </dgm:t>
    </dgm:pt>
    <dgm:pt modelId="{65BE13C8-173D-41D9-94E6-255F0FA4E543}" type="parTrans" cxnId="{1890651C-2974-41E6-9CCA-C190F6B75EBD}">
      <dgm:prSet/>
      <dgm:spPr/>
      <dgm:t>
        <a:bodyPr/>
        <a:lstStyle/>
        <a:p>
          <a:endParaRPr kumimoji="1" lang="ja-JP" altLang="en-US"/>
        </a:p>
      </dgm:t>
    </dgm:pt>
    <dgm:pt modelId="{71A74ADC-D819-43A1-8161-C0C37B2E88DF}" type="sibTrans" cxnId="{1890651C-2974-41E6-9CCA-C190F6B75EBD}">
      <dgm:prSet/>
      <dgm:spPr/>
      <dgm:t>
        <a:bodyPr/>
        <a:lstStyle/>
        <a:p>
          <a:endParaRPr kumimoji="1" lang="ja-JP" altLang="en-US"/>
        </a:p>
      </dgm:t>
    </dgm:pt>
    <dgm:pt modelId="{6B2F64A4-57F6-4C14-BB99-FA5649832C96}">
      <dgm:prSet phldrT="[テキスト]" custT="1"/>
      <dgm:spPr/>
      <dgm:t>
        <a:bodyPr/>
        <a:lstStyle/>
        <a:p>
          <a:r>
            <a:rPr kumimoji="1" lang="en-US" altLang="ja-JP" sz="900"/>
            <a:t>LED</a:t>
          </a:r>
          <a:r>
            <a:rPr kumimoji="1" lang="ja-JP" altLang="en-US" sz="900"/>
            <a:t>点灯</a:t>
          </a:r>
        </a:p>
      </dgm:t>
    </dgm:pt>
    <dgm:pt modelId="{06403B8D-7E10-4286-AA27-615A01805328}" type="parTrans" cxnId="{A6E3E162-CC34-459F-81EB-479B30049005}">
      <dgm:prSet/>
      <dgm:spPr/>
      <dgm:t>
        <a:bodyPr/>
        <a:lstStyle/>
        <a:p>
          <a:endParaRPr kumimoji="1" lang="ja-JP" altLang="en-US"/>
        </a:p>
      </dgm:t>
    </dgm:pt>
    <dgm:pt modelId="{5BF031B2-0FF6-40E4-AC7F-6EFA960C8B47}" type="sibTrans" cxnId="{A6E3E162-CC34-459F-81EB-479B30049005}">
      <dgm:prSet/>
      <dgm:spPr/>
      <dgm:t>
        <a:bodyPr/>
        <a:lstStyle/>
        <a:p>
          <a:endParaRPr kumimoji="1" lang="ja-JP" altLang="en-US"/>
        </a:p>
      </dgm:t>
    </dgm:pt>
    <dgm:pt modelId="{A6864A4E-10DD-4E34-A1AD-6F1BB9111C01}">
      <dgm:prSet phldrT="[テキスト]" custT="1"/>
      <dgm:spPr/>
      <dgm:t>
        <a:bodyPr/>
        <a:lstStyle/>
        <a:p>
          <a:r>
            <a:rPr kumimoji="1" lang="en-US" altLang="ja-JP" sz="900"/>
            <a:t>launch switch off(</a:t>
          </a:r>
          <a:r>
            <a:rPr kumimoji="1" lang="ja-JP" altLang="en-US" sz="900"/>
            <a:t>発射検知</a:t>
          </a:r>
          <a:r>
            <a:rPr kumimoji="1" lang="en-US" altLang="ja-JP" sz="900"/>
            <a:t>)</a:t>
          </a:r>
          <a:r>
            <a:rPr kumimoji="1" lang="ja-JP" altLang="en-US" sz="900"/>
            <a:t>で次のステートへ</a:t>
          </a:r>
        </a:p>
      </dgm:t>
    </dgm:pt>
    <dgm:pt modelId="{2A4CBFB5-CEF0-4B71-B5B4-0301A97D471C}" type="parTrans" cxnId="{51DD676C-E404-4FB6-81B0-B26579E7E30D}">
      <dgm:prSet/>
      <dgm:spPr/>
      <dgm:t>
        <a:bodyPr/>
        <a:lstStyle/>
        <a:p>
          <a:endParaRPr kumimoji="1" lang="ja-JP" altLang="en-US"/>
        </a:p>
      </dgm:t>
    </dgm:pt>
    <dgm:pt modelId="{1EBF9006-A603-40DF-8B68-F0276E90B691}" type="sibTrans" cxnId="{51DD676C-E404-4FB6-81B0-B26579E7E30D}">
      <dgm:prSet/>
      <dgm:spPr/>
      <dgm:t>
        <a:bodyPr/>
        <a:lstStyle/>
        <a:p>
          <a:endParaRPr kumimoji="1" lang="ja-JP" altLang="en-US"/>
        </a:p>
      </dgm:t>
    </dgm:pt>
    <dgm:pt modelId="{91B5973D-0228-4A36-A387-71424D4A5106}">
      <dgm:prSet phldrT="[テキスト]" custT="1"/>
      <dgm:spPr/>
      <dgm:t>
        <a:bodyPr/>
        <a:lstStyle/>
        <a:p>
          <a:r>
            <a:rPr kumimoji="1" lang="ja-JP" altLang="en-US" sz="900"/>
            <a:t>パラシュート展開判断</a:t>
          </a:r>
        </a:p>
      </dgm:t>
    </dgm:pt>
    <dgm:pt modelId="{63BCA2D4-AD70-4BE0-BA2A-4A129E2D1593}" type="parTrans" cxnId="{ACD9AE08-6394-4C61-A9C5-02E0ED9633DF}">
      <dgm:prSet/>
      <dgm:spPr/>
      <dgm:t>
        <a:bodyPr/>
        <a:lstStyle/>
        <a:p>
          <a:endParaRPr kumimoji="1" lang="ja-JP" altLang="en-US"/>
        </a:p>
      </dgm:t>
    </dgm:pt>
    <dgm:pt modelId="{7F2BBCBB-DB21-4D10-8131-DEB688DB0007}" type="sibTrans" cxnId="{ACD9AE08-6394-4C61-A9C5-02E0ED9633DF}">
      <dgm:prSet/>
      <dgm:spPr/>
      <dgm:t>
        <a:bodyPr/>
        <a:lstStyle/>
        <a:p>
          <a:endParaRPr kumimoji="1" lang="ja-JP" altLang="en-US"/>
        </a:p>
      </dgm:t>
    </dgm:pt>
    <dgm:pt modelId="{73615459-B6D2-454D-A6CC-B969FD5F8327}">
      <dgm:prSet phldrT="[テキスト]" custT="1"/>
      <dgm:spPr/>
      <dgm:t>
        <a:bodyPr/>
        <a:lstStyle/>
        <a:p>
          <a:r>
            <a:rPr kumimoji="1" lang="ja-JP" altLang="en-US" sz="1100"/>
            <a:t>通信異常検知すると通常制御終了</a:t>
          </a:r>
        </a:p>
      </dgm:t>
    </dgm:pt>
    <dgm:pt modelId="{AF46A58B-3244-43ED-BDEE-870548AF3748}" type="parTrans" cxnId="{720AF746-5363-460A-83F3-01E45D440D2B}">
      <dgm:prSet/>
      <dgm:spPr/>
      <dgm:t>
        <a:bodyPr/>
        <a:lstStyle/>
        <a:p>
          <a:endParaRPr kumimoji="1" lang="ja-JP" altLang="en-US"/>
        </a:p>
      </dgm:t>
    </dgm:pt>
    <dgm:pt modelId="{67D8924A-D84E-4B2D-BE7A-7A7552EB0C02}" type="sibTrans" cxnId="{720AF746-5363-460A-83F3-01E45D440D2B}">
      <dgm:prSet/>
      <dgm:spPr/>
      <dgm:t>
        <a:bodyPr/>
        <a:lstStyle/>
        <a:p>
          <a:endParaRPr kumimoji="1" lang="ja-JP" altLang="en-US"/>
        </a:p>
      </dgm:t>
    </dgm:pt>
    <dgm:pt modelId="{39E7B197-8F8B-4C55-9142-1B27BA97956D}">
      <dgm:prSet phldrT="[テキスト]" custT="1"/>
      <dgm:spPr/>
      <dgm:t>
        <a:bodyPr/>
        <a:lstStyle/>
        <a:p>
          <a:r>
            <a:rPr kumimoji="1" lang="en-US" altLang="ja-JP" sz="1100"/>
            <a:t>LED</a:t>
          </a:r>
          <a:r>
            <a:rPr kumimoji="1" lang="ja-JP" altLang="en-US" sz="1100"/>
            <a:t>高速点滅</a:t>
          </a:r>
        </a:p>
      </dgm:t>
    </dgm:pt>
    <dgm:pt modelId="{EF8EFB2F-79B2-482D-9133-5504C4FA4902}" type="parTrans" cxnId="{61122D71-32EB-4F08-985E-09D38A96B487}">
      <dgm:prSet/>
      <dgm:spPr/>
      <dgm:t>
        <a:bodyPr/>
        <a:lstStyle/>
        <a:p>
          <a:endParaRPr kumimoji="1" lang="ja-JP" altLang="en-US"/>
        </a:p>
      </dgm:t>
    </dgm:pt>
    <dgm:pt modelId="{8D743267-2E61-442E-BD3F-A6B30E8FBE0D}" type="sibTrans" cxnId="{61122D71-32EB-4F08-985E-09D38A96B487}">
      <dgm:prSet/>
      <dgm:spPr/>
      <dgm:t>
        <a:bodyPr/>
        <a:lstStyle/>
        <a:p>
          <a:endParaRPr kumimoji="1" lang="ja-JP" altLang="en-US"/>
        </a:p>
      </dgm:t>
    </dgm:pt>
    <dgm:pt modelId="{76B6F65F-A5AE-404F-B030-305E835E2B22}">
      <dgm:prSet phldrT="[テキスト]" custT="1"/>
      <dgm:spPr/>
      <dgm:t>
        <a:bodyPr/>
        <a:lstStyle/>
        <a:p>
          <a:r>
            <a:rPr kumimoji="1" lang="en-US" altLang="ja-JP" sz="1100"/>
            <a:t>teensy</a:t>
          </a:r>
          <a:r>
            <a:rPr kumimoji="1" lang="ja-JP" altLang="en-US" sz="1100"/>
            <a:t>異常検知すると通常御終了</a:t>
          </a:r>
        </a:p>
      </dgm:t>
    </dgm:pt>
    <dgm:pt modelId="{220614FD-42CE-4C04-8407-8D2C558B5578}" type="parTrans" cxnId="{E415D52A-9E51-43B9-BAB1-7EBD3A547683}">
      <dgm:prSet/>
      <dgm:spPr/>
      <dgm:t>
        <a:bodyPr/>
        <a:lstStyle/>
        <a:p>
          <a:endParaRPr kumimoji="1" lang="ja-JP" altLang="en-US"/>
        </a:p>
      </dgm:t>
    </dgm:pt>
    <dgm:pt modelId="{878FCFC9-EE58-400E-8BF5-909070A172F0}" type="sibTrans" cxnId="{E415D52A-9E51-43B9-BAB1-7EBD3A547683}">
      <dgm:prSet/>
      <dgm:spPr/>
      <dgm:t>
        <a:bodyPr/>
        <a:lstStyle/>
        <a:p>
          <a:endParaRPr kumimoji="1" lang="ja-JP" altLang="en-US"/>
        </a:p>
      </dgm:t>
    </dgm:pt>
    <dgm:pt modelId="{0B687C8B-F4AF-4F8E-A80E-9B59246A9FC7}">
      <dgm:prSet phldrT="[テキスト]"/>
      <dgm:spPr/>
      <dgm:t>
        <a:bodyPr/>
        <a:lstStyle/>
        <a:p>
          <a:r>
            <a:rPr kumimoji="1" lang="en-US" altLang="ja-JP"/>
            <a:t>2</a:t>
          </a:r>
          <a:endParaRPr kumimoji="1" lang="ja-JP" altLang="en-US"/>
        </a:p>
      </dgm:t>
    </dgm:pt>
    <dgm:pt modelId="{188891AE-999C-4525-847D-2C18521FF96D}" type="sibTrans" cxnId="{6D59F717-2C1E-473B-AB18-BFA989204416}">
      <dgm:prSet/>
      <dgm:spPr/>
      <dgm:t>
        <a:bodyPr/>
        <a:lstStyle/>
        <a:p>
          <a:endParaRPr kumimoji="1" lang="ja-JP" altLang="en-US"/>
        </a:p>
      </dgm:t>
    </dgm:pt>
    <dgm:pt modelId="{01D14D53-8F53-4DB3-B045-2EFB3AD7D423}" type="parTrans" cxnId="{6D59F717-2C1E-473B-AB18-BFA989204416}">
      <dgm:prSet/>
      <dgm:spPr/>
      <dgm:t>
        <a:bodyPr/>
        <a:lstStyle/>
        <a:p>
          <a:endParaRPr kumimoji="1" lang="ja-JP" altLang="en-US"/>
        </a:p>
      </dgm:t>
    </dgm:pt>
    <dgm:pt modelId="{613AD4C3-AF4A-4738-A357-DA534C35CAC6}">
      <dgm:prSet phldrT="[テキスト]"/>
      <dgm:spPr/>
      <dgm:t>
        <a:bodyPr/>
        <a:lstStyle/>
        <a:p>
          <a:r>
            <a:rPr kumimoji="1" lang="en-US" altLang="ja-JP"/>
            <a:t>0</a:t>
          </a:r>
          <a:endParaRPr kumimoji="1" lang="ja-JP" altLang="en-US"/>
        </a:p>
      </dgm:t>
    </dgm:pt>
    <dgm:pt modelId="{A2ACDAFE-D28D-4E5F-A0A5-E2890C528AA9}" type="parTrans" cxnId="{D9E1F383-8670-47E6-8869-881E4F1467BC}">
      <dgm:prSet/>
      <dgm:spPr/>
      <dgm:t>
        <a:bodyPr/>
        <a:lstStyle/>
        <a:p>
          <a:endParaRPr kumimoji="1" lang="ja-JP" altLang="en-US"/>
        </a:p>
      </dgm:t>
    </dgm:pt>
    <dgm:pt modelId="{D75BD250-8C41-4C59-88EE-404EB29ACCB8}" type="sibTrans" cxnId="{D9E1F383-8670-47E6-8869-881E4F1467BC}">
      <dgm:prSet/>
      <dgm:spPr/>
      <dgm:t>
        <a:bodyPr/>
        <a:lstStyle/>
        <a:p>
          <a:endParaRPr kumimoji="1" lang="ja-JP" altLang="en-US"/>
        </a:p>
      </dgm:t>
    </dgm:pt>
    <dgm:pt modelId="{0390BF83-C0C1-4A3E-991C-3A61CFCA8A5E}">
      <dgm:prSet phldrT="[テキスト]" custT="1"/>
      <dgm:spPr/>
      <dgm:t>
        <a:bodyPr/>
        <a:lstStyle/>
        <a:p>
          <a:r>
            <a:rPr kumimoji="1" lang="en-US" altLang="ja-JP" sz="900"/>
            <a:t>init</a:t>
          </a:r>
          <a:endParaRPr kumimoji="1" lang="ja-JP" altLang="en-US" sz="900"/>
        </a:p>
      </dgm:t>
    </dgm:pt>
    <dgm:pt modelId="{8309940F-4C6F-4C55-8400-A2B38934761A}" type="parTrans" cxnId="{EC1EDCBB-4AB6-4A9E-921E-C4B42651C726}">
      <dgm:prSet/>
      <dgm:spPr/>
      <dgm:t>
        <a:bodyPr/>
        <a:lstStyle/>
        <a:p>
          <a:endParaRPr kumimoji="1" lang="ja-JP" altLang="en-US"/>
        </a:p>
      </dgm:t>
    </dgm:pt>
    <dgm:pt modelId="{54C0A96C-9894-4893-8983-EBD8A5DF7357}" type="sibTrans" cxnId="{EC1EDCBB-4AB6-4A9E-921E-C4B42651C726}">
      <dgm:prSet/>
      <dgm:spPr/>
      <dgm:t>
        <a:bodyPr/>
        <a:lstStyle/>
        <a:p>
          <a:endParaRPr kumimoji="1" lang="ja-JP" altLang="en-US"/>
        </a:p>
      </dgm:t>
    </dgm:pt>
    <dgm:pt modelId="{F3194A95-4455-4F9E-93A4-7DD4DFCFAD38}">
      <dgm:prSet phldrT="[テキスト]" custT="1"/>
      <dgm:spPr/>
      <dgm:t>
        <a:bodyPr/>
        <a:lstStyle/>
        <a:p>
          <a:r>
            <a:rPr kumimoji="1" lang="en-US" altLang="ja-JP" sz="900"/>
            <a:t>LED</a:t>
          </a:r>
          <a:r>
            <a:rPr kumimoji="1" lang="ja-JP" altLang="en-US" sz="900"/>
            <a:t>点滅</a:t>
          </a:r>
        </a:p>
      </dgm:t>
    </dgm:pt>
    <dgm:pt modelId="{4AF6CD41-3E6C-488C-90FD-3C43CDF7401E}" type="parTrans" cxnId="{9713D39F-9272-4D78-B36F-5E36F1655AAC}">
      <dgm:prSet/>
      <dgm:spPr/>
      <dgm:t>
        <a:bodyPr/>
        <a:lstStyle/>
        <a:p>
          <a:endParaRPr kumimoji="1" lang="ja-JP" altLang="en-US"/>
        </a:p>
      </dgm:t>
    </dgm:pt>
    <dgm:pt modelId="{94F5EA47-9F75-4CEF-90DA-8D57B197B5DE}" type="sibTrans" cxnId="{9713D39F-9272-4D78-B36F-5E36F1655AAC}">
      <dgm:prSet/>
      <dgm:spPr/>
      <dgm:t>
        <a:bodyPr/>
        <a:lstStyle/>
        <a:p>
          <a:endParaRPr kumimoji="1" lang="ja-JP" altLang="en-US"/>
        </a:p>
      </dgm:t>
    </dgm:pt>
    <dgm:pt modelId="{01E23A6C-E6B3-470F-A063-69FD282493CF}">
      <dgm:prSet phldrT="[テキスト]" custT="1"/>
      <dgm:spPr/>
      <dgm:t>
        <a:bodyPr/>
        <a:lstStyle/>
        <a:p>
          <a:r>
            <a:rPr kumimoji="1" lang="ja-JP" altLang="en-US" sz="900"/>
            <a:t>初期化完了で次のステートへ</a:t>
          </a:r>
        </a:p>
      </dgm:t>
    </dgm:pt>
    <dgm:pt modelId="{4F60F346-1421-4F3D-AD73-C219E81428F3}" type="parTrans" cxnId="{BC9BFF41-11A7-4577-9D4A-41C3EAA92E6E}">
      <dgm:prSet/>
      <dgm:spPr/>
      <dgm:t>
        <a:bodyPr/>
        <a:lstStyle/>
        <a:p>
          <a:endParaRPr kumimoji="1" lang="ja-JP" altLang="en-US"/>
        </a:p>
      </dgm:t>
    </dgm:pt>
    <dgm:pt modelId="{7426CA38-5EE0-4FCD-A3B8-08DA51874447}" type="sibTrans" cxnId="{BC9BFF41-11A7-4577-9D4A-41C3EAA92E6E}">
      <dgm:prSet/>
      <dgm:spPr/>
      <dgm:t>
        <a:bodyPr/>
        <a:lstStyle/>
        <a:p>
          <a:endParaRPr kumimoji="1" lang="ja-JP" altLang="en-US"/>
        </a:p>
      </dgm:t>
    </dgm:pt>
    <dgm:pt modelId="{D9BA1CB4-6F2C-48AF-B477-D0A3FCAA6692}">
      <dgm:prSet phldrT="[テキスト]" custT="1"/>
      <dgm:spPr/>
      <dgm:t>
        <a:bodyPr/>
        <a:lstStyle/>
        <a:p>
          <a:r>
            <a:rPr kumimoji="1" lang="ja-JP" altLang="en-US" sz="1100"/>
            <a:t>パラシュート展開指示</a:t>
          </a:r>
        </a:p>
      </dgm:t>
    </dgm:pt>
    <dgm:pt modelId="{2A0BC37B-C2FB-46ED-9999-8B93AD02822E}" type="sibTrans" cxnId="{38A76346-B915-4A66-8217-20AF4990944D}">
      <dgm:prSet/>
      <dgm:spPr/>
      <dgm:t>
        <a:bodyPr/>
        <a:lstStyle/>
        <a:p>
          <a:endParaRPr kumimoji="1" lang="ja-JP" altLang="en-US"/>
        </a:p>
      </dgm:t>
    </dgm:pt>
    <dgm:pt modelId="{8CEA693B-B09E-4C01-B62B-6A42D60C2DEE}" type="parTrans" cxnId="{38A76346-B915-4A66-8217-20AF4990944D}">
      <dgm:prSet/>
      <dgm:spPr/>
      <dgm:t>
        <a:bodyPr/>
        <a:lstStyle/>
        <a:p>
          <a:endParaRPr kumimoji="1" lang="ja-JP" altLang="en-US"/>
        </a:p>
      </dgm:t>
    </dgm:pt>
    <dgm:pt modelId="{93B2E7F9-F520-48E0-AC20-67A1455DDF5F}">
      <dgm:prSet phldrT="[テキスト]" custT="1"/>
      <dgm:spPr/>
      <dgm:t>
        <a:bodyPr/>
        <a:lstStyle/>
        <a:p>
          <a:r>
            <a:rPr kumimoji="1" lang="ja-JP" altLang="en-US" sz="900"/>
            <a:t>パラシュート展開指示</a:t>
          </a:r>
        </a:p>
      </dgm:t>
    </dgm:pt>
    <dgm:pt modelId="{5C8A2B55-6AF9-4C18-AC3B-BB262CBC63CA}" type="parTrans" cxnId="{A723256E-F831-4A03-88DF-ED81EF05A3E9}">
      <dgm:prSet/>
      <dgm:spPr/>
      <dgm:t>
        <a:bodyPr/>
        <a:lstStyle/>
        <a:p>
          <a:endParaRPr kumimoji="1" lang="ja-JP" altLang="en-US"/>
        </a:p>
      </dgm:t>
    </dgm:pt>
    <dgm:pt modelId="{6E6C99AE-A347-4268-9949-FE77472F296C}" type="sibTrans" cxnId="{A723256E-F831-4A03-88DF-ED81EF05A3E9}">
      <dgm:prSet/>
      <dgm:spPr/>
      <dgm:t>
        <a:bodyPr/>
        <a:lstStyle/>
        <a:p>
          <a:endParaRPr kumimoji="1" lang="ja-JP" altLang="en-US"/>
        </a:p>
      </dgm:t>
    </dgm:pt>
    <dgm:pt modelId="{D46122E8-86E0-4D46-9DC2-348A8DBD28A0}" type="pres">
      <dgm:prSet presAssocID="{D7FFCAF7-D0EE-43C0-97D1-549D676D94A4}" presName="linearFlow" presStyleCnt="0">
        <dgm:presLayoutVars>
          <dgm:dir/>
          <dgm:animLvl val="lvl"/>
          <dgm:resizeHandles val="exact"/>
        </dgm:presLayoutVars>
      </dgm:prSet>
      <dgm:spPr/>
      <dgm:t>
        <a:bodyPr/>
        <a:lstStyle/>
        <a:p>
          <a:endParaRPr kumimoji="1" lang="ja-JP" altLang="en-US"/>
        </a:p>
      </dgm:t>
    </dgm:pt>
    <dgm:pt modelId="{DA6028D7-70C0-411A-ABD4-259978276289}" type="pres">
      <dgm:prSet presAssocID="{613AD4C3-AF4A-4738-A357-DA534C35CAC6}" presName="composite" presStyleCnt="0"/>
      <dgm:spPr/>
    </dgm:pt>
    <dgm:pt modelId="{464279C4-3EB7-48ED-9F45-4FFBB38931B2}" type="pres">
      <dgm:prSet presAssocID="{613AD4C3-AF4A-4738-A357-DA534C35CAC6}" presName="parentText" presStyleLbl="alignNode1" presStyleIdx="0" presStyleCnt="4">
        <dgm:presLayoutVars>
          <dgm:chMax val="1"/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BCC648EE-E666-4CF8-8144-2A3786593989}" type="pres">
      <dgm:prSet presAssocID="{613AD4C3-AF4A-4738-A357-DA534C35CAC6}" presName="descendantText" presStyleLbl="alignAcc1" presStyleIdx="0" presStyleCnt="4" custScaleY="127567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27FDDF0C-2E89-47A5-B2C8-2A39A18F29BC}" type="pres">
      <dgm:prSet presAssocID="{D75BD250-8C41-4C59-88EE-404EB29ACCB8}" presName="sp" presStyleCnt="0"/>
      <dgm:spPr/>
    </dgm:pt>
    <dgm:pt modelId="{6C8C2A76-9269-4502-BE34-86F96E13D0B0}" type="pres">
      <dgm:prSet presAssocID="{B86ACD0C-77A2-4AD7-9484-D796F8259DF0}" presName="composite" presStyleCnt="0"/>
      <dgm:spPr/>
    </dgm:pt>
    <dgm:pt modelId="{8DA9ABD9-51E1-4604-A651-53C65D111065}" type="pres">
      <dgm:prSet presAssocID="{B86ACD0C-77A2-4AD7-9484-D796F8259DF0}" presName="parentText" presStyleLbl="alignNode1" presStyleIdx="1" presStyleCnt="4">
        <dgm:presLayoutVars>
          <dgm:chMax val="1"/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4F2065F9-6706-4C99-A198-0373CD68CF2C}" type="pres">
      <dgm:prSet presAssocID="{B86ACD0C-77A2-4AD7-9484-D796F8259DF0}" presName="descendantText" presStyleLbl="alignAcc1" presStyleIdx="1" presStyleCnt="4" custScaleY="127567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55DCEE9E-1F72-4C67-97E1-56A5587E7F71}" type="pres">
      <dgm:prSet presAssocID="{1A451C04-AE80-435D-B410-656BB5B0155C}" presName="sp" presStyleCnt="0"/>
      <dgm:spPr/>
    </dgm:pt>
    <dgm:pt modelId="{36447C38-FB09-4964-9253-C50699B099D5}" type="pres">
      <dgm:prSet presAssocID="{0B687C8B-F4AF-4F8E-A80E-9B59246A9FC7}" presName="composite" presStyleCnt="0"/>
      <dgm:spPr/>
    </dgm:pt>
    <dgm:pt modelId="{57B42403-ED3D-4E9C-9D0C-00D6B4F3FA9E}" type="pres">
      <dgm:prSet presAssocID="{0B687C8B-F4AF-4F8E-A80E-9B59246A9FC7}" presName="parentText" presStyleLbl="alignNode1" presStyleIdx="2" presStyleCnt="4">
        <dgm:presLayoutVars>
          <dgm:chMax val="1"/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779F0D50-3567-4186-8272-039571D36DD9}" type="pres">
      <dgm:prSet presAssocID="{0B687C8B-F4AF-4F8E-A80E-9B59246A9FC7}" presName="descendantText" presStyleLbl="alignAcc1" presStyleIdx="2" presStyleCnt="4" custScaleY="138984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CFA440D0-AC84-44DB-98AC-11DD0FD8B3DB}" type="pres">
      <dgm:prSet presAssocID="{188891AE-999C-4525-847D-2C18521FF96D}" presName="sp" presStyleCnt="0"/>
      <dgm:spPr/>
    </dgm:pt>
    <dgm:pt modelId="{2E5CC684-099D-4259-97A7-DBEC9BF3816A}" type="pres">
      <dgm:prSet presAssocID="{C3905EA4-401A-40B7-9875-711E404504A3}" presName="composite" presStyleCnt="0"/>
      <dgm:spPr/>
    </dgm:pt>
    <dgm:pt modelId="{9DA7453D-FF17-45DE-807B-A58D9A963468}" type="pres">
      <dgm:prSet presAssocID="{C3905EA4-401A-40B7-9875-711E404504A3}" presName="parentText" presStyleLbl="alignNode1" presStyleIdx="3" presStyleCnt="4">
        <dgm:presLayoutVars>
          <dgm:chMax val="1"/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28465AF7-A2F4-4D17-99A3-F058D250B221}" type="pres">
      <dgm:prSet presAssocID="{C3905EA4-401A-40B7-9875-711E404504A3}" presName="descendantText" presStyleLbl="alignAcc1" presStyleIdx="3" presStyleCnt="4" custScaleY="123994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</dgm:ptLst>
  <dgm:cxnLst>
    <dgm:cxn modelId="{B1F7A8E7-7161-4622-962C-257AED8D450F}" type="presOf" srcId="{01E23A6C-E6B3-470F-A063-69FD282493CF}" destId="{BCC648EE-E666-4CF8-8144-2A3786593989}" srcOrd="0" destOrd="2" presId="urn:microsoft.com/office/officeart/2005/8/layout/chevron2"/>
    <dgm:cxn modelId="{9ABEF69E-EDF1-44BF-9FF7-46CF0C8203A2}" type="presOf" srcId="{613AD4C3-AF4A-4738-A357-DA534C35CAC6}" destId="{464279C4-3EB7-48ED-9F45-4FFBB38931B2}" srcOrd="0" destOrd="0" presId="urn:microsoft.com/office/officeart/2005/8/layout/chevron2"/>
    <dgm:cxn modelId="{F62423A9-E634-4F92-B5DA-0228D57DB59D}" type="presOf" srcId="{0B687C8B-F4AF-4F8E-A80E-9B59246A9FC7}" destId="{57B42403-ED3D-4E9C-9D0C-00D6B4F3FA9E}" srcOrd="0" destOrd="0" presId="urn:microsoft.com/office/officeart/2005/8/layout/chevron2"/>
    <dgm:cxn modelId="{AA402594-4CD6-457F-8B39-3D6A6A4F34E7}" type="presOf" srcId="{39E7B197-8F8B-4C55-9142-1B27BA97956D}" destId="{28465AF7-A2F4-4D17-99A3-F058D250B221}" srcOrd="0" destOrd="4" presId="urn:microsoft.com/office/officeart/2005/8/layout/chevron2"/>
    <dgm:cxn modelId="{720AF746-5363-460A-83F3-01E45D440D2B}" srcId="{72055560-D67F-4303-B7D4-7FAADDE97601}" destId="{73615459-B6D2-454D-A6CC-B969FD5F8327}" srcOrd="0" destOrd="0" parTransId="{AF46A58B-3244-43ED-BDEE-870548AF3748}" sibTransId="{67D8924A-D84E-4B2D-BE7A-7A7552EB0C02}"/>
    <dgm:cxn modelId="{ACD9AE08-6394-4C61-A9C5-02E0ED9633DF}" srcId="{B4B3FC05-8DC1-4A4A-A96B-7856E94809C3}" destId="{91B5973D-0228-4A36-A387-71424D4A5106}" srcOrd="0" destOrd="0" parTransId="{63BCA2D4-AD70-4BE0-BA2A-4A129E2D1593}" sibTransId="{7F2BBCBB-DB21-4D10-8131-DEB688DB0007}"/>
    <dgm:cxn modelId="{936EEDCE-11AC-43A7-A54B-5762426CEEC5}" type="presOf" srcId="{0390BF83-C0C1-4A3E-991C-3A61CFCA8A5E}" destId="{BCC648EE-E666-4CF8-8144-2A3786593989}" srcOrd="0" destOrd="0" presId="urn:microsoft.com/office/officeart/2005/8/layout/chevron2"/>
    <dgm:cxn modelId="{9713D39F-9272-4D78-B36F-5E36F1655AAC}" srcId="{0390BF83-C0C1-4A3E-991C-3A61CFCA8A5E}" destId="{F3194A95-4455-4F9E-93A4-7DD4DFCFAD38}" srcOrd="0" destOrd="0" parTransId="{4AF6CD41-3E6C-488C-90FD-3C43CDF7401E}" sibTransId="{94F5EA47-9F75-4CEF-90DA-8D57B197B5DE}"/>
    <dgm:cxn modelId="{A455A9E9-E7AA-4500-AE61-17CAB88352B7}" type="presOf" srcId="{93B2E7F9-F520-48E0-AC20-67A1455DDF5F}" destId="{779F0D50-3567-4186-8272-039571D36DD9}" srcOrd="0" destOrd="2" presId="urn:microsoft.com/office/officeart/2005/8/layout/chevron2"/>
    <dgm:cxn modelId="{1890651C-2974-41E6-9CCA-C190F6B75EBD}" srcId="{C3905EA4-401A-40B7-9875-711E404504A3}" destId="{72055560-D67F-4303-B7D4-7FAADDE97601}" srcOrd="0" destOrd="0" parTransId="{65BE13C8-173D-41D9-94E6-255F0FA4E543}" sibTransId="{71A74ADC-D819-43A1-8161-C0C37B2E88DF}"/>
    <dgm:cxn modelId="{45BD1674-9894-4173-BAE2-06A1618F34E6}" type="presOf" srcId="{F3194A95-4455-4F9E-93A4-7DD4DFCFAD38}" destId="{BCC648EE-E666-4CF8-8144-2A3786593989}" srcOrd="0" destOrd="1" presId="urn:microsoft.com/office/officeart/2005/8/layout/chevron2"/>
    <dgm:cxn modelId="{3AF318DE-DFDF-4BBA-A8A5-1AB61B534006}" srcId="{D7FFCAF7-D0EE-43C0-97D1-549D676D94A4}" destId="{C3905EA4-401A-40B7-9875-711E404504A3}" srcOrd="3" destOrd="0" parTransId="{228D0F33-72B6-4BCC-ABD5-B81F4E0D9BFD}" sibTransId="{C60C4A8F-035C-493F-AD47-5B465D5768F5}"/>
    <dgm:cxn modelId="{85CA7DB0-35DC-4434-AB4E-3FD932A8DA64}" srcId="{B86ACD0C-77A2-4AD7-9484-D796F8259DF0}" destId="{B18B67B5-C594-4528-A570-C5FD68382C9F}" srcOrd="0" destOrd="0" parTransId="{60DC2529-A207-4882-BC92-58CCE1E9E5B7}" sibTransId="{73C4E22E-7EE4-4EDC-BB47-742CCA11A5C4}"/>
    <dgm:cxn modelId="{2DD6DF25-2BEB-42C4-B34F-A0E3FD405831}" type="presOf" srcId="{91B5973D-0228-4A36-A387-71424D4A5106}" destId="{779F0D50-3567-4186-8272-039571D36DD9}" srcOrd="0" destOrd="1" presId="urn:microsoft.com/office/officeart/2005/8/layout/chevron2"/>
    <dgm:cxn modelId="{51DD676C-E404-4FB6-81B0-B26579E7E30D}" srcId="{B18B67B5-C594-4528-A570-C5FD68382C9F}" destId="{A6864A4E-10DD-4E34-A1AD-6F1BB9111C01}" srcOrd="1" destOrd="0" parTransId="{2A4CBFB5-CEF0-4B71-B5B4-0301A97D471C}" sibTransId="{1EBF9006-A603-40DF-8B68-F0276E90B691}"/>
    <dgm:cxn modelId="{D06B2D34-5ECE-412B-83DE-FC96E881BF56}" type="presOf" srcId="{76B6F65F-A5AE-404F-B030-305E835E2B22}" destId="{28465AF7-A2F4-4D17-99A3-F058D250B221}" srcOrd="0" destOrd="2" presId="urn:microsoft.com/office/officeart/2005/8/layout/chevron2"/>
    <dgm:cxn modelId="{66151408-73C2-441B-9003-DE699054D796}" srcId="{0B687C8B-F4AF-4F8E-A80E-9B59246A9FC7}" destId="{B4B3FC05-8DC1-4A4A-A96B-7856E94809C3}" srcOrd="0" destOrd="0" parTransId="{41BB6C42-A35D-4642-AAD2-060E9ED01FC9}" sibTransId="{479217C1-25F8-4B0F-A258-70CCE0A99DC4}"/>
    <dgm:cxn modelId="{247B16B3-C0B0-4B29-8007-F4A86B6A8DD3}" type="presOf" srcId="{B86ACD0C-77A2-4AD7-9484-D796F8259DF0}" destId="{8DA9ABD9-51E1-4604-A651-53C65D111065}" srcOrd="0" destOrd="0" presId="urn:microsoft.com/office/officeart/2005/8/layout/chevron2"/>
    <dgm:cxn modelId="{BC9BFF41-11A7-4577-9D4A-41C3EAA92E6E}" srcId="{0390BF83-C0C1-4A3E-991C-3A61CFCA8A5E}" destId="{01E23A6C-E6B3-470F-A063-69FD282493CF}" srcOrd="1" destOrd="0" parTransId="{4F60F346-1421-4F3D-AD73-C219E81428F3}" sibTransId="{7426CA38-5EE0-4FCD-A3B8-08DA51874447}"/>
    <dgm:cxn modelId="{74C1A602-4FF4-4261-A2F3-574730E4F9A6}" type="presOf" srcId="{6B2F64A4-57F6-4C14-BB99-FA5649832C96}" destId="{4F2065F9-6706-4C99-A198-0373CD68CF2C}" srcOrd="0" destOrd="1" presId="urn:microsoft.com/office/officeart/2005/8/layout/chevron2"/>
    <dgm:cxn modelId="{047D202B-7FA8-4C8C-BCE9-DE1DABCD0F10}" type="presOf" srcId="{B18B67B5-C594-4528-A570-C5FD68382C9F}" destId="{4F2065F9-6706-4C99-A198-0373CD68CF2C}" srcOrd="0" destOrd="0" presId="urn:microsoft.com/office/officeart/2005/8/layout/chevron2"/>
    <dgm:cxn modelId="{D1A243AB-E64D-4311-9077-16A966EFC432}" type="presOf" srcId="{B4B3FC05-8DC1-4A4A-A96B-7856E94809C3}" destId="{779F0D50-3567-4186-8272-039571D36DD9}" srcOrd="0" destOrd="0" presId="urn:microsoft.com/office/officeart/2005/8/layout/chevron2"/>
    <dgm:cxn modelId="{332F2AFA-8462-4BC3-B2A0-C7BA8420F152}" type="presOf" srcId="{72055560-D67F-4303-B7D4-7FAADDE97601}" destId="{28465AF7-A2F4-4D17-99A3-F058D250B221}" srcOrd="0" destOrd="0" presId="urn:microsoft.com/office/officeart/2005/8/layout/chevron2"/>
    <dgm:cxn modelId="{FBEE3948-B63D-4780-BCFF-430CB48385CF}" type="presOf" srcId="{D7FFCAF7-D0EE-43C0-97D1-549D676D94A4}" destId="{D46122E8-86E0-4D46-9DC2-348A8DBD28A0}" srcOrd="0" destOrd="0" presId="urn:microsoft.com/office/officeart/2005/8/layout/chevron2"/>
    <dgm:cxn modelId="{B6783EAB-95A1-4F10-837F-BB110E51EFFE}" srcId="{D7FFCAF7-D0EE-43C0-97D1-549D676D94A4}" destId="{B86ACD0C-77A2-4AD7-9484-D796F8259DF0}" srcOrd="1" destOrd="0" parTransId="{6AB4889D-6696-4D01-90F6-C72F96E49EE7}" sibTransId="{1A451C04-AE80-435D-B410-656BB5B0155C}"/>
    <dgm:cxn modelId="{6D59F717-2C1E-473B-AB18-BFA989204416}" srcId="{D7FFCAF7-D0EE-43C0-97D1-549D676D94A4}" destId="{0B687C8B-F4AF-4F8E-A80E-9B59246A9FC7}" srcOrd="2" destOrd="0" parTransId="{01D14D53-8F53-4DB3-B045-2EFB3AD7D423}" sibTransId="{188891AE-999C-4525-847D-2C18521FF96D}"/>
    <dgm:cxn modelId="{E415D52A-9E51-43B9-BAB1-7EBD3A547683}" srcId="{72055560-D67F-4303-B7D4-7FAADDE97601}" destId="{76B6F65F-A5AE-404F-B030-305E835E2B22}" srcOrd="1" destOrd="0" parTransId="{220614FD-42CE-4C04-8407-8D2C558B5578}" sibTransId="{878FCFC9-EE58-400E-8BF5-909070A172F0}"/>
    <dgm:cxn modelId="{38A76346-B915-4A66-8217-20AF4990944D}" srcId="{72055560-D67F-4303-B7D4-7FAADDE97601}" destId="{D9BA1CB4-6F2C-48AF-B477-D0A3FCAA6692}" srcOrd="2" destOrd="0" parTransId="{8CEA693B-B09E-4C01-B62B-6A42D60C2DEE}" sibTransId="{2A0BC37B-C2FB-46ED-9999-8B93AD02822E}"/>
    <dgm:cxn modelId="{D9E1F383-8670-47E6-8869-881E4F1467BC}" srcId="{D7FFCAF7-D0EE-43C0-97D1-549D676D94A4}" destId="{613AD4C3-AF4A-4738-A357-DA534C35CAC6}" srcOrd="0" destOrd="0" parTransId="{A2ACDAFE-D28D-4E5F-A0A5-E2890C528AA9}" sibTransId="{D75BD250-8C41-4C59-88EE-404EB29ACCB8}"/>
    <dgm:cxn modelId="{235B55CC-26C5-4C45-8D82-4AA7782C853E}" type="presOf" srcId="{73615459-B6D2-454D-A6CC-B969FD5F8327}" destId="{28465AF7-A2F4-4D17-99A3-F058D250B221}" srcOrd="0" destOrd="1" presId="urn:microsoft.com/office/officeart/2005/8/layout/chevron2"/>
    <dgm:cxn modelId="{D9F8F14F-765D-43BB-8338-019217638A38}" type="presOf" srcId="{C3905EA4-401A-40B7-9875-711E404504A3}" destId="{9DA7453D-FF17-45DE-807B-A58D9A963468}" srcOrd="0" destOrd="0" presId="urn:microsoft.com/office/officeart/2005/8/layout/chevron2"/>
    <dgm:cxn modelId="{A6E3E162-CC34-459F-81EB-479B30049005}" srcId="{B18B67B5-C594-4528-A570-C5FD68382C9F}" destId="{6B2F64A4-57F6-4C14-BB99-FA5649832C96}" srcOrd="0" destOrd="0" parTransId="{06403B8D-7E10-4286-AA27-615A01805328}" sibTransId="{5BF031B2-0FF6-40E4-AC7F-6EFA960C8B47}"/>
    <dgm:cxn modelId="{61122D71-32EB-4F08-985E-09D38A96B487}" srcId="{72055560-D67F-4303-B7D4-7FAADDE97601}" destId="{39E7B197-8F8B-4C55-9142-1B27BA97956D}" srcOrd="3" destOrd="0" parTransId="{EF8EFB2F-79B2-482D-9133-5504C4FA4902}" sibTransId="{8D743267-2E61-442E-BD3F-A6B30E8FBE0D}"/>
    <dgm:cxn modelId="{A723256E-F831-4A03-88DF-ED81EF05A3E9}" srcId="{B4B3FC05-8DC1-4A4A-A96B-7856E94809C3}" destId="{93B2E7F9-F520-48E0-AC20-67A1455DDF5F}" srcOrd="1" destOrd="0" parTransId="{5C8A2B55-6AF9-4C18-AC3B-BB262CBC63CA}" sibTransId="{6E6C99AE-A347-4268-9949-FE77472F296C}"/>
    <dgm:cxn modelId="{A08CA29A-BF6B-4AF9-9A3A-0AEF56AFFDF1}" type="presOf" srcId="{D9BA1CB4-6F2C-48AF-B477-D0A3FCAA6692}" destId="{28465AF7-A2F4-4D17-99A3-F058D250B221}" srcOrd="0" destOrd="3" presId="urn:microsoft.com/office/officeart/2005/8/layout/chevron2"/>
    <dgm:cxn modelId="{EC1EDCBB-4AB6-4A9E-921E-C4B42651C726}" srcId="{613AD4C3-AF4A-4738-A357-DA534C35CAC6}" destId="{0390BF83-C0C1-4A3E-991C-3A61CFCA8A5E}" srcOrd="0" destOrd="0" parTransId="{8309940F-4C6F-4C55-8400-A2B38934761A}" sibTransId="{54C0A96C-9894-4893-8983-EBD8A5DF7357}"/>
    <dgm:cxn modelId="{E98C0E56-2B39-4E2F-B18F-706929F12167}" type="presOf" srcId="{A6864A4E-10DD-4E34-A1AD-6F1BB9111C01}" destId="{4F2065F9-6706-4C99-A198-0373CD68CF2C}" srcOrd="0" destOrd="2" presId="urn:microsoft.com/office/officeart/2005/8/layout/chevron2"/>
    <dgm:cxn modelId="{26DB60E0-E87A-43B6-B5DB-D1F83323E427}" type="presParOf" srcId="{D46122E8-86E0-4D46-9DC2-348A8DBD28A0}" destId="{DA6028D7-70C0-411A-ABD4-259978276289}" srcOrd="0" destOrd="0" presId="urn:microsoft.com/office/officeart/2005/8/layout/chevron2"/>
    <dgm:cxn modelId="{3E0A455F-C8CC-4DF1-9D65-7C811DDFCEDE}" type="presParOf" srcId="{DA6028D7-70C0-411A-ABD4-259978276289}" destId="{464279C4-3EB7-48ED-9F45-4FFBB38931B2}" srcOrd="0" destOrd="0" presId="urn:microsoft.com/office/officeart/2005/8/layout/chevron2"/>
    <dgm:cxn modelId="{4B3B0D33-84A4-41C7-888C-8CFAC6B089B2}" type="presParOf" srcId="{DA6028D7-70C0-411A-ABD4-259978276289}" destId="{BCC648EE-E666-4CF8-8144-2A3786593989}" srcOrd="1" destOrd="0" presId="urn:microsoft.com/office/officeart/2005/8/layout/chevron2"/>
    <dgm:cxn modelId="{16718CFB-4CB7-4BC0-9004-9F04D106837B}" type="presParOf" srcId="{D46122E8-86E0-4D46-9DC2-348A8DBD28A0}" destId="{27FDDF0C-2E89-47A5-B2C8-2A39A18F29BC}" srcOrd="1" destOrd="0" presId="urn:microsoft.com/office/officeart/2005/8/layout/chevron2"/>
    <dgm:cxn modelId="{2A9CBFEB-856E-4530-A077-5F0C6EB2CF67}" type="presParOf" srcId="{D46122E8-86E0-4D46-9DC2-348A8DBD28A0}" destId="{6C8C2A76-9269-4502-BE34-86F96E13D0B0}" srcOrd="2" destOrd="0" presId="urn:microsoft.com/office/officeart/2005/8/layout/chevron2"/>
    <dgm:cxn modelId="{01F7820E-9146-4F08-AB64-547313686615}" type="presParOf" srcId="{6C8C2A76-9269-4502-BE34-86F96E13D0B0}" destId="{8DA9ABD9-51E1-4604-A651-53C65D111065}" srcOrd="0" destOrd="0" presId="urn:microsoft.com/office/officeart/2005/8/layout/chevron2"/>
    <dgm:cxn modelId="{0B367CC4-D8B2-4591-942A-41DCEB1074A3}" type="presParOf" srcId="{6C8C2A76-9269-4502-BE34-86F96E13D0B0}" destId="{4F2065F9-6706-4C99-A198-0373CD68CF2C}" srcOrd="1" destOrd="0" presId="urn:microsoft.com/office/officeart/2005/8/layout/chevron2"/>
    <dgm:cxn modelId="{18F9FAE0-33D7-4B4D-B207-1FE33AB3E636}" type="presParOf" srcId="{D46122E8-86E0-4D46-9DC2-348A8DBD28A0}" destId="{55DCEE9E-1F72-4C67-97E1-56A5587E7F71}" srcOrd="3" destOrd="0" presId="urn:microsoft.com/office/officeart/2005/8/layout/chevron2"/>
    <dgm:cxn modelId="{995B8249-056E-43D8-834E-B959C85D1445}" type="presParOf" srcId="{D46122E8-86E0-4D46-9DC2-348A8DBD28A0}" destId="{36447C38-FB09-4964-9253-C50699B099D5}" srcOrd="4" destOrd="0" presId="urn:microsoft.com/office/officeart/2005/8/layout/chevron2"/>
    <dgm:cxn modelId="{C6AC3C96-78CE-4925-8A16-DCB94CC9067D}" type="presParOf" srcId="{36447C38-FB09-4964-9253-C50699B099D5}" destId="{57B42403-ED3D-4E9C-9D0C-00D6B4F3FA9E}" srcOrd="0" destOrd="0" presId="urn:microsoft.com/office/officeart/2005/8/layout/chevron2"/>
    <dgm:cxn modelId="{4099F8B6-3765-4CC6-A677-17EB0237E19B}" type="presParOf" srcId="{36447C38-FB09-4964-9253-C50699B099D5}" destId="{779F0D50-3567-4186-8272-039571D36DD9}" srcOrd="1" destOrd="0" presId="urn:microsoft.com/office/officeart/2005/8/layout/chevron2"/>
    <dgm:cxn modelId="{EC700A74-ADC0-444F-BEA9-00B198C8F828}" type="presParOf" srcId="{D46122E8-86E0-4D46-9DC2-348A8DBD28A0}" destId="{CFA440D0-AC84-44DB-98AC-11DD0FD8B3DB}" srcOrd="5" destOrd="0" presId="urn:microsoft.com/office/officeart/2005/8/layout/chevron2"/>
    <dgm:cxn modelId="{DA48B73D-2B18-43F1-9D84-6A1C9029A265}" type="presParOf" srcId="{D46122E8-86E0-4D46-9DC2-348A8DBD28A0}" destId="{2E5CC684-099D-4259-97A7-DBEC9BF3816A}" srcOrd="6" destOrd="0" presId="urn:microsoft.com/office/officeart/2005/8/layout/chevron2"/>
    <dgm:cxn modelId="{E119BE19-5DB7-400B-996B-51DD488AA855}" type="presParOf" srcId="{2E5CC684-099D-4259-97A7-DBEC9BF3816A}" destId="{9DA7453D-FF17-45DE-807B-A58D9A963468}" srcOrd="0" destOrd="0" presId="urn:microsoft.com/office/officeart/2005/8/layout/chevron2"/>
    <dgm:cxn modelId="{53D4A445-DB15-4246-9082-3AF94963B8FE}" type="presParOf" srcId="{2E5CC684-099D-4259-97A7-DBEC9BF3816A}" destId="{28465AF7-A2F4-4D17-99A3-F058D250B221}" srcOrd="1" destOrd="0" presId="urn:microsoft.com/office/officeart/2005/8/layout/chevron2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64279C4-3EB7-48ED-9F45-4FFBB38931B2}">
      <dsp:nvSpPr>
        <dsp:cNvPr id="0" name=""/>
        <dsp:cNvSpPr/>
      </dsp:nvSpPr>
      <dsp:spPr>
        <a:xfrm rot="5400000">
          <a:off x="-197264" y="386006"/>
          <a:ext cx="1315099" cy="920569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875" tIns="15875" rIns="15875" bIns="15875" numCol="1" spcCol="1270" anchor="ctr" anchorCtr="0">
          <a:noAutofit/>
        </a:bodyPr>
        <a:lstStyle/>
        <a:p>
          <a:pPr lvl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2500" kern="1200"/>
            <a:t>0</a:t>
          </a:r>
          <a:endParaRPr kumimoji="1" lang="ja-JP" altLang="en-US" sz="2500" kern="1200"/>
        </a:p>
      </dsp:txBody>
      <dsp:txXfrm rot="-5400000">
        <a:off x="2" y="649026"/>
        <a:ext cx="920569" cy="394530"/>
      </dsp:txXfrm>
    </dsp:sp>
    <dsp:sp modelId="{BCC648EE-E666-4CF8-8144-2A3786593989}">
      <dsp:nvSpPr>
        <dsp:cNvPr id="0" name=""/>
        <dsp:cNvSpPr/>
      </dsp:nvSpPr>
      <dsp:spPr>
        <a:xfrm rot="5400000">
          <a:off x="2328832" y="-1337343"/>
          <a:ext cx="1090461" cy="3906986"/>
        </a:xfrm>
        <a:prstGeom prst="round2Same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008" tIns="5715" rIns="5715" bIns="5715" numCol="1" spcCol="1270" anchor="ctr" anchorCtr="0">
          <a:noAutofit/>
        </a:bodyPr>
        <a:lstStyle/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900" kern="1200"/>
            <a:t>init</a:t>
          </a:r>
          <a:endParaRPr kumimoji="1" lang="ja-JP" altLang="en-US" sz="900" kern="1200"/>
        </a:p>
        <a:p>
          <a:pPr marL="114300" lvl="2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900" kern="1200"/>
            <a:t>LED</a:t>
          </a:r>
          <a:r>
            <a:rPr kumimoji="1" lang="ja-JP" altLang="en-US" sz="900" kern="1200"/>
            <a:t>点滅</a:t>
          </a:r>
        </a:p>
        <a:p>
          <a:pPr marL="114300" lvl="2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ja-JP" altLang="en-US" sz="900" kern="1200"/>
            <a:t>初期化完了で次のステートへ</a:t>
          </a:r>
        </a:p>
      </dsp:txBody>
      <dsp:txXfrm rot="-5400000">
        <a:off x="920570" y="124151"/>
        <a:ext cx="3853754" cy="983997"/>
      </dsp:txXfrm>
    </dsp:sp>
    <dsp:sp modelId="{8DA9ABD9-51E1-4604-A651-53C65D111065}">
      <dsp:nvSpPr>
        <dsp:cNvPr id="0" name=""/>
        <dsp:cNvSpPr/>
      </dsp:nvSpPr>
      <dsp:spPr>
        <a:xfrm rot="5400000">
          <a:off x="-197264" y="1691411"/>
          <a:ext cx="1315099" cy="920569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875" tIns="15875" rIns="15875" bIns="15875" numCol="1" spcCol="1270" anchor="ctr" anchorCtr="0">
          <a:noAutofit/>
        </a:bodyPr>
        <a:lstStyle/>
        <a:p>
          <a:pPr lvl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2500" kern="1200"/>
            <a:t>1</a:t>
          </a:r>
          <a:endParaRPr kumimoji="1" lang="ja-JP" altLang="en-US" sz="2500" kern="1200"/>
        </a:p>
      </dsp:txBody>
      <dsp:txXfrm rot="-5400000">
        <a:off x="2" y="1954431"/>
        <a:ext cx="920569" cy="394530"/>
      </dsp:txXfrm>
    </dsp:sp>
    <dsp:sp modelId="{4F2065F9-6706-4C99-A198-0373CD68CF2C}">
      <dsp:nvSpPr>
        <dsp:cNvPr id="0" name=""/>
        <dsp:cNvSpPr/>
      </dsp:nvSpPr>
      <dsp:spPr>
        <a:xfrm rot="5400000">
          <a:off x="2328832" y="-31938"/>
          <a:ext cx="1090461" cy="3906986"/>
        </a:xfrm>
        <a:prstGeom prst="round2Same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008" tIns="5715" rIns="5715" bIns="5715" numCol="1" spcCol="1270" anchor="ctr" anchorCtr="0">
          <a:noAutofit/>
        </a:bodyPr>
        <a:lstStyle/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900" kern="1200"/>
            <a:t>launch_wait</a:t>
          </a:r>
          <a:endParaRPr kumimoji="1" lang="ja-JP" altLang="en-US" sz="900" kern="1200"/>
        </a:p>
        <a:p>
          <a:pPr marL="114300" lvl="2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900" kern="1200"/>
            <a:t>LED</a:t>
          </a:r>
          <a:r>
            <a:rPr kumimoji="1" lang="ja-JP" altLang="en-US" sz="900" kern="1200"/>
            <a:t>点灯</a:t>
          </a:r>
        </a:p>
        <a:p>
          <a:pPr marL="114300" lvl="2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900" kern="1200"/>
            <a:t>launch switch off(</a:t>
          </a:r>
          <a:r>
            <a:rPr kumimoji="1" lang="ja-JP" altLang="en-US" sz="900" kern="1200"/>
            <a:t>発射検知</a:t>
          </a:r>
          <a:r>
            <a:rPr kumimoji="1" lang="en-US" altLang="ja-JP" sz="900" kern="1200"/>
            <a:t>)</a:t>
          </a:r>
          <a:r>
            <a:rPr kumimoji="1" lang="ja-JP" altLang="en-US" sz="900" kern="1200"/>
            <a:t>で次のステートへ</a:t>
          </a:r>
        </a:p>
      </dsp:txBody>
      <dsp:txXfrm rot="-5400000">
        <a:off x="920570" y="1429556"/>
        <a:ext cx="3853754" cy="983997"/>
      </dsp:txXfrm>
    </dsp:sp>
    <dsp:sp modelId="{57B42403-ED3D-4E9C-9D0C-00D6B4F3FA9E}">
      <dsp:nvSpPr>
        <dsp:cNvPr id="0" name=""/>
        <dsp:cNvSpPr/>
      </dsp:nvSpPr>
      <dsp:spPr>
        <a:xfrm rot="5400000">
          <a:off x="-197264" y="3045614"/>
          <a:ext cx="1315099" cy="920569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875" tIns="15875" rIns="15875" bIns="15875" numCol="1" spcCol="1270" anchor="ctr" anchorCtr="0">
          <a:noAutofit/>
        </a:bodyPr>
        <a:lstStyle/>
        <a:p>
          <a:pPr lvl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2500" kern="1200"/>
            <a:t>2</a:t>
          </a:r>
          <a:endParaRPr kumimoji="1" lang="ja-JP" altLang="en-US" sz="2500" kern="1200"/>
        </a:p>
      </dsp:txBody>
      <dsp:txXfrm rot="-5400000">
        <a:off x="2" y="3308634"/>
        <a:ext cx="920569" cy="394530"/>
      </dsp:txXfrm>
    </dsp:sp>
    <dsp:sp modelId="{779F0D50-3567-4186-8272-039571D36DD9}">
      <dsp:nvSpPr>
        <dsp:cNvPr id="0" name=""/>
        <dsp:cNvSpPr/>
      </dsp:nvSpPr>
      <dsp:spPr>
        <a:xfrm rot="5400000">
          <a:off x="2280035" y="1322263"/>
          <a:ext cx="1188055" cy="3906986"/>
        </a:xfrm>
        <a:prstGeom prst="round2Same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008" tIns="5715" rIns="5715" bIns="5715" numCol="1" spcCol="1270" anchor="ctr" anchorCtr="0">
          <a:noAutofit/>
        </a:bodyPr>
        <a:lstStyle/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900" kern="1200"/>
            <a:t>control_law</a:t>
          </a:r>
          <a:endParaRPr kumimoji="1" lang="ja-JP" altLang="en-US" sz="900" kern="1200"/>
        </a:p>
        <a:p>
          <a:pPr marL="114300" lvl="2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ja-JP" altLang="en-US" sz="900" kern="1200"/>
            <a:t>コマンドの生成</a:t>
          </a:r>
        </a:p>
        <a:p>
          <a:pPr marL="114300" lvl="2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900" kern="1200"/>
            <a:t>roll</a:t>
          </a:r>
          <a:r>
            <a:rPr kumimoji="1" lang="ja-JP" altLang="en-US" sz="900" kern="1200"/>
            <a:t>方向偏差の計算</a:t>
          </a:r>
        </a:p>
        <a:p>
          <a:pPr marL="114300" lvl="2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900" kern="1200"/>
            <a:t>pitch</a:t>
          </a:r>
          <a:r>
            <a:rPr kumimoji="1" lang="ja-JP" altLang="en-US" sz="900" kern="1200"/>
            <a:t>方向偏差の計算</a:t>
          </a:r>
        </a:p>
        <a:p>
          <a:pPr marL="114300" lvl="2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900" kern="1200"/>
            <a:t>yaw</a:t>
          </a:r>
          <a:r>
            <a:rPr kumimoji="1" lang="ja-JP" altLang="en-US" sz="900" kern="1200"/>
            <a:t>方向偏差の計算</a:t>
          </a:r>
        </a:p>
        <a:p>
          <a:pPr marL="114300" lvl="2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ja-JP" altLang="en-US" sz="900" kern="1200"/>
            <a:t>アクチュエータに与えられる制御量の計算</a:t>
          </a:r>
        </a:p>
        <a:p>
          <a:pPr marL="114300" lvl="2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ja-JP" altLang="en-US" sz="900" kern="1200"/>
            <a:t>制御量に対するリミッタ</a:t>
          </a:r>
        </a:p>
        <a:p>
          <a:pPr marL="114300" lvl="2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ja-JP" altLang="en-US" sz="900" kern="1200"/>
            <a:t>出力</a:t>
          </a:r>
        </a:p>
      </dsp:txBody>
      <dsp:txXfrm rot="-5400000">
        <a:off x="920570" y="2739724"/>
        <a:ext cx="3848990" cy="1072063"/>
      </dsp:txXfrm>
    </dsp:sp>
    <dsp:sp modelId="{9DA7453D-FF17-45DE-807B-A58D9A963468}">
      <dsp:nvSpPr>
        <dsp:cNvPr id="0" name=""/>
        <dsp:cNvSpPr/>
      </dsp:nvSpPr>
      <dsp:spPr>
        <a:xfrm rot="5400000">
          <a:off x="-197264" y="4335747"/>
          <a:ext cx="1315099" cy="920569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875" tIns="15875" rIns="15875" bIns="15875" numCol="1" spcCol="1270" anchor="ctr" anchorCtr="0">
          <a:noAutofit/>
        </a:bodyPr>
        <a:lstStyle/>
        <a:p>
          <a:pPr lvl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2500" kern="1200"/>
            <a:t>3</a:t>
          </a:r>
          <a:endParaRPr kumimoji="1" lang="ja-JP" altLang="en-US" sz="2500" kern="1200"/>
        </a:p>
      </dsp:txBody>
      <dsp:txXfrm rot="-5400000">
        <a:off x="2" y="4598767"/>
        <a:ext cx="920569" cy="394530"/>
      </dsp:txXfrm>
    </dsp:sp>
    <dsp:sp modelId="{28465AF7-A2F4-4D17-99A3-F058D250B221}">
      <dsp:nvSpPr>
        <dsp:cNvPr id="0" name=""/>
        <dsp:cNvSpPr/>
      </dsp:nvSpPr>
      <dsp:spPr>
        <a:xfrm rot="5400000">
          <a:off x="2344103" y="2612397"/>
          <a:ext cx="1059918" cy="3906986"/>
        </a:xfrm>
        <a:prstGeom prst="round2Same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6985" rIns="6985" bIns="6985" numCol="1" spcCol="1270" anchor="ctr" anchorCtr="0">
          <a:noAutofit/>
        </a:bodyPr>
        <a:lstStyle/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100" kern="1200"/>
            <a:t>erro_func</a:t>
          </a:r>
          <a:endParaRPr kumimoji="1" lang="ja-JP" altLang="en-US" sz="1100" kern="1200"/>
        </a:p>
        <a:p>
          <a:pPr marL="114300" lvl="2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ja-JP" altLang="en-US" sz="1100" kern="1200"/>
            <a:t>センサ異常通信異常検知するとコマンド追従制御終了</a:t>
          </a:r>
        </a:p>
        <a:p>
          <a:pPr marL="114300" lvl="2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100" kern="1200"/>
            <a:t>twe</a:t>
          </a:r>
          <a:r>
            <a:rPr kumimoji="1" lang="ja-JP" altLang="en-US" sz="1100" kern="1200"/>
            <a:t>異常検知するとコマンド追従制御終了</a:t>
          </a:r>
        </a:p>
        <a:p>
          <a:pPr marL="114300" lvl="2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ja-JP" altLang="en-US" sz="1100" kern="1200"/>
            <a:t>ピッチ上げ全開操舵</a:t>
          </a:r>
        </a:p>
        <a:p>
          <a:pPr marL="114300" lvl="2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100" kern="1200"/>
            <a:t>LED</a:t>
          </a:r>
          <a:r>
            <a:rPr kumimoji="1" lang="ja-JP" altLang="en-US" sz="1100" kern="1200"/>
            <a:t>高速点滅</a:t>
          </a:r>
        </a:p>
      </dsp:txBody>
      <dsp:txXfrm rot="-5400000">
        <a:off x="920570" y="4087672"/>
        <a:ext cx="3855245" cy="956436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64279C4-3EB7-48ED-9F45-4FFBB38931B2}">
      <dsp:nvSpPr>
        <dsp:cNvPr id="0" name=""/>
        <dsp:cNvSpPr/>
      </dsp:nvSpPr>
      <dsp:spPr>
        <a:xfrm rot="5400000">
          <a:off x="-212431" y="422158"/>
          <a:ext cx="1416208" cy="991345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7145" tIns="17145" rIns="17145" bIns="17145" numCol="1" spcCol="1270" anchor="ctr" anchorCtr="0">
          <a:noAutofit/>
        </a:bodyPr>
        <a:lstStyle/>
        <a:p>
          <a:pPr lvl="0" algn="ctr" defTabSz="1200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2700" kern="1200"/>
            <a:t>0</a:t>
          </a:r>
          <a:endParaRPr kumimoji="1" lang="ja-JP" altLang="en-US" sz="2700" kern="1200"/>
        </a:p>
      </dsp:txBody>
      <dsp:txXfrm rot="-5400000">
        <a:off x="1" y="705400"/>
        <a:ext cx="991345" cy="424863"/>
      </dsp:txXfrm>
    </dsp:sp>
    <dsp:sp modelId="{BCC648EE-E666-4CF8-8144-2A3786593989}">
      <dsp:nvSpPr>
        <dsp:cNvPr id="0" name=""/>
        <dsp:cNvSpPr/>
      </dsp:nvSpPr>
      <dsp:spPr>
        <a:xfrm rot="5400000">
          <a:off x="1911303" y="-837112"/>
          <a:ext cx="1174299" cy="3014214"/>
        </a:xfrm>
        <a:prstGeom prst="round2Same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008" tIns="5715" rIns="5715" bIns="5715" numCol="1" spcCol="1270" anchor="ctr" anchorCtr="0">
          <a:noAutofit/>
        </a:bodyPr>
        <a:lstStyle/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900" kern="1200"/>
            <a:t>init</a:t>
          </a:r>
          <a:endParaRPr kumimoji="1" lang="ja-JP" altLang="en-US" sz="900" kern="1200"/>
        </a:p>
        <a:p>
          <a:pPr marL="114300" lvl="2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900" kern="1200"/>
            <a:t>LED</a:t>
          </a:r>
          <a:r>
            <a:rPr kumimoji="1" lang="ja-JP" altLang="en-US" sz="900" kern="1200"/>
            <a:t>点滅</a:t>
          </a:r>
        </a:p>
        <a:p>
          <a:pPr marL="114300" lvl="2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ja-JP" altLang="en-US" sz="900" kern="1200"/>
            <a:t>初期化完了で次のステートへ</a:t>
          </a:r>
        </a:p>
      </dsp:txBody>
      <dsp:txXfrm rot="-5400000">
        <a:off x="991346" y="140170"/>
        <a:ext cx="2956889" cy="1059649"/>
      </dsp:txXfrm>
    </dsp:sp>
    <dsp:sp modelId="{8DA9ABD9-51E1-4604-A651-53C65D111065}">
      <dsp:nvSpPr>
        <dsp:cNvPr id="0" name=""/>
        <dsp:cNvSpPr/>
      </dsp:nvSpPr>
      <dsp:spPr>
        <a:xfrm rot="5400000">
          <a:off x="-212431" y="1807419"/>
          <a:ext cx="1416208" cy="991345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7145" tIns="17145" rIns="17145" bIns="17145" numCol="1" spcCol="1270" anchor="ctr" anchorCtr="0">
          <a:noAutofit/>
        </a:bodyPr>
        <a:lstStyle/>
        <a:p>
          <a:pPr lvl="0" algn="ctr" defTabSz="1200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2700" kern="1200"/>
            <a:t>1</a:t>
          </a:r>
          <a:endParaRPr kumimoji="1" lang="ja-JP" altLang="en-US" sz="2700" kern="1200"/>
        </a:p>
      </dsp:txBody>
      <dsp:txXfrm rot="-5400000">
        <a:off x="1" y="2090661"/>
        <a:ext cx="991345" cy="424863"/>
      </dsp:txXfrm>
    </dsp:sp>
    <dsp:sp modelId="{4F2065F9-6706-4C99-A198-0373CD68CF2C}">
      <dsp:nvSpPr>
        <dsp:cNvPr id="0" name=""/>
        <dsp:cNvSpPr/>
      </dsp:nvSpPr>
      <dsp:spPr>
        <a:xfrm rot="5400000">
          <a:off x="1911303" y="548148"/>
          <a:ext cx="1174299" cy="3014214"/>
        </a:xfrm>
        <a:prstGeom prst="round2Same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008" tIns="5715" rIns="5715" bIns="5715" numCol="1" spcCol="1270" anchor="ctr" anchorCtr="0">
          <a:noAutofit/>
        </a:bodyPr>
        <a:lstStyle/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900" kern="1200"/>
            <a:t>launch_wait</a:t>
          </a:r>
          <a:endParaRPr kumimoji="1" lang="ja-JP" altLang="en-US" sz="900" kern="1200"/>
        </a:p>
        <a:p>
          <a:pPr marL="114300" lvl="2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900" kern="1200"/>
            <a:t>LED</a:t>
          </a:r>
          <a:r>
            <a:rPr kumimoji="1" lang="ja-JP" altLang="en-US" sz="900" kern="1200"/>
            <a:t>点灯</a:t>
          </a:r>
        </a:p>
        <a:p>
          <a:pPr marL="114300" lvl="2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900" kern="1200"/>
            <a:t>launch switch off(</a:t>
          </a:r>
          <a:r>
            <a:rPr kumimoji="1" lang="ja-JP" altLang="en-US" sz="900" kern="1200"/>
            <a:t>発射検知</a:t>
          </a:r>
          <a:r>
            <a:rPr kumimoji="1" lang="en-US" altLang="ja-JP" sz="900" kern="1200"/>
            <a:t>)</a:t>
          </a:r>
          <a:r>
            <a:rPr kumimoji="1" lang="ja-JP" altLang="en-US" sz="900" kern="1200"/>
            <a:t>で次のステートへ</a:t>
          </a:r>
        </a:p>
      </dsp:txBody>
      <dsp:txXfrm rot="-5400000">
        <a:off x="991346" y="1525431"/>
        <a:ext cx="2956889" cy="1059649"/>
      </dsp:txXfrm>
    </dsp:sp>
    <dsp:sp modelId="{57B42403-ED3D-4E9C-9D0C-00D6B4F3FA9E}">
      <dsp:nvSpPr>
        <dsp:cNvPr id="0" name=""/>
        <dsp:cNvSpPr/>
      </dsp:nvSpPr>
      <dsp:spPr>
        <a:xfrm rot="5400000">
          <a:off x="-212431" y="3245229"/>
          <a:ext cx="1416208" cy="991345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7145" tIns="17145" rIns="17145" bIns="17145" numCol="1" spcCol="1270" anchor="ctr" anchorCtr="0">
          <a:noAutofit/>
        </a:bodyPr>
        <a:lstStyle/>
        <a:p>
          <a:pPr lvl="0" algn="ctr" defTabSz="1200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2700" kern="1200"/>
            <a:t>2</a:t>
          </a:r>
          <a:endParaRPr kumimoji="1" lang="ja-JP" altLang="en-US" sz="2700" kern="1200"/>
        </a:p>
      </dsp:txBody>
      <dsp:txXfrm rot="-5400000">
        <a:off x="1" y="3528471"/>
        <a:ext cx="991345" cy="424863"/>
      </dsp:txXfrm>
    </dsp:sp>
    <dsp:sp modelId="{779F0D50-3567-4186-8272-039571D36DD9}">
      <dsp:nvSpPr>
        <dsp:cNvPr id="0" name=""/>
        <dsp:cNvSpPr/>
      </dsp:nvSpPr>
      <dsp:spPr>
        <a:xfrm rot="5400000">
          <a:off x="1858754" y="1985958"/>
          <a:ext cx="1279396" cy="3014214"/>
        </a:xfrm>
        <a:prstGeom prst="round2Same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008" tIns="5715" rIns="5715" bIns="5715" numCol="1" spcCol="1270" anchor="ctr" anchorCtr="0">
          <a:noAutofit/>
        </a:bodyPr>
        <a:lstStyle/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900" kern="1200"/>
            <a:t>control_law</a:t>
          </a:r>
          <a:endParaRPr kumimoji="1" lang="ja-JP" altLang="en-US" sz="900" kern="1200"/>
        </a:p>
        <a:p>
          <a:pPr marL="114300" lvl="2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ja-JP" altLang="en-US" sz="900" kern="1200"/>
            <a:t>パラシュート展開判断</a:t>
          </a:r>
        </a:p>
        <a:p>
          <a:pPr marL="114300" lvl="2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ja-JP" altLang="en-US" sz="900" kern="1200"/>
            <a:t>パラシュート展開指示</a:t>
          </a:r>
        </a:p>
      </dsp:txBody>
      <dsp:txXfrm rot="-5400000">
        <a:off x="991346" y="2915822"/>
        <a:ext cx="2951759" cy="1154486"/>
      </dsp:txXfrm>
    </dsp:sp>
    <dsp:sp modelId="{9DA7453D-FF17-45DE-807B-A58D9A963468}">
      <dsp:nvSpPr>
        <dsp:cNvPr id="0" name=""/>
        <dsp:cNvSpPr/>
      </dsp:nvSpPr>
      <dsp:spPr>
        <a:xfrm rot="5400000">
          <a:off x="-212431" y="4614044"/>
          <a:ext cx="1416208" cy="991345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7145" tIns="17145" rIns="17145" bIns="17145" numCol="1" spcCol="1270" anchor="ctr" anchorCtr="0">
          <a:noAutofit/>
        </a:bodyPr>
        <a:lstStyle/>
        <a:p>
          <a:pPr lvl="0" algn="ctr" defTabSz="1200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2700" kern="1200"/>
            <a:t>3</a:t>
          </a:r>
          <a:endParaRPr kumimoji="1" lang="ja-JP" altLang="en-US" sz="2700" kern="1200"/>
        </a:p>
      </dsp:txBody>
      <dsp:txXfrm rot="-5400000">
        <a:off x="1" y="4897286"/>
        <a:ext cx="991345" cy="424863"/>
      </dsp:txXfrm>
    </dsp:sp>
    <dsp:sp modelId="{28465AF7-A2F4-4D17-99A3-F058D250B221}">
      <dsp:nvSpPr>
        <dsp:cNvPr id="0" name=""/>
        <dsp:cNvSpPr/>
      </dsp:nvSpPr>
      <dsp:spPr>
        <a:xfrm rot="5400000">
          <a:off x="1927748" y="3354773"/>
          <a:ext cx="1141408" cy="3014214"/>
        </a:xfrm>
        <a:prstGeom prst="round2Same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6985" rIns="6985" bIns="6985" numCol="1" spcCol="1270" anchor="ctr" anchorCtr="0">
          <a:noAutofit/>
        </a:bodyPr>
        <a:lstStyle/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100" kern="1200"/>
            <a:t>erro_func</a:t>
          </a:r>
          <a:endParaRPr kumimoji="1" lang="ja-JP" altLang="en-US" sz="1100" kern="1200"/>
        </a:p>
        <a:p>
          <a:pPr marL="114300" lvl="2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ja-JP" altLang="en-US" sz="1100" kern="1200"/>
            <a:t>通信異常検知すると通常制御終了</a:t>
          </a:r>
        </a:p>
        <a:p>
          <a:pPr marL="114300" lvl="2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100" kern="1200"/>
            <a:t>teensy</a:t>
          </a:r>
          <a:r>
            <a:rPr kumimoji="1" lang="ja-JP" altLang="en-US" sz="1100" kern="1200"/>
            <a:t>異常検知すると通常御終了</a:t>
          </a:r>
        </a:p>
        <a:p>
          <a:pPr marL="114300" lvl="2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ja-JP" altLang="en-US" sz="1100" kern="1200"/>
            <a:t>パラシュート展開指示</a:t>
          </a:r>
        </a:p>
        <a:p>
          <a:pPr marL="114300" lvl="2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100" kern="1200"/>
            <a:t>LED</a:t>
          </a:r>
          <a:r>
            <a:rPr kumimoji="1" lang="ja-JP" altLang="en-US" sz="1100" kern="1200"/>
            <a:t>高速点滅</a:t>
          </a:r>
        </a:p>
      </dsp:txBody>
      <dsp:txXfrm rot="-5400000">
        <a:off x="991346" y="4346895"/>
        <a:ext cx="2958495" cy="102997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2">
  <dgm:title val=""/>
  <dgm:desc val=""/>
  <dgm:catLst>
    <dgm:cat type="process" pri="12000"/>
    <dgm:cat type="list" pri="16000"/>
    <dgm:cat type="convert" pri="1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13" srcId="1" destId="11" srcOrd="0" destOrd="0"/>
        <dgm:cxn modelId="14" srcId="1" destId="12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34" srcId="3" destId="32" srcOrd="1" destOrd="0"/>
      </dgm:cxnLst>
      <dgm:bg/>
      <dgm:whole/>
    </dgm:dataModel>
  </dgm:sampData>
  <dgm:styleData>
    <dgm:dataModel>
      <dgm:ptLst>
        <dgm:pt modelId="0" type="doc"/>
        <dgm:pt modelId="1"/>
      </dgm:ptLst>
      <dgm:cxnLst>
        <dgm:cxn modelId="4" srcId="0" destId="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linearFlow">
    <dgm:varLst>
      <dgm:dir/>
      <dgm:animLvl val="lvl"/>
      <dgm:resizeHandles val="exact"/>
    </dgm:varLst>
    <dgm:alg type="lin">
      <dgm:param type="linDir" val="fromT"/>
      <dgm:param type="nodeHorzAlign" val="l"/>
    </dgm:alg>
    <dgm:shape xmlns:r="http://schemas.openxmlformats.org/officeDocument/2006/relationships" r:blip="">
      <dgm:adjLst/>
    </dgm:shape>
    <dgm:presOf/>
    <dgm:constrLst>
      <dgm:constr type="h" for="ch" forName="composite" refType="h"/>
      <dgm:constr type="w" for="ch" forName="composite" refType="w"/>
      <dgm:constr type="h" for="des" forName="parentText" op="equ"/>
      <dgm:constr type="h" for="ch" forName="sp" val="-14.88"/>
      <dgm:constr type="h" for="ch" forName="sp" refType="w" refFor="des" refForName="parentText" op="gte" fact="-0.3"/>
      <dgm:constr type="primFontSz" for="des" forName="parentText" op="equ" val="65"/>
      <dgm:constr type="primFontSz" for="des" forName="descendantText" op="equ" val="65"/>
    </dgm:constrLst>
    <dgm:ruleLst/>
    <dgm:forEach name="Name0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t" for="ch" forName="parentText"/>
              <dgm:constr type="l" for="ch" forName="parentText"/>
              <dgm:constr type="w" for="ch" forName="parentText" refType="w" fact="0.4"/>
              <dgm:constr type="h" for="ch" forName="parentText" refType="h"/>
              <dgm:constr type="w" for="ch" forName="parentText" refType="w" op="lte" fact="0.5"/>
              <dgm:constr type="w" for="ch" forName="parentText" refType="h" refFor="ch" refForName="parentText" op="lte" fact="0.7"/>
              <dgm:constr type="h" for="ch" forName="parentText" refType="w" refFor="ch" refForName="parentText" op="lte" fact="3"/>
              <dgm:constr type="l" for="ch" forName="descendantText" refType="w" refFor="ch" refForName="parentText"/>
              <dgm:constr type="w" for="ch" forName="descendantText" refType="w"/>
              <dgm:constr type="wOff" for="ch" forName="descendantText" refType="w" refFor="ch" refForName="parentText" fact="-1"/>
              <dgm:constr type="t" for="ch" forName="descendantText"/>
              <dgm:constr type="b" for="ch" forName="descendantText" refType="h" refFor="ch" refForName="parentText"/>
              <dgm:constr type="bOff" for="ch" forName="descendantText" refType="w" refFor="ch" refForName="parentText" fact="-0.5"/>
            </dgm:constrLst>
          </dgm:if>
          <dgm:else name="Name3">
            <dgm:constrLst>
              <dgm:constr type="t" for="ch" forName="parentText"/>
              <dgm:constr type="r" for="ch" forName="parentText" refType="w"/>
              <dgm:constr type="w" for="ch" forName="parentText" refType="w" fact="0.4"/>
              <dgm:constr type="h" for="ch" forName="parentText" refType="h"/>
              <dgm:constr type="w" for="ch" forName="parentText" refType="w" op="lte" fact="0.5"/>
              <dgm:constr type="w" for="ch" forName="parentText" refType="h" refFor="ch" refForName="parentText" op="lte" fact="0.7"/>
              <dgm:constr type="h" for="ch" forName="parentText" refType="w" refFor="ch" refForName="parentText" op="lte" fact="3"/>
              <dgm:constr type="l" for="ch" forName="descendantText"/>
              <dgm:constr type="w" for="ch" forName="descendantText" refType="w"/>
              <dgm:constr type="wOff" for="ch" forName="descendantText" refType="w" refFor="ch" refForName="parentText" fact="-1"/>
              <dgm:constr type="t" for="ch" forName="descendantText"/>
              <dgm:constr type="b" for="ch" forName="descendantText" refType="h" refFor="ch" refForName="parentText"/>
              <dgm:constr type="bOff" for="ch" forName="descendantText" refType="w" refFor="ch" refForName="parentText" fact="-0.5"/>
            </dgm:constrLst>
          </dgm:else>
        </dgm:choose>
        <dgm:ruleLst/>
        <dgm:layoutNode name="parentText" styleLbl="alignNode1">
          <dgm:varLst>
            <dgm:chMax val="1"/>
            <dgm:bulletEnabled val="1"/>
          </dgm:varLst>
          <dgm:alg type="tx"/>
          <dgm:shape xmlns:r="http://schemas.openxmlformats.org/officeDocument/2006/relationships" rot="90" type="chevron" r:blip="">
            <dgm:adjLst/>
          </dgm:shape>
          <dgm:presOf axis="self" ptType="node"/>
          <dgm:constrLst>
            <dgm:constr type="lMarg" refType="primFontSz" fact="0.05"/>
            <dgm:constr type="rMarg" refType="primFontSz" fact="0.05"/>
            <dgm:constr type="tMarg" refType="primFontSz" fact="0.05"/>
            <dgm:constr type="bMarg" refType="primFontSz" fact="0.05"/>
          </dgm:constrLst>
          <dgm:ruleLst>
            <dgm:rule type="h" val="100" fact="NaN" max="NaN"/>
            <dgm:rule type="primFontSz" val="24" fact="NaN" max="NaN"/>
            <dgm:rule type="h" val="110" fact="NaN" max="NaN"/>
            <dgm:rule type="primFontSz" val="18" fact="NaN" max="NaN"/>
            <dgm:rule type="h" val="INF" fact="NaN" max="NaN"/>
            <dgm:rule type="primFontSz" val="5" fact="NaN" max="NaN"/>
          </dgm:ruleLst>
        </dgm:layoutNode>
        <dgm:layoutNode name="descendantText" styleLbl="alignAcc1">
          <dgm:varLst>
            <dgm:bulletEnabled val="1"/>
          </dgm:varLst>
          <dgm:choose name="Name4">
            <dgm:if name="Name5" func="var" arg="dir" op="equ" val="norm">
              <dgm:alg type="tx">
                <dgm:param type="stBulletLvl" val="1"/>
                <dgm:param type="txAnchorVertCh" val="mid"/>
              </dgm:alg>
              <dgm:shape xmlns:r="http://schemas.openxmlformats.org/officeDocument/2006/relationships" rot="90" type="round2SameRect" r:blip="">
                <dgm:adjLst/>
              </dgm:shape>
            </dgm:if>
            <dgm:else name="Name6">
              <dgm:alg type="tx">
                <dgm:param type="stBulletLvl" val="1"/>
                <dgm:param type="txAnchorVertCh" val="mid"/>
              </dgm:alg>
              <dgm:shape xmlns:r="http://schemas.openxmlformats.org/officeDocument/2006/relationships" rot="-90" type="round2SameRect" r:blip="">
                <dgm:adjLst/>
              </dgm:shape>
            </dgm:else>
          </dgm:choose>
          <dgm:presOf axis="des" ptType="node"/>
          <dgm:choose name="Name7">
            <dgm:if name="Name8" func="var" arg="dir" op="equ" val="norm">
              <dgm:constrLst>
                <dgm:constr type="secFontSz" refType="primFontSz"/>
                <dgm:constr type="tMarg" refType="primFontSz" fact="0.05"/>
                <dgm:constr type="bMarg" refType="primFontSz" fact="0.05"/>
                <dgm:constr type="rMarg" refType="primFontSz" fact="0.05"/>
              </dgm:constrLst>
            </dgm:if>
            <dgm:else name="Name9">
              <dgm:constrLst>
                <dgm:constr type="secFontSz" refType="primFontSz"/>
                <dgm:constr type="tMarg" refType="primFontSz" fact="0.05"/>
                <dgm:constr type="bMarg" refType="primFontSz" fact="0.05"/>
                <dgm:constr type="lMarg" refType="primFontSz" fact="0.05"/>
              </dgm:constrLst>
            </dgm:else>
          </dgm:choose>
          <dgm:ruleLst>
            <dgm:rule type="primFontSz" val="5" fact="NaN" max="NaN"/>
          </dgm:ruleLst>
        </dgm:layoutNode>
      </dgm:layoutNode>
      <dgm:forEach name="Name10" axis="followSib" ptType="sibTrans" cnt="1">
        <dgm:layoutNode name="sp">
          <dgm:alg type="sp"/>
          <dgm:shape xmlns:r="http://schemas.openxmlformats.org/officeDocument/2006/relationships" r:blip="">
            <dgm:adjLst/>
          </dgm:shape>
          <dgm:presOf axis="self"/>
          <dgm:constrLst>
            <dgm:constr type="w" val="1"/>
            <dgm:constr type="h" val="37.5"/>
          </dgm:constrLst>
          <dgm:ruleLst/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hevron2">
  <dgm:title val=""/>
  <dgm:desc val=""/>
  <dgm:catLst>
    <dgm:cat type="process" pri="12000"/>
    <dgm:cat type="list" pri="16000"/>
    <dgm:cat type="convert" pri="1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13" srcId="1" destId="11" srcOrd="0" destOrd="0"/>
        <dgm:cxn modelId="14" srcId="1" destId="12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34" srcId="3" destId="32" srcOrd="1" destOrd="0"/>
      </dgm:cxnLst>
      <dgm:bg/>
      <dgm:whole/>
    </dgm:dataModel>
  </dgm:sampData>
  <dgm:styleData>
    <dgm:dataModel>
      <dgm:ptLst>
        <dgm:pt modelId="0" type="doc"/>
        <dgm:pt modelId="1"/>
      </dgm:ptLst>
      <dgm:cxnLst>
        <dgm:cxn modelId="4" srcId="0" destId="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linearFlow">
    <dgm:varLst>
      <dgm:dir/>
      <dgm:animLvl val="lvl"/>
      <dgm:resizeHandles val="exact"/>
    </dgm:varLst>
    <dgm:alg type="lin">
      <dgm:param type="linDir" val="fromT"/>
      <dgm:param type="nodeHorzAlign" val="l"/>
    </dgm:alg>
    <dgm:shape xmlns:r="http://schemas.openxmlformats.org/officeDocument/2006/relationships" r:blip="">
      <dgm:adjLst/>
    </dgm:shape>
    <dgm:presOf/>
    <dgm:constrLst>
      <dgm:constr type="h" for="ch" forName="composite" refType="h"/>
      <dgm:constr type="w" for="ch" forName="composite" refType="w"/>
      <dgm:constr type="h" for="des" forName="parentText" op="equ"/>
      <dgm:constr type="h" for="ch" forName="sp" val="-14.88"/>
      <dgm:constr type="h" for="ch" forName="sp" refType="w" refFor="des" refForName="parentText" op="gte" fact="-0.3"/>
      <dgm:constr type="primFontSz" for="des" forName="parentText" op="equ" val="65"/>
      <dgm:constr type="primFontSz" for="des" forName="descendantText" op="equ" val="65"/>
    </dgm:constrLst>
    <dgm:ruleLst/>
    <dgm:forEach name="Name0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t" for="ch" forName="parentText"/>
              <dgm:constr type="l" for="ch" forName="parentText"/>
              <dgm:constr type="w" for="ch" forName="parentText" refType="w" fact="0.4"/>
              <dgm:constr type="h" for="ch" forName="parentText" refType="h"/>
              <dgm:constr type="w" for="ch" forName="parentText" refType="w" op="lte" fact="0.5"/>
              <dgm:constr type="w" for="ch" forName="parentText" refType="h" refFor="ch" refForName="parentText" op="lte" fact="0.7"/>
              <dgm:constr type="h" for="ch" forName="parentText" refType="w" refFor="ch" refForName="parentText" op="lte" fact="3"/>
              <dgm:constr type="l" for="ch" forName="descendantText" refType="w" refFor="ch" refForName="parentText"/>
              <dgm:constr type="w" for="ch" forName="descendantText" refType="w"/>
              <dgm:constr type="wOff" for="ch" forName="descendantText" refType="w" refFor="ch" refForName="parentText" fact="-1"/>
              <dgm:constr type="t" for="ch" forName="descendantText"/>
              <dgm:constr type="b" for="ch" forName="descendantText" refType="h" refFor="ch" refForName="parentText"/>
              <dgm:constr type="bOff" for="ch" forName="descendantText" refType="w" refFor="ch" refForName="parentText" fact="-0.5"/>
            </dgm:constrLst>
          </dgm:if>
          <dgm:else name="Name3">
            <dgm:constrLst>
              <dgm:constr type="t" for="ch" forName="parentText"/>
              <dgm:constr type="r" for="ch" forName="parentText" refType="w"/>
              <dgm:constr type="w" for="ch" forName="parentText" refType="w" fact="0.4"/>
              <dgm:constr type="h" for="ch" forName="parentText" refType="h"/>
              <dgm:constr type="w" for="ch" forName="parentText" refType="w" op="lte" fact="0.5"/>
              <dgm:constr type="w" for="ch" forName="parentText" refType="h" refFor="ch" refForName="parentText" op="lte" fact="0.7"/>
              <dgm:constr type="h" for="ch" forName="parentText" refType="w" refFor="ch" refForName="parentText" op="lte" fact="3"/>
              <dgm:constr type="l" for="ch" forName="descendantText"/>
              <dgm:constr type="w" for="ch" forName="descendantText" refType="w"/>
              <dgm:constr type="wOff" for="ch" forName="descendantText" refType="w" refFor="ch" refForName="parentText" fact="-1"/>
              <dgm:constr type="t" for="ch" forName="descendantText"/>
              <dgm:constr type="b" for="ch" forName="descendantText" refType="h" refFor="ch" refForName="parentText"/>
              <dgm:constr type="bOff" for="ch" forName="descendantText" refType="w" refFor="ch" refForName="parentText" fact="-0.5"/>
            </dgm:constrLst>
          </dgm:else>
        </dgm:choose>
        <dgm:ruleLst/>
        <dgm:layoutNode name="parentText" styleLbl="alignNode1">
          <dgm:varLst>
            <dgm:chMax val="1"/>
            <dgm:bulletEnabled val="1"/>
          </dgm:varLst>
          <dgm:alg type="tx"/>
          <dgm:shape xmlns:r="http://schemas.openxmlformats.org/officeDocument/2006/relationships" rot="90" type="chevron" r:blip="">
            <dgm:adjLst/>
          </dgm:shape>
          <dgm:presOf axis="self" ptType="node"/>
          <dgm:constrLst>
            <dgm:constr type="lMarg" refType="primFontSz" fact="0.05"/>
            <dgm:constr type="rMarg" refType="primFontSz" fact="0.05"/>
            <dgm:constr type="tMarg" refType="primFontSz" fact="0.05"/>
            <dgm:constr type="bMarg" refType="primFontSz" fact="0.05"/>
          </dgm:constrLst>
          <dgm:ruleLst>
            <dgm:rule type="h" val="100" fact="NaN" max="NaN"/>
            <dgm:rule type="primFontSz" val="24" fact="NaN" max="NaN"/>
            <dgm:rule type="h" val="110" fact="NaN" max="NaN"/>
            <dgm:rule type="primFontSz" val="18" fact="NaN" max="NaN"/>
            <dgm:rule type="h" val="INF" fact="NaN" max="NaN"/>
            <dgm:rule type="primFontSz" val="5" fact="NaN" max="NaN"/>
          </dgm:ruleLst>
        </dgm:layoutNode>
        <dgm:layoutNode name="descendantText" styleLbl="alignAcc1">
          <dgm:varLst>
            <dgm:bulletEnabled val="1"/>
          </dgm:varLst>
          <dgm:choose name="Name4">
            <dgm:if name="Name5" func="var" arg="dir" op="equ" val="norm">
              <dgm:alg type="tx">
                <dgm:param type="stBulletLvl" val="1"/>
                <dgm:param type="txAnchorVertCh" val="mid"/>
              </dgm:alg>
              <dgm:shape xmlns:r="http://schemas.openxmlformats.org/officeDocument/2006/relationships" rot="90" type="round2SameRect" r:blip="">
                <dgm:adjLst/>
              </dgm:shape>
            </dgm:if>
            <dgm:else name="Name6">
              <dgm:alg type="tx">
                <dgm:param type="stBulletLvl" val="1"/>
                <dgm:param type="txAnchorVertCh" val="mid"/>
              </dgm:alg>
              <dgm:shape xmlns:r="http://schemas.openxmlformats.org/officeDocument/2006/relationships" rot="-90" type="round2SameRect" r:blip="">
                <dgm:adjLst/>
              </dgm:shape>
            </dgm:else>
          </dgm:choose>
          <dgm:presOf axis="des" ptType="node"/>
          <dgm:choose name="Name7">
            <dgm:if name="Name8" func="var" arg="dir" op="equ" val="norm">
              <dgm:constrLst>
                <dgm:constr type="secFontSz" refType="primFontSz"/>
                <dgm:constr type="tMarg" refType="primFontSz" fact="0.05"/>
                <dgm:constr type="bMarg" refType="primFontSz" fact="0.05"/>
                <dgm:constr type="rMarg" refType="primFontSz" fact="0.05"/>
              </dgm:constrLst>
            </dgm:if>
            <dgm:else name="Name9">
              <dgm:constrLst>
                <dgm:constr type="secFontSz" refType="primFontSz"/>
                <dgm:constr type="tMarg" refType="primFontSz" fact="0.05"/>
                <dgm:constr type="bMarg" refType="primFontSz" fact="0.05"/>
                <dgm:constr type="lMarg" refType="primFontSz" fact="0.05"/>
              </dgm:constrLst>
            </dgm:else>
          </dgm:choose>
          <dgm:ruleLst>
            <dgm:rule type="primFontSz" val="5" fact="NaN" max="NaN"/>
          </dgm:ruleLst>
        </dgm:layoutNode>
      </dgm:layoutNode>
      <dgm:forEach name="Name10" axis="followSib" ptType="sibTrans" cnt="1">
        <dgm:layoutNode name="sp">
          <dgm:alg type="sp"/>
          <dgm:shape xmlns:r="http://schemas.openxmlformats.org/officeDocument/2006/relationships" r:blip="">
            <dgm:adjLst/>
          </dgm:shape>
          <dgm:presOf axis="self"/>
          <dgm:constrLst>
            <dgm:constr type="w" val="1"/>
            <dgm:constr type="h" val="37.5"/>
          </dgm:constrLst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240196</xdr:colOff>
      <xdr:row>21</xdr:row>
      <xdr:rowOff>24848</xdr:rowOff>
    </xdr:from>
    <xdr:to>
      <xdr:col>2</xdr:col>
      <xdr:colOff>563217</xdr:colOff>
      <xdr:row>25</xdr:row>
      <xdr:rowOff>46383</xdr:rowOff>
    </xdr:to>
    <xdr:sp macro="" textlink="">
      <xdr:nvSpPr>
        <xdr:cNvPr id="2" name="正方形/長方形 1"/>
        <xdr:cNvSpPr/>
      </xdr:nvSpPr>
      <xdr:spPr>
        <a:xfrm>
          <a:off x="6688621" y="3815798"/>
          <a:ext cx="1008821" cy="7073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/>
            <a:t>PC</a:t>
          </a:r>
          <a:endParaRPr kumimoji="1" lang="ja-JP" altLang="en-US" sz="1800"/>
        </a:p>
      </xdr:txBody>
    </xdr:sp>
    <xdr:clientData/>
  </xdr:twoCellAnchor>
  <xdr:twoCellAnchor>
    <xdr:from>
      <xdr:col>3</xdr:col>
      <xdr:colOff>479564</xdr:colOff>
      <xdr:row>21</xdr:row>
      <xdr:rowOff>24848</xdr:rowOff>
    </xdr:from>
    <xdr:to>
      <xdr:col>5</xdr:col>
      <xdr:colOff>115129</xdr:colOff>
      <xdr:row>25</xdr:row>
      <xdr:rowOff>46383</xdr:rowOff>
    </xdr:to>
    <xdr:sp macro="" textlink="">
      <xdr:nvSpPr>
        <xdr:cNvPr id="3" name="正方形/長方形 2"/>
        <xdr:cNvSpPr/>
      </xdr:nvSpPr>
      <xdr:spPr>
        <a:xfrm>
          <a:off x="8299589" y="3815798"/>
          <a:ext cx="1102415" cy="7073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/>
            <a:t>TWE</a:t>
          </a:r>
          <a:endParaRPr kumimoji="1" lang="ja-JP" altLang="en-US" sz="1800"/>
        </a:p>
      </xdr:txBody>
    </xdr:sp>
    <xdr:clientData/>
  </xdr:twoCellAnchor>
  <xdr:twoCellAnchor>
    <xdr:from>
      <xdr:col>6</xdr:col>
      <xdr:colOff>122584</xdr:colOff>
      <xdr:row>21</xdr:row>
      <xdr:rowOff>24848</xdr:rowOff>
    </xdr:from>
    <xdr:to>
      <xdr:col>7</xdr:col>
      <xdr:colOff>445605</xdr:colOff>
      <xdr:row>25</xdr:row>
      <xdr:rowOff>46383</xdr:rowOff>
    </xdr:to>
    <xdr:sp macro="" textlink="">
      <xdr:nvSpPr>
        <xdr:cNvPr id="4" name="正方形/長方形 3"/>
        <xdr:cNvSpPr/>
      </xdr:nvSpPr>
      <xdr:spPr>
        <a:xfrm>
          <a:off x="10095259" y="3815798"/>
          <a:ext cx="1008821" cy="7073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/>
            <a:t>MPU</a:t>
          </a:r>
          <a:endParaRPr kumimoji="1" lang="ja-JP" altLang="en-US" sz="1800"/>
        </a:p>
      </xdr:txBody>
    </xdr:sp>
    <xdr:clientData/>
  </xdr:twoCellAnchor>
  <xdr:twoCellAnchor>
    <xdr:from>
      <xdr:col>2</xdr:col>
      <xdr:colOff>588065</xdr:colOff>
      <xdr:row>22</xdr:row>
      <xdr:rowOff>8283</xdr:rowOff>
    </xdr:from>
    <xdr:to>
      <xdr:col>3</xdr:col>
      <xdr:colOff>480391</xdr:colOff>
      <xdr:row>22</xdr:row>
      <xdr:rowOff>8283</xdr:rowOff>
    </xdr:to>
    <xdr:cxnSp macro="">
      <xdr:nvCxnSpPr>
        <xdr:cNvPr id="5" name="直線矢印コネクタ 4"/>
        <xdr:cNvCxnSpPr/>
      </xdr:nvCxnSpPr>
      <xdr:spPr>
        <a:xfrm>
          <a:off x="7722290" y="3970683"/>
          <a:ext cx="578126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119269</xdr:colOff>
      <xdr:row>22</xdr:row>
      <xdr:rowOff>19878</xdr:rowOff>
    </xdr:from>
    <xdr:to>
      <xdr:col>6</xdr:col>
      <xdr:colOff>102704</xdr:colOff>
      <xdr:row>22</xdr:row>
      <xdr:rowOff>19878</xdr:rowOff>
    </xdr:to>
    <xdr:cxnSp macro="">
      <xdr:nvCxnSpPr>
        <xdr:cNvPr id="6" name="直線矢印コネクタ 5"/>
        <xdr:cNvCxnSpPr/>
      </xdr:nvCxnSpPr>
      <xdr:spPr>
        <a:xfrm>
          <a:off x="9406144" y="3982278"/>
          <a:ext cx="66923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599660</xdr:colOff>
      <xdr:row>24</xdr:row>
      <xdr:rowOff>28161</xdr:rowOff>
    </xdr:from>
    <xdr:to>
      <xdr:col>3</xdr:col>
      <xdr:colOff>491986</xdr:colOff>
      <xdr:row>24</xdr:row>
      <xdr:rowOff>28161</xdr:rowOff>
    </xdr:to>
    <xdr:cxnSp macro="">
      <xdr:nvCxnSpPr>
        <xdr:cNvPr id="7" name="直線矢印コネクタ 6"/>
        <xdr:cNvCxnSpPr/>
      </xdr:nvCxnSpPr>
      <xdr:spPr>
        <a:xfrm flipH="1">
          <a:off x="7733885" y="4333461"/>
          <a:ext cx="578126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130864</xdr:colOff>
      <xdr:row>24</xdr:row>
      <xdr:rowOff>39756</xdr:rowOff>
    </xdr:from>
    <xdr:to>
      <xdr:col>6</xdr:col>
      <xdr:colOff>114299</xdr:colOff>
      <xdr:row>24</xdr:row>
      <xdr:rowOff>39756</xdr:rowOff>
    </xdr:to>
    <xdr:cxnSp macro="">
      <xdr:nvCxnSpPr>
        <xdr:cNvPr id="8" name="直線矢印コネクタ 7"/>
        <xdr:cNvCxnSpPr/>
      </xdr:nvCxnSpPr>
      <xdr:spPr>
        <a:xfrm flipH="1">
          <a:off x="9417739" y="4345056"/>
          <a:ext cx="66923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604630</xdr:colOff>
      <xdr:row>25</xdr:row>
      <xdr:rowOff>124240</xdr:rowOff>
    </xdr:from>
    <xdr:to>
      <xdr:col>6</xdr:col>
      <xdr:colOff>447260</xdr:colOff>
      <xdr:row>27</xdr:row>
      <xdr:rowOff>33130</xdr:rowOff>
    </xdr:to>
    <xdr:sp macro="" textlink="">
      <xdr:nvSpPr>
        <xdr:cNvPr id="9" name="テキスト ボックス 8"/>
        <xdr:cNvSpPr txBox="1"/>
      </xdr:nvSpPr>
      <xdr:spPr>
        <a:xfrm>
          <a:off x="9205705" y="4600990"/>
          <a:ext cx="1214230" cy="2517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MPU to Twelite</a:t>
          </a:r>
          <a:endParaRPr kumimoji="1" lang="ja-JP" altLang="en-US" sz="1100"/>
        </a:p>
      </xdr:txBody>
    </xdr:sp>
    <xdr:clientData/>
  </xdr:twoCellAnchor>
  <xdr:twoCellAnchor>
    <xdr:from>
      <xdr:col>4</xdr:col>
      <xdr:colOff>591378</xdr:colOff>
      <xdr:row>19</xdr:row>
      <xdr:rowOff>69573</xdr:rowOff>
    </xdr:from>
    <xdr:to>
      <xdr:col>6</xdr:col>
      <xdr:colOff>434008</xdr:colOff>
      <xdr:row>20</xdr:row>
      <xdr:rowOff>144117</xdr:rowOff>
    </xdr:to>
    <xdr:sp macro="" textlink="">
      <xdr:nvSpPr>
        <xdr:cNvPr id="10" name="テキスト ボックス 9"/>
        <xdr:cNvSpPr txBox="1"/>
      </xdr:nvSpPr>
      <xdr:spPr>
        <a:xfrm>
          <a:off x="9192453" y="3517623"/>
          <a:ext cx="1214230" cy="2459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Twelite to MPU</a:t>
          </a:r>
          <a:endParaRPr kumimoji="1" lang="ja-JP" altLang="en-US" sz="1100"/>
        </a:p>
      </xdr:txBody>
    </xdr:sp>
    <xdr:clientData/>
  </xdr:twoCellAnchor>
  <xdr:twoCellAnchor>
    <xdr:from>
      <xdr:col>2</xdr:col>
      <xdr:colOff>276638</xdr:colOff>
      <xdr:row>19</xdr:row>
      <xdr:rowOff>61290</xdr:rowOff>
    </xdr:from>
    <xdr:to>
      <xdr:col>4</xdr:col>
      <xdr:colOff>28160</xdr:colOff>
      <xdr:row>20</xdr:row>
      <xdr:rowOff>135834</xdr:rowOff>
    </xdr:to>
    <xdr:sp macro="" textlink="">
      <xdr:nvSpPr>
        <xdr:cNvPr id="11" name="テキスト ボックス 10"/>
        <xdr:cNvSpPr txBox="1"/>
      </xdr:nvSpPr>
      <xdr:spPr>
        <a:xfrm>
          <a:off x="7410863" y="3509340"/>
          <a:ext cx="1218372" cy="2459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PC to Twelite</a:t>
          </a:r>
          <a:endParaRPr kumimoji="1" lang="ja-JP" altLang="en-US" sz="1100"/>
        </a:p>
      </xdr:txBody>
    </xdr:sp>
    <xdr:clientData/>
  </xdr:twoCellAnchor>
  <xdr:twoCellAnchor>
    <xdr:from>
      <xdr:col>2</xdr:col>
      <xdr:colOff>279951</xdr:colOff>
      <xdr:row>25</xdr:row>
      <xdr:rowOff>106018</xdr:rowOff>
    </xdr:from>
    <xdr:to>
      <xdr:col>4</xdr:col>
      <xdr:colOff>31473</xdr:colOff>
      <xdr:row>26</xdr:row>
      <xdr:rowOff>180561</xdr:rowOff>
    </xdr:to>
    <xdr:sp macro="" textlink="">
      <xdr:nvSpPr>
        <xdr:cNvPr id="12" name="テキスト ボックス 11"/>
        <xdr:cNvSpPr txBox="1"/>
      </xdr:nvSpPr>
      <xdr:spPr>
        <a:xfrm>
          <a:off x="7414176" y="4582768"/>
          <a:ext cx="1218372" cy="2364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Twelite to PC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3</xdr:row>
      <xdr:rowOff>9525</xdr:rowOff>
    </xdr:from>
    <xdr:to>
      <xdr:col>3</xdr:col>
      <xdr:colOff>638175</xdr:colOff>
      <xdr:row>4</xdr:row>
      <xdr:rowOff>104775</xdr:rowOff>
    </xdr:to>
    <xdr:sp macro="" textlink="">
      <xdr:nvSpPr>
        <xdr:cNvPr id="3" name="正方形/長方形 2"/>
        <xdr:cNvSpPr/>
      </xdr:nvSpPr>
      <xdr:spPr>
        <a:xfrm>
          <a:off x="1685925" y="523875"/>
          <a:ext cx="1009650" cy="266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twe</a:t>
          </a:r>
          <a:endParaRPr kumimoji="1" lang="ja-JP" altLang="en-US" sz="1100"/>
        </a:p>
      </xdr:txBody>
    </xdr:sp>
    <xdr:clientData/>
  </xdr:twoCellAnchor>
  <xdr:twoCellAnchor>
    <xdr:from>
      <xdr:col>2</xdr:col>
      <xdr:colOff>523875</xdr:colOff>
      <xdr:row>5</xdr:row>
      <xdr:rowOff>76200</xdr:rowOff>
    </xdr:from>
    <xdr:to>
      <xdr:col>3</xdr:col>
      <xdr:colOff>609600</xdr:colOff>
      <xdr:row>7</xdr:row>
      <xdr:rowOff>0</xdr:rowOff>
    </xdr:to>
    <xdr:sp macro="" textlink="">
      <xdr:nvSpPr>
        <xdr:cNvPr id="4" name="正方形/長方形 3"/>
        <xdr:cNvSpPr/>
      </xdr:nvSpPr>
      <xdr:spPr>
        <a:xfrm>
          <a:off x="1895475" y="933450"/>
          <a:ext cx="771525" cy="266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電源オン</a:t>
          </a:r>
        </a:p>
      </xdr:txBody>
    </xdr:sp>
    <xdr:clientData/>
  </xdr:twoCellAnchor>
  <xdr:twoCellAnchor>
    <xdr:from>
      <xdr:col>2</xdr:col>
      <xdr:colOff>620053</xdr:colOff>
      <xdr:row>73</xdr:row>
      <xdr:rowOff>48651</xdr:rowOff>
    </xdr:from>
    <xdr:to>
      <xdr:col>4</xdr:col>
      <xdr:colOff>248578</xdr:colOff>
      <xdr:row>74</xdr:row>
      <xdr:rowOff>138054</xdr:rowOff>
    </xdr:to>
    <xdr:sp macro="" textlink="">
      <xdr:nvSpPr>
        <xdr:cNvPr id="7" name="正方形/長方形 6"/>
        <xdr:cNvSpPr/>
      </xdr:nvSpPr>
      <xdr:spPr>
        <a:xfrm>
          <a:off x="1987171" y="12319092"/>
          <a:ext cx="995642" cy="25749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データ受信</a:t>
          </a:r>
        </a:p>
      </xdr:txBody>
    </xdr:sp>
    <xdr:clientData/>
  </xdr:twoCellAnchor>
  <xdr:twoCellAnchor>
    <xdr:from>
      <xdr:col>2</xdr:col>
      <xdr:colOff>321473</xdr:colOff>
      <xdr:row>14</xdr:row>
      <xdr:rowOff>3922</xdr:rowOff>
    </xdr:from>
    <xdr:to>
      <xdr:col>4</xdr:col>
      <xdr:colOff>298174</xdr:colOff>
      <xdr:row>16</xdr:row>
      <xdr:rowOff>81954</xdr:rowOff>
    </xdr:to>
    <xdr:sp macro="" textlink="">
      <xdr:nvSpPr>
        <xdr:cNvPr id="8" name="フローチャート: 判断 7"/>
        <xdr:cNvSpPr/>
      </xdr:nvSpPr>
      <xdr:spPr>
        <a:xfrm>
          <a:off x="1696386" y="2439009"/>
          <a:ext cx="1351614" cy="425902"/>
        </a:xfrm>
        <a:prstGeom prst="flowChartDecision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0.01sec?</a:t>
          </a:r>
          <a:endParaRPr kumimoji="1" lang="ja-JP" altLang="en-US" sz="1100"/>
        </a:p>
      </xdr:txBody>
    </xdr:sp>
    <xdr:clientData/>
  </xdr:twoCellAnchor>
  <xdr:twoCellAnchor>
    <xdr:from>
      <xdr:col>3</xdr:col>
      <xdr:colOff>223009</xdr:colOff>
      <xdr:row>6</xdr:row>
      <xdr:rowOff>173933</xdr:rowOff>
    </xdr:from>
    <xdr:to>
      <xdr:col>3</xdr:col>
      <xdr:colOff>303972</xdr:colOff>
      <xdr:row>9</xdr:row>
      <xdr:rowOff>132520</xdr:rowOff>
    </xdr:to>
    <xdr:cxnSp macro="">
      <xdr:nvCxnSpPr>
        <xdr:cNvPr id="10" name="カギ線コネクタ 9"/>
        <xdr:cNvCxnSpPr>
          <a:stCxn id="4" idx="2"/>
          <a:endCxn id="68" idx="0"/>
        </xdr:cNvCxnSpPr>
      </xdr:nvCxnSpPr>
      <xdr:spPr>
        <a:xfrm rot="16200000" flipH="1">
          <a:off x="2085665" y="1417256"/>
          <a:ext cx="480391" cy="80963"/>
        </a:xfrm>
        <a:prstGeom prst="bentConnector3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309823</xdr:colOff>
      <xdr:row>16</xdr:row>
      <xdr:rowOff>81954</xdr:rowOff>
    </xdr:from>
    <xdr:to>
      <xdr:col>5</xdr:col>
      <xdr:colOff>216716</xdr:colOff>
      <xdr:row>19</xdr:row>
      <xdr:rowOff>102568</xdr:rowOff>
    </xdr:to>
    <xdr:cxnSp macro="">
      <xdr:nvCxnSpPr>
        <xdr:cNvPr id="12" name="カギ線コネクタ 11"/>
        <xdr:cNvCxnSpPr>
          <a:stCxn id="8" idx="2"/>
          <a:endCxn id="107" idx="0"/>
        </xdr:cNvCxnSpPr>
      </xdr:nvCxnSpPr>
      <xdr:spPr>
        <a:xfrm rot="16200000" flipH="1">
          <a:off x="2735066" y="2396799"/>
          <a:ext cx="524878" cy="1274011"/>
        </a:xfrm>
        <a:prstGeom prst="bentConnector3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309824</xdr:colOff>
      <xdr:row>14</xdr:row>
      <xdr:rowOff>3922</xdr:rowOff>
    </xdr:from>
    <xdr:to>
      <xdr:col>3</xdr:col>
      <xdr:colOff>434316</xdr:colOff>
      <xdr:row>74</xdr:row>
      <xdr:rowOff>138054</xdr:rowOff>
    </xdr:to>
    <xdr:cxnSp macro="">
      <xdr:nvCxnSpPr>
        <xdr:cNvPr id="16" name="カギ線コネクタ 15"/>
        <xdr:cNvCxnSpPr>
          <a:stCxn id="7" idx="2"/>
          <a:endCxn id="8" idx="0"/>
        </xdr:cNvCxnSpPr>
      </xdr:nvCxnSpPr>
      <xdr:spPr>
        <a:xfrm rot="5400000" flipH="1">
          <a:off x="-2686967" y="7404624"/>
          <a:ext cx="10219426" cy="124492"/>
        </a:xfrm>
        <a:prstGeom prst="bentConnector5">
          <a:avLst>
            <a:gd name="adj1" fmla="val -2237"/>
            <a:gd name="adj2" fmla="val 1093385"/>
            <a:gd name="adj3" fmla="val 102237"/>
          </a:avLst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434317</xdr:colOff>
      <xdr:row>70</xdr:row>
      <xdr:rowOff>3876</xdr:rowOff>
    </xdr:from>
    <xdr:to>
      <xdr:col>3</xdr:col>
      <xdr:colOff>435351</xdr:colOff>
      <xdr:row>73</xdr:row>
      <xdr:rowOff>48650</xdr:rowOff>
    </xdr:to>
    <xdr:cxnSp macro="">
      <xdr:nvCxnSpPr>
        <xdr:cNvPr id="20" name="カギ線コネクタ 19"/>
        <xdr:cNvCxnSpPr>
          <a:stCxn id="78" idx="2"/>
          <a:endCxn id="7" idx="0"/>
        </xdr:cNvCxnSpPr>
      </xdr:nvCxnSpPr>
      <xdr:spPr>
        <a:xfrm rot="5400000">
          <a:off x="2210990" y="12044055"/>
          <a:ext cx="549039" cy="1034"/>
        </a:xfrm>
        <a:prstGeom prst="bentConnector3">
          <a:avLst>
            <a:gd name="adj1" fmla="val 50000"/>
          </a:avLst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434316</xdr:colOff>
      <xdr:row>15</xdr:row>
      <xdr:rowOff>42938</xdr:rowOff>
    </xdr:from>
    <xdr:to>
      <xdr:col>4</xdr:col>
      <xdr:colOff>298174</xdr:colOff>
      <xdr:row>73</xdr:row>
      <xdr:rowOff>48651</xdr:rowOff>
    </xdr:to>
    <xdr:cxnSp macro="">
      <xdr:nvCxnSpPr>
        <xdr:cNvPr id="26" name="カギ線コネクタ 25"/>
        <xdr:cNvCxnSpPr>
          <a:stCxn id="8" idx="3"/>
          <a:endCxn id="7" idx="0"/>
        </xdr:cNvCxnSpPr>
      </xdr:nvCxnSpPr>
      <xdr:spPr>
        <a:xfrm flipH="1">
          <a:off x="2484992" y="2564262"/>
          <a:ext cx="547417" cy="9754830"/>
        </a:xfrm>
        <a:prstGeom prst="bentConnector4">
          <a:avLst>
            <a:gd name="adj1" fmla="val -543286"/>
            <a:gd name="adj2" fmla="val 75990"/>
          </a:avLst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149678</xdr:colOff>
      <xdr:row>3</xdr:row>
      <xdr:rowOff>32657</xdr:rowOff>
    </xdr:from>
    <xdr:to>
      <xdr:col>13</xdr:col>
      <xdr:colOff>473528</xdr:colOff>
      <xdr:row>4</xdr:row>
      <xdr:rowOff>127907</xdr:rowOff>
    </xdr:to>
    <xdr:sp macro="" textlink="">
      <xdr:nvSpPr>
        <xdr:cNvPr id="30" name="正方形/長方形 29"/>
        <xdr:cNvSpPr/>
      </xdr:nvSpPr>
      <xdr:spPr>
        <a:xfrm>
          <a:off x="8313964" y="563336"/>
          <a:ext cx="1004207" cy="27214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teensy</a:t>
          </a:r>
          <a:endParaRPr kumimoji="1" lang="ja-JP" altLang="en-US" sz="1100"/>
        </a:p>
      </xdr:txBody>
    </xdr:sp>
    <xdr:clientData/>
  </xdr:twoCellAnchor>
  <xdr:twoCellAnchor>
    <xdr:from>
      <xdr:col>12</xdr:col>
      <xdr:colOff>330933</xdr:colOff>
      <xdr:row>5</xdr:row>
      <xdr:rowOff>114300</xdr:rowOff>
    </xdr:from>
    <xdr:to>
      <xdr:col>13</xdr:col>
      <xdr:colOff>416658</xdr:colOff>
      <xdr:row>7</xdr:row>
      <xdr:rowOff>38100</xdr:rowOff>
    </xdr:to>
    <xdr:sp macro="" textlink="">
      <xdr:nvSpPr>
        <xdr:cNvPr id="31" name="正方形/長方形 30"/>
        <xdr:cNvSpPr/>
      </xdr:nvSpPr>
      <xdr:spPr>
        <a:xfrm>
          <a:off x="8495219" y="998764"/>
          <a:ext cx="766082" cy="2775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電源オン</a:t>
          </a:r>
        </a:p>
      </xdr:txBody>
    </xdr:sp>
    <xdr:clientData/>
  </xdr:twoCellAnchor>
  <xdr:twoCellAnchor>
    <xdr:from>
      <xdr:col>13</xdr:col>
      <xdr:colOff>32016</xdr:colOff>
      <xdr:row>7</xdr:row>
      <xdr:rowOff>38100</xdr:rowOff>
    </xdr:from>
    <xdr:to>
      <xdr:col>13</xdr:col>
      <xdr:colOff>33618</xdr:colOff>
      <xdr:row>10</xdr:row>
      <xdr:rowOff>34708</xdr:rowOff>
    </xdr:to>
    <xdr:cxnSp macro="">
      <xdr:nvCxnSpPr>
        <xdr:cNvPr id="34" name="カギ線コネクタ 33"/>
        <xdr:cNvCxnSpPr>
          <a:stCxn id="31" idx="2"/>
          <a:endCxn id="56" idx="0"/>
        </xdr:cNvCxnSpPr>
      </xdr:nvCxnSpPr>
      <xdr:spPr>
        <a:xfrm rot="16200000" flipH="1">
          <a:off x="8668646" y="1464353"/>
          <a:ext cx="500872" cy="1602"/>
        </a:xfrm>
        <a:prstGeom prst="bentConnector3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62192</xdr:colOff>
      <xdr:row>10</xdr:row>
      <xdr:rowOff>34708</xdr:rowOff>
    </xdr:from>
    <xdr:to>
      <xdr:col>14</xdr:col>
      <xdr:colOff>5043</xdr:colOff>
      <xdr:row>16</xdr:row>
      <xdr:rowOff>0</xdr:rowOff>
    </xdr:to>
    <xdr:sp macro="" textlink="">
      <xdr:nvSpPr>
        <xdr:cNvPr id="56" name="正方形/長方形 55"/>
        <xdr:cNvSpPr/>
      </xdr:nvSpPr>
      <xdr:spPr>
        <a:xfrm>
          <a:off x="8264898" y="1715590"/>
          <a:ext cx="1309969" cy="9738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ピン設定</a:t>
          </a:r>
          <a:endParaRPr kumimoji="1" lang="en-US" altLang="ja-JP" sz="1100"/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13,12,8</a:t>
          </a:r>
          <a:r>
            <a:rPr kumimoji="1" lang="ja-JP" altLang="en-US" sz="1100"/>
            <a:t>を出力</a:t>
          </a:r>
          <a:endParaRPr kumimoji="1" lang="en-US" altLang="ja-JP" sz="1100"/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200ms</a:t>
          </a:r>
          <a:r>
            <a:rPr kumimoji="1" lang="ja-JP" altLang="en-US" sz="1100"/>
            <a:t>待ち</a:t>
          </a:r>
        </a:p>
      </xdr:txBody>
    </xdr:sp>
    <xdr:clientData/>
  </xdr:twoCellAnchor>
  <xdr:twoCellAnchor>
    <xdr:from>
      <xdr:col>10</xdr:col>
      <xdr:colOff>559533</xdr:colOff>
      <xdr:row>17</xdr:row>
      <xdr:rowOff>155141</xdr:rowOff>
    </xdr:from>
    <xdr:to>
      <xdr:col>15</xdr:col>
      <xdr:colOff>188059</xdr:colOff>
      <xdr:row>24</xdr:row>
      <xdr:rowOff>164666</xdr:rowOff>
    </xdr:to>
    <xdr:sp macro="" textlink="">
      <xdr:nvSpPr>
        <xdr:cNvPr id="57" name="正方形/長方形 56"/>
        <xdr:cNvSpPr/>
      </xdr:nvSpPr>
      <xdr:spPr>
        <a:xfrm>
          <a:off x="7363104" y="3162320"/>
          <a:ext cx="3030312" cy="12477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i2c</a:t>
          </a:r>
          <a:r>
            <a:rPr kumimoji="1" lang="ja-JP" altLang="en-US" sz="1100"/>
            <a:t>設定</a:t>
          </a:r>
          <a:endParaRPr kumimoji="1" lang="en-US" altLang="ja-JP" sz="1100"/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i2c</a:t>
          </a:r>
          <a:r>
            <a:rPr kumimoji="1" lang="ja-JP" altLang="en-US" sz="1100"/>
            <a:t>ピン</a:t>
          </a:r>
          <a:r>
            <a:rPr kumimoji="1" lang="en-US" altLang="ja-JP" sz="1100"/>
            <a:t>18,19</a:t>
          </a:r>
          <a:r>
            <a:rPr kumimoji="1" lang="ja-JP" altLang="en-US" sz="1100"/>
            <a:t>選択</a:t>
          </a:r>
          <a:endParaRPr kumimoji="1" lang="en-US" altLang="ja-JP" sz="1100"/>
        </a:p>
        <a:p>
          <a:pPr algn="l"/>
          <a:r>
            <a:rPr kumimoji="1" lang="ja-JP" altLang="en-US" sz="1100"/>
            <a:t>・初期設定</a:t>
          </a:r>
          <a:endParaRPr kumimoji="1" lang="en-US" altLang="ja-JP" sz="1100"/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5</a:t>
          </a:r>
          <a:r>
            <a:rPr kumimoji="1" lang="ja-JP" altLang="en-US" sz="1100"/>
            <a:t>回点滅後、ジャイロドリフト値取得</a:t>
          </a:r>
          <a:r>
            <a:rPr kumimoji="1" lang="en-US" altLang="ja-JP" sz="1100"/>
            <a:t>(</a:t>
          </a:r>
          <a:r>
            <a:rPr kumimoji="1" lang="ja-JP" altLang="en-US" sz="1100"/>
            <a:t>静定の事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13</xdr:col>
      <xdr:colOff>32017</xdr:colOff>
      <xdr:row>15</xdr:row>
      <xdr:rowOff>168087</xdr:rowOff>
    </xdr:from>
    <xdr:to>
      <xdr:col>13</xdr:col>
      <xdr:colOff>33619</xdr:colOff>
      <xdr:row>17</xdr:row>
      <xdr:rowOff>155140</xdr:rowOff>
    </xdr:to>
    <xdr:cxnSp macro="">
      <xdr:nvCxnSpPr>
        <xdr:cNvPr id="58" name="カギ線コネクタ 57"/>
        <xdr:cNvCxnSpPr>
          <a:stCxn id="56" idx="2"/>
          <a:endCxn id="57" idx="0"/>
        </xdr:cNvCxnSpPr>
      </xdr:nvCxnSpPr>
      <xdr:spPr>
        <a:xfrm rot="5400000">
          <a:off x="8757468" y="2850225"/>
          <a:ext cx="323229" cy="1602"/>
        </a:xfrm>
        <a:prstGeom prst="bentConnector3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269020</xdr:colOff>
      <xdr:row>27</xdr:row>
      <xdr:rowOff>161275</xdr:rowOff>
    </xdr:from>
    <xdr:to>
      <xdr:col>14</xdr:col>
      <xdr:colOff>478572</xdr:colOff>
      <xdr:row>32</xdr:row>
      <xdr:rowOff>27926</xdr:rowOff>
    </xdr:to>
    <xdr:sp macro="" textlink="">
      <xdr:nvSpPr>
        <xdr:cNvPr id="79" name="正方形/長方形 78"/>
        <xdr:cNvSpPr/>
      </xdr:nvSpPr>
      <xdr:spPr>
        <a:xfrm>
          <a:off x="7752949" y="4937382"/>
          <a:ext cx="2250623" cy="75111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姿勢値初期化</a:t>
          </a:r>
          <a:endParaRPr kumimoji="1" lang="en-US" altLang="ja-JP" sz="1100"/>
        </a:p>
        <a:p>
          <a:pPr algn="l"/>
          <a:r>
            <a:rPr kumimoji="1" lang="ja-JP" altLang="en-US" sz="1100"/>
            <a:t>・初期</a:t>
          </a:r>
          <a:r>
            <a:rPr kumimoji="1" lang="en-US" altLang="ja-JP" sz="1100"/>
            <a:t>acc_data</a:t>
          </a:r>
          <a:r>
            <a:rPr kumimoji="1" lang="ja-JP" altLang="en-US" sz="1100"/>
            <a:t>より</a:t>
          </a:r>
          <a:r>
            <a:rPr kumimoji="1" lang="en-US" altLang="ja-JP" sz="1100"/>
            <a:t>pitch,roll</a:t>
          </a:r>
          <a:r>
            <a:rPr kumimoji="1" lang="ja-JP" altLang="en-US" sz="1100"/>
            <a:t>計算</a:t>
          </a:r>
          <a:endParaRPr kumimoji="1" lang="en-US" altLang="ja-JP" sz="1100"/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Euler</a:t>
          </a:r>
          <a:r>
            <a:rPr kumimoji="1" lang="ja-JP" altLang="en-US" sz="1100"/>
            <a:t>角に初期姿勢補正値を加算</a:t>
          </a:r>
          <a:endParaRPr kumimoji="1" lang="en-US" altLang="ja-JP" sz="1100"/>
        </a:p>
      </xdr:txBody>
    </xdr:sp>
    <xdr:clientData/>
  </xdr:twoCellAnchor>
  <xdr:twoCellAnchor>
    <xdr:from>
      <xdr:col>13</xdr:col>
      <xdr:colOff>33617</xdr:colOff>
      <xdr:row>24</xdr:row>
      <xdr:rowOff>164665</xdr:rowOff>
    </xdr:from>
    <xdr:to>
      <xdr:col>13</xdr:col>
      <xdr:colOff>33618</xdr:colOff>
      <xdr:row>27</xdr:row>
      <xdr:rowOff>161274</xdr:rowOff>
    </xdr:to>
    <xdr:cxnSp macro="">
      <xdr:nvCxnSpPr>
        <xdr:cNvPr id="80" name="カギ線コネクタ 79"/>
        <xdr:cNvCxnSpPr>
          <a:stCxn id="57" idx="2"/>
          <a:endCxn id="79" idx="0"/>
        </xdr:cNvCxnSpPr>
      </xdr:nvCxnSpPr>
      <xdr:spPr>
        <a:xfrm rot="16200000" flipH="1">
          <a:off x="8614617" y="4673737"/>
          <a:ext cx="527287" cy="1"/>
        </a:xfrm>
        <a:prstGeom prst="bentConnector3">
          <a:avLst>
            <a:gd name="adj1" fmla="val 50000"/>
          </a:avLst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269020</xdr:colOff>
      <xdr:row>35</xdr:row>
      <xdr:rowOff>24534</xdr:rowOff>
    </xdr:from>
    <xdr:to>
      <xdr:col>14</xdr:col>
      <xdr:colOff>478572</xdr:colOff>
      <xdr:row>42</xdr:row>
      <xdr:rowOff>53108</xdr:rowOff>
    </xdr:to>
    <xdr:sp macro="" textlink="">
      <xdr:nvSpPr>
        <xdr:cNvPr id="83" name="正方形/長方形 82"/>
        <xdr:cNvSpPr/>
      </xdr:nvSpPr>
      <xdr:spPr>
        <a:xfrm>
          <a:off x="7752949" y="6215784"/>
          <a:ext cx="2250623" cy="12668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サーボ起動設定</a:t>
          </a:r>
          <a:endParaRPr kumimoji="1" lang="en-US" altLang="ja-JP" sz="1100"/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elevonL</a:t>
          </a:r>
          <a:r>
            <a:rPr kumimoji="1" lang="ja-JP" altLang="en-US" sz="1100"/>
            <a:t>→</a:t>
          </a:r>
          <a:r>
            <a:rPr kumimoji="1" lang="en-US" altLang="ja-JP" sz="1100"/>
            <a:t>7</a:t>
          </a:r>
        </a:p>
        <a:p>
          <a:pPr algn="l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elevonR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</a:p>
        <a:p>
          <a:pPr algn="l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parachute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</a:t>
          </a:r>
        </a:p>
      </xdr:txBody>
    </xdr:sp>
    <xdr:clientData/>
  </xdr:twoCellAnchor>
  <xdr:twoCellAnchor>
    <xdr:from>
      <xdr:col>11</xdr:col>
      <xdr:colOff>269020</xdr:colOff>
      <xdr:row>45</xdr:row>
      <xdr:rowOff>49716</xdr:rowOff>
    </xdr:from>
    <xdr:to>
      <xdr:col>14</xdr:col>
      <xdr:colOff>478572</xdr:colOff>
      <xdr:row>48</xdr:row>
      <xdr:rowOff>21141</xdr:rowOff>
    </xdr:to>
    <xdr:sp macro="" textlink="">
      <xdr:nvSpPr>
        <xdr:cNvPr id="91" name="正方形/長方形 90"/>
        <xdr:cNvSpPr/>
      </xdr:nvSpPr>
      <xdr:spPr>
        <a:xfrm>
          <a:off x="7752949" y="8009895"/>
          <a:ext cx="2250623" cy="50210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タイマー割り込み設定</a:t>
          </a:r>
          <a:endParaRPr kumimoji="1" lang="en-US" altLang="ja-JP" sz="1100"/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0.001sec</a:t>
          </a:r>
        </a:p>
      </xdr:txBody>
    </xdr:sp>
    <xdr:clientData/>
  </xdr:twoCellAnchor>
  <xdr:twoCellAnchor>
    <xdr:from>
      <xdr:col>13</xdr:col>
      <xdr:colOff>27269</xdr:colOff>
      <xdr:row>32</xdr:row>
      <xdr:rowOff>34275</xdr:rowOff>
    </xdr:from>
    <xdr:to>
      <xdr:col>13</xdr:col>
      <xdr:colOff>39969</xdr:colOff>
      <xdr:row>35</xdr:row>
      <xdr:rowOff>30883</xdr:rowOff>
    </xdr:to>
    <xdr:cxnSp macro="">
      <xdr:nvCxnSpPr>
        <xdr:cNvPr id="93" name="カギ線コネクタ 92"/>
        <xdr:cNvCxnSpPr>
          <a:stCxn id="79" idx="2"/>
          <a:endCxn id="83" idx="0"/>
        </xdr:cNvCxnSpPr>
      </xdr:nvCxnSpPr>
      <xdr:spPr>
        <a:xfrm rot="5400000">
          <a:off x="8614618" y="5952140"/>
          <a:ext cx="527287" cy="12700"/>
        </a:xfrm>
        <a:prstGeom prst="bentConnector3">
          <a:avLst>
            <a:gd name="adj1" fmla="val 50000"/>
          </a:avLst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27269</xdr:colOff>
      <xdr:row>42</xdr:row>
      <xdr:rowOff>59457</xdr:rowOff>
    </xdr:from>
    <xdr:to>
      <xdr:col>13</xdr:col>
      <xdr:colOff>39969</xdr:colOff>
      <xdr:row>45</xdr:row>
      <xdr:rowOff>56065</xdr:rowOff>
    </xdr:to>
    <xdr:cxnSp macro="">
      <xdr:nvCxnSpPr>
        <xdr:cNvPr id="96" name="カギ線コネクタ 95"/>
        <xdr:cNvCxnSpPr>
          <a:stCxn id="83" idx="2"/>
          <a:endCxn id="91" idx="0"/>
        </xdr:cNvCxnSpPr>
      </xdr:nvCxnSpPr>
      <xdr:spPr>
        <a:xfrm rot="5400000">
          <a:off x="8614618" y="7746251"/>
          <a:ext cx="527287" cy="12700"/>
        </a:xfrm>
        <a:prstGeom prst="bentConnector3">
          <a:avLst>
            <a:gd name="adj1" fmla="val 50000"/>
          </a:avLst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269020</xdr:colOff>
      <xdr:row>56</xdr:row>
      <xdr:rowOff>89904</xdr:rowOff>
    </xdr:from>
    <xdr:to>
      <xdr:col>14</xdr:col>
      <xdr:colOff>478572</xdr:colOff>
      <xdr:row>62</xdr:row>
      <xdr:rowOff>137528</xdr:rowOff>
    </xdr:to>
    <xdr:sp macro="" textlink="">
      <xdr:nvSpPr>
        <xdr:cNvPr id="104" name="正方形/長方形 103"/>
        <xdr:cNvSpPr/>
      </xdr:nvSpPr>
      <xdr:spPr>
        <a:xfrm>
          <a:off x="7752949" y="9995904"/>
          <a:ext cx="2250623" cy="110898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センサデータ計測</a:t>
          </a:r>
          <a:endParaRPr kumimoji="1" lang="en-US" altLang="ja-JP" sz="1100"/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gyro</a:t>
          </a:r>
          <a:r>
            <a:rPr kumimoji="1" lang="ja-JP" altLang="en-US" sz="1100"/>
            <a:t>・</a:t>
          </a:r>
          <a:r>
            <a:rPr kumimoji="1" lang="en-US" altLang="ja-JP" sz="1100"/>
            <a:t>acc</a:t>
          </a:r>
          <a:r>
            <a:rPr kumimoji="1" lang="ja-JP" altLang="en-US" sz="1100"/>
            <a:t>データ取得</a:t>
          </a:r>
          <a:endParaRPr kumimoji="1" lang="en-US" altLang="ja-JP" sz="1100"/>
        </a:p>
        <a:p>
          <a:pPr algn="l"/>
          <a:r>
            <a:rPr kumimoji="1" lang="ja-JP" altLang="en-US" sz="1100"/>
            <a:t>・前回計測からの時間計測</a:t>
          </a:r>
          <a:endParaRPr kumimoji="1" lang="en-US" altLang="ja-JP" sz="1100"/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madgwick</a:t>
          </a:r>
          <a:r>
            <a:rPr kumimoji="1" lang="ja-JP" altLang="en-US" sz="1100"/>
            <a:t>フィルター</a:t>
          </a:r>
          <a:endParaRPr kumimoji="1" lang="en-US" altLang="ja-JP" sz="1100"/>
        </a:p>
        <a:p>
          <a:pPr algn="l"/>
          <a:r>
            <a:rPr kumimoji="1" lang="ja-JP" altLang="en-US" sz="1100"/>
            <a:t>・データ更新</a:t>
          </a:r>
          <a:endParaRPr kumimoji="1" lang="en-US" altLang="ja-JP" sz="1100"/>
        </a:p>
      </xdr:txBody>
    </xdr:sp>
    <xdr:clientData/>
  </xdr:twoCellAnchor>
  <xdr:twoCellAnchor>
    <xdr:from>
      <xdr:col>11</xdr:col>
      <xdr:colOff>648007</xdr:colOff>
      <xdr:row>65</xdr:row>
      <xdr:rowOff>134136</xdr:rowOff>
    </xdr:from>
    <xdr:to>
      <xdr:col>14</xdr:col>
      <xdr:colOff>99584</xdr:colOff>
      <xdr:row>68</xdr:row>
      <xdr:rowOff>32790</xdr:rowOff>
    </xdr:to>
    <xdr:sp macro="" textlink="">
      <xdr:nvSpPr>
        <xdr:cNvPr id="105" name="フローチャート: 判断 104"/>
        <xdr:cNvSpPr/>
      </xdr:nvSpPr>
      <xdr:spPr>
        <a:xfrm>
          <a:off x="8131936" y="11632172"/>
          <a:ext cx="1492648" cy="429332"/>
        </a:xfrm>
        <a:prstGeom prst="flowChartDecision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0.001sec?</a:t>
          </a:r>
          <a:endParaRPr kumimoji="1" lang="ja-JP" altLang="en-US" sz="1100"/>
        </a:p>
      </xdr:txBody>
    </xdr:sp>
    <xdr:clientData/>
  </xdr:twoCellAnchor>
  <xdr:twoCellAnchor>
    <xdr:from>
      <xdr:col>9</xdr:col>
      <xdr:colOff>78443</xdr:colOff>
      <xdr:row>70</xdr:row>
      <xdr:rowOff>22413</xdr:rowOff>
    </xdr:from>
    <xdr:to>
      <xdr:col>16</xdr:col>
      <xdr:colOff>336177</xdr:colOff>
      <xdr:row>104</xdr:row>
      <xdr:rowOff>156883</xdr:rowOff>
    </xdr:to>
    <xdr:grpSp>
      <xdr:nvGrpSpPr>
        <xdr:cNvPr id="64" name="グループ化 63"/>
        <xdr:cNvGrpSpPr/>
      </xdr:nvGrpSpPr>
      <xdr:grpSpPr>
        <a:xfrm>
          <a:off x="6230472" y="11788589"/>
          <a:ext cx="5042646" cy="5849470"/>
          <a:chOff x="4853943" y="10160455"/>
          <a:chExt cx="7571781" cy="5942226"/>
        </a:xfrm>
      </xdr:grpSpPr>
      <xdr:sp macro="" textlink="">
        <xdr:nvSpPr>
          <xdr:cNvPr id="106" name="正方形/長方形 105"/>
          <xdr:cNvSpPr/>
        </xdr:nvSpPr>
        <xdr:spPr>
          <a:xfrm>
            <a:off x="4853943" y="10160455"/>
            <a:ext cx="7571781" cy="594222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制御則</a:t>
            </a:r>
            <a:endParaRPr kumimoji="1" lang="en-US" altLang="ja-JP" sz="1100"/>
          </a:p>
        </xdr:txBody>
      </xdr:sp>
      <xdr:graphicFrame macro="">
        <xdr:nvGraphicFramePr>
          <xdr:cNvPr id="2" name="図表 1"/>
          <xdr:cNvGraphicFramePr/>
        </xdr:nvGraphicFramePr>
        <xdr:xfrm>
          <a:off x="5039030" y="10388126"/>
          <a:ext cx="7248813" cy="5612104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" r:lo="rId2" r:qs="rId3" r:cs="rId4"/>
          </a:graphicData>
        </a:graphic>
      </xdr:graphicFrame>
    </xdr:grpSp>
    <xdr:clientData/>
  </xdr:twoCellAnchor>
  <xdr:twoCellAnchor>
    <xdr:from>
      <xdr:col>11</xdr:col>
      <xdr:colOff>560568</xdr:colOff>
      <xdr:row>109</xdr:row>
      <xdr:rowOff>15679</xdr:rowOff>
    </xdr:from>
    <xdr:to>
      <xdr:col>14</xdr:col>
      <xdr:colOff>164611</xdr:colOff>
      <xdr:row>111</xdr:row>
      <xdr:rowOff>91225</xdr:rowOff>
    </xdr:to>
    <xdr:sp macro="" textlink="">
      <xdr:nvSpPr>
        <xdr:cNvPr id="46" name="フローチャート: 判断 45"/>
        <xdr:cNvSpPr/>
      </xdr:nvSpPr>
      <xdr:spPr>
        <a:xfrm>
          <a:off x="8079715" y="18337297"/>
          <a:ext cx="1654720" cy="411722"/>
        </a:xfrm>
        <a:prstGeom prst="flowChartDecision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0.01sec?</a:t>
          </a:r>
          <a:endParaRPr kumimoji="1" lang="ja-JP" altLang="en-US" sz="1100"/>
        </a:p>
      </xdr:txBody>
    </xdr:sp>
    <xdr:clientData/>
  </xdr:twoCellAnchor>
  <xdr:twoCellAnchor>
    <xdr:from>
      <xdr:col>11</xdr:col>
      <xdr:colOff>269020</xdr:colOff>
      <xdr:row>113</xdr:row>
      <xdr:rowOff>168087</xdr:rowOff>
    </xdr:from>
    <xdr:to>
      <xdr:col>14</xdr:col>
      <xdr:colOff>478572</xdr:colOff>
      <xdr:row>117</xdr:row>
      <xdr:rowOff>45809</xdr:rowOff>
    </xdr:to>
    <xdr:sp macro="" textlink="">
      <xdr:nvSpPr>
        <xdr:cNvPr id="47" name="正方形/長方形 46"/>
        <xdr:cNvSpPr/>
      </xdr:nvSpPr>
      <xdr:spPr>
        <a:xfrm>
          <a:off x="7788167" y="19162058"/>
          <a:ext cx="2260229" cy="5500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データ送信</a:t>
          </a:r>
          <a:endParaRPr kumimoji="1" lang="en-US" altLang="ja-JP" sz="1100"/>
        </a:p>
        <a:p>
          <a:pPr algn="l"/>
          <a:r>
            <a:rPr kumimoji="1" lang="ja-JP" altLang="en-US" sz="1100"/>
            <a:t>・各種計測データを送信</a:t>
          </a:r>
          <a:endParaRPr kumimoji="1" lang="en-US" altLang="ja-JP" sz="1100"/>
        </a:p>
      </xdr:txBody>
    </xdr:sp>
    <xdr:clientData/>
  </xdr:twoCellAnchor>
  <xdr:twoCellAnchor>
    <xdr:from>
      <xdr:col>10</xdr:col>
      <xdr:colOff>435429</xdr:colOff>
      <xdr:row>120</xdr:row>
      <xdr:rowOff>42423</xdr:rowOff>
    </xdr:from>
    <xdr:to>
      <xdr:col>15</xdr:col>
      <xdr:colOff>312164</xdr:colOff>
      <xdr:row>127</xdr:row>
      <xdr:rowOff>163287</xdr:rowOff>
    </xdr:to>
    <xdr:sp macro="" textlink="">
      <xdr:nvSpPr>
        <xdr:cNvPr id="49" name="正方形/長方形 48"/>
        <xdr:cNvSpPr/>
      </xdr:nvSpPr>
      <xdr:spPr>
        <a:xfrm>
          <a:off x="7239000" y="21269566"/>
          <a:ext cx="3278521" cy="1359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データ受信</a:t>
          </a:r>
          <a:endParaRPr kumimoji="1" lang="en-US" altLang="ja-JP" sz="1100"/>
        </a:p>
        <a:p>
          <a:pPr algn="l"/>
          <a:r>
            <a:rPr kumimoji="1" lang="ja-JP" altLang="en-US" sz="1100"/>
            <a:t>・受信バッファに規定量データがたまったことを確認</a:t>
          </a:r>
          <a:endParaRPr kumimoji="1" lang="en-US" altLang="ja-JP" sz="1100"/>
        </a:p>
        <a:p>
          <a:pPr algn="l"/>
          <a:r>
            <a:rPr kumimoji="1" lang="ja-JP" altLang="en-US" sz="1100"/>
            <a:t>・スタートバイトを確認</a:t>
          </a:r>
          <a:endParaRPr kumimoji="1" lang="en-US" altLang="ja-JP" sz="1100"/>
        </a:p>
        <a:p>
          <a:pPr algn="l"/>
          <a:r>
            <a:rPr kumimoji="1" lang="ja-JP" altLang="en-US" sz="1100"/>
            <a:t>・各種パケットからデータを取得</a:t>
          </a:r>
          <a:endParaRPr kumimoji="1" lang="en-US" altLang="ja-JP" sz="1100"/>
        </a:p>
        <a:p>
          <a:pPr algn="l"/>
          <a:r>
            <a:rPr kumimoji="1" lang="ja-JP" altLang="en-US" sz="1100"/>
            <a:t>・ストップバイトを確認</a:t>
          </a:r>
          <a:endParaRPr kumimoji="1" lang="en-US" altLang="ja-JP" sz="1100"/>
        </a:p>
        <a:p>
          <a:pPr algn="l"/>
          <a:r>
            <a:rPr kumimoji="1" lang="ja-JP" altLang="en-US" sz="1100"/>
            <a:t>・受け取ったデータに更新</a:t>
          </a:r>
          <a:endParaRPr kumimoji="1" lang="en-US" altLang="ja-JP" sz="1100"/>
        </a:p>
      </xdr:txBody>
    </xdr:sp>
    <xdr:clientData/>
  </xdr:twoCellAnchor>
  <xdr:twoCellAnchor>
    <xdr:from>
      <xdr:col>13</xdr:col>
      <xdr:colOff>23719</xdr:colOff>
      <xdr:row>48</xdr:row>
      <xdr:rowOff>27490</xdr:rowOff>
    </xdr:from>
    <xdr:to>
      <xdr:col>13</xdr:col>
      <xdr:colOff>36419</xdr:colOff>
      <xdr:row>56</xdr:row>
      <xdr:rowOff>96253</xdr:rowOff>
    </xdr:to>
    <xdr:cxnSp macro="">
      <xdr:nvCxnSpPr>
        <xdr:cNvPr id="50" name="カギ線コネクタ 49"/>
        <xdr:cNvCxnSpPr>
          <a:stCxn id="91" idx="2"/>
          <a:endCxn id="104" idx="0"/>
        </xdr:cNvCxnSpPr>
      </xdr:nvCxnSpPr>
      <xdr:spPr>
        <a:xfrm rot="5400000">
          <a:off x="8236883" y="9100131"/>
          <a:ext cx="1460241" cy="12700"/>
        </a:xfrm>
        <a:prstGeom prst="bentConnector3">
          <a:avLst>
            <a:gd name="adj1" fmla="val 50000"/>
          </a:avLst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33618</xdr:colOff>
      <xdr:row>62</xdr:row>
      <xdr:rowOff>137528</xdr:rowOff>
    </xdr:from>
    <xdr:to>
      <xdr:col>13</xdr:col>
      <xdr:colOff>33619</xdr:colOff>
      <xdr:row>65</xdr:row>
      <xdr:rowOff>134136</xdr:rowOff>
    </xdr:to>
    <xdr:cxnSp macro="">
      <xdr:nvCxnSpPr>
        <xdr:cNvPr id="59" name="カギ線コネクタ 58"/>
        <xdr:cNvCxnSpPr>
          <a:stCxn id="104" idx="2"/>
          <a:endCxn id="105" idx="0"/>
        </xdr:cNvCxnSpPr>
      </xdr:nvCxnSpPr>
      <xdr:spPr>
        <a:xfrm rot="5400000">
          <a:off x="8614618" y="11368528"/>
          <a:ext cx="527287" cy="1"/>
        </a:xfrm>
        <a:prstGeom prst="bentConnector3">
          <a:avLst>
            <a:gd name="adj1" fmla="val 50000"/>
          </a:avLst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549090</xdr:colOff>
      <xdr:row>68</xdr:row>
      <xdr:rowOff>32789</xdr:rowOff>
    </xdr:from>
    <xdr:to>
      <xdr:col>13</xdr:col>
      <xdr:colOff>32017</xdr:colOff>
      <xdr:row>70</xdr:row>
      <xdr:rowOff>22412</xdr:rowOff>
    </xdr:to>
    <xdr:cxnSp macro="">
      <xdr:nvCxnSpPr>
        <xdr:cNvPr id="63" name="カギ線コネクタ 62"/>
        <xdr:cNvCxnSpPr>
          <a:stCxn id="105" idx="2"/>
          <a:endCxn id="106" idx="0"/>
        </xdr:cNvCxnSpPr>
      </xdr:nvCxnSpPr>
      <xdr:spPr>
        <a:xfrm rot="5400000">
          <a:off x="8672139" y="11542446"/>
          <a:ext cx="325799" cy="166486"/>
        </a:xfrm>
        <a:prstGeom prst="bentConnector3">
          <a:avLst>
            <a:gd name="adj1" fmla="val 50000"/>
          </a:avLst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20810</xdr:colOff>
      <xdr:row>66</xdr:row>
      <xdr:rowOff>167507</xdr:rowOff>
    </xdr:from>
    <xdr:to>
      <xdr:col>14</xdr:col>
      <xdr:colOff>99584</xdr:colOff>
      <xdr:row>109</xdr:row>
      <xdr:rowOff>15679</xdr:rowOff>
    </xdr:to>
    <xdr:cxnSp macro="">
      <xdr:nvCxnSpPr>
        <xdr:cNvPr id="66" name="カギ線コネクタ 65"/>
        <xdr:cNvCxnSpPr>
          <a:stCxn id="105" idx="3"/>
          <a:endCxn id="46" idx="0"/>
        </xdr:cNvCxnSpPr>
      </xdr:nvCxnSpPr>
      <xdr:spPr>
        <a:xfrm flipH="1">
          <a:off x="8907075" y="11261331"/>
          <a:ext cx="762333" cy="7075966"/>
        </a:xfrm>
        <a:prstGeom prst="bentConnector4">
          <a:avLst>
            <a:gd name="adj1" fmla="val -249009"/>
            <a:gd name="adj2" fmla="val 94974"/>
          </a:avLst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549089</xdr:colOff>
      <xdr:row>104</xdr:row>
      <xdr:rowOff>156883</xdr:rowOff>
    </xdr:from>
    <xdr:to>
      <xdr:col>13</xdr:col>
      <xdr:colOff>20810</xdr:colOff>
      <xdr:row>109</xdr:row>
      <xdr:rowOff>15679</xdr:rowOff>
    </xdr:to>
    <xdr:cxnSp macro="">
      <xdr:nvCxnSpPr>
        <xdr:cNvPr id="70" name="カギ線コネクタ 69"/>
        <xdr:cNvCxnSpPr>
          <a:stCxn id="106" idx="2"/>
          <a:endCxn id="46" idx="0"/>
        </xdr:cNvCxnSpPr>
      </xdr:nvCxnSpPr>
      <xdr:spPr>
        <a:xfrm rot="16200000" flipH="1">
          <a:off x="8479816" y="17910038"/>
          <a:ext cx="699238" cy="155280"/>
        </a:xfrm>
        <a:prstGeom prst="bentConnector3">
          <a:avLst>
            <a:gd name="adj1" fmla="val 50000"/>
          </a:avLst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20810</xdr:colOff>
      <xdr:row>111</xdr:row>
      <xdr:rowOff>91224</xdr:rowOff>
    </xdr:from>
    <xdr:to>
      <xdr:col>13</xdr:col>
      <xdr:colOff>32017</xdr:colOff>
      <xdr:row>113</xdr:row>
      <xdr:rowOff>168086</xdr:rowOff>
    </xdr:to>
    <xdr:cxnSp macro="">
      <xdr:nvCxnSpPr>
        <xdr:cNvPr id="73" name="カギ線コネクタ 72"/>
        <xdr:cNvCxnSpPr>
          <a:stCxn id="46" idx="2"/>
          <a:endCxn id="47" idx="0"/>
        </xdr:cNvCxnSpPr>
      </xdr:nvCxnSpPr>
      <xdr:spPr>
        <a:xfrm rot="16200000" flipH="1">
          <a:off x="8706159" y="18949934"/>
          <a:ext cx="413039" cy="11207"/>
        </a:xfrm>
        <a:prstGeom prst="bentConnector3">
          <a:avLst>
            <a:gd name="adj1" fmla="val 50000"/>
          </a:avLst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32017</xdr:colOff>
      <xdr:row>110</xdr:row>
      <xdr:rowOff>53452</xdr:rowOff>
    </xdr:from>
    <xdr:to>
      <xdr:col>14</xdr:col>
      <xdr:colOff>164611</xdr:colOff>
      <xdr:row>120</xdr:row>
      <xdr:rowOff>42423</xdr:rowOff>
    </xdr:to>
    <xdr:cxnSp macro="">
      <xdr:nvCxnSpPr>
        <xdr:cNvPr id="76" name="カギ線コネクタ 75"/>
        <xdr:cNvCxnSpPr>
          <a:stCxn id="46" idx="3"/>
          <a:endCxn id="49" idx="0"/>
        </xdr:cNvCxnSpPr>
      </xdr:nvCxnSpPr>
      <xdr:spPr>
        <a:xfrm flipH="1">
          <a:off x="8918282" y="18543158"/>
          <a:ext cx="816153" cy="1669853"/>
        </a:xfrm>
        <a:prstGeom prst="bentConnector4">
          <a:avLst>
            <a:gd name="adj1" fmla="val -92541"/>
            <a:gd name="adj2" fmla="val 85020"/>
          </a:avLst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25667</xdr:colOff>
      <xdr:row>117</xdr:row>
      <xdr:rowOff>52159</xdr:rowOff>
    </xdr:from>
    <xdr:to>
      <xdr:col>13</xdr:col>
      <xdr:colOff>38367</xdr:colOff>
      <xdr:row>120</xdr:row>
      <xdr:rowOff>48773</xdr:rowOff>
    </xdr:to>
    <xdr:cxnSp macro="">
      <xdr:nvCxnSpPr>
        <xdr:cNvPr id="81" name="カギ線コネクタ 80"/>
        <xdr:cNvCxnSpPr>
          <a:stCxn id="47" idx="2"/>
          <a:endCxn id="49" idx="0"/>
        </xdr:cNvCxnSpPr>
      </xdr:nvCxnSpPr>
      <xdr:spPr>
        <a:xfrm rot="5400000">
          <a:off x="8667843" y="19962572"/>
          <a:ext cx="500878" cy="12700"/>
        </a:xfrm>
        <a:prstGeom prst="bentConnector3">
          <a:avLst>
            <a:gd name="adj1" fmla="val 50000"/>
          </a:avLst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23718</xdr:colOff>
      <xdr:row>56</xdr:row>
      <xdr:rowOff>96254</xdr:rowOff>
    </xdr:from>
    <xdr:to>
      <xdr:col>13</xdr:col>
      <xdr:colOff>36418</xdr:colOff>
      <xdr:row>127</xdr:row>
      <xdr:rowOff>169637</xdr:rowOff>
    </xdr:to>
    <xdr:cxnSp macro="">
      <xdr:nvCxnSpPr>
        <xdr:cNvPr id="82" name="カギ線コネクタ 81"/>
        <xdr:cNvCxnSpPr>
          <a:stCxn id="49" idx="2"/>
          <a:endCxn id="104" idx="0"/>
        </xdr:cNvCxnSpPr>
      </xdr:nvCxnSpPr>
      <xdr:spPr>
        <a:xfrm rot="5400000" flipH="1">
          <a:off x="2755627" y="16041628"/>
          <a:ext cx="12422752" cy="12700"/>
        </a:xfrm>
        <a:prstGeom prst="bentConnector5">
          <a:avLst>
            <a:gd name="adj1" fmla="val -1840"/>
            <a:gd name="adj2" fmla="val 23863354"/>
            <a:gd name="adj3" fmla="val 107707"/>
          </a:avLst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450574</xdr:colOff>
      <xdr:row>9</xdr:row>
      <xdr:rowOff>132521</xdr:rowOff>
    </xdr:from>
    <xdr:to>
      <xdr:col>4</xdr:col>
      <xdr:colOff>157370</xdr:colOff>
      <xdr:row>11</xdr:row>
      <xdr:rowOff>53836</xdr:rowOff>
    </xdr:to>
    <xdr:sp macro="" textlink="">
      <xdr:nvSpPr>
        <xdr:cNvPr id="68" name="正方形/長方形 67"/>
        <xdr:cNvSpPr/>
      </xdr:nvSpPr>
      <xdr:spPr>
        <a:xfrm>
          <a:off x="1825487" y="1697934"/>
          <a:ext cx="1081709" cy="26918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初期化</a:t>
          </a:r>
        </a:p>
      </xdr:txBody>
    </xdr:sp>
    <xdr:clientData/>
  </xdr:twoCellAnchor>
  <xdr:twoCellAnchor>
    <xdr:from>
      <xdr:col>3</xdr:col>
      <xdr:colOff>303971</xdr:colOff>
      <xdr:row>11</xdr:row>
      <xdr:rowOff>53836</xdr:rowOff>
    </xdr:from>
    <xdr:to>
      <xdr:col>3</xdr:col>
      <xdr:colOff>309822</xdr:colOff>
      <xdr:row>14</xdr:row>
      <xdr:rowOff>3922</xdr:rowOff>
    </xdr:to>
    <xdr:cxnSp macro="">
      <xdr:nvCxnSpPr>
        <xdr:cNvPr id="71" name="カギ線コネクタ 70"/>
        <xdr:cNvCxnSpPr>
          <a:stCxn id="68" idx="2"/>
          <a:endCxn id="8" idx="0"/>
        </xdr:cNvCxnSpPr>
      </xdr:nvCxnSpPr>
      <xdr:spPr>
        <a:xfrm rot="16200000" flipH="1">
          <a:off x="2133322" y="2200138"/>
          <a:ext cx="471890" cy="5851"/>
        </a:xfrm>
        <a:prstGeom prst="bentConnector3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269342</xdr:colOff>
      <xdr:row>66</xdr:row>
      <xdr:rowOff>135312</xdr:rowOff>
    </xdr:from>
    <xdr:to>
      <xdr:col>4</xdr:col>
      <xdr:colOff>601357</xdr:colOff>
      <xdr:row>70</xdr:row>
      <xdr:rowOff>3877</xdr:rowOff>
    </xdr:to>
    <xdr:sp macro="" textlink="">
      <xdr:nvSpPr>
        <xdr:cNvPr id="78" name="正方形/長方形 77"/>
        <xdr:cNvSpPr/>
      </xdr:nvSpPr>
      <xdr:spPr>
        <a:xfrm>
          <a:off x="1636460" y="11229136"/>
          <a:ext cx="1699132" cy="54091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データ送信</a:t>
          </a:r>
          <a:endParaRPr kumimoji="1" lang="en-US" altLang="ja-JP" sz="1100"/>
        </a:p>
        <a:p>
          <a:pPr algn="l"/>
          <a:r>
            <a:rPr kumimoji="1" lang="ja-JP" altLang="en-US" sz="1100"/>
            <a:t>・各種計測データを送信</a:t>
          </a:r>
          <a:endParaRPr kumimoji="1" lang="en-US" altLang="ja-JP" sz="1100"/>
        </a:p>
      </xdr:txBody>
    </xdr:sp>
    <xdr:clientData/>
  </xdr:twoCellAnchor>
  <xdr:twoCellAnchor>
    <xdr:from>
      <xdr:col>3</xdr:col>
      <xdr:colOff>435351</xdr:colOff>
      <xdr:row>58</xdr:row>
      <xdr:rowOff>156881</xdr:rowOff>
    </xdr:from>
    <xdr:to>
      <xdr:col>5</xdr:col>
      <xdr:colOff>216718</xdr:colOff>
      <xdr:row>66</xdr:row>
      <xdr:rowOff>135312</xdr:rowOff>
    </xdr:to>
    <xdr:cxnSp macro="">
      <xdr:nvCxnSpPr>
        <xdr:cNvPr id="109" name="カギ線コネクタ 108"/>
        <xdr:cNvCxnSpPr>
          <a:stCxn id="107" idx="2"/>
          <a:endCxn id="78" idx="0"/>
        </xdr:cNvCxnSpPr>
      </xdr:nvCxnSpPr>
      <xdr:spPr>
        <a:xfrm rot="5400000">
          <a:off x="2398701" y="9993325"/>
          <a:ext cx="1323137" cy="1148485"/>
        </a:xfrm>
        <a:prstGeom prst="bentConnector3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153285</xdr:colOff>
      <xdr:row>19</xdr:row>
      <xdr:rowOff>102568</xdr:rowOff>
    </xdr:from>
    <xdr:to>
      <xdr:col>8</xdr:col>
      <xdr:colOff>280147</xdr:colOff>
      <xdr:row>58</xdr:row>
      <xdr:rowOff>156882</xdr:rowOff>
    </xdr:to>
    <xdr:grpSp>
      <xdr:nvGrpSpPr>
        <xdr:cNvPr id="156" name="グループ化 155"/>
        <xdr:cNvGrpSpPr/>
      </xdr:nvGrpSpPr>
      <xdr:grpSpPr>
        <a:xfrm>
          <a:off x="1520403" y="3296244"/>
          <a:ext cx="4228215" cy="6609756"/>
          <a:chOff x="1520403" y="3296244"/>
          <a:chExt cx="4228215" cy="6113331"/>
        </a:xfrm>
      </xdr:grpSpPr>
      <xdr:sp macro="" textlink="">
        <xdr:nvSpPr>
          <xdr:cNvPr id="107" name="正方形/長方形 106"/>
          <xdr:cNvSpPr/>
        </xdr:nvSpPr>
        <xdr:spPr>
          <a:xfrm>
            <a:off x="1520403" y="3296244"/>
            <a:ext cx="4228215" cy="611333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状態遷移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・制御状態を判断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・パラシュート開傘判断＆指示</a:t>
            </a:r>
            <a:endParaRPr kumimoji="1" lang="en-US" altLang="ja-JP" sz="1100"/>
          </a:p>
        </xdr:txBody>
      </xdr:sp>
      <xdr:graphicFrame macro="">
        <xdr:nvGraphicFramePr>
          <xdr:cNvPr id="138" name="図表 137"/>
          <xdr:cNvGraphicFramePr/>
        </xdr:nvGraphicFramePr>
        <xdr:xfrm>
          <a:off x="1619793" y="3910620"/>
          <a:ext cx="4005560" cy="5457498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6" r:lo="rId7" r:qs="rId8" r:cs="rId9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8"/>
  <sheetViews>
    <sheetView workbookViewId="0">
      <selection activeCell="F16" sqref="F16"/>
    </sheetView>
  </sheetViews>
  <sheetFormatPr defaultRowHeight="13.5" x14ac:dyDescent="0.15"/>
  <cols>
    <col min="3" max="3" width="10.375" bestFit="1" customWidth="1"/>
    <col min="4" max="4" width="10.5" bestFit="1" customWidth="1"/>
    <col min="5" max="5" width="10.5" customWidth="1"/>
  </cols>
  <sheetData>
    <row r="2" spans="2:5" ht="14.25" thickBot="1" x14ac:dyDescent="0.2"/>
    <row r="3" spans="2:5" x14ac:dyDescent="0.15">
      <c r="B3" s="24" t="s">
        <v>49</v>
      </c>
      <c r="C3" s="25"/>
      <c r="D3" s="24" t="s">
        <v>14</v>
      </c>
      <c r="E3" s="25"/>
    </row>
    <row r="4" spans="2:5" ht="14.25" thickBot="1" x14ac:dyDescent="0.2">
      <c r="B4" s="9">
        <v>100</v>
      </c>
      <c r="C4" s="10" t="s">
        <v>13</v>
      </c>
      <c r="D4" s="9">
        <v>500000</v>
      </c>
      <c r="E4" s="10" t="s">
        <v>15</v>
      </c>
    </row>
    <row r="5" spans="2:5" x14ac:dyDescent="0.15">
      <c r="B5" s="1"/>
      <c r="C5" s="1"/>
      <c r="D5" s="1"/>
      <c r="E5" s="1"/>
    </row>
    <row r="6" spans="2:5" ht="14.25" thickBot="1" x14ac:dyDescent="0.2">
      <c r="B6" s="1"/>
      <c r="C6" s="1"/>
      <c r="D6" s="1"/>
      <c r="E6" s="1"/>
    </row>
    <row r="7" spans="2:5" ht="14.25" thickBot="1" x14ac:dyDescent="0.2">
      <c r="B7" s="21" t="s">
        <v>50</v>
      </c>
      <c r="C7" s="22"/>
      <c r="D7" s="23"/>
      <c r="E7" s="1"/>
    </row>
    <row r="8" spans="2:5" x14ac:dyDescent="0.15">
      <c r="B8" s="11" t="s">
        <v>18</v>
      </c>
      <c r="C8" s="2" t="s">
        <v>19</v>
      </c>
      <c r="D8" s="3" t="s">
        <v>20</v>
      </c>
      <c r="E8" s="1"/>
    </row>
    <row r="9" spans="2:5" x14ac:dyDescent="0.15">
      <c r="B9" s="11" t="s">
        <v>16</v>
      </c>
      <c r="C9" s="2">
        <f>1/D4*'MPU to Twelite'!C31*8</f>
        <v>8.3199999999999995E-4</v>
      </c>
      <c r="D9" s="14">
        <f>C9/(1/B4)</f>
        <v>8.3199999999999996E-2</v>
      </c>
      <c r="E9" s="1"/>
    </row>
    <row r="10" spans="2:5" ht="14.25" thickBot="1" x14ac:dyDescent="0.2">
      <c r="B10" s="11" t="s">
        <v>17</v>
      </c>
      <c r="C10" s="2">
        <f>1/D4*'Twelite to MPU'!C30*8</f>
        <v>8.1599999999999999E-4</v>
      </c>
      <c r="D10" s="14">
        <f>C10/(1/B4)</f>
        <v>8.1599999999999992E-2</v>
      </c>
      <c r="E10" s="1"/>
    </row>
    <row r="11" spans="2:5" ht="14.25" thickBot="1" x14ac:dyDescent="0.2">
      <c r="B11" s="21" t="s">
        <v>73</v>
      </c>
      <c r="C11" s="22"/>
      <c r="D11" s="23"/>
      <c r="E11" s="1"/>
    </row>
    <row r="12" spans="2:5" x14ac:dyDescent="0.15">
      <c r="B12" s="11" t="s">
        <v>16</v>
      </c>
      <c r="C12" s="2">
        <f>1/D4*'Twelite to MPU'!C30*8+1/D4*'Twelite to PC'!C31*8</f>
        <v>1.632E-3</v>
      </c>
      <c r="D12" s="14">
        <f>C12/(1/B4)</f>
        <v>0.16319999999999998</v>
      </c>
      <c r="E12" s="1"/>
    </row>
    <row r="13" spans="2:5" ht="14.25" thickBot="1" x14ac:dyDescent="0.2">
      <c r="B13" s="9" t="s">
        <v>17</v>
      </c>
      <c r="C13" s="8">
        <f>1/D4*'MPU to Twelite'!C31*8+1/D4*'PC toTwelite'!C31*8</f>
        <v>1.6159999999999998E-3</v>
      </c>
      <c r="D13" s="15">
        <f>C13/(1/B4)</f>
        <v>0.16159999999999997</v>
      </c>
      <c r="E13" s="1"/>
    </row>
    <row r="14" spans="2:5" ht="14.25" thickBot="1" x14ac:dyDescent="0.2">
      <c r="B14" s="21" t="s">
        <v>59</v>
      </c>
      <c r="C14" s="22"/>
      <c r="D14" s="23"/>
      <c r="E14" s="1"/>
    </row>
    <row r="15" spans="2:5" x14ac:dyDescent="0.15">
      <c r="B15" s="11" t="s">
        <v>16</v>
      </c>
      <c r="C15" s="2">
        <f>1/D4*'PC toTwelite'!C31*8</f>
        <v>7.8399999999999997E-4</v>
      </c>
      <c r="D15" s="14">
        <f>C15/(1/B4)</f>
        <v>7.8399999999999997E-2</v>
      </c>
      <c r="E15" s="1"/>
    </row>
    <row r="16" spans="2:5" ht="14.25" thickBot="1" x14ac:dyDescent="0.2">
      <c r="B16" s="9" t="s">
        <v>17</v>
      </c>
      <c r="C16" s="20">
        <f>1/D4*'Twelite to PC'!C31*8</f>
        <v>8.1599999999999999E-4</v>
      </c>
      <c r="D16" s="15">
        <f>C16/(1/B4)</f>
        <v>8.1599999999999992E-2</v>
      </c>
      <c r="E16" s="1"/>
    </row>
    <row r="20" spans="2:8" x14ac:dyDescent="0.15">
      <c r="B20" s="1"/>
      <c r="C20" s="1"/>
      <c r="D20" s="1"/>
      <c r="E20" s="1"/>
      <c r="F20" s="1"/>
      <c r="G20" s="1"/>
      <c r="H20" s="1"/>
    </row>
    <row r="21" spans="2:8" x14ac:dyDescent="0.15">
      <c r="B21" s="1"/>
      <c r="C21" s="1"/>
      <c r="D21" s="1"/>
      <c r="E21" s="1"/>
      <c r="F21" s="1"/>
      <c r="G21" s="1"/>
      <c r="H21" s="1"/>
    </row>
    <row r="22" spans="2:8" x14ac:dyDescent="0.15">
      <c r="B22" s="1"/>
      <c r="C22" s="1"/>
      <c r="D22" s="1"/>
      <c r="E22" s="1"/>
      <c r="F22" s="1"/>
      <c r="G22" s="1"/>
      <c r="H22" s="1"/>
    </row>
    <row r="23" spans="2:8" x14ac:dyDescent="0.15">
      <c r="B23" s="1"/>
      <c r="C23" s="1"/>
      <c r="D23" s="1"/>
      <c r="E23" s="1"/>
      <c r="F23" s="1"/>
      <c r="G23" s="1"/>
      <c r="H23" s="1"/>
    </row>
    <row r="24" spans="2:8" x14ac:dyDescent="0.15">
      <c r="B24" s="1"/>
      <c r="C24" s="1"/>
      <c r="D24" s="1"/>
      <c r="E24" s="1"/>
      <c r="F24" s="1"/>
      <c r="G24" s="1"/>
      <c r="H24" s="1"/>
    </row>
    <row r="25" spans="2:8" x14ac:dyDescent="0.15">
      <c r="B25" s="1"/>
      <c r="C25" s="1"/>
      <c r="D25" s="1"/>
      <c r="E25" s="1"/>
      <c r="F25" s="1"/>
      <c r="G25" s="1"/>
      <c r="H25" s="1"/>
    </row>
    <row r="26" spans="2:8" x14ac:dyDescent="0.15">
      <c r="B26" s="1"/>
      <c r="C26" s="1"/>
      <c r="D26" s="1"/>
      <c r="E26" s="1"/>
      <c r="F26" s="1"/>
      <c r="G26" s="1"/>
      <c r="H26" s="1"/>
    </row>
    <row r="27" spans="2:8" x14ac:dyDescent="0.15">
      <c r="B27" s="1"/>
      <c r="C27" s="1"/>
      <c r="D27" s="1"/>
      <c r="E27" s="1"/>
      <c r="F27" s="1"/>
      <c r="G27" s="1"/>
      <c r="H27" s="1"/>
    </row>
    <row r="28" spans="2:8" x14ac:dyDescent="0.15">
      <c r="B28" s="1"/>
      <c r="C28" s="1"/>
      <c r="D28" s="1"/>
      <c r="E28" s="1"/>
      <c r="F28" s="1"/>
      <c r="G28" s="1"/>
      <c r="H28" s="1"/>
    </row>
  </sheetData>
  <mergeCells count="5">
    <mergeCell ref="B14:D14"/>
    <mergeCell ref="B3:C3"/>
    <mergeCell ref="D3:E3"/>
    <mergeCell ref="B11:D11"/>
    <mergeCell ref="B7:D7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3"/>
  <sheetViews>
    <sheetView zoomScaleNormal="100" workbookViewId="0">
      <selection activeCell="B7" sqref="B7:B29"/>
    </sheetView>
  </sheetViews>
  <sheetFormatPr defaultRowHeight="13.5" x14ac:dyDescent="0.15"/>
  <cols>
    <col min="1" max="1" width="9" style="1"/>
    <col min="2" max="2" width="16.5" style="1" bestFit="1" customWidth="1"/>
    <col min="3" max="3" width="5.5" style="1" bestFit="1" customWidth="1"/>
    <col min="4" max="4" width="5.25" style="1" bestFit="1" customWidth="1"/>
    <col min="5" max="5" width="13.875" style="1" bestFit="1" customWidth="1"/>
    <col min="6" max="7" width="12.75" style="1" bestFit="1" customWidth="1"/>
    <col min="8" max="10" width="9" style="1"/>
    <col min="11" max="11" width="10.25" style="1" customWidth="1"/>
    <col min="12" max="16384" width="9" style="1"/>
  </cols>
  <sheetData>
    <row r="2" spans="2:7" ht="14.25" thickBot="1" x14ac:dyDescent="0.2">
      <c r="B2" s="26" t="s">
        <v>71</v>
      </c>
      <c r="C2" s="26"/>
      <c r="D2" s="26"/>
      <c r="E2" s="26"/>
      <c r="F2" s="26"/>
      <c r="G2" s="26"/>
    </row>
    <row r="3" spans="2:7" ht="14.25" thickBot="1" x14ac:dyDescent="0.2">
      <c r="B3" s="6" t="s">
        <v>0</v>
      </c>
      <c r="C3" s="4" t="s">
        <v>1</v>
      </c>
      <c r="D3" s="4" t="s">
        <v>2</v>
      </c>
      <c r="E3" s="4" t="s">
        <v>8</v>
      </c>
      <c r="F3" s="4" t="s">
        <v>7</v>
      </c>
      <c r="G3" s="5" t="s">
        <v>10</v>
      </c>
    </row>
    <row r="4" spans="2:7" ht="14.25" thickBot="1" x14ac:dyDescent="0.2">
      <c r="B4" s="16" t="s">
        <v>3</v>
      </c>
      <c r="C4" s="2" t="s">
        <v>86</v>
      </c>
      <c r="D4" s="2">
        <v>2</v>
      </c>
      <c r="E4" s="2" t="s">
        <v>4</v>
      </c>
      <c r="F4" s="2" t="s">
        <v>4</v>
      </c>
      <c r="G4" s="3" t="s">
        <v>9</v>
      </c>
    </row>
    <row r="5" spans="2:7" x14ac:dyDescent="0.15">
      <c r="B5" s="16" t="s">
        <v>84</v>
      </c>
      <c r="C5" s="2" t="s">
        <v>86</v>
      </c>
      <c r="D5" s="2">
        <v>2</v>
      </c>
      <c r="E5" s="2" t="s">
        <v>4</v>
      </c>
      <c r="F5" s="2" t="s">
        <v>4</v>
      </c>
      <c r="G5" s="3" t="s">
        <v>4</v>
      </c>
    </row>
    <row r="6" spans="2:7" x14ac:dyDescent="0.15">
      <c r="B6" s="7" t="s">
        <v>80</v>
      </c>
      <c r="C6" s="2" t="s">
        <v>48</v>
      </c>
      <c r="D6" s="2">
        <v>1</v>
      </c>
      <c r="E6" s="2">
        <v>0</v>
      </c>
      <c r="F6" s="2">
        <v>255</v>
      </c>
      <c r="G6" s="3">
        <f t="shared" ref="G6" si="0">(F6-E6+1)/(2^(D6*8))</f>
        <v>1</v>
      </c>
    </row>
    <row r="7" spans="2:7" x14ac:dyDescent="0.15">
      <c r="B7" s="7" t="s">
        <v>79</v>
      </c>
      <c r="C7" s="2" t="s">
        <v>5</v>
      </c>
      <c r="D7" s="2">
        <v>2</v>
      </c>
      <c r="E7" s="2">
        <v>0</v>
      </c>
      <c r="F7" s="2">
        <v>600</v>
      </c>
      <c r="G7" s="3">
        <f>(F7-E7+1)/(2^(D7*8))</f>
        <v>9.1705322265625E-3</v>
      </c>
    </row>
    <row r="8" spans="2:7" x14ac:dyDescent="0.15">
      <c r="B8" s="7" t="s">
        <v>22</v>
      </c>
      <c r="C8" s="2" t="s">
        <v>6</v>
      </c>
      <c r="D8" s="2">
        <v>2</v>
      </c>
      <c r="E8" s="2">
        <v>-16</v>
      </c>
      <c r="F8" s="2">
        <v>16</v>
      </c>
      <c r="G8" s="3">
        <f t="shared" ref="G8:G29" si="1">(F8-E8+1)/(2^(D8*8))</f>
        <v>5.035400390625E-4</v>
      </c>
    </row>
    <row r="9" spans="2:7" x14ac:dyDescent="0.15">
      <c r="B9" s="7" t="s">
        <v>24</v>
      </c>
      <c r="C9" s="2" t="s">
        <v>6</v>
      </c>
      <c r="D9" s="2">
        <v>2</v>
      </c>
      <c r="E9" s="2">
        <v>-16</v>
      </c>
      <c r="F9" s="2">
        <v>16</v>
      </c>
      <c r="G9" s="3">
        <f t="shared" si="1"/>
        <v>5.035400390625E-4</v>
      </c>
    </row>
    <row r="10" spans="2:7" x14ac:dyDescent="0.15">
      <c r="B10" s="7" t="s">
        <v>25</v>
      </c>
      <c r="C10" s="2" t="s">
        <v>6</v>
      </c>
      <c r="D10" s="2">
        <v>2</v>
      </c>
      <c r="E10" s="2">
        <v>-16</v>
      </c>
      <c r="F10" s="2">
        <v>16</v>
      </c>
      <c r="G10" s="3">
        <f t="shared" si="1"/>
        <v>5.035400390625E-4</v>
      </c>
    </row>
    <row r="11" spans="2:7" x14ac:dyDescent="0.15">
      <c r="B11" s="7" t="s">
        <v>60</v>
      </c>
      <c r="C11" s="2" t="s">
        <v>6</v>
      </c>
      <c r="D11" s="2">
        <v>2</v>
      </c>
      <c r="E11" s="2">
        <v>-50</v>
      </c>
      <c r="F11" s="2">
        <v>50</v>
      </c>
      <c r="G11" s="3">
        <f t="shared" si="1"/>
        <v>1.5411376953125E-3</v>
      </c>
    </row>
    <row r="12" spans="2:7" x14ac:dyDescent="0.15">
      <c r="B12" s="7" t="s">
        <v>61</v>
      </c>
      <c r="C12" s="2" t="s">
        <v>6</v>
      </c>
      <c r="D12" s="2">
        <v>2</v>
      </c>
      <c r="E12" s="2">
        <v>-50</v>
      </c>
      <c r="F12" s="2">
        <v>50</v>
      </c>
      <c r="G12" s="3">
        <f t="shared" si="1"/>
        <v>1.5411376953125E-3</v>
      </c>
    </row>
    <row r="13" spans="2:7" x14ac:dyDescent="0.15">
      <c r="B13" s="7" t="s">
        <v>62</v>
      </c>
      <c r="C13" s="2" t="s">
        <v>6</v>
      </c>
      <c r="D13" s="2">
        <v>2</v>
      </c>
      <c r="E13" s="2">
        <v>-50</v>
      </c>
      <c r="F13" s="2">
        <v>50</v>
      </c>
      <c r="G13" s="3">
        <f t="shared" si="1"/>
        <v>1.5411376953125E-3</v>
      </c>
    </row>
    <row r="14" spans="2:7" x14ac:dyDescent="0.15">
      <c r="B14" s="7" t="s">
        <v>23</v>
      </c>
      <c r="C14" s="2" t="s">
        <v>6</v>
      </c>
      <c r="D14" s="2">
        <v>2</v>
      </c>
      <c r="E14" s="2">
        <v>-15</v>
      </c>
      <c r="F14" s="2">
        <v>15</v>
      </c>
      <c r="G14" s="3">
        <f t="shared" si="1"/>
        <v>4.730224609375E-4</v>
      </c>
    </row>
    <row r="15" spans="2:7" x14ac:dyDescent="0.15">
      <c r="B15" s="7" t="s">
        <v>26</v>
      </c>
      <c r="C15" s="2" t="s">
        <v>6</v>
      </c>
      <c r="D15" s="2">
        <v>2</v>
      </c>
      <c r="E15" s="2">
        <v>-15</v>
      </c>
      <c r="F15" s="2">
        <v>15</v>
      </c>
      <c r="G15" s="3">
        <f t="shared" si="1"/>
        <v>4.730224609375E-4</v>
      </c>
    </row>
    <row r="16" spans="2:7" x14ac:dyDescent="0.15">
      <c r="B16" s="7" t="s">
        <v>27</v>
      </c>
      <c r="C16" s="2" t="s">
        <v>6</v>
      </c>
      <c r="D16" s="2">
        <v>2</v>
      </c>
      <c r="E16" s="2">
        <v>0</v>
      </c>
      <c r="F16" s="2">
        <v>30</v>
      </c>
      <c r="G16" s="3">
        <f t="shared" si="1"/>
        <v>4.730224609375E-4</v>
      </c>
    </row>
    <row r="17" spans="2:7" x14ac:dyDescent="0.15">
      <c r="B17" s="7" t="s">
        <v>81</v>
      </c>
      <c r="C17" s="2" t="s">
        <v>6</v>
      </c>
      <c r="D17" s="2">
        <v>2</v>
      </c>
      <c r="E17" s="2">
        <f>-3*PI()</f>
        <v>-9.4247779607693793</v>
      </c>
      <c r="F17" s="2">
        <f>3*PI()</f>
        <v>9.4247779607693793</v>
      </c>
      <c r="G17" s="3">
        <f t="shared" si="1"/>
        <v>3.0288018679105772E-4</v>
      </c>
    </row>
    <row r="18" spans="2:7" x14ac:dyDescent="0.15">
      <c r="B18" s="7" t="s">
        <v>82</v>
      </c>
      <c r="C18" s="2" t="s">
        <v>6</v>
      </c>
      <c r="D18" s="2">
        <v>2</v>
      </c>
      <c r="E18" s="2">
        <f>-3*PI()</f>
        <v>-9.4247779607693793</v>
      </c>
      <c r="F18" s="2">
        <f>3*PI()</f>
        <v>9.4247779607693793</v>
      </c>
      <c r="G18" s="3">
        <f t="shared" si="1"/>
        <v>3.0288018679105772E-4</v>
      </c>
    </row>
    <row r="19" spans="2:7" x14ac:dyDescent="0.15">
      <c r="B19" s="7" t="s">
        <v>83</v>
      </c>
      <c r="C19" s="2" t="s">
        <v>6</v>
      </c>
      <c r="D19" s="2">
        <v>2</v>
      </c>
      <c r="E19" s="2">
        <f>-3*PI()</f>
        <v>-9.4247779607693793</v>
      </c>
      <c r="F19" s="2">
        <f>3*PI()</f>
        <v>9.4247779607693793</v>
      </c>
      <c r="G19" s="3">
        <f t="shared" si="1"/>
        <v>3.0288018679105772E-4</v>
      </c>
    </row>
    <row r="20" spans="2:7" x14ac:dyDescent="0.15">
      <c r="B20" s="7" t="s">
        <v>92</v>
      </c>
      <c r="C20" s="2" t="s">
        <v>6</v>
      </c>
      <c r="D20" s="2">
        <v>2</v>
      </c>
      <c r="E20" s="2">
        <f t="shared" ref="E20:E22" si="2">-1*PI()</f>
        <v>-3.1415926535897931</v>
      </c>
      <c r="F20" s="2">
        <f t="shared" ref="F20:F22" si="3">1*PI()</f>
        <v>3.1415926535897931</v>
      </c>
      <c r="G20" s="3">
        <f t="shared" si="1"/>
        <v>1.1113258830535257E-4</v>
      </c>
    </row>
    <row r="21" spans="2:7" x14ac:dyDescent="0.15">
      <c r="B21" s="7" t="s">
        <v>91</v>
      </c>
      <c r="C21" s="2" t="s">
        <v>6</v>
      </c>
      <c r="D21" s="2">
        <v>2</v>
      </c>
      <c r="E21" s="2">
        <f t="shared" si="2"/>
        <v>-3.1415926535897931</v>
      </c>
      <c r="F21" s="2">
        <f t="shared" si="3"/>
        <v>3.1415926535897931</v>
      </c>
      <c r="G21" s="3">
        <f t="shared" si="1"/>
        <v>1.1113258830535257E-4</v>
      </c>
    </row>
    <row r="22" spans="2:7" x14ac:dyDescent="0.15">
      <c r="B22" s="7" t="s">
        <v>74</v>
      </c>
      <c r="C22" s="2" t="s">
        <v>6</v>
      </c>
      <c r="D22" s="2">
        <v>2</v>
      </c>
      <c r="E22" s="2">
        <f t="shared" si="2"/>
        <v>-3.1415926535897931</v>
      </c>
      <c r="F22" s="2">
        <f t="shared" si="3"/>
        <v>3.1415926535897931</v>
      </c>
      <c r="G22" s="3">
        <f t="shared" si="1"/>
        <v>1.1113258830535257E-4</v>
      </c>
    </row>
    <row r="23" spans="2:7" x14ac:dyDescent="0.15">
      <c r="B23" s="7" t="s">
        <v>63</v>
      </c>
      <c r="C23" s="2" t="s">
        <v>6</v>
      </c>
      <c r="D23" s="2">
        <v>2</v>
      </c>
      <c r="E23" s="2">
        <v>0</v>
      </c>
      <c r="F23" s="2">
        <v>255</v>
      </c>
      <c r="G23" s="3">
        <f t="shared" si="1"/>
        <v>3.90625E-3</v>
      </c>
    </row>
    <row r="24" spans="2:7" x14ac:dyDescent="0.15">
      <c r="B24" s="7" t="s">
        <v>75</v>
      </c>
      <c r="C24" s="2" t="s">
        <v>6</v>
      </c>
      <c r="D24" s="2">
        <v>2</v>
      </c>
      <c r="E24" s="2">
        <v>-1</v>
      </c>
      <c r="F24" s="2">
        <v>1</v>
      </c>
      <c r="G24" s="3">
        <f t="shared" si="1"/>
        <v>4.57763671875E-5</v>
      </c>
    </row>
    <row r="25" spans="2:7" x14ac:dyDescent="0.15">
      <c r="B25" s="7" t="s">
        <v>76</v>
      </c>
      <c r="C25" s="2" t="s">
        <v>6</v>
      </c>
      <c r="D25" s="2">
        <v>2</v>
      </c>
      <c r="E25" s="2">
        <v>-1</v>
      </c>
      <c r="F25" s="2">
        <v>1</v>
      </c>
      <c r="G25" s="3">
        <f t="shared" si="1"/>
        <v>4.57763671875E-5</v>
      </c>
    </row>
    <row r="26" spans="2:7" x14ac:dyDescent="0.15">
      <c r="B26" s="7" t="s">
        <v>77</v>
      </c>
      <c r="C26" s="2" t="s">
        <v>6</v>
      </c>
      <c r="D26" s="2">
        <v>2</v>
      </c>
      <c r="E26" s="2">
        <v>-1</v>
      </c>
      <c r="F26" s="2">
        <v>1</v>
      </c>
      <c r="G26" s="3">
        <f t="shared" si="1"/>
        <v>4.57763671875E-5</v>
      </c>
    </row>
    <row r="27" spans="2:7" x14ac:dyDescent="0.15">
      <c r="B27" s="7" t="s">
        <v>78</v>
      </c>
      <c r="C27" s="2" t="s">
        <v>6</v>
      </c>
      <c r="D27" s="2">
        <v>2</v>
      </c>
      <c r="E27" s="2">
        <v>-1</v>
      </c>
      <c r="F27" s="2">
        <v>1</v>
      </c>
      <c r="G27" s="3">
        <f t="shared" si="1"/>
        <v>4.57763671875E-5</v>
      </c>
    </row>
    <row r="28" spans="2:7" x14ac:dyDescent="0.15">
      <c r="B28" s="7" t="s">
        <v>29</v>
      </c>
      <c r="C28" s="2" t="s">
        <v>6</v>
      </c>
      <c r="D28" s="2">
        <v>2</v>
      </c>
      <c r="E28" s="2">
        <v>-120</v>
      </c>
      <c r="F28" s="2">
        <v>120</v>
      </c>
      <c r="G28" s="3">
        <f t="shared" si="1"/>
        <v>3.6773681640625E-3</v>
      </c>
    </row>
    <row r="29" spans="2:7" x14ac:dyDescent="0.15">
      <c r="B29" s="7" t="s">
        <v>28</v>
      </c>
      <c r="C29" s="2" t="s">
        <v>6</v>
      </c>
      <c r="D29" s="2">
        <v>2</v>
      </c>
      <c r="E29" s="2">
        <v>-120</v>
      </c>
      <c r="F29" s="2">
        <v>120</v>
      </c>
      <c r="G29" s="3">
        <f t="shared" si="1"/>
        <v>3.6773681640625E-3</v>
      </c>
    </row>
    <row r="30" spans="2:7" ht="14.25" thickBot="1" x14ac:dyDescent="0.2">
      <c r="B30" s="17" t="s">
        <v>85</v>
      </c>
      <c r="C30" s="2" t="s">
        <v>86</v>
      </c>
      <c r="D30" s="2">
        <v>1</v>
      </c>
      <c r="E30" s="2" t="s">
        <v>4</v>
      </c>
      <c r="F30" s="2" t="s">
        <v>4</v>
      </c>
      <c r="G30" s="3" t="s">
        <v>64</v>
      </c>
    </row>
    <row r="31" spans="2:7" ht="14.25" thickBot="1" x14ac:dyDescent="0.2">
      <c r="B31" s="6" t="s">
        <v>12</v>
      </c>
      <c r="C31" s="21">
        <f>SUM(D4:D30)</f>
        <v>52</v>
      </c>
      <c r="D31" s="22"/>
      <c r="E31" s="22"/>
      <c r="F31" s="22"/>
      <c r="G31" s="23"/>
    </row>
    <row r="32" spans="2:7" ht="14.25" thickBot="1" x14ac:dyDescent="0.2">
      <c r="B32" s="6" t="s">
        <v>12</v>
      </c>
      <c r="C32" s="21">
        <f>SUM(D6:D29)</f>
        <v>47</v>
      </c>
      <c r="D32" s="22"/>
      <c r="E32" s="22"/>
      <c r="F32" s="22"/>
      <c r="G32" s="23"/>
    </row>
    <row r="63" spans="2:2" x14ac:dyDescent="0.15">
      <c r="B63" s="2"/>
    </row>
  </sheetData>
  <mergeCells count="3">
    <mergeCell ref="C31:G31"/>
    <mergeCell ref="B2:G2"/>
    <mergeCell ref="C32:G32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0"/>
  <sheetViews>
    <sheetView workbookViewId="0">
      <selection activeCell="G12" sqref="G12"/>
    </sheetView>
  </sheetViews>
  <sheetFormatPr defaultRowHeight="13.5" x14ac:dyDescent="0.15"/>
  <cols>
    <col min="2" max="2" width="16.5" bestFit="1" customWidth="1"/>
    <col min="3" max="3" width="5.375" bestFit="1" customWidth="1"/>
    <col min="4" max="4" width="5.25" bestFit="1" customWidth="1"/>
    <col min="5" max="5" width="13.875" bestFit="1" customWidth="1"/>
    <col min="6" max="7" width="12.75" bestFit="1" customWidth="1"/>
  </cols>
  <sheetData>
    <row r="2" spans="2:7" ht="14.25" thickBot="1" x14ac:dyDescent="0.2">
      <c r="B2" s="26" t="s">
        <v>72</v>
      </c>
      <c r="C2" s="26"/>
      <c r="D2" s="26"/>
      <c r="E2" s="26"/>
      <c r="F2" s="26"/>
      <c r="G2" s="26"/>
    </row>
    <row r="3" spans="2:7" ht="14.25" thickBot="1" x14ac:dyDescent="0.2">
      <c r="B3" s="6" t="s">
        <v>0</v>
      </c>
      <c r="C3" s="12" t="s">
        <v>1</v>
      </c>
      <c r="D3" s="12" t="s">
        <v>2</v>
      </c>
      <c r="E3" s="12" t="s">
        <v>8</v>
      </c>
      <c r="F3" s="12" t="s">
        <v>7</v>
      </c>
      <c r="G3" s="13" t="s">
        <v>10</v>
      </c>
    </row>
    <row r="4" spans="2:7" x14ac:dyDescent="0.15">
      <c r="B4" s="16" t="s">
        <v>3</v>
      </c>
      <c r="C4" s="2" t="s">
        <v>86</v>
      </c>
      <c r="D4" s="2">
        <v>2</v>
      </c>
      <c r="E4" s="2" t="s">
        <v>4</v>
      </c>
      <c r="F4" s="2" t="s">
        <v>4</v>
      </c>
      <c r="G4" s="3" t="s">
        <v>4</v>
      </c>
    </row>
    <row r="5" spans="2:7" x14ac:dyDescent="0.15">
      <c r="B5" s="7" t="s">
        <v>57</v>
      </c>
      <c r="C5" s="2" t="s">
        <v>48</v>
      </c>
      <c r="D5" s="2">
        <v>1</v>
      </c>
      <c r="E5" s="2">
        <v>0</v>
      </c>
      <c r="F5" s="2">
        <v>256</v>
      </c>
      <c r="G5" s="3">
        <f>(F5-E5)/(2^(D5*8))</f>
        <v>1</v>
      </c>
    </row>
    <row r="6" spans="2:7" x14ac:dyDescent="0.15">
      <c r="B6" s="7" t="s">
        <v>21</v>
      </c>
      <c r="C6" s="2" t="s">
        <v>5</v>
      </c>
      <c r="D6" s="2">
        <v>2</v>
      </c>
      <c r="E6" s="2">
        <v>0</v>
      </c>
      <c r="F6" s="2">
        <v>600</v>
      </c>
      <c r="G6" s="3">
        <f>(F6-E6)/(2^(D6*8))</f>
        <v>9.1552734375E-3</v>
      </c>
    </row>
    <row r="7" spans="2:7" x14ac:dyDescent="0.15">
      <c r="B7" s="7" t="s">
        <v>30</v>
      </c>
      <c r="C7" s="2" t="s">
        <v>6</v>
      </c>
      <c r="D7" s="2">
        <v>2</v>
      </c>
      <c r="E7" s="2">
        <v>-16</v>
      </c>
      <c r="F7" s="2">
        <v>16</v>
      </c>
      <c r="G7" s="3">
        <f t="shared" ref="G7:G26" si="0">(F7-E7+1)/(2^(D7*8))</f>
        <v>5.035400390625E-4</v>
      </c>
    </row>
    <row r="8" spans="2:7" x14ac:dyDescent="0.15">
      <c r="B8" s="7" t="s">
        <v>31</v>
      </c>
      <c r="C8" s="2" t="s">
        <v>6</v>
      </c>
      <c r="D8" s="2">
        <v>2</v>
      </c>
      <c r="E8" s="2">
        <v>-16</v>
      </c>
      <c r="F8" s="2">
        <v>16</v>
      </c>
      <c r="G8" s="3">
        <f t="shared" si="0"/>
        <v>5.035400390625E-4</v>
      </c>
    </row>
    <row r="9" spans="2:7" x14ac:dyDescent="0.15">
      <c r="B9" s="7" t="s">
        <v>32</v>
      </c>
      <c r="C9" s="2" t="s">
        <v>6</v>
      </c>
      <c r="D9" s="2">
        <v>2</v>
      </c>
      <c r="E9" s="2">
        <v>-16</v>
      </c>
      <c r="F9" s="2">
        <v>16</v>
      </c>
      <c r="G9" s="3">
        <f t="shared" si="0"/>
        <v>5.035400390625E-4</v>
      </c>
    </row>
    <row r="10" spans="2:7" x14ac:dyDescent="0.15">
      <c r="B10" s="7" t="s">
        <v>65</v>
      </c>
      <c r="C10" s="2" t="s">
        <v>6</v>
      </c>
      <c r="D10" s="2">
        <v>2</v>
      </c>
      <c r="E10" s="2">
        <v>-50</v>
      </c>
      <c r="F10" s="2">
        <v>50</v>
      </c>
      <c r="G10" s="3">
        <f t="shared" si="0"/>
        <v>1.5411376953125E-3</v>
      </c>
    </row>
    <row r="11" spans="2:7" x14ac:dyDescent="0.15">
      <c r="B11" s="7" t="s">
        <v>66</v>
      </c>
      <c r="C11" s="2" t="s">
        <v>6</v>
      </c>
      <c r="D11" s="2">
        <v>2</v>
      </c>
      <c r="E11" s="2">
        <v>-50</v>
      </c>
      <c r="F11" s="2">
        <v>50</v>
      </c>
      <c r="G11" s="3">
        <f t="shared" si="0"/>
        <v>1.5411376953125E-3</v>
      </c>
    </row>
    <row r="12" spans="2:7" x14ac:dyDescent="0.15">
      <c r="B12" s="7" t="s">
        <v>67</v>
      </c>
      <c r="C12" s="2" t="s">
        <v>6</v>
      </c>
      <c r="D12" s="2">
        <v>2</v>
      </c>
      <c r="E12" s="2">
        <v>-50</v>
      </c>
      <c r="F12" s="2">
        <v>50</v>
      </c>
      <c r="G12" s="3">
        <f t="shared" si="0"/>
        <v>1.5411376953125E-3</v>
      </c>
    </row>
    <row r="13" spans="2:7" x14ac:dyDescent="0.15">
      <c r="B13" s="7" t="s">
        <v>39</v>
      </c>
      <c r="C13" s="2" t="s">
        <v>6</v>
      </c>
      <c r="D13" s="2">
        <v>2</v>
      </c>
      <c r="E13" s="2">
        <v>-15</v>
      </c>
      <c r="F13" s="2">
        <v>15</v>
      </c>
      <c r="G13" s="3">
        <f t="shared" si="0"/>
        <v>4.730224609375E-4</v>
      </c>
    </row>
    <row r="14" spans="2:7" x14ac:dyDescent="0.15">
      <c r="B14" s="7" t="s">
        <v>40</v>
      </c>
      <c r="C14" s="2" t="s">
        <v>6</v>
      </c>
      <c r="D14" s="2">
        <v>2</v>
      </c>
      <c r="E14" s="2">
        <v>-15</v>
      </c>
      <c r="F14" s="2">
        <v>15</v>
      </c>
      <c r="G14" s="3">
        <f t="shared" si="0"/>
        <v>4.730224609375E-4</v>
      </c>
    </row>
    <row r="15" spans="2:7" x14ac:dyDescent="0.15">
      <c r="B15" s="7" t="s">
        <v>41</v>
      </c>
      <c r="C15" s="2" t="s">
        <v>6</v>
      </c>
      <c r="D15" s="2">
        <v>2</v>
      </c>
      <c r="E15" s="2">
        <v>0</v>
      </c>
      <c r="F15" s="2">
        <v>30</v>
      </c>
      <c r="G15" s="3">
        <f t="shared" si="0"/>
        <v>4.730224609375E-4</v>
      </c>
    </row>
    <row r="16" spans="2:7" x14ac:dyDescent="0.15">
      <c r="B16" s="7" t="s">
        <v>96</v>
      </c>
      <c r="C16" s="2" t="s">
        <v>6</v>
      </c>
      <c r="D16" s="2">
        <v>2</v>
      </c>
      <c r="E16" s="2">
        <f>-3*PI()</f>
        <v>-9.4247779607693793</v>
      </c>
      <c r="F16" s="2">
        <f>3*PI()</f>
        <v>9.4247779607693793</v>
      </c>
      <c r="G16" s="3">
        <f t="shared" si="0"/>
        <v>3.0288018679105772E-4</v>
      </c>
    </row>
    <row r="17" spans="2:7" x14ac:dyDescent="0.15">
      <c r="B17" s="7" t="s">
        <v>97</v>
      </c>
      <c r="C17" s="2" t="s">
        <v>6</v>
      </c>
      <c r="D17" s="2">
        <v>2</v>
      </c>
      <c r="E17" s="2">
        <f>-3*PI()</f>
        <v>-9.4247779607693793</v>
      </c>
      <c r="F17" s="2">
        <f>3*PI()</f>
        <v>9.4247779607693793</v>
      </c>
      <c r="G17" s="3">
        <f t="shared" si="0"/>
        <v>3.0288018679105772E-4</v>
      </c>
    </row>
    <row r="18" spans="2:7" x14ac:dyDescent="0.15">
      <c r="B18" s="7" t="s">
        <v>98</v>
      </c>
      <c r="C18" s="2" t="s">
        <v>6</v>
      </c>
      <c r="D18" s="2">
        <v>2</v>
      </c>
      <c r="E18" s="2">
        <f>-3*PI()</f>
        <v>-9.4247779607693793</v>
      </c>
      <c r="F18" s="2">
        <f>3*PI()</f>
        <v>9.4247779607693793</v>
      </c>
      <c r="G18" s="3">
        <f t="shared" si="0"/>
        <v>3.0288018679105772E-4</v>
      </c>
    </row>
    <row r="19" spans="2:7" x14ac:dyDescent="0.15">
      <c r="B19" s="7" t="s">
        <v>93</v>
      </c>
      <c r="C19" s="2" t="s">
        <v>6</v>
      </c>
      <c r="D19" s="2">
        <v>2</v>
      </c>
      <c r="E19" s="2">
        <f>-1*PI()</f>
        <v>-3.1415926535897931</v>
      </c>
      <c r="F19" s="2">
        <f>1*PI()</f>
        <v>3.1415926535897931</v>
      </c>
      <c r="G19" s="3">
        <f t="shared" si="0"/>
        <v>1.1113258830535257E-4</v>
      </c>
    </row>
    <row r="20" spans="2:7" x14ac:dyDescent="0.15">
      <c r="B20" s="7" t="s">
        <v>94</v>
      </c>
      <c r="C20" s="2" t="s">
        <v>6</v>
      </c>
      <c r="D20" s="2">
        <v>2</v>
      </c>
      <c r="E20" s="2">
        <f>-1*PI()</f>
        <v>-3.1415926535897931</v>
      </c>
      <c r="F20" s="2">
        <f>1*PI()</f>
        <v>3.1415926535897931</v>
      </c>
      <c r="G20" s="3">
        <f t="shared" si="0"/>
        <v>1.1113258830535257E-4</v>
      </c>
    </row>
    <row r="21" spans="2:7" x14ac:dyDescent="0.15">
      <c r="B21" s="7" t="s">
        <v>95</v>
      </c>
      <c r="C21" s="2" t="s">
        <v>6</v>
      </c>
      <c r="D21" s="2">
        <v>2</v>
      </c>
      <c r="E21" s="2">
        <f>-1*PI()</f>
        <v>-3.1415926535897931</v>
      </c>
      <c r="F21" s="2">
        <f>1*PI()</f>
        <v>3.1415926535897931</v>
      </c>
      <c r="G21" s="3">
        <f t="shared" si="0"/>
        <v>1.1113258830535257E-4</v>
      </c>
    </row>
    <row r="22" spans="2:7" x14ac:dyDescent="0.15">
      <c r="B22" s="7" t="s">
        <v>68</v>
      </c>
      <c r="C22" s="2" t="s">
        <v>6</v>
      </c>
      <c r="D22" s="2">
        <v>2</v>
      </c>
      <c r="E22" s="2">
        <v>0</v>
      </c>
      <c r="F22" s="2">
        <v>256</v>
      </c>
      <c r="G22" s="3">
        <f t="shared" si="0"/>
        <v>3.9215087890625E-3</v>
      </c>
    </row>
    <row r="23" spans="2:7" x14ac:dyDescent="0.15">
      <c r="B23" s="7" t="s">
        <v>87</v>
      </c>
      <c r="C23" s="2" t="s">
        <v>6</v>
      </c>
      <c r="D23" s="2">
        <v>2</v>
      </c>
      <c r="E23" s="2">
        <v>0</v>
      </c>
      <c r="F23" s="2">
        <v>1</v>
      </c>
      <c r="G23" s="3">
        <f t="shared" si="0"/>
        <v>3.0517578125E-5</v>
      </c>
    </row>
    <row r="24" spans="2:7" x14ac:dyDescent="0.15">
      <c r="B24" s="7" t="s">
        <v>88</v>
      </c>
      <c r="C24" s="2" t="s">
        <v>6</v>
      </c>
      <c r="D24" s="2">
        <v>2</v>
      </c>
      <c r="E24" s="2">
        <v>0</v>
      </c>
      <c r="F24" s="2">
        <v>1</v>
      </c>
      <c r="G24" s="3">
        <f t="shared" si="0"/>
        <v>3.0517578125E-5</v>
      </c>
    </row>
    <row r="25" spans="2:7" x14ac:dyDescent="0.15">
      <c r="B25" s="7" t="s">
        <v>89</v>
      </c>
      <c r="C25" s="2" t="s">
        <v>6</v>
      </c>
      <c r="D25" s="2">
        <v>2</v>
      </c>
      <c r="E25" s="2">
        <v>0</v>
      </c>
      <c r="F25" s="2">
        <v>1</v>
      </c>
      <c r="G25" s="3">
        <f t="shared" si="0"/>
        <v>3.0517578125E-5</v>
      </c>
    </row>
    <row r="26" spans="2:7" x14ac:dyDescent="0.15">
      <c r="B26" s="7" t="s">
        <v>90</v>
      </c>
      <c r="C26" s="2" t="s">
        <v>6</v>
      </c>
      <c r="D26" s="2">
        <v>2</v>
      </c>
      <c r="E26" s="2">
        <v>0</v>
      </c>
      <c r="F26" s="2">
        <v>1</v>
      </c>
      <c r="G26" s="3">
        <f t="shared" si="0"/>
        <v>3.0517578125E-5</v>
      </c>
    </row>
    <row r="27" spans="2:7" x14ac:dyDescent="0.15">
      <c r="B27" s="7" t="s">
        <v>46</v>
      </c>
      <c r="C27" s="2" t="s">
        <v>6</v>
      </c>
      <c r="D27" s="2">
        <v>2</v>
      </c>
      <c r="E27" s="2">
        <v>-120</v>
      </c>
      <c r="F27" s="2">
        <v>120</v>
      </c>
      <c r="G27" s="3">
        <f>(F27-E27)/(2^(D27*8))</f>
        <v>3.662109375E-3</v>
      </c>
    </row>
    <row r="28" spans="2:7" ht="14.25" thickBot="1" x14ac:dyDescent="0.2">
      <c r="B28" s="7" t="s">
        <v>47</v>
      </c>
      <c r="C28" s="2" t="s">
        <v>6</v>
      </c>
      <c r="D28" s="2">
        <v>2</v>
      </c>
      <c r="E28" s="2">
        <v>-120</v>
      </c>
      <c r="F28" s="2">
        <v>120</v>
      </c>
      <c r="G28" s="3">
        <f>(F28-E28)/(2^(D28*8))</f>
        <v>3.662109375E-3</v>
      </c>
    </row>
    <row r="29" spans="2:7" ht="14.25" thickBot="1" x14ac:dyDescent="0.2">
      <c r="B29" s="16" t="s">
        <v>11</v>
      </c>
      <c r="C29" s="2" t="s">
        <v>86</v>
      </c>
      <c r="D29" s="2">
        <v>2</v>
      </c>
      <c r="E29" s="2" t="s">
        <v>4</v>
      </c>
      <c r="F29" s="2" t="s">
        <v>4</v>
      </c>
      <c r="G29" s="3" t="s">
        <v>4</v>
      </c>
    </row>
    <row r="30" spans="2:7" ht="14.25" thickBot="1" x14ac:dyDescent="0.2">
      <c r="B30" s="6" t="s">
        <v>12</v>
      </c>
      <c r="C30" s="21">
        <f>SUM(D4:D29)</f>
        <v>51</v>
      </c>
      <c r="D30" s="22"/>
      <c r="E30" s="22"/>
      <c r="F30" s="22"/>
      <c r="G30" s="23"/>
    </row>
  </sheetData>
  <mergeCells count="2">
    <mergeCell ref="C30:G30"/>
    <mergeCell ref="B2:G2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tabSelected="1" workbookViewId="0">
      <selection activeCell="C31" sqref="C31:G31"/>
    </sheetView>
  </sheetViews>
  <sheetFormatPr defaultRowHeight="13.5" x14ac:dyDescent="0.15"/>
  <cols>
    <col min="2" max="2" width="16.5" bestFit="1" customWidth="1"/>
  </cols>
  <sheetData>
    <row r="2" spans="2:7" ht="14.25" thickBot="1" x14ac:dyDescent="0.2">
      <c r="B2" s="26" t="s">
        <v>69</v>
      </c>
      <c r="C2" s="26"/>
      <c r="D2" s="26"/>
      <c r="E2" s="26"/>
      <c r="F2" s="26"/>
      <c r="G2" s="26"/>
    </row>
    <row r="3" spans="2:7" ht="14.25" thickBot="1" x14ac:dyDescent="0.2">
      <c r="B3" s="6" t="s">
        <v>0</v>
      </c>
      <c r="C3" s="18" t="s">
        <v>1</v>
      </c>
      <c r="D3" s="18" t="s">
        <v>2</v>
      </c>
      <c r="E3" s="18" t="s">
        <v>8</v>
      </c>
      <c r="F3" s="18" t="s">
        <v>7</v>
      </c>
      <c r="G3" s="19" t="s">
        <v>10</v>
      </c>
    </row>
    <row r="4" spans="2:7" x14ac:dyDescent="0.15">
      <c r="B4" s="7" t="s">
        <v>55</v>
      </c>
      <c r="C4" s="2" t="s">
        <v>48</v>
      </c>
      <c r="D4" s="2">
        <v>1</v>
      </c>
      <c r="E4" s="2">
        <v>0</v>
      </c>
      <c r="F4" s="2">
        <v>256</v>
      </c>
      <c r="G4" s="3">
        <f>(F4-E4)/(2^(D4*8))</f>
        <v>1</v>
      </c>
    </row>
    <row r="5" spans="2:7" x14ac:dyDescent="0.15">
      <c r="B5" s="7" t="s">
        <v>80</v>
      </c>
      <c r="C5" s="2" t="s">
        <v>48</v>
      </c>
      <c r="D5" s="2">
        <v>1</v>
      </c>
      <c r="E5" s="2">
        <v>0</v>
      </c>
      <c r="F5" s="2">
        <v>256</v>
      </c>
      <c r="G5" s="3">
        <f>(F5-E5)/(2^(D5*8))</f>
        <v>1</v>
      </c>
    </row>
    <row r="6" spans="2:7" x14ac:dyDescent="0.15">
      <c r="B6" s="7" t="s">
        <v>21</v>
      </c>
      <c r="C6" s="2" t="s">
        <v>5</v>
      </c>
      <c r="D6" s="2">
        <v>2</v>
      </c>
      <c r="E6" s="2">
        <v>0</v>
      </c>
      <c r="F6" s="2">
        <v>600</v>
      </c>
      <c r="G6" s="3">
        <f>(F6-E6)/(2^(D6*8))</f>
        <v>9.1552734375E-3</v>
      </c>
    </row>
    <row r="7" spans="2:7" x14ac:dyDescent="0.15">
      <c r="B7" s="7" t="s">
        <v>99</v>
      </c>
      <c r="C7" s="2" t="s">
        <v>5</v>
      </c>
      <c r="D7" s="2">
        <v>2</v>
      </c>
      <c r="E7" s="2">
        <v>0</v>
      </c>
      <c r="F7" s="2">
        <v>600</v>
      </c>
      <c r="G7" s="3">
        <f>(F7-E7)/(2^(D7*8))</f>
        <v>9.1552734375E-3</v>
      </c>
    </row>
    <row r="8" spans="2:7" x14ac:dyDescent="0.15">
      <c r="B8" s="7" t="s">
        <v>22</v>
      </c>
      <c r="C8" s="2" t="s">
        <v>6</v>
      </c>
      <c r="D8" s="2">
        <v>2</v>
      </c>
      <c r="E8" s="2">
        <v>-16</v>
      </c>
      <c r="F8" s="2">
        <v>16</v>
      </c>
      <c r="G8" s="3">
        <f t="shared" ref="G8:G27" si="0">(F8-E8+1)/(2^(D8*8))</f>
        <v>5.035400390625E-4</v>
      </c>
    </row>
    <row r="9" spans="2:7" x14ac:dyDescent="0.15">
      <c r="B9" s="7" t="s">
        <v>24</v>
      </c>
      <c r="C9" s="2" t="s">
        <v>6</v>
      </c>
      <c r="D9" s="2">
        <v>2</v>
      </c>
      <c r="E9" s="2">
        <v>-16</v>
      </c>
      <c r="F9" s="2">
        <v>16</v>
      </c>
      <c r="G9" s="3">
        <f t="shared" si="0"/>
        <v>5.035400390625E-4</v>
      </c>
    </row>
    <row r="10" spans="2:7" x14ac:dyDescent="0.15">
      <c r="B10" s="7" t="s">
        <v>25</v>
      </c>
      <c r="C10" s="2" t="s">
        <v>6</v>
      </c>
      <c r="D10" s="2">
        <v>2</v>
      </c>
      <c r="E10" s="2">
        <v>-16</v>
      </c>
      <c r="F10" s="2">
        <v>16</v>
      </c>
      <c r="G10" s="3">
        <f t="shared" si="0"/>
        <v>5.035400390625E-4</v>
      </c>
    </row>
    <row r="11" spans="2:7" x14ac:dyDescent="0.15">
      <c r="B11" s="7" t="s">
        <v>60</v>
      </c>
      <c r="C11" s="2" t="s">
        <v>6</v>
      </c>
      <c r="D11" s="2">
        <v>2</v>
      </c>
      <c r="E11" s="2">
        <v>-50</v>
      </c>
      <c r="F11" s="2">
        <v>50</v>
      </c>
      <c r="G11" s="3">
        <f t="shared" si="0"/>
        <v>1.5411376953125E-3</v>
      </c>
    </row>
    <row r="12" spans="2:7" x14ac:dyDescent="0.15">
      <c r="B12" s="7" t="s">
        <v>61</v>
      </c>
      <c r="C12" s="2" t="s">
        <v>6</v>
      </c>
      <c r="D12" s="2">
        <v>2</v>
      </c>
      <c r="E12" s="2">
        <v>-50</v>
      </c>
      <c r="F12" s="2">
        <v>50</v>
      </c>
      <c r="G12" s="3">
        <f t="shared" si="0"/>
        <v>1.5411376953125E-3</v>
      </c>
    </row>
    <row r="13" spans="2:7" x14ac:dyDescent="0.15">
      <c r="B13" s="7" t="s">
        <v>62</v>
      </c>
      <c r="C13" s="2" t="s">
        <v>6</v>
      </c>
      <c r="D13" s="2">
        <v>2</v>
      </c>
      <c r="E13" s="2">
        <v>-50</v>
      </c>
      <c r="F13" s="2">
        <v>50</v>
      </c>
      <c r="G13" s="3">
        <f t="shared" si="0"/>
        <v>1.5411376953125E-3</v>
      </c>
    </row>
    <row r="14" spans="2:7" x14ac:dyDescent="0.15">
      <c r="B14" s="7" t="s">
        <v>23</v>
      </c>
      <c r="C14" s="2" t="s">
        <v>6</v>
      </c>
      <c r="D14" s="2">
        <v>2</v>
      </c>
      <c r="E14" s="2">
        <v>-15</v>
      </c>
      <c r="F14" s="2">
        <v>15</v>
      </c>
      <c r="G14" s="3">
        <f t="shared" si="0"/>
        <v>4.730224609375E-4</v>
      </c>
    </row>
    <row r="15" spans="2:7" x14ac:dyDescent="0.15">
      <c r="B15" s="7" t="s">
        <v>26</v>
      </c>
      <c r="C15" s="2" t="s">
        <v>6</v>
      </c>
      <c r="D15" s="2">
        <v>2</v>
      </c>
      <c r="E15" s="2">
        <v>-15</v>
      </c>
      <c r="F15" s="2">
        <v>15</v>
      </c>
      <c r="G15" s="3">
        <f t="shared" si="0"/>
        <v>4.730224609375E-4</v>
      </c>
    </row>
    <row r="16" spans="2:7" x14ac:dyDescent="0.15">
      <c r="B16" s="7" t="s">
        <v>27</v>
      </c>
      <c r="C16" s="2" t="s">
        <v>6</v>
      </c>
      <c r="D16" s="2">
        <v>2</v>
      </c>
      <c r="E16" s="2">
        <v>0</v>
      </c>
      <c r="F16" s="2">
        <v>30</v>
      </c>
      <c r="G16" s="3">
        <f t="shared" si="0"/>
        <v>4.730224609375E-4</v>
      </c>
    </row>
    <row r="17" spans="2:7" x14ac:dyDescent="0.15">
      <c r="B17" s="7" t="s">
        <v>81</v>
      </c>
      <c r="C17" s="2" t="s">
        <v>6</v>
      </c>
      <c r="D17" s="2">
        <v>2</v>
      </c>
      <c r="E17" s="2">
        <f>-3*PI()</f>
        <v>-9.4247779607693793</v>
      </c>
      <c r="F17" s="2">
        <f>3*PI()</f>
        <v>9.4247779607693793</v>
      </c>
      <c r="G17" s="3">
        <f t="shared" si="0"/>
        <v>3.0288018679105772E-4</v>
      </c>
    </row>
    <row r="18" spans="2:7" x14ac:dyDescent="0.15">
      <c r="B18" s="7" t="s">
        <v>82</v>
      </c>
      <c r="C18" s="2" t="s">
        <v>6</v>
      </c>
      <c r="D18" s="2">
        <v>2</v>
      </c>
      <c r="E18" s="2">
        <f>-3*PI()</f>
        <v>-9.4247779607693793</v>
      </c>
      <c r="F18" s="2">
        <f>3*PI()</f>
        <v>9.4247779607693793</v>
      </c>
      <c r="G18" s="3">
        <f t="shared" si="0"/>
        <v>3.0288018679105772E-4</v>
      </c>
    </row>
    <row r="19" spans="2:7" x14ac:dyDescent="0.15">
      <c r="B19" s="7" t="s">
        <v>83</v>
      </c>
      <c r="C19" s="2" t="s">
        <v>6</v>
      </c>
      <c r="D19" s="2">
        <v>2</v>
      </c>
      <c r="E19" s="2">
        <f>-3*PI()</f>
        <v>-9.4247779607693793</v>
      </c>
      <c r="F19" s="2">
        <f>3*PI()</f>
        <v>9.4247779607693793</v>
      </c>
      <c r="G19" s="3">
        <f t="shared" si="0"/>
        <v>3.0288018679105772E-4</v>
      </c>
    </row>
    <row r="20" spans="2:7" x14ac:dyDescent="0.15">
      <c r="B20" s="7" t="s">
        <v>92</v>
      </c>
      <c r="C20" s="2" t="s">
        <v>6</v>
      </c>
      <c r="D20" s="2">
        <v>2</v>
      </c>
      <c r="E20" s="2">
        <f>-1*PI()</f>
        <v>-3.1415926535897931</v>
      </c>
      <c r="F20" s="2">
        <f>1*PI()</f>
        <v>3.1415926535897931</v>
      </c>
      <c r="G20" s="3">
        <f t="shared" si="0"/>
        <v>1.1113258830535257E-4</v>
      </c>
    </row>
    <row r="21" spans="2:7" x14ac:dyDescent="0.15">
      <c r="B21" s="7" t="s">
        <v>91</v>
      </c>
      <c r="C21" s="2" t="s">
        <v>6</v>
      </c>
      <c r="D21" s="2">
        <v>2</v>
      </c>
      <c r="E21" s="2">
        <f>-1*PI()</f>
        <v>-3.1415926535897931</v>
      </c>
      <c r="F21" s="2">
        <f>1*PI()</f>
        <v>3.1415926535897931</v>
      </c>
      <c r="G21" s="3">
        <f t="shared" si="0"/>
        <v>1.1113258830535257E-4</v>
      </c>
    </row>
    <row r="22" spans="2:7" x14ac:dyDescent="0.15">
      <c r="B22" s="7" t="s">
        <v>74</v>
      </c>
      <c r="C22" s="2" t="s">
        <v>6</v>
      </c>
      <c r="D22" s="2">
        <v>2</v>
      </c>
      <c r="E22" s="2">
        <f>-1*PI()</f>
        <v>-3.1415926535897931</v>
      </c>
      <c r="F22" s="2">
        <f>1*PI()</f>
        <v>3.1415926535897931</v>
      </c>
      <c r="G22" s="3">
        <f t="shared" si="0"/>
        <v>1.1113258830535257E-4</v>
      </c>
    </row>
    <row r="23" spans="2:7" x14ac:dyDescent="0.15">
      <c r="B23" s="7" t="s">
        <v>63</v>
      </c>
      <c r="C23" s="2" t="s">
        <v>6</v>
      </c>
      <c r="D23" s="2">
        <v>2</v>
      </c>
      <c r="E23" s="2">
        <v>0</v>
      </c>
      <c r="F23" s="2">
        <v>256</v>
      </c>
      <c r="G23" s="3">
        <f t="shared" si="0"/>
        <v>3.9215087890625E-3</v>
      </c>
    </row>
    <row r="24" spans="2:7" x14ac:dyDescent="0.15">
      <c r="B24" s="7" t="s">
        <v>75</v>
      </c>
      <c r="C24" s="2" t="s">
        <v>6</v>
      </c>
      <c r="D24" s="2">
        <v>2</v>
      </c>
      <c r="E24" s="2">
        <v>0</v>
      </c>
      <c r="F24" s="2">
        <v>1</v>
      </c>
      <c r="G24" s="3">
        <f t="shared" si="0"/>
        <v>3.0517578125E-5</v>
      </c>
    </row>
    <row r="25" spans="2:7" x14ac:dyDescent="0.15">
      <c r="B25" s="7" t="s">
        <v>76</v>
      </c>
      <c r="C25" s="2" t="s">
        <v>6</v>
      </c>
      <c r="D25" s="2">
        <v>2</v>
      </c>
      <c r="E25" s="2">
        <v>0</v>
      </c>
      <c r="F25" s="2">
        <v>1</v>
      </c>
      <c r="G25" s="3">
        <f t="shared" si="0"/>
        <v>3.0517578125E-5</v>
      </c>
    </row>
    <row r="26" spans="2:7" x14ac:dyDescent="0.15">
      <c r="B26" s="7" t="s">
        <v>77</v>
      </c>
      <c r="C26" s="2" t="s">
        <v>6</v>
      </c>
      <c r="D26" s="2">
        <v>2</v>
      </c>
      <c r="E26" s="2">
        <v>0</v>
      </c>
      <c r="F26" s="2">
        <v>1</v>
      </c>
      <c r="G26" s="3">
        <f t="shared" si="0"/>
        <v>3.0517578125E-5</v>
      </c>
    </row>
    <row r="27" spans="2:7" x14ac:dyDescent="0.15">
      <c r="B27" s="7" t="s">
        <v>78</v>
      </c>
      <c r="C27" s="2" t="s">
        <v>6</v>
      </c>
      <c r="D27" s="2">
        <v>2</v>
      </c>
      <c r="E27" s="2">
        <v>0</v>
      </c>
      <c r="F27" s="2">
        <v>1</v>
      </c>
      <c r="G27" s="3">
        <f t="shared" si="0"/>
        <v>3.0517578125E-5</v>
      </c>
    </row>
    <row r="28" spans="2:7" x14ac:dyDescent="0.15">
      <c r="B28" s="7" t="s">
        <v>29</v>
      </c>
      <c r="C28" s="2" t="s">
        <v>6</v>
      </c>
      <c r="D28" s="2">
        <v>2</v>
      </c>
      <c r="E28" s="2">
        <v>-120</v>
      </c>
      <c r="F28" s="2">
        <v>120</v>
      </c>
      <c r="G28" s="3">
        <f>(F28-E28)/(2^(D28*8))</f>
        <v>3.662109375E-3</v>
      </c>
    </row>
    <row r="29" spans="2:7" x14ac:dyDescent="0.15">
      <c r="B29" s="7" t="s">
        <v>28</v>
      </c>
      <c r="C29" s="2" t="s">
        <v>6</v>
      </c>
      <c r="D29" s="2">
        <v>2</v>
      </c>
      <c r="E29" s="2">
        <v>-120</v>
      </c>
      <c r="F29" s="2">
        <v>120</v>
      </c>
      <c r="G29" s="3">
        <f>(F29-E29)/(2^(D29*8))</f>
        <v>3.662109375E-3</v>
      </c>
    </row>
    <row r="30" spans="2:7" ht="14.25" thickBot="1" x14ac:dyDescent="0.2">
      <c r="B30" s="7" t="s">
        <v>51</v>
      </c>
      <c r="C30" s="2" t="s">
        <v>6</v>
      </c>
      <c r="D30" s="2">
        <v>1</v>
      </c>
      <c r="E30" s="2">
        <v>0</v>
      </c>
      <c r="F30" s="2">
        <v>256</v>
      </c>
      <c r="G30" s="3">
        <f>(F30-E30)/(2^(D30*8))</f>
        <v>1</v>
      </c>
    </row>
    <row r="31" spans="2:7" ht="14.25" thickBot="1" x14ac:dyDescent="0.2">
      <c r="B31" s="6" t="s">
        <v>12</v>
      </c>
      <c r="C31" s="21">
        <f>SUM(D4:D30)</f>
        <v>51</v>
      </c>
      <c r="D31" s="22"/>
      <c r="E31" s="22"/>
      <c r="F31" s="22"/>
      <c r="G31" s="23"/>
    </row>
  </sheetData>
  <mergeCells count="2">
    <mergeCell ref="B2:G2"/>
    <mergeCell ref="C31:G3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1"/>
  <sheetViews>
    <sheetView workbookViewId="0">
      <selection activeCell="J22" sqref="J22"/>
    </sheetView>
  </sheetViews>
  <sheetFormatPr defaultRowHeight="13.5" x14ac:dyDescent="0.15"/>
  <cols>
    <col min="2" max="2" width="16.5" bestFit="1" customWidth="1"/>
  </cols>
  <sheetData>
    <row r="3" spans="2:7" ht="14.25" thickBot="1" x14ac:dyDescent="0.2">
      <c r="B3" s="26" t="s">
        <v>70</v>
      </c>
      <c r="C3" s="26"/>
      <c r="D3" s="26"/>
      <c r="E3" s="26"/>
      <c r="F3" s="26"/>
      <c r="G3" s="26"/>
    </row>
    <row r="4" spans="2:7" ht="14.25" thickBot="1" x14ac:dyDescent="0.2">
      <c r="B4" s="6" t="s">
        <v>0</v>
      </c>
      <c r="C4" s="18" t="s">
        <v>1</v>
      </c>
      <c r="D4" s="18" t="s">
        <v>2</v>
      </c>
      <c r="E4" s="18" t="s">
        <v>8</v>
      </c>
      <c r="F4" s="18" t="s">
        <v>7</v>
      </c>
      <c r="G4" s="19" t="s">
        <v>10</v>
      </c>
    </row>
    <row r="5" spans="2:7" x14ac:dyDescent="0.15">
      <c r="B5" s="7" t="s">
        <v>58</v>
      </c>
      <c r="C5" s="2" t="s">
        <v>48</v>
      </c>
      <c r="D5" s="2">
        <v>1</v>
      </c>
      <c r="E5" s="2">
        <v>0</v>
      </c>
      <c r="F5" s="2">
        <v>256</v>
      </c>
      <c r="G5" s="3">
        <f>(F5-E5)/(2^(D5*8))</f>
        <v>1</v>
      </c>
    </row>
    <row r="6" spans="2:7" x14ac:dyDescent="0.15">
      <c r="B6" s="7" t="s">
        <v>56</v>
      </c>
      <c r="C6" s="2" t="s">
        <v>48</v>
      </c>
      <c r="D6" s="2">
        <v>1</v>
      </c>
      <c r="E6" s="2">
        <v>0</v>
      </c>
      <c r="F6" s="2">
        <v>256</v>
      </c>
      <c r="G6" s="3">
        <f>(F6-E6)/(2^(D6*8))</f>
        <v>1</v>
      </c>
    </row>
    <row r="7" spans="2:7" x14ac:dyDescent="0.15">
      <c r="B7" s="7" t="s">
        <v>52</v>
      </c>
      <c r="C7" s="2" t="s">
        <v>5</v>
      </c>
      <c r="D7" s="2">
        <v>2</v>
      </c>
      <c r="E7" s="2">
        <v>0</v>
      </c>
      <c r="F7" s="2">
        <v>600</v>
      </c>
      <c r="G7" s="3">
        <f>(F7-E7)/(2^(D7*8))</f>
        <v>9.1552734375E-3</v>
      </c>
    </row>
    <row r="8" spans="2:7" x14ac:dyDescent="0.15">
      <c r="B8" s="7" t="s">
        <v>30</v>
      </c>
      <c r="C8" s="2" t="s">
        <v>6</v>
      </c>
      <c r="D8" s="2">
        <v>2</v>
      </c>
      <c r="E8" s="2">
        <v>-16</v>
      </c>
      <c r="F8" s="2">
        <v>16</v>
      </c>
      <c r="G8" s="3">
        <f t="shared" ref="G8:G27" si="0">(F8-E8+1)/(2^(D8*8))</f>
        <v>5.035400390625E-4</v>
      </c>
    </row>
    <row r="9" spans="2:7" x14ac:dyDescent="0.15">
      <c r="B9" s="7" t="s">
        <v>31</v>
      </c>
      <c r="C9" s="2" t="s">
        <v>6</v>
      </c>
      <c r="D9" s="2">
        <v>2</v>
      </c>
      <c r="E9" s="2">
        <v>-16</v>
      </c>
      <c r="F9" s="2">
        <v>16</v>
      </c>
      <c r="G9" s="3">
        <f t="shared" si="0"/>
        <v>5.035400390625E-4</v>
      </c>
    </row>
    <row r="10" spans="2:7" x14ac:dyDescent="0.15">
      <c r="B10" s="7" t="s">
        <v>32</v>
      </c>
      <c r="C10" s="2" t="s">
        <v>6</v>
      </c>
      <c r="D10" s="2">
        <v>2</v>
      </c>
      <c r="E10" s="2">
        <v>-16</v>
      </c>
      <c r="F10" s="2">
        <v>16</v>
      </c>
      <c r="G10" s="3">
        <f t="shared" si="0"/>
        <v>5.035400390625E-4</v>
      </c>
    </row>
    <row r="11" spans="2:7" x14ac:dyDescent="0.15">
      <c r="B11" s="7" t="s">
        <v>65</v>
      </c>
      <c r="C11" s="2" t="s">
        <v>6</v>
      </c>
      <c r="D11" s="2">
        <v>2</v>
      </c>
      <c r="E11" s="2">
        <v>-50</v>
      </c>
      <c r="F11" s="2">
        <v>50</v>
      </c>
      <c r="G11" s="3">
        <f t="shared" si="0"/>
        <v>1.5411376953125E-3</v>
      </c>
    </row>
    <row r="12" spans="2:7" x14ac:dyDescent="0.15">
      <c r="B12" s="7" t="s">
        <v>66</v>
      </c>
      <c r="C12" s="2" t="s">
        <v>6</v>
      </c>
      <c r="D12" s="2">
        <v>2</v>
      </c>
      <c r="E12" s="2">
        <v>-50</v>
      </c>
      <c r="F12" s="2">
        <v>50</v>
      </c>
      <c r="G12" s="3">
        <f t="shared" si="0"/>
        <v>1.5411376953125E-3</v>
      </c>
    </row>
    <row r="13" spans="2:7" x14ac:dyDescent="0.15">
      <c r="B13" s="7" t="s">
        <v>67</v>
      </c>
      <c r="C13" s="2" t="s">
        <v>6</v>
      </c>
      <c r="D13" s="2">
        <v>2</v>
      </c>
      <c r="E13" s="2">
        <v>-50</v>
      </c>
      <c r="F13" s="2">
        <v>50</v>
      </c>
      <c r="G13" s="3">
        <f t="shared" si="0"/>
        <v>1.5411376953125E-3</v>
      </c>
    </row>
    <row r="14" spans="2:7" x14ac:dyDescent="0.15">
      <c r="B14" s="7" t="s">
        <v>39</v>
      </c>
      <c r="C14" s="2" t="s">
        <v>6</v>
      </c>
      <c r="D14" s="2">
        <v>2</v>
      </c>
      <c r="E14" s="2">
        <v>-15</v>
      </c>
      <c r="F14" s="2">
        <v>15</v>
      </c>
      <c r="G14" s="3">
        <f t="shared" si="0"/>
        <v>4.730224609375E-4</v>
      </c>
    </row>
    <row r="15" spans="2:7" x14ac:dyDescent="0.15">
      <c r="B15" s="7" t="s">
        <v>40</v>
      </c>
      <c r="C15" s="2" t="s">
        <v>6</v>
      </c>
      <c r="D15" s="2">
        <v>2</v>
      </c>
      <c r="E15" s="2">
        <v>-15</v>
      </c>
      <c r="F15" s="2">
        <v>15</v>
      </c>
      <c r="G15" s="3">
        <f t="shared" si="0"/>
        <v>4.730224609375E-4</v>
      </c>
    </row>
    <row r="16" spans="2:7" x14ac:dyDescent="0.15">
      <c r="B16" s="7" t="s">
        <v>41</v>
      </c>
      <c r="C16" s="2" t="s">
        <v>6</v>
      </c>
      <c r="D16" s="2">
        <v>2</v>
      </c>
      <c r="E16" s="2">
        <v>0</v>
      </c>
      <c r="F16" s="2">
        <v>30</v>
      </c>
      <c r="G16" s="3">
        <f t="shared" si="0"/>
        <v>4.730224609375E-4</v>
      </c>
    </row>
    <row r="17" spans="2:7" x14ac:dyDescent="0.15">
      <c r="B17" s="7" t="s">
        <v>33</v>
      </c>
      <c r="C17" s="2" t="s">
        <v>6</v>
      </c>
      <c r="D17" s="2">
        <v>2</v>
      </c>
      <c r="E17" s="2">
        <f>-3*PI()</f>
        <v>-9.4247779607693793</v>
      </c>
      <c r="F17" s="2">
        <f>3*PI()</f>
        <v>9.4247779607693793</v>
      </c>
      <c r="G17" s="3">
        <f t="shared" si="0"/>
        <v>3.0288018679105772E-4</v>
      </c>
    </row>
    <row r="18" spans="2:7" x14ac:dyDescent="0.15">
      <c r="B18" s="7" t="s">
        <v>34</v>
      </c>
      <c r="C18" s="2" t="s">
        <v>6</v>
      </c>
      <c r="D18" s="2">
        <v>2</v>
      </c>
      <c r="E18" s="2">
        <f>-3*PI()</f>
        <v>-9.4247779607693793</v>
      </c>
      <c r="F18" s="2">
        <f>3*PI()</f>
        <v>9.4247779607693793</v>
      </c>
      <c r="G18" s="3">
        <f t="shared" si="0"/>
        <v>3.0288018679105772E-4</v>
      </c>
    </row>
    <row r="19" spans="2:7" x14ac:dyDescent="0.15">
      <c r="B19" s="7" t="s">
        <v>35</v>
      </c>
      <c r="C19" s="2" t="s">
        <v>6</v>
      </c>
      <c r="D19" s="2">
        <v>2</v>
      </c>
      <c r="E19" s="2">
        <f>-3*PI()</f>
        <v>-9.4247779607693793</v>
      </c>
      <c r="F19" s="2">
        <f>3*PI()</f>
        <v>9.4247779607693793</v>
      </c>
      <c r="G19" s="3">
        <f t="shared" si="0"/>
        <v>3.0288018679105772E-4</v>
      </c>
    </row>
    <row r="20" spans="2:7" x14ac:dyDescent="0.15">
      <c r="B20" s="7" t="s">
        <v>36</v>
      </c>
      <c r="C20" s="2" t="s">
        <v>6</v>
      </c>
      <c r="D20" s="2">
        <v>2</v>
      </c>
      <c r="E20" s="2">
        <f>-1*PI()</f>
        <v>-3.1415926535897931</v>
      </c>
      <c r="F20" s="2">
        <f>1*PI()</f>
        <v>3.1415926535897931</v>
      </c>
      <c r="G20" s="3">
        <f t="shared" si="0"/>
        <v>1.1113258830535257E-4</v>
      </c>
    </row>
    <row r="21" spans="2:7" x14ac:dyDescent="0.15">
      <c r="B21" s="7" t="s">
        <v>37</v>
      </c>
      <c r="C21" s="2" t="s">
        <v>6</v>
      </c>
      <c r="D21" s="2">
        <v>2</v>
      </c>
      <c r="E21" s="2">
        <f>-1*PI()</f>
        <v>-3.1415926535897931</v>
      </c>
      <c r="F21" s="2">
        <f>1*PI()</f>
        <v>3.1415926535897931</v>
      </c>
      <c r="G21" s="3">
        <f t="shared" si="0"/>
        <v>1.1113258830535257E-4</v>
      </c>
    </row>
    <row r="22" spans="2:7" x14ac:dyDescent="0.15">
      <c r="B22" s="7" t="s">
        <v>38</v>
      </c>
      <c r="C22" s="2" t="s">
        <v>6</v>
      </c>
      <c r="D22" s="2">
        <v>2</v>
      </c>
      <c r="E22" s="2">
        <f>-1*PI()</f>
        <v>-3.1415926535897931</v>
      </c>
      <c r="F22" s="2">
        <f>1*PI()</f>
        <v>3.1415926535897931</v>
      </c>
      <c r="G22" s="3">
        <f t="shared" si="0"/>
        <v>1.1113258830535257E-4</v>
      </c>
    </row>
    <row r="23" spans="2:7" x14ac:dyDescent="0.15">
      <c r="B23" s="7" t="s">
        <v>68</v>
      </c>
      <c r="C23" s="2" t="s">
        <v>6</v>
      </c>
      <c r="D23" s="2">
        <v>2</v>
      </c>
      <c r="E23" s="2">
        <v>0</v>
      </c>
      <c r="F23" s="2">
        <v>256</v>
      </c>
      <c r="G23" s="3">
        <f t="shared" si="0"/>
        <v>3.9215087890625E-3</v>
      </c>
    </row>
    <row r="24" spans="2:7" x14ac:dyDescent="0.15">
      <c r="B24" s="7" t="s">
        <v>42</v>
      </c>
      <c r="C24" s="2" t="s">
        <v>6</v>
      </c>
      <c r="D24" s="2">
        <v>2</v>
      </c>
      <c r="E24" s="2">
        <v>0</v>
      </c>
      <c r="F24" s="2">
        <v>1</v>
      </c>
      <c r="G24" s="3">
        <f t="shared" si="0"/>
        <v>3.0517578125E-5</v>
      </c>
    </row>
    <row r="25" spans="2:7" x14ac:dyDescent="0.15">
      <c r="B25" s="7" t="s">
        <v>43</v>
      </c>
      <c r="C25" s="2" t="s">
        <v>6</v>
      </c>
      <c r="D25" s="2">
        <v>2</v>
      </c>
      <c r="E25" s="2">
        <v>0</v>
      </c>
      <c r="F25" s="2">
        <v>1</v>
      </c>
      <c r="G25" s="3">
        <f t="shared" si="0"/>
        <v>3.0517578125E-5</v>
      </c>
    </row>
    <row r="26" spans="2:7" x14ac:dyDescent="0.15">
      <c r="B26" s="7" t="s">
        <v>44</v>
      </c>
      <c r="C26" s="2" t="s">
        <v>6</v>
      </c>
      <c r="D26" s="2">
        <v>2</v>
      </c>
      <c r="E26" s="2">
        <v>0</v>
      </c>
      <c r="F26" s="2">
        <v>1</v>
      </c>
      <c r="G26" s="3">
        <f t="shared" si="0"/>
        <v>3.0517578125E-5</v>
      </c>
    </row>
    <row r="27" spans="2:7" x14ac:dyDescent="0.15">
      <c r="B27" s="7" t="s">
        <v>45</v>
      </c>
      <c r="C27" s="2" t="s">
        <v>6</v>
      </c>
      <c r="D27" s="2">
        <v>2</v>
      </c>
      <c r="E27" s="2">
        <v>0</v>
      </c>
      <c r="F27" s="2">
        <v>1</v>
      </c>
      <c r="G27" s="3">
        <f t="shared" si="0"/>
        <v>3.0517578125E-5</v>
      </c>
    </row>
    <row r="28" spans="2:7" x14ac:dyDescent="0.15">
      <c r="B28" s="7" t="s">
        <v>46</v>
      </c>
      <c r="C28" s="2" t="s">
        <v>6</v>
      </c>
      <c r="D28" s="2">
        <v>2</v>
      </c>
      <c r="E28" s="2">
        <v>-120</v>
      </c>
      <c r="F28" s="2">
        <v>120</v>
      </c>
      <c r="G28" s="3">
        <f>(F28-E28)/(2^(D28*8))</f>
        <v>3.662109375E-3</v>
      </c>
    </row>
    <row r="29" spans="2:7" x14ac:dyDescent="0.15">
      <c r="B29" s="7" t="s">
        <v>53</v>
      </c>
      <c r="C29" s="2" t="s">
        <v>6</v>
      </c>
      <c r="D29" s="2">
        <v>2</v>
      </c>
      <c r="E29" s="2">
        <v>-120</v>
      </c>
      <c r="F29" s="2">
        <v>120</v>
      </c>
      <c r="G29" s="3">
        <f>(F29-E29)/(2^(D29*8))</f>
        <v>3.662109375E-3</v>
      </c>
    </row>
    <row r="30" spans="2:7" ht="14.25" thickBot="1" x14ac:dyDescent="0.2">
      <c r="B30" s="7" t="s">
        <v>54</v>
      </c>
      <c r="C30" s="2" t="s">
        <v>6</v>
      </c>
      <c r="D30" s="2">
        <v>1</v>
      </c>
      <c r="E30" s="2">
        <v>0</v>
      </c>
      <c r="F30" s="2">
        <v>256</v>
      </c>
      <c r="G30" s="3">
        <f>(F30-E30)/(2^(D30*8))</f>
        <v>1</v>
      </c>
    </row>
    <row r="31" spans="2:7" ht="14.25" thickBot="1" x14ac:dyDescent="0.2">
      <c r="B31" s="6" t="s">
        <v>12</v>
      </c>
      <c r="C31" s="21">
        <f>SUM(D5:D30)</f>
        <v>49</v>
      </c>
      <c r="D31" s="22"/>
      <c r="E31" s="22"/>
      <c r="F31" s="22"/>
      <c r="G31" s="23"/>
    </row>
  </sheetData>
  <mergeCells count="2">
    <mergeCell ref="C31:G31"/>
    <mergeCell ref="B3:G3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S115" sqref="S115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Sheet7</vt:lpstr>
      <vt:lpstr>MPU to Twelite</vt:lpstr>
      <vt:lpstr>Twelite to MPU</vt:lpstr>
      <vt:lpstr>Twelite to PC</vt:lpstr>
      <vt:lpstr>PC toTwelite</vt:lpstr>
      <vt:lpstr>func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2020-12-25T16:39:53Z</dcterms:modified>
</cp:coreProperties>
</file>