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gcarboni_tudelft_nl/Documents/Desktop/TU Delft/SNSPD design documents/SNSPD v1/"/>
    </mc:Choice>
  </mc:AlternateContent>
  <xr:revisionPtr revIDLastSave="674" documentId="8_{87A9B9F8-CCA4-4E97-BD96-62CB2A134A40}" xr6:coauthVersionLast="47" xr6:coauthVersionMax="47" xr10:uidLastSave="{81126E86-7660-46C6-85B8-394F30BB7811}"/>
  <bookViews>
    <workbookView xWindow="-120" yWindow="-120" windowWidth="29040" windowHeight="15720" xr2:uid="{EEDD930B-9DEA-4AD8-99B6-DF9C341C3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1" l="1"/>
  <c r="C14" i="1"/>
  <c r="I51" i="1"/>
  <c r="I11" i="1"/>
  <c r="X13" i="1" s="1"/>
  <c r="W20" i="1"/>
  <c r="W28" i="1"/>
  <c r="W27" i="1"/>
  <c r="W26" i="1"/>
  <c r="W25" i="1"/>
  <c r="W24" i="1"/>
  <c r="W23" i="1"/>
  <c r="W22" i="1"/>
  <c r="W21" i="1"/>
  <c r="W19" i="1"/>
  <c r="W18" i="1"/>
  <c r="W17" i="1"/>
  <c r="W16" i="1"/>
  <c r="W15" i="1"/>
  <c r="W14" i="1"/>
  <c r="W13" i="1"/>
  <c r="W12" i="1"/>
  <c r="W11" i="1"/>
  <c r="I21" i="1"/>
  <c r="X17" i="1" s="1"/>
  <c r="I16" i="1"/>
  <c r="X15" i="1" s="1"/>
  <c r="S36" i="1"/>
  <c r="X24" i="1" s="1"/>
  <c r="I26" i="1"/>
  <c r="X19" i="1" s="1"/>
  <c r="I31" i="1"/>
  <c r="X21" i="1" s="1"/>
  <c r="I36" i="1"/>
  <c r="X23" i="1" s="1"/>
  <c r="I41" i="1"/>
  <c r="X25" i="1" s="1"/>
  <c r="I46" i="1"/>
  <c r="X27" i="1" s="1"/>
  <c r="S46" i="1"/>
  <c r="X28" i="1" s="1"/>
  <c r="S41" i="1"/>
  <c r="X26" i="1" s="1"/>
  <c r="S31" i="1"/>
  <c r="X22" i="1" s="1"/>
  <c r="S26" i="1"/>
  <c r="X20" i="1" s="1"/>
  <c r="S21" i="1"/>
  <c r="X18" i="1" s="1"/>
  <c r="S16" i="1"/>
  <c r="X16" i="1" s="1"/>
  <c r="S11" i="1"/>
  <c r="X14" i="1" s="1"/>
  <c r="S6" i="1"/>
  <c r="X12" i="1" s="1"/>
  <c r="I6" i="1"/>
  <c r="X11" i="1" s="1"/>
  <c r="B4" i="1"/>
  <c r="C4" i="1" s="1"/>
  <c r="D4" i="1" s="1"/>
  <c r="E4" i="1" s="1"/>
  <c r="F4" i="1" s="1"/>
  <c r="G4" i="1" s="1"/>
  <c r="H4" i="1" s="1"/>
  <c r="K4" i="1" s="1"/>
  <c r="L4" i="1" s="1"/>
  <c r="M4" i="1" s="1"/>
  <c r="N4" i="1" s="1"/>
  <c r="O4" i="1" s="1"/>
  <c r="P4" i="1" s="1"/>
  <c r="Q4" i="1" s="1"/>
  <c r="R4" i="1" s="1"/>
  <c r="A9" i="1" s="1"/>
  <c r="B9" i="1" s="1"/>
  <c r="C9" i="1" s="1"/>
  <c r="D9" i="1" s="1"/>
  <c r="E9" i="1" s="1"/>
  <c r="F9" i="1" s="1"/>
  <c r="G9" i="1" s="1"/>
  <c r="H9" i="1" s="1"/>
  <c r="K9" i="1" s="1"/>
  <c r="L9" i="1" s="1"/>
  <c r="M9" i="1" s="1"/>
  <c r="N9" i="1" s="1"/>
  <c r="O9" i="1" s="1"/>
  <c r="P9" i="1" s="1"/>
  <c r="Q9" i="1" s="1"/>
  <c r="R9" i="1" s="1"/>
  <c r="A14" i="1" s="1"/>
  <c r="B14" i="1" s="1"/>
  <c r="C2" i="1"/>
  <c r="D14" i="1" l="1"/>
  <c r="E14" i="1" s="1"/>
  <c r="F14" i="1" s="1"/>
  <c r="G14" i="1" s="1"/>
  <c r="H14" i="1" s="1"/>
  <c r="K14" i="1" s="1"/>
  <c r="L14" i="1" s="1"/>
  <c r="M14" i="1" s="1"/>
  <c r="N14" i="1" s="1"/>
  <c r="O14" i="1" s="1"/>
  <c r="P14" i="1" s="1"/>
  <c r="Q14" i="1" s="1"/>
  <c r="R14" i="1" s="1"/>
  <c r="A19" i="1" s="1"/>
  <c r="B19" i="1" s="1"/>
  <c r="C19" i="1" s="1"/>
  <c r="D19" i="1" s="1"/>
  <c r="E19" i="1" s="1"/>
  <c r="F19" i="1" s="1"/>
  <c r="G19" i="1" s="1"/>
  <c r="H19" i="1" s="1"/>
  <c r="K19" i="1" s="1"/>
  <c r="L19" i="1" s="1"/>
  <c r="M19" i="1" s="1"/>
  <c r="N19" i="1" s="1"/>
  <c r="O19" i="1" s="1"/>
  <c r="P19" i="1" s="1"/>
  <c r="Q19" i="1" s="1"/>
  <c r="R19" i="1" s="1"/>
  <c r="A24" i="1" s="1"/>
  <c r="B24" i="1" s="1"/>
  <c r="C24" i="1" s="1"/>
  <c r="D24" i="1" s="1"/>
  <c r="E24" i="1" s="1"/>
  <c r="F24" i="1" s="1"/>
  <c r="G24" i="1" s="1"/>
  <c r="H24" i="1" s="1"/>
  <c r="K24" i="1" s="1"/>
  <c r="L24" i="1" s="1"/>
  <c r="M24" i="1" s="1"/>
  <c r="N24" i="1" s="1"/>
  <c r="O24" i="1" s="1"/>
  <c r="P24" i="1" s="1"/>
  <c r="Q24" i="1" s="1"/>
  <c r="R24" i="1" s="1"/>
  <c r="A29" i="1" s="1"/>
  <c r="B29" i="1" s="1"/>
  <c r="C29" i="1" s="1"/>
  <c r="D29" i="1" s="1"/>
  <c r="E29" i="1" s="1"/>
  <c r="F29" i="1" s="1"/>
  <c r="G29" i="1" s="1"/>
  <c r="H29" i="1" s="1"/>
  <c r="K29" i="1" s="1"/>
  <c r="L29" i="1" s="1"/>
  <c r="M29" i="1" s="1"/>
  <c r="N29" i="1" s="1"/>
  <c r="O29" i="1" s="1"/>
  <c r="P29" i="1" s="1"/>
  <c r="Q29" i="1" s="1"/>
  <c r="R29" i="1" s="1"/>
  <c r="A34" i="1" s="1"/>
  <c r="B34" i="1" s="1"/>
  <c r="C34" i="1" s="1"/>
  <c r="D34" i="1" s="1"/>
  <c r="E34" i="1" s="1"/>
  <c r="F34" i="1" s="1"/>
  <c r="G34" i="1" s="1"/>
  <c r="H34" i="1" s="1"/>
  <c r="K34" i="1" s="1"/>
  <c r="L34" i="1" s="1"/>
  <c r="M34" i="1" s="1"/>
  <c r="N34" i="1" s="1"/>
  <c r="O34" i="1" s="1"/>
  <c r="P34" i="1" s="1"/>
  <c r="Q34" i="1" s="1"/>
  <c r="R34" i="1" s="1"/>
  <c r="A39" i="1" s="1"/>
  <c r="B39" i="1" s="1"/>
  <c r="C39" i="1" s="1"/>
  <c r="D39" i="1" s="1"/>
  <c r="E39" i="1" s="1"/>
  <c r="F39" i="1" s="1"/>
  <c r="G39" i="1" s="1"/>
  <c r="H39" i="1" s="1"/>
  <c r="K39" i="1" s="1"/>
  <c r="L39" i="1" s="1"/>
  <c r="M39" i="1" s="1"/>
  <c r="N39" i="1" s="1"/>
  <c r="O39" i="1" s="1"/>
  <c r="P39" i="1" s="1"/>
  <c r="Q39" i="1" s="1"/>
  <c r="R39" i="1" s="1"/>
  <c r="A44" i="1" s="1"/>
  <c r="B44" i="1" s="1"/>
  <c r="C44" i="1" s="1"/>
  <c r="D44" i="1" s="1"/>
  <c r="E44" i="1" s="1"/>
  <c r="F44" i="1" s="1"/>
  <c r="G44" i="1" s="1"/>
  <c r="H44" i="1" s="1"/>
  <c r="K44" i="1" s="1"/>
  <c r="L44" i="1" s="1"/>
  <c r="M44" i="1" s="1"/>
  <c r="N44" i="1" s="1"/>
  <c r="O44" i="1" s="1"/>
  <c r="P44" i="1" s="1"/>
  <c r="Q44" i="1" s="1"/>
  <c r="R44" i="1" s="1"/>
  <c r="A49" i="1" s="1"/>
  <c r="B49" i="1" s="1"/>
  <c r="C49" i="1" s="1"/>
  <c r="D49" i="1" s="1"/>
  <c r="E49" i="1" s="1"/>
  <c r="F49" i="1" s="1"/>
  <c r="G49" i="1" s="1"/>
  <c r="H49" i="1" s="1"/>
  <c r="K49" i="1" s="1"/>
  <c r="L49" i="1" s="1"/>
  <c r="M49" i="1" s="1"/>
  <c r="N49" i="1" s="1"/>
  <c r="O49" i="1" s="1"/>
  <c r="P49" i="1" s="1"/>
  <c r="Q49" i="1" s="1"/>
  <c r="R49" i="1" s="1"/>
  <c r="A54" i="1" s="1"/>
  <c r="B54" i="1" s="1"/>
  <c r="C54" i="1" s="1"/>
  <c r="D54" i="1" s="1"/>
  <c r="E54" i="1" s="1"/>
  <c r="F54" i="1" s="1"/>
  <c r="G54" i="1" s="1"/>
  <c r="H54" i="1" s="1"/>
  <c r="K54" i="1" s="1"/>
  <c r="L54" i="1" s="1"/>
  <c r="M54" i="1" s="1"/>
  <c r="N54" i="1" s="1"/>
  <c r="O54" i="1" s="1"/>
  <c r="P54" i="1" s="1"/>
  <c r="Q54" i="1" s="1"/>
  <c r="R54" i="1" s="1"/>
  <c r="A59" i="1" s="1"/>
  <c r="B59" i="1" s="1"/>
  <c r="C59" i="1" s="1"/>
  <c r="D59" i="1" s="1"/>
  <c r="E59" i="1" s="1"/>
  <c r="F59" i="1" s="1"/>
  <c r="G59" i="1" s="1"/>
  <c r="H59" i="1" s="1"/>
  <c r="K59" i="1" s="1"/>
  <c r="L59" i="1" s="1"/>
  <c r="M59" i="1" s="1"/>
  <c r="N59" i="1" s="1"/>
  <c r="O59" i="1" s="1"/>
  <c r="P59" i="1" s="1"/>
  <c r="Q59" i="1" s="1"/>
  <c r="R59" i="1" s="1"/>
  <c r="A64" i="1" s="1"/>
  <c r="B64" i="1" s="1"/>
  <c r="C64" i="1" s="1"/>
  <c r="D64" i="1" s="1"/>
  <c r="E64" i="1" s="1"/>
  <c r="F64" i="1" s="1"/>
  <c r="G64" i="1" s="1"/>
  <c r="H64" i="1" s="1"/>
  <c r="K64" i="1" s="1"/>
  <c r="L64" i="1" s="1"/>
  <c r="M64" i="1" s="1"/>
  <c r="N64" i="1" s="1"/>
  <c r="O64" i="1" s="1"/>
  <c r="P64" i="1" s="1"/>
  <c r="Q64" i="1" s="1"/>
  <c r="R64" i="1" s="1"/>
  <c r="A69" i="1" s="1"/>
  <c r="B69" i="1" s="1"/>
  <c r="C69" i="1" s="1"/>
  <c r="D69" i="1" s="1"/>
  <c r="E69" i="1" s="1"/>
  <c r="F69" i="1" s="1"/>
  <c r="G69" i="1" s="1"/>
  <c r="H69" i="1" s="1"/>
  <c r="K69" i="1" s="1"/>
  <c r="L69" i="1" s="1"/>
  <c r="M69" i="1" s="1"/>
  <c r="N69" i="1" s="1"/>
  <c r="O69" i="1" s="1"/>
  <c r="P69" i="1" s="1"/>
  <c r="Q69" i="1" s="1"/>
  <c r="R69" i="1" s="1"/>
  <c r="A74" i="1" s="1"/>
  <c r="B74" i="1" s="1"/>
  <c r="C74" i="1" s="1"/>
  <c r="D74" i="1" s="1"/>
  <c r="E74" i="1" s="1"/>
  <c r="F74" i="1" s="1"/>
  <c r="G74" i="1" s="1"/>
  <c r="H74" i="1" s="1"/>
  <c r="K74" i="1" s="1"/>
  <c r="L74" i="1" s="1"/>
  <c r="M74" i="1" s="1"/>
  <c r="N74" i="1" s="1"/>
  <c r="O74" i="1" s="1"/>
  <c r="P74" i="1" s="1"/>
  <c r="Q74" i="1" s="1"/>
  <c r="R74" i="1" s="1"/>
  <c r="A79" i="1" s="1"/>
  <c r="B79" i="1" s="1"/>
  <c r="C79" i="1" s="1"/>
  <c r="D79" i="1" s="1"/>
  <c r="E79" i="1" s="1"/>
  <c r="F79" i="1" s="1"/>
  <c r="G79" i="1" s="1"/>
  <c r="H79" i="1" s="1"/>
  <c r="K79" i="1" s="1"/>
  <c r="L79" i="1" s="1"/>
  <c r="M79" i="1" s="1"/>
  <c r="N79" i="1" s="1"/>
  <c r="O79" i="1" s="1"/>
  <c r="P79" i="1" s="1"/>
  <c r="Q79" i="1" s="1"/>
  <c r="R79" i="1" s="1"/>
  <c r="A84" i="1" s="1"/>
  <c r="B84" i="1" s="1"/>
  <c r="C84" i="1" s="1"/>
  <c r="D84" i="1" s="1"/>
  <c r="E84" i="1" s="1"/>
  <c r="F84" i="1" s="1"/>
  <c r="G84" i="1" s="1"/>
  <c r="H84" i="1" s="1"/>
</calcChain>
</file>

<file path=xl/sharedStrings.xml><?xml version="1.0" encoding="utf-8"?>
<sst xmlns="http://schemas.openxmlformats.org/spreadsheetml/2006/main" count="350" uniqueCount="63">
  <si>
    <t>DFBamp</t>
  </si>
  <si>
    <t>33 bytes</t>
  </si>
  <si>
    <t>15 bytes unused</t>
  </si>
  <si>
    <t>SNSPD readout BIAS Maoran's circuit extrapolation</t>
  </si>
  <si>
    <t>DCcompensate</t>
  </si>
  <si>
    <t>[7]</t>
  </si>
  <si>
    <t>[6]</t>
  </si>
  <si>
    <t>[5]</t>
  </si>
  <si>
    <t>[4]</t>
  </si>
  <si>
    <t>[3]</t>
  </si>
  <si>
    <t>[2]</t>
  </si>
  <si>
    <t>[1]</t>
  </si>
  <si>
    <t>[0]</t>
  </si>
  <si>
    <t>&lt;name&gt;</t>
  </si>
  <si>
    <t>&lt;description&gt;</t>
  </si>
  <si>
    <t>DSNSPD</t>
  </si>
  <si>
    <t>SNSPD Bias current</t>
  </si>
  <si>
    <t>DAQSW</t>
  </si>
  <si>
    <t xml:space="preserve">Active quenching </t>
  </si>
  <si>
    <t>VRL</t>
  </si>
  <si>
    <t>Dbias_fb_amp</t>
  </si>
  <si>
    <t>Dbias_Comp</t>
  </si>
  <si>
    <t>Dbias_ampNMOS</t>
  </si>
  <si>
    <t>Ddelay</t>
  </si>
  <si>
    <t>Bias voltage of current-starve delay circuit</t>
  </si>
  <si>
    <t>Dcomp</t>
  </si>
  <si>
    <t>Analoga</t>
  </si>
  <si>
    <t>Dbias_ampPMOS</t>
  </si>
  <si>
    <t>DCL</t>
  </si>
  <si>
    <t>Dbias_Ampn1</t>
  </si>
  <si>
    <t>Dbias_Ampn2</t>
  </si>
  <si>
    <t>Biasing of input bias amplifier (bottom transistor)</t>
  </si>
  <si>
    <t>Biasing of input bias amplifier (top transistor)</t>
  </si>
  <si>
    <t>Current reference for the current mirror of the main amplifier NMOS</t>
  </si>
  <si>
    <t>Current reference for the current mirror of the main amplifier PMOS</t>
  </si>
  <si>
    <t>Bits unused from here</t>
  </si>
  <si>
    <t>Either external current reference or internal resistor (1 for internal, 0 for external)</t>
  </si>
  <si>
    <t>Shunt cap at the output of the FB amplifier</t>
  </si>
  <si>
    <t>Decimal</t>
  </si>
  <si>
    <t>Dbias_NMOS</t>
  </si>
  <si>
    <t>Summary</t>
  </si>
  <si>
    <t>Variable</t>
  </si>
  <si>
    <t>Value</t>
  </si>
  <si>
    <t>Iref*5</t>
  </si>
  <si>
    <t>Gate voltage of main amp PMOS (M3)</t>
  </si>
  <si>
    <t>Dbias_PMOS</t>
  </si>
  <si>
    <t>Gate voltage of main amp NMOS (M2)</t>
  </si>
  <si>
    <t>Iref*10</t>
  </si>
  <si>
    <t>Current reference for the comparator biasing (1st mirror)</t>
  </si>
  <si>
    <t>Current biasing of comparator (2nd mirror)</t>
  </si>
  <si>
    <t>SF characterization ( 1st bit for Vref, 2nd bit for Amp_out, 3rd bit for Vout_comp)</t>
  </si>
  <si>
    <t>First mirroring for biasing the FB amplifier</t>
  </si>
  <si>
    <t>Second mirroring for biasing the FB amplifier</t>
  </si>
  <si>
    <t>must be 1</t>
  </si>
  <si>
    <t>high n, lower R</t>
  </si>
  <si>
    <t>low n, higher Vgs</t>
  </si>
  <si>
    <t>not precisly programmable</t>
  </si>
  <si>
    <t>Compensate network in FB  (programmable cap between Vout_FB and Vout_AMP)</t>
  </si>
  <si>
    <t>10f+5f=15f</t>
  </si>
  <si>
    <t>40f+10f=50f</t>
  </si>
  <si>
    <t>Dbias_Internal</t>
  </si>
  <si>
    <t>500n*D=15u</t>
  </si>
  <si>
    <t>Load resistor choice. 4 bit choice, 50, 500, 2k, 10k, 100k (bit[0] for 50Ohm)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</si>
</sst>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0" fontId="0" fillId="6" borderId="0" xfId="0" applyFill="1"/>
    <xf numFmtId="0" fontId="0" fillId="0" borderId="3" xfId="0" applyBorder="1"/>
    <xf numFmtId="0" fontId="0" fillId="5" borderId="3" xfId="0" applyFill="1" applyBorder="1"/>
    <xf numFmtId="0" fontId="0" fillId="0" borderId="5" xfId="0" applyBorder="1"/>
    <xf numFmtId="0" fontId="0" fillId="5" borderId="0" xfId="0" applyFill="1"/>
    <xf numFmtId="0" fontId="0" fillId="5" borderId="8" xfId="0" applyFill="1" applyBorder="1"/>
    <xf numFmtId="0" fontId="0" fillId="5" borderId="9" xfId="0" applyFill="1" applyBorder="1"/>
    <xf numFmtId="0" fontId="0" fillId="7" borderId="4" xfId="0" applyFill="1" applyBorder="1"/>
    <xf numFmtId="0" fontId="0" fillId="6" borderId="3" xfId="0" applyFill="1" applyBorder="1"/>
    <xf numFmtId="0" fontId="2" fillId="3" borderId="1" xfId="2"/>
    <xf numFmtId="0" fontId="0" fillId="5" borderId="3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7" borderId="5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right"/>
    </xf>
    <xf numFmtId="0" fontId="1" fillId="2" borderId="9" xfId="1" applyBorder="1"/>
    <xf numFmtId="0" fontId="0" fillId="9" borderId="7" xfId="0" applyFill="1" applyBorder="1"/>
    <xf numFmtId="0" fontId="0" fillId="9" borderId="7" xfId="0" applyFill="1" applyBorder="1" applyAlignment="1">
      <alignment horizontal="left"/>
    </xf>
    <xf numFmtId="0" fontId="0" fillId="9" borderId="7" xfId="0" applyFill="1" applyBorder="1" applyAlignment="1">
      <alignment horizontal="right"/>
    </xf>
    <xf numFmtId="0" fontId="1" fillId="2" borderId="9" xfId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0" borderId="8" xfId="0" applyBorder="1"/>
    <xf numFmtId="0" fontId="0" fillId="7" borderId="12" xfId="0" applyFill="1" applyBorder="1"/>
    <xf numFmtId="0" fontId="0" fillId="10" borderId="2" xfId="0" applyFill="1" applyBorder="1"/>
    <xf numFmtId="0" fontId="0" fillId="0" borderId="11" xfId="0" applyBorder="1"/>
    <xf numFmtId="0" fontId="0" fillId="0" borderId="13" xfId="0" applyBorder="1"/>
    <xf numFmtId="0" fontId="0" fillId="8" borderId="5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3" fillId="4" borderId="10" xfId="3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</cellXfs>
  <cellStyles count="4">
    <cellStyle name="Accent1" xfId="3" builtinId="29"/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EBC6-5FD8-4A2C-8C9B-C15864A6B7ED}">
  <dimension ref="A1:Y86"/>
  <sheetViews>
    <sheetView tabSelected="1" zoomScale="70" zoomScaleNormal="70" workbookViewId="0">
      <selection activeCell="G16" sqref="G16"/>
    </sheetView>
  </sheetViews>
  <sheetFormatPr defaultRowHeight="15" x14ac:dyDescent="0.25"/>
  <cols>
    <col min="1" max="1" width="20.140625" customWidth="1"/>
    <col min="2" max="8" width="12.7109375" customWidth="1"/>
    <col min="9" max="9" width="12.7109375" style="9" customWidth="1"/>
    <col min="10" max="10" width="12.7109375" style="17" customWidth="1"/>
    <col min="11" max="11" width="15.85546875" customWidth="1"/>
    <col min="12" max="18" width="12.7109375" customWidth="1"/>
    <col min="19" max="19" width="26.42578125" style="9" bestFit="1" customWidth="1"/>
    <col min="20" max="20" width="12.7109375" style="1" customWidth="1"/>
    <col min="23" max="23" width="17.7109375" bestFit="1" customWidth="1"/>
    <col min="24" max="24" width="6.7109375" bestFit="1" customWidth="1"/>
  </cols>
  <sheetData>
    <row r="1" spans="1:25" x14ac:dyDescent="0.25">
      <c r="A1" t="s">
        <v>3</v>
      </c>
    </row>
    <row r="2" spans="1:25" x14ac:dyDescent="0.25">
      <c r="A2" t="s">
        <v>1</v>
      </c>
      <c r="C2">
        <f>8*33</f>
        <v>264</v>
      </c>
      <c r="E2" t="s">
        <v>2</v>
      </c>
      <c r="I2" s="9" t="s">
        <v>38</v>
      </c>
      <c r="S2" s="9" t="s">
        <v>38</v>
      </c>
    </row>
    <row r="3" spans="1:25" x14ac:dyDescent="0.25">
      <c r="A3" s="8" t="s">
        <v>4</v>
      </c>
      <c r="B3" s="4"/>
      <c r="C3" s="27" t="s">
        <v>57</v>
      </c>
      <c r="D3" s="27"/>
      <c r="E3" s="27"/>
      <c r="F3" s="27"/>
      <c r="G3" s="27"/>
      <c r="H3" s="28"/>
      <c r="I3" s="14" t="s">
        <v>58</v>
      </c>
      <c r="J3" s="18"/>
      <c r="K3" s="13" t="s">
        <v>0</v>
      </c>
      <c r="L3" s="4"/>
      <c r="M3" s="27" t="s">
        <v>52</v>
      </c>
      <c r="N3" s="27"/>
      <c r="O3" s="27"/>
      <c r="P3" s="27"/>
      <c r="Q3" s="27"/>
      <c r="R3" s="28"/>
      <c r="S3" s="9" t="s">
        <v>53</v>
      </c>
    </row>
    <row r="4" spans="1:25" x14ac:dyDescent="0.25">
      <c r="A4" s="3">
        <v>263</v>
      </c>
      <c r="B4" s="5">
        <f>A4-1</f>
        <v>262</v>
      </c>
      <c r="C4" s="5">
        <f t="shared" ref="C4:R4" si="0">B4-1</f>
        <v>261</v>
      </c>
      <c r="D4" s="5">
        <f t="shared" si="0"/>
        <v>260</v>
      </c>
      <c r="E4" s="5">
        <f t="shared" si="0"/>
        <v>259</v>
      </c>
      <c r="F4" s="5">
        <f t="shared" si="0"/>
        <v>258</v>
      </c>
      <c r="G4" s="5">
        <f t="shared" si="0"/>
        <v>257</v>
      </c>
      <c r="H4" s="5">
        <f>G4-1</f>
        <v>256</v>
      </c>
      <c r="K4" s="5">
        <f>H4-1</f>
        <v>255</v>
      </c>
      <c r="L4" s="5">
        <f t="shared" si="0"/>
        <v>254</v>
      </c>
      <c r="M4" s="5">
        <f t="shared" si="0"/>
        <v>253</v>
      </c>
      <c r="N4" s="5">
        <f t="shared" si="0"/>
        <v>252</v>
      </c>
      <c r="O4" s="5">
        <f t="shared" si="0"/>
        <v>251</v>
      </c>
      <c r="P4" s="5">
        <f t="shared" si="0"/>
        <v>250</v>
      </c>
      <c r="Q4" s="5">
        <f t="shared" si="0"/>
        <v>249</v>
      </c>
      <c r="R4" s="5">
        <f t="shared" si="0"/>
        <v>248</v>
      </c>
    </row>
    <row r="5" spans="1:25" x14ac:dyDescent="0.25">
      <c r="A5" s="11" t="s">
        <v>5</v>
      </c>
      <c r="B5" s="12" t="s">
        <v>6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  <c r="H5" s="12" t="s">
        <v>12</v>
      </c>
      <c r="I5" s="15"/>
      <c r="J5" s="19"/>
      <c r="K5" s="12" t="s">
        <v>5</v>
      </c>
      <c r="L5" s="12" t="s">
        <v>6</v>
      </c>
      <c r="M5" s="12" t="s">
        <v>7</v>
      </c>
      <c r="N5" s="12" t="s">
        <v>8</v>
      </c>
      <c r="O5" s="12" t="s">
        <v>9</v>
      </c>
      <c r="P5" s="12" t="s">
        <v>10</v>
      </c>
      <c r="Q5" s="12" t="s">
        <v>11</v>
      </c>
      <c r="R5" s="12" t="s">
        <v>12</v>
      </c>
    </row>
    <row r="6" spans="1:25" x14ac:dyDescent="0.25">
      <c r="A6" s="6"/>
      <c r="B6" s="7"/>
      <c r="C6" s="7"/>
      <c r="D6" s="7"/>
      <c r="E6" s="7"/>
      <c r="F6" s="16">
        <v>1</v>
      </c>
      <c r="G6" s="16">
        <v>1</v>
      </c>
      <c r="H6" s="16">
        <v>1</v>
      </c>
      <c r="I6" s="10">
        <f>H6*1+G6*2+F6*4+E6*8+D6*16+C6*32+B6*64+A6*128</f>
        <v>7</v>
      </c>
      <c r="K6" s="7"/>
      <c r="L6" s="7"/>
      <c r="M6" s="7"/>
      <c r="N6" s="7"/>
      <c r="O6" s="16">
        <v>0</v>
      </c>
      <c r="P6" s="16">
        <v>0</v>
      </c>
      <c r="Q6" s="16">
        <v>0</v>
      </c>
      <c r="R6" s="16">
        <v>1</v>
      </c>
      <c r="S6" s="10">
        <f>R6*1+Q6*2+P6*4+O6*8+N6*16+M6*32+L6*64+K6*128</f>
        <v>1</v>
      </c>
    </row>
    <row r="7" spans="1:25" x14ac:dyDescent="0.25">
      <c r="V7" s="1"/>
      <c r="W7" s="1"/>
      <c r="X7" s="1"/>
      <c r="Y7" s="1"/>
    </row>
    <row r="8" spans="1:25" x14ac:dyDescent="0.25">
      <c r="A8" s="8" t="s">
        <v>15</v>
      </c>
      <c r="B8" s="4"/>
      <c r="C8" s="27" t="s">
        <v>16</v>
      </c>
      <c r="D8" s="27"/>
      <c r="E8" s="27"/>
      <c r="F8" s="27"/>
      <c r="G8" s="27"/>
      <c r="H8" s="28"/>
      <c r="I8" s="14" t="s">
        <v>61</v>
      </c>
      <c r="J8" s="18"/>
      <c r="K8" s="13" t="s">
        <v>17</v>
      </c>
      <c r="L8" s="4"/>
      <c r="M8" s="27" t="s">
        <v>18</v>
      </c>
      <c r="N8" s="27"/>
      <c r="O8" s="27"/>
      <c r="P8" s="27"/>
      <c r="Q8" s="27"/>
      <c r="R8" s="28"/>
      <c r="S8" s="9" t="s">
        <v>54</v>
      </c>
      <c r="V8" s="1"/>
      <c r="W8" s="1"/>
      <c r="X8" s="1"/>
      <c r="Y8" s="1"/>
    </row>
    <row r="9" spans="1:25" x14ac:dyDescent="0.25">
      <c r="A9" s="3">
        <f>R4-1</f>
        <v>247</v>
      </c>
      <c r="B9" s="5">
        <f>A9-1</f>
        <v>246</v>
      </c>
      <c r="C9" s="5">
        <f t="shared" ref="C9:R9" si="1">B9-1</f>
        <v>245</v>
      </c>
      <c r="D9" s="5">
        <f t="shared" si="1"/>
        <v>244</v>
      </c>
      <c r="E9" s="5">
        <f t="shared" si="1"/>
        <v>243</v>
      </c>
      <c r="F9" s="5">
        <f t="shared" si="1"/>
        <v>242</v>
      </c>
      <c r="G9" s="5">
        <f t="shared" si="1"/>
        <v>241</v>
      </c>
      <c r="H9" s="5">
        <f>G9-1</f>
        <v>240</v>
      </c>
      <c r="K9" s="5">
        <f>H9-1</f>
        <v>239</v>
      </c>
      <c r="L9" s="5">
        <f t="shared" si="1"/>
        <v>238</v>
      </c>
      <c r="M9" s="5">
        <f t="shared" si="1"/>
        <v>237</v>
      </c>
      <c r="N9" s="5">
        <f t="shared" si="1"/>
        <v>236</v>
      </c>
      <c r="O9" s="5">
        <f t="shared" si="1"/>
        <v>235</v>
      </c>
      <c r="P9" s="5">
        <f t="shared" si="1"/>
        <v>234</v>
      </c>
      <c r="Q9" s="5">
        <f t="shared" si="1"/>
        <v>233</v>
      </c>
      <c r="R9" s="5">
        <f t="shared" si="1"/>
        <v>232</v>
      </c>
      <c r="V9" s="1"/>
      <c r="W9" s="30" t="s">
        <v>40</v>
      </c>
      <c r="X9" s="31"/>
      <c r="Y9" s="1"/>
    </row>
    <row r="10" spans="1:25" x14ac:dyDescent="0.25">
      <c r="A10" s="11" t="s">
        <v>5</v>
      </c>
      <c r="B10" s="12" t="s">
        <v>6</v>
      </c>
      <c r="C10" s="12" t="s">
        <v>7</v>
      </c>
      <c r="D10" s="12" t="s">
        <v>8</v>
      </c>
      <c r="E10" s="12" t="s">
        <v>9</v>
      </c>
      <c r="F10" s="12" t="s">
        <v>10</v>
      </c>
      <c r="G10" s="12" t="s">
        <v>11</v>
      </c>
      <c r="H10" s="12" t="s">
        <v>12</v>
      </c>
      <c r="I10" s="15"/>
      <c r="J10" s="19"/>
      <c r="K10" s="12" t="s">
        <v>5</v>
      </c>
      <c r="L10" s="12" t="s">
        <v>6</v>
      </c>
      <c r="M10" s="12" t="s">
        <v>7</v>
      </c>
      <c r="N10" s="12" t="s">
        <v>8</v>
      </c>
      <c r="O10" s="12" t="s">
        <v>9</v>
      </c>
      <c r="P10" s="12" t="s">
        <v>10</v>
      </c>
      <c r="Q10" s="12" t="s">
        <v>11</v>
      </c>
      <c r="R10" s="12" t="s">
        <v>12</v>
      </c>
      <c r="V10" s="1"/>
      <c r="W10" s="23" t="s">
        <v>41</v>
      </c>
      <c r="X10" s="24" t="s">
        <v>42</v>
      </c>
      <c r="Y10" s="1"/>
    </row>
    <row r="11" spans="1:25" x14ac:dyDescent="0.25">
      <c r="A11" s="6"/>
      <c r="B11" s="16">
        <v>0</v>
      </c>
      <c r="C11" s="16">
        <v>0</v>
      </c>
      <c r="D11" s="16">
        <v>0</v>
      </c>
      <c r="E11" s="16">
        <v>1</v>
      </c>
      <c r="F11" s="16">
        <v>1</v>
      </c>
      <c r="G11" s="16">
        <v>1</v>
      </c>
      <c r="H11" s="16">
        <v>1</v>
      </c>
      <c r="I11" s="10">
        <f>H11*1+G11*2+F11*4+E11*8+D11*16+C11*32+B11*64+A11*128</f>
        <v>15</v>
      </c>
      <c r="K11" s="7"/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0">
        <f>R11*1+Q11*2+P11*4+O11*8+N11*16+M11*32+L11*64+K11*128</f>
        <v>127</v>
      </c>
      <c r="V11" s="1"/>
      <c r="W11" s="2" t="str">
        <f>A3</f>
        <v>DCcompensate</v>
      </c>
      <c r="X11" s="25">
        <f>I6</f>
        <v>7</v>
      </c>
      <c r="Y11" s="1"/>
    </row>
    <row r="12" spans="1:25" x14ac:dyDescent="0.25">
      <c r="V12" s="1"/>
      <c r="W12" s="2" t="str">
        <f>K3</f>
        <v>DFBamp</v>
      </c>
      <c r="X12" s="25">
        <f>S6</f>
        <v>1</v>
      </c>
      <c r="Y12" s="1"/>
    </row>
    <row r="13" spans="1:25" x14ac:dyDescent="0.25">
      <c r="A13" s="8" t="s">
        <v>19</v>
      </c>
      <c r="B13" s="4"/>
      <c r="C13" s="27" t="s">
        <v>62</v>
      </c>
      <c r="D13" s="27"/>
      <c r="E13" s="27"/>
      <c r="F13" s="27"/>
      <c r="G13" s="27"/>
      <c r="H13" s="28"/>
      <c r="I13" s="14"/>
      <c r="J13" s="18"/>
      <c r="K13" s="13" t="s">
        <v>39</v>
      </c>
      <c r="L13" s="4"/>
      <c r="M13" s="27" t="s">
        <v>46</v>
      </c>
      <c r="N13" s="27"/>
      <c r="O13" s="27"/>
      <c r="P13" s="27"/>
      <c r="Q13" s="27"/>
      <c r="R13" s="28"/>
      <c r="V13" s="1"/>
      <c r="W13" s="2" t="str">
        <f>A8</f>
        <v>DSNSPD</v>
      </c>
      <c r="X13" s="25">
        <f>I11</f>
        <v>15</v>
      </c>
      <c r="Y13" s="1"/>
    </row>
    <row r="14" spans="1:25" x14ac:dyDescent="0.25">
      <c r="A14" s="3">
        <f t="shared" ref="A14" si="2">R9-1</f>
        <v>231</v>
      </c>
      <c r="B14" s="5">
        <f t="shared" ref="B14:R14" si="3">A14-1</f>
        <v>230</v>
      </c>
      <c r="C14" s="5">
        <f t="shared" si="3"/>
        <v>229</v>
      </c>
      <c r="D14" s="5">
        <f t="shared" si="3"/>
        <v>228</v>
      </c>
      <c r="E14" s="5">
        <f t="shared" si="3"/>
        <v>227</v>
      </c>
      <c r="F14" s="5">
        <f t="shared" si="3"/>
        <v>226</v>
      </c>
      <c r="G14" s="5">
        <f t="shared" si="3"/>
        <v>225</v>
      </c>
      <c r="H14" s="5">
        <f>G14-1</f>
        <v>224</v>
      </c>
      <c r="K14" s="5">
        <f>H14-1</f>
        <v>223</v>
      </c>
      <c r="L14" s="5">
        <f t="shared" si="3"/>
        <v>222</v>
      </c>
      <c r="M14" s="5">
        <f t="shared" si="3"/>
        <v>221</v>
      </c>
      <c r="N14" s="5">
        <f t="shared" si="3"/>
        <v>220</v>
      </c>
      <c r="O14" s="5">
        <f t="shared" si="3"/>
        <v>219</v>
      </c>
      <c r="P14" s="5">
        <f t="shared" si="3"/>
        <v>218</v>
      </c>
      <c r="Q14" s="5">
        <f t="shared" si="3"/>
        <v>217</v>
      </c>
      <c r="R14" s="5">
        <f t="shared" si="3"/>
        <v>216</v>
      </c>
      <c r="V14" s="1"/>
      <c r="W14" s="2" t="str">
        <f>K8</f>
        <v>DAQSW</v>
      </c>
      <c r="X14" s="25">
        <f>S11</f>
        <v>127</v>
      </c>
      <c r="Y14" s="1"/>
    </row>
    <row r="15" spans="1:25" x14ac:dyDescent="0.25">
      <c r="A15" s="11" t="s">
        <v>5</v>
      </c>
      <c r="B15" s="12" t="s">
        <v>6</v>
      </c>
      <c r="C15" s="12" t="s">
        <v>7</v>
      </c>
      <c r="D15" s="12" t="s">
        <v>8</v>
      </c>
      <c r="E15" s="12" t="s">
        <v>9</v>
      </c>
      <c r="F15" s="12" t="s">
        <v>10</v>
      </c>
      <c r="G15" s="12" t="s">
        <v>11</v>
      </c>
      <c r="H15" s="12" t="s">
        <v>12</v>
      </c>
      <c r="I15" s="15"/>
      <c r="J15" s="19"/>
      <c r="K15" s="12" t="s">
        <v>5</v>
      </c>
      <c r="L15" s="12" t="s">
        <v>6</v>
      </c>
      <c r="M15" s="12" t="s">
        <v>7</v>
      </c>
      <c r="N15" s="12" t="s">
        <v>8</v>
      </c>
      <c r="O15" s="12" t="s">
        <v>9</v>
      </c>
      <c r="P15" s="12" t="s">
        <v>10</v>
      </c>
      <c r="Q15" s="12" t="s">
        <v>11</v>
      </c>
      <c r="R15" s="12" t="s">
        <v>12</v>
      </c>
      <c r="V15" s="1"/>
      <c r="W15" s="2" t="str">
        <f>A13</f>
        <v>VRL</v>
      </c>
      <c r="X15" s="25">
        <f>I16</f>
        <v>8</v>
      </c>
      <c r="Y15" s="1"/>
    </row>
    <row r="16" spans="1:25" x14ac:dyDescent="0.25">
      <c r="A16" s="6"/>
      <c r="B16" s="21"/>
      <c r="C16" s="21"/>
      <c r="D16" s="20">
        <v>0</v>
      </c>
      <c r="E16" s="20">
        <v>1</v>
      </c>
      <c r="F16" s="20">
        <v>0</v>
      </c>
      <c r="G16" s="20">
        <v>0</v>
      </c>
      <c r="H16" s="20">
        <v>0</v>
      </c>
      <c r="I16" s="10">
        <f>H16*1+G16*2+F16*4+E16*8+D16*16+C16*32+B16*64+A16*128</f>
        <v>8</v>
      </c>
      <c r="K16" s="7"/>
      <c r="L16" s="7"/>
      <c r="M16" s="7"/>
      <c r="N16" s="16">
        <v>0</v>
      </c>
      <c r="O16" s="16">
        <v>0</v>
      </c>
      <c r="P16" s="16">
        <v>0</v>
      </c>
      <c r="Q16" s="16">
        <v>0</v>
      </c>
      <c r="R16" s="16">
        <v>1</v>
      </c>
      <c r="S16" s="10">
        <f>R16*1+Q16*2+P16*4+O16*8+N16*16+M16*32+L16*64+K16*128</f>
        <v>1</v>
      </c>
      <c r="V16" s="1"/>
      <c r="W16" s="2" t="str">
        <f>K13</f>
        <v>Dbias_NMOS</v>
      </c>
      <c r="X16" s="25">
        <f>S16</f>
        <v>1</v>
      </c>
      <c r="Y16" s="1"/>
    </row>
    <row r="17" spans="1:25" x14ac:dyDescent="0.25">
      <c r="V17" s="1"/>
      <c r="W17" s="2" t="str">
        <f>A18</f>
        <v>Dbias_Internal</v>
      </c>
      <c r="X17" s="25">
        <f>I21</f>
        <v>1</v>
      </c>
      <c r="Y17" s="1"/>
    </row>
    <row r="18" spans="1:25" x14ac:dyDescent="0.25">
      <c r="A18" s="8" t="s">
        <v>60</v>
      </c>
      <c r="B18" s="4"/>
      <c r="C18" s="27" t="s">
        <v>36</v>
      </c>
      <c r="D18" s="27"/>
      <c r="E18" s="27"/>
      <c r="F18" s="27"/>
      <c r="G18" s="27"/>
      <c r="H18" s="28"/>
      <c r="I18" s="14"/>
      <c r="J18" s="18"/>
      <c r="K18" s="13" t="s">
        <v>20</v>
      </c>
      <c r="L18" s="4"/>
      <c r="M18" s="27" t="s">
        <v>51</v>
      </c>
      <c r="N18" s="27"/>
      <c r="O18" s="27"/>
      <c r="P18" s="27"/>
      <c r="Q18" s="27"/>
      <c r="R18" s="28"/>
      <c r="S18" s="9" t="s">
        <v>53</v>
      </c>
      <c r="V18" s="1"/>
      <c r="W18" s="2" t="str">
        <f>K18</f>
        <v>Dbias_fb_amp</v>
      </c>
      <c r="X18" s="25">
        <f>S21</f>
        <v>1</v>
      </c>
      <c r="Y18" s="1"/>
    </row>
    <row r="19" spans="1:25" x14ac:dyDescent="0.25">
      <c r="A19" s="3">
        <f t="shared" ref="A19" si="4">R14-1</f>
        <v>215</v>
      </c>
      <c r="B19" s="5">
        <f t="shared" ref="B19:R19" si="5">A19-1</f>
        <v>214</v>
      </c>
      <c r="C19" s="5">
        <f t="shared" si="5"/>
        <v>213</v>
      </c>
      <c r="D19" s="5">
        <f t="shared" si="5"/>
        <v>212</v>
      </c>
      <c r="E19" s="5">
        <f t="shared" si="5"/>
        <v>211</v>
      </c>
      <c r="F19" s="5">
        <f t="shared" si="5"/>
        <v>210</v>
      </c>
      <c r="G19" s="5">
        <f t="shared" si="5"/>
        <v>209</v>
      </c>
      <c r="H19" s="5">
        <f>G19-1</f>
        <v>208</v>
      </c>
      <c r="K19" s="5">
        <f>H19-1</f>
        <v>207</v>
      </c>
      <c r="L19" s="5">
        <f t="shared" si="5"/>
        <v>206</v>
      </c>
      <c r="M19" s="5">
        <f t="shared" si="5"/>
        <v>205</v>
      </c>
      <c r="N19" s="5">
        <f t="shared" si="5"/>
        <v>204</v>
      </c>
      <c r="O19" s="5">
        <f t="shared" si="5"/>
        <v>203</v>
      </c>
      <c r="P19" s="5">
        <f t="shared" si="5"/>
        <v>202</v>
      </c>
      <c r="Q19" s="5">
        <f t="shared" si="5"/>
        <v>201</v>
      </c>
      <c r="R19" s="5">
        <f t="shared" si="5"/>
        <v>200</v>
      </c>
      <c r="V19" s="1"/>
      <c r="W19" s="2" t="str">
        <f>A23</f>
        <v>Dbias_Comp</v>
      </c>
      <c r="X19" s="25">
        <f>I26</f>
        <v>1</v>
      </c>
      <c r="Y19" s="1"/>
    </row>
    <row r="20" spans="1:25" x14ac:dyDescent="0.25">
      <c r="A20" s="11" t="s">
        <v>5</v>
      </c>
      <c r="B20" s="12" t="s">
        <v>6</v>
      </c>
      <c r="C20" s="12" t="s">
        <v>7</v>
      </c>
      <c r="D20" s="12" t="s">
        <v>8</v>
      </c>
      <c r="E20" s="12" t="s">
        <v>9</v>
      </c>
      <c r="F20" s="12" t="s">
        <v>10</v>
      </c>
      <c r="G20" s="12" t="s">
        <v>11</v>
      </c>
      <c r="H20" s="12" t="s">
        <v>12</v>
      </c>
      <c r="I20" s="15"/>
      <c r="J20" s="19"/>
      <c r="K20" s="12" t="s">
        <v>5</v>
      </c>
      <c r="L20" s="12" t="s">
        <v>6</v>
      </c>
      <c r="M20" s="12" t="s">
        <v>7</v>
      </c>
      <c r="N20" s="12" t="s">
        <v>8</v>
      </c>
      <c r="O20" s="12" t="s">
        <v>9</v>
      </c>
      <c r="P20" s="12" t="s">
        <v>10</v>
      </c>
      <c r="Q20" s="12" t="s">
        <v>11</v>
      </c>
      <c r="R20" s="12" t="s">
        <v>12</v>
      </c>
      <c r="V20" s="1"/>
      <c r="W20" s="2" t="str">
        <f>K23</f>
        <v>Dbias_PMOS</v>
      </c>
      <c r="X20" s="25">
        <f>S26</f>
        <v>1</v>
      </c>
      <c r="Y20" s="1"/>
    </row>
    <row r="21" spans="1:25" x14ac:dyDescent="0.25">
      <c r="A21" s="6"/>
      <c r="B21" s="7"/>
      <c r="C21" s="7"/>
      <c r="D21" s="7"/>
      <c r="E21" s="7"/>
      <c r="F21" s="7"/>
      <c r="G21" s="7"/>
      <c r="H21" s="16">
        <v>1</v>
      </c>
      <c r="I21" s="10">
        <f>H21*1+G21*2+F21*4+E21*8+D21*16+C21*32+B21*64+A21*128</f>
        <v>1</v>
      </c>
      <c r="K21" s="7"/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1</v>
      </c>
      <c r="S21" s="10">
        <f>R21*1+Q21*2+P21*4+O21*8+N21*16+M21*32+L21*64+K21*128</f>
        <v>1</v>
      </c>
      <c r="V21" s="1"/>
      <c r="W21" s="2" t="str">
        <f>A28</f>
        <v>Dbias_ampNMOS</v>
      </c>
      <c r="X21" s="25">
        <f>I31</f>
        <v>5</v>
      </c>
      <c r="Y21" s="1"/>
    </row>
    <row r="22" spans="1:25" x14ac:dyDescent="0.25">
      <c r="V22" s="1"/>
      <c r="W22" s="2" t="str">
        <f>K28</f>
        <v>Ddelay</v>
      </c>
      <c r="X22" s="25">
        <f>S31</f>
        <v>1</v>
      </c>
      <c r="Y22" s="1"/>
    </row>
    <row r="23" spans="1:25" x14ac:dyDescent="0.25">
      <c r="A23" s="8" t="s">
        <v>21</v>
      </c>
      <c r="B23" s="4"/>
      <c r="C23" s="27" t="s">
        <v>48</v>
      </c>
      <c r="D23" s="27"/>
      <c r="E23" s="27"/>
      <c r="F23" s="27"/>
      <c r="G23" s="27"/>
      <c r="H23" s="28"/>
      <c r="I23" s="14"/>
      <c r="J23" s="18"/>
      <c r="K23" s="13" t="s">
        <v>45</v>
      </c>
      <c r="L23" s="4"/>
      <c r="M23" s="27" t="s">
        <v>44</v>
      </c>
      <c r="N23" s="27"/>
      <c r="O23" s="27"/>
      <c r="P23" s="27"/>
      <c r="Q23" s="27"/>
      <c r="R23" s="28"/>
      <c r="S23" s="9" t="s">
        <v>55</v>
      </c>
      <c r="V23" s="1"/>
      <c r="W23" s="2" t="str">
        <f>A33</f>
        <v>Dcomp</v>
      </c>
      <c r="X23" s="25">
        <f>I36</f>
        <v>10</v>
      </c>
      <c r="Y23" s="1"/>
    </row>
    <row r="24" spans="1:25" x14ac:dyDescent="0.25">
      <c r="A24" s="3">
        <f t="shared" ref="A24" si="6">R19-1</f>
        <v>199</v>
      </c>
      <c r="B24" s="5">
        <f t="shared" ref="B24:R24" si="7">A24-1</f>
        <v>198</v>
      </c>
      <c r="C24" s="5">
        <f t="shared" si="7"/>
        <v>197</v>
      </c>
      <c r="D24" s="5">
        <f t="shared" si="7"/>
        <v>196</v>
      </c>
      <c r="E24" s="5">
        <f t="shared" si="7"/>
        <v>195</v>
      </c>
      <c r="F24" s="5">
        <f t="shared" si="7"/>
        <v>194</v>
      </c>
      <c r="G24" s="5">
        <f t="shared" si="7"/>
        <v>193</v>
      </c>
      <c r="H24" s="5">
        <f>G24-1</f>
        <v>192</v>
      </c>
      <c r="K24" s="5">
        <f>H24-1</f>
        <v>191</v>
      </c>
      <c r="L24" s="5">
        <f t="shared" si="7"/>
        <v>190</v>
      </c>
      <c r="M24" s="5">
        <f t="shared" si="7"/>
        <v>189</v>
      </c>
      <c r="N24" s="5">
        <f t="shared" si="7"/>
        <v>188</v>
      </c>
      <c r="O24" s="5">
        <f t="shared" si="7"/>
        <v>187</v>
      </c>
      <c r="P24" s="5">
        <f t="shared" si="7"/>
        <v>186</v>
      </c>
      <c r="Q24" s="5">
        <f t="shared" si="7"/>
        <v>185</v>
      </c>
      <c r="R24" s="5">
        <f t="shared" si="7"/>
        <v>184</v>
      </c>
      <c r="V24" s="1"/>
      <c r="W24" s="2" t="str">
        <f>K33</f>
        <v>Analoga</v>
      </c>
      <c r="X24" s="25">
        <f>S36</f>
        <v>2</v>
      </c>
      <c r="Y24" s="1"/>
    </row>
    <row r="25" spans="1:25" x14ac:dyDescent="0.25">
      <c r="A25" s="11" t="s">
        <v>5</v>
      </c>
      <c r="B25" s="12" t="s">
        <v>6</v>
      </c>
      <c r="C25" s="12" t="s">
        <v>7</v>
      </c>
      <c r="D25" s="12" t="s">
        <v>8</v>
      </c>
      <c r="E25" s="12" t="s">
        <v>9</v>
      </c>
      <c r="F25" s="12" t="s">
        <v>10</v>
      </c>
      <c r="G25" s="12" t="s">
        <v>11</v>
      </c>
      <c r="H25" s="12" t="s">
        <v>12</v>
      </c>
      <c r="I25" s="15"/>
      <c r="J25" s="19"/>
      <c r="K25" s="12" t="s">
        <v>5</v>
      </c>
      <c r="L25" s="12" t="s">
        <v>6</v>
      </c>
      <c r="M25" s="12" t="s">
        <v>7</v>
      </c>
      <c r="N25" s="12" t="s">
        <v>8</v>
      </c>
      <c r="O25" s="12" t="s">
        <v>9</v>
      </c>
      <c r="P25" s="12" t="s">
        <v>10</v>
      </c>
      <c r="Q25" s="12" t="s">
        <v>11</v>
      </c>
      <c r="R25" s="12" t="s">
        <v>12</v>
      </c>
      <c r="V25" s="1"/>
      <c r="W25" s="2" t="str">
        <f>A38</f>
        <v>Dbias_ampPMOS</v>
      </c>
      <c r="X25" s="25">
        <f>I41</f>
        <v>5</v>
      </c>
      <c r="Y25" s="1"/>
    </row>
    <row r="26" spans="1:25" x14ac:dyDescent="0.25">
      <c r="A26" s="6">
        <v>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</v>
      </c>
      <c r="I26" s="10">
        <f>H26*1+G26*2+F26*4+E26*8+D26*16+C26*32+B26*64+A26*128</f>
        <v>1</v>
      </c>
      <c r="K26" s="7"/>
      <c r="L26" s="7"/>
      <c r="M26" s="7"/>
      <c r="N26" s="16">
        <v>0</v>
      </c>
      <c r="O26" s="16">
        <v>0</v>
      </c>
      <c r="P26" s="16">
        <v>0</v>
      </c>
      <c r="Q26" s="16">
        <v>0</v>
      </c>
      <c r="R26" s="16">
        <v>1</v>
      </c>
      <c r="S26" s="10">
        <f>R26*1+Q26*2+P26*4+O26*8+N26*16+M26*32+L26*64+K26*128</f>
        <v>1</v>
      </c>
      <c r="V26" s="1"/>
      <c r="W26" s="2" t="str">
        <f>K38</f>
        <v>DCL</v>
      </c>
      <c r="X26" s="25">
        <f>S41</f>
        <v>15</v>
      </c>
      <c r="Y26" s="1"/>
    </row>
    <row r="27" spans="1:25" x14ac:dyDescent="0.25">
      <c r="V27" s="1"/>
      <c r="W27" s="2" t="str">
        <f>A43</f>
        <v>Dbias_Ampn1</v>
      </c>
      <c r="X27" s="25">
        <f>I46</f>
        <v>20</v>
      </c>
      <c r="Y27" s="1"/>
    </row>
    <row r="28" spans="1:25" x14ac:dyDescent="0.25">
      <c r="A28" s="8" t="s">
        <v>22</v>
      </c>
      <c r="B28" s="4"/>
      <c r="C28" s="27" t="s">
        <v>33</v>
      </c>
      <c r="D28" s="27"/>
      <c r="E28" s="27"/>
      <c r="F28" s="27"/>
      <c r="G28" s="27"/>
      <c r="H28" s="28"/>
      <c r="I28" s="14"/>
      <c r="J28" s="18"/>
      <c r="K28" s="13" t="s">
        <v>23</v>
      </c>
      <c r="L28" s="4"/>
      <c r="M28" s="27" t="s">
        <v>24</v>
      </c>
      <c r="N28" s="27"/>
      <c r="O28" s="27"/>
      <c r="P28" s="27"/>
      <c r="Q28" s="27"/>
      <c r="R28" s="28"/>
      <c r="S28" s="9" t="s">
        <v>56</v>
      </c>
      <c r="V28" s="1"/>
      <c r="W28" s="22" t="str">
        <f>K43</f>
        <v>Dbias_Ampn2</v>
      </c>
      <c r="X28" s="26">
        <f>S46</f>
        <v>10</v>
      </c>
      <c r="Y28" s="1"/>
    </row>
    <row r="29" spans="1:25" x14ac:dyDescent="0.25">
      <c r="A29" s="3">
        <f t="shared" ref="A29" si="8">R24-1</f>
        <v>183</v>
      </c>
      <c r="B29" s="5">
        <f t="shared" ref="B29:R29" si="9">A29-1</f>
        <v>182</v>
      </c>
      <c r="C29" s="5">
        <f t="shared" si="9"/>
        <v>181</v>
      </c>
      <c r="D29" s="5">
        <f t="shared" si="9"/>
        <v>180</v>
      </c>
      <c r="E29" s="5">
        <f t="shared" si="9"/>
        <v>179</v>
      </c>
      <c r="F29" s="5">
        <f t="shared" si="9"/>
        <v>178</v>
      </c>
      <c r="G29" s="5">
        <f t="shared" si="9"/>
        <v>177</v>
      </c>
      <c r="H29" s="5">
        <f>G29-1</f>
        <v>176</v>
      </c>
      <c r="K29" s="5">
        <f>H29-1</f>
        <v>175</v>
      </c>
      <c r="L29" s="5">
        <f t="shared" si="9"/>
        <v>174</v>
      </c>
      <c r="M29" s="5">
        <f t="shared" si="9"/>
        <v>173</v>
      </c>
      <c r="N29" s="5">
        <f t="shared" si="9"/>
        <v>172</v>
      </c>
      <c r="O29" s="5">
        <f t="shared" si="9"/>
        <v>171</v>
      </c>
      <c r="P29" s="5">
        <f t="shared" si="9"/>
        <v>170</v>
      </c>
      <c r="Q29" s="5">
        <f t="shared" si="9"/>
        <v>169</v>
      </c>
      <c r="R29" s="5">
        <f t="shared" si="9"/>
        <v>168</v>
      </c>
      <c r="V29" s="1"/>
      <c r="W29" s="1"/>
      <c r="X29" s="1"/>
      <c r="Y29" s="1"/>
    </row>
    <row r="30" spans="1:25" x14ac:dyDescent="0.25">
      <c r="A30" s="11" t="s">
        <v>5</v>
      </c>
      <c r="B30" s="12" t="s">
        <v>6</v>
      </c>
      <c r="C30" s="12" t="s">
        <v>7</v>
      </c>
      <c r="D30" s="12" t="s">
        <v>8</v>
      </c>
      <c r="E30" s="12" t="s">
        <v>9</v>
      </c>
      <c r="F30" s="12" t="s">
        <v>10</v>
      </c>
      <c r="G30" s="12" t="s">
        <v>11</v>
      </c>
      <c r="H30" s="12" t="s">
        <v>12</v>
      </c>
      <c r="I30" s="15" t="s">
        <v>43</v>
      </c>
      <c r="J30" s="19"/>
      <c r="K30" s="12" t="s">
        <v>5</v>
      </c>
      <c r="L30" s="12" t="s">
        <v>6</v>
      </c>
      <c r="M30" s="12" t="s">
        <v>7</v>
      </c>
      <c r="N30" s="12" t="s">
        <v>8</v>
      </c>
      <c r="O30" s="12" t="s">
        <v>9</v>
      </c>
      <c r="P30" s="12" t="s">
        <v>10</v>
      </c>
      <c r="Q30" s="12" t="s">
        <v>11</v>
      </c>
      <c r="R30" s="12" t="s">
        <v>12</v>
      </c>
      <c r="V30" s="1"/>
      <c r="W30" s="1"/>
      <c r="X30" s="1"/>
      <c r="Y30" s="1"/>
    </row>
    <row r="31" spans="1:25" x14ac:dyDescent="0.25">
      <c r="A31" s="6"/>
      <c r="B31" s="16">
        <v>0</v>
      </c>
      <c r="C31" s="16">
        <v>0</v>
      </c>
      <c r="D31" s="16">
        <v>0</v>
      </c>
      <c r="E31" s="16">
        <v>0</v>
      </c>
      <c r="F31" s="16">
        <v>1</v>
      </c>
      <c r="G31" s="16">
        <v>0</v>
      </c>
      <c r="H31" s="16">
        <v>1</v>
      </c>
      <c r="I31" s="10">
        <f>H31*1+G31*2+F31*4+E31*8+D31*16+C31*32+B31*64+A31*128</f>
        <v>5</v>
      </c>
      <c r="K31" s="7"/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1</v>
      </c>
      <c r="S31" s="10">
        <f>R31*1+Q31*2+P31*4+O31*8+N31*16+M31*32+L31*64+K31*128</f>
        <v>1</v>
      </c>
    </row>
    <row r="33" spans="1:19" x14ac:dyDescent="0.25">
      <c r="A33" s="8" t="s">
        <v>25</v>
      </c>
      <c r="B33" s="4"/>
      <c r="C33" s="27" t="s">
        <v>49</v>
      </c>
      <c r="D33" s="27"/>
      <c r="E33" s="27"/>
      <c r="F33" s="27"/>
      <c r="G33" s="27"/>
      <c r="H33" s="28"/>
      <c r="I33" s="14"/>
      <c r="J33" s="18"/>
      <c r="K33" s="13" t="s">
        <v>26</v>
      </c>
      <c r="L33" s="4"/>
      <c r="M33" s="27" t="s">
        <v>50</v>
      </c>
      <c r="N33" s="27"/>
      <c r="O33" s="27"/>
      <c r="P33" s="27"/>
      <c r="Q33" s="27"/>
      <c r="R33" s="28"/>
    </row>
    <row r="34" spans="1:19" x14ac:dyDescent="0.25">
      <c r="A34" s="3">
        <f t="shared" ref="A34" si="10">R29-1</f>
        <v>167</v>
      </c>
      <c r="B34" s="5">
        <f t="shared" ref="B34:R34" si="11">A34-1</f>
        <v>166</v>
      </c>
      <c r="C34" s="5">
        <f t="shared" si="11"/>
        <v>165</v>
      </c>
      <c r="D34" s="5">
        <f t="shared" si="11"/>
        <v>164</v>
      </c>
      <c r="E34" s="5">
        <f t="shared" si="11"/>
        <v>163</v>
      </c>
      <c r="F34" s="5">
        <f t="shared" si="11"/>
        <v>162</v>
      </c>
      <c r="G34" s="5">
        <f t="shared" si="11"/>
        <v>161</v>
      </c>
      <c r="H34" s="5">
        <f>G34-1</f>
        <v>160</v>
      </c>
      <c r="K34" s="5">
        <f>H34-1</f>
        <v>159</v>
      </c>
      <c r="L34" s="5">
        <f t="shared" si="11"/>
        <v>158</v>
      </c>
      <c r="M34" s="5">
        <f t="shared" si="11"/>
        <v>157</v>
      </c>
      <c r="N34" s="5">
        <f t="shared" si="11"/>
        <v>156</v>
      </c>
      <c r="O34" s="5">
        <f t="shared" si="11"/>
        <v>155</v>
      </c>
      <c r="P34" s="5">
        <f t="shared" si="11"/>
        <v>154</v>
      </c>
      <c r="Q34" s="5">
        <f t="shared" si="11"/>
        <v>153</v>
      </c>
      <c r="R34" s="5">
        <f t="shared" si="11"/>
        <v>152</v>
      </c>
    </row>
    <row r="35" spans="1:19" x14ac:dyDescent="0.25">
      <c r="A35" s="11" t="s">
        <v>5</v>
      </c>
      <c r="B35" s="12" t="s">
        <v>6</v>
      </c>
      <c r="C35" s="12" t="s">
        <v>7</v>
      </c>
      <c r="D35" s="12" t="s">
        <v>8</v>
      </c>
      <c r="E35" s="12" t="s">
        <v>9</v>
      </c>
      <c r="F35" s="12" t="s">
        <v>10</v>
      </c>
      <c r="G35" s="12" t="s">
        <v>11</v>
      </c>
      <c r="H35" s="12" t="s">
        <v>12</v>
      </c>
      <c r="I35" s="15" t="s">
        <v>47</v>
      </c>
      <c r="J35" s="19"/>
      <c r="K35" s="12" t="s">
        <v>5</v>
      </c>
      <c r="L35" s="12" t="s">
        <v>6</v>
      </c>
      <c r="M35" s="12" t="s">
        <v>7</v>
      </c>
      <c r="N35" s="12" t="s">
        <v>8</v>
      </c>
      <c r="O35" s="12" t="s">
        <v>9</v>
      </c>
      <c r="P35" s="12" t="s">
        <v>10</v>
      </c>
      <c r="Q35" s="12" t="s">
        <v>11</v>
      </c>
      <c r="R35" s="12" t="s">
        <v>12</v>
      </c>
    </row>
    <row r="36" spans="1:19" x14ac:dyDescent="0.25">
      <c r="A36" s="6"/>
      <c r="B36" s="7"/>
      <c r="C36" s="7"/>
      <c r="D36" s="7"/>
      <c r="E36" s="16">
        <v>1</v>
      </c>
      <c r="F36" s="16">
        <v>0</v>
      </c>
      <c r="G36" s="16">
        <v>1</v>
      </c>
      <c r="H36" s="16">
        <v>0</v>
      </c>
      <c r="I36" s="10">
        <f>H36*1+G36*2+F36*4+E36*8+D36*16+C36*32+B36*64+A36*128</f>
        <v>10</v>
      </c>
      <c r="K36" s="21"/>
      <c r="L36" s="21"/>
      <c r="M36" s="21"/>
      <c r="N36" s="21"/>
      <c r="O36" s="21"/>
      <c r="P36" s="20">
        <v>0</v>
      </c>
      <c r="Q36" s="20">
        <v>1</v>
      </c>
      <c r="R36" s="20">
        <v>0</v>
      </c>
      <c r="S36" s="10">
        <f>R36*1+Q36*2+P36*4+O36*8+N36*16+M36*32+L36*64+K36*128</f>
        <v>2</v>
      </c>
    </row>
    <row r="38" spans="1:19" x14ac:dyDescent="0.25">
      <c r="A38" s="8" t="s">
        <v>27</v>
      </c>
      <c r="B38" s="4"/>
      <c r="C38" s="27" t="s">
        <v>34</v>
      </c>
      <c r="D38" s="27"/>
      <c r="E38" s="27"/>
      <c r="F38" s="27"/>
      <c r="G38" s="27"/>
      <c r="H38" s="28"/>
      <c r="I38" s="14"/>
      <c r="J38" s="18"/>
      <c r="K38" s="13" t="s">
        <v>28</v>
      </c>
      <c r="L38" s="4"/>
      <c r="M38" s="27" t="s">
        <v>37</v>
      </c>
      <c r="N38" s="27"/>
      <c r="O38" s="27"/>
      <c r="P38" s="27"/>
      <c r="Q38" s="27"/>
      <c r="R38" s="28"/>
      <c r="S38" s="9" t="s">
        <v>59</v>
      </c>
    </row>
    <row r="39" spans="1:19" x14ac:dyDescent="0.25">
      <c r="A39" s="3">
        <f t="shared" ref="A39" si="12">R34-1</f>
        <v>151</v>
      </c>
      <c r="B39" s="5">
        <f t="shared" ref="B39:R39" si="13">A39-1</f>
        <v>150</v>
      </c>
      <c r="C39" s="5">
        <f t="shared" si="13"/>
        <v>149</v>
      </c>
      <c r="D39" s="5">
        <f t="shared" si="13"/>
        <v>148</v>
      </c>
      <c r="E39" s="5">
        <f t="shared" si="13"/>
        <v>147</v>
      </c>
      <c r="F39" s="5">
        <f t="shared" si="13"/>
        <v>146</v>
      </c>
      <c r="G39" s="5">
        <f t="shared" si="13"/>
        <v>145</v>
      </c>
      <c r="H39" s="5">
        <f>G39-1</f>
        <v>144</v>
      </c>
      <c r="K39" s="5">
        <f>H39-1</f>
        <v>143</v>
      </c>
      <c r="L39" s="5">
        <f t="shared" si="13"/>
        <v>142</v>
      </c>
      <c r="M39" s="5">
        <f t="shared" si="13"/>
        <v>141</v>
      </c>
      <c r="N39" s="5">
        <f t="shared" si="13"/>
        <v>140</v>
      </c>
      <c r="O39" s="5">
        <f t="shared" si="13"/>
        <v>139</v>
      </c>
      <c r="P39" s="5">
        <f t="shared" si="13"/>
        <v>138</v>
      </c>
      <c r="Q39" s="5">
        <f t="shared" si="13"/>
        <v>137</v>
      </c>
      <c r="R39" s="5">
        <f t="shared" si="13"/>
        <v>136</v>
      </c>
    </row>
    <row r="40" spans="1:19" x14ac:dyDescent="0.25">
      <c r="A40" s="11" t="s">
        <v>5</v>
      </c>
      <c r="B40" s="12" t="s">
        <v>6</v>
      </c>
      <c r="C40" s="12" t="s">
        <v>7</v>
      </c>
      <c r="D40" s="12" t="s">
        <v>8</v>
      </c>
      <c r="E40" s="12" t="s">
        <v>9</v>
      </c>
      <c r="F40" s="12" t="s">
        <v>10</v>
      </c>
      <c r="G40" s="12" t="s">
        <v>11</v>
      </c>
      <c r="H40" s="12" t="s">
        <v>12</v>
      </c>
      <c r="I40" s="15" t="s">
        <v>43</v>
      </c>
      <c r="J40" s="19"/>
      <c r="K40" s="12" t="s">
        <v>5</v>
      </c>
      <c r="L40" s="12" t="s">
        <v>6</v>
      </c>
      <c r="M40" s="12" t="s">
        <v>7</v>
      </c>
      <c r="N40" s="12" t="s">
        <v>8</v>
      </c>
      <c r="O40" s="12" t="s">
        <v>9</v>
      </c>
      <c r="P40" s="12" t="s">
        <v>10</v>
      </c>
      <c r="Q40" s="12" t="s">
        <v>11</v>
      </c>
      <c r="R40" s="12" t="s">
        <v>12</v>
      </c>
    </row>
    <row r="41" spans="1:19" x14ac:dyDescent="0.25">
      <c r="A41" s="6"/>
      <c r="B41" s="16">
        <v>0</v>
      </c>
      <c r="C41" s="16">
        <v>0</v>
      </c>
      <c r="D41" s="16">
        <v>0</v>
      </c>
      <c r="E41" s="16">
        <v>0</v>
      </c>
      <c r="F41" s="16">
        <v>1</v>
      </c>
      <c r="G41" s="16">
        <v>0</v>
      </c>
      <c r="H41" s="16">
        <v>1</v>
      </c>
      <c r="I41" s="10">
        <f>H41*1+G41*2+F41*4+E41*8+D41*16+C41*32+B41*64+A41*128</f>
        <v>5</v>
      </c>
      <c r="K41" s="7"/>
      <c r="L41" s="7"/>
      <c r="M41" s="7"/>
      <c r="N41" s="7"/>
      <c r="O41" s="16">
        <v>1</v>
      </c>
      <c r="P41" s="16">
        <v>1</v>
      </c>
      <c r="Q41" s="16">
        <v>1</v>
      </c>
      <c r="R41" s="16">
        <v>1</v>
      </c>
      <c r="S41" s="10">
        <f>R41*1+Q41*2+P41*4+O41*8+N41*16+M41*32+L41*64+K41*128</f>
        <v>15</v>
      </c>
    </row>
    <row r="43" spans="1:19" x14ac:dyDescent="0.25">
      <c r="A43" s="8" t="s">
        <v>29</v>
      </c>
      <c r="B43" s="4"/>
      <c r="C43" s="27" t="s">
        <v>31</v>
      </c>
      <c r="D43" s="27"/>
      <c r="E43" s="27"/>
      <c r="F43" s="27"/>
      <c r="G43" s="27"/>
      <c r="H43" s="28"/>
      <c r="I43" s="14"/>
      <c r="J43" s="18"/>
      <c r="K43" s="13" t="s">
        <v>30</v>
      </c>
      <c r="L43" s="4"/>
      <c r="M43" s="27" t="s">
        <v>32</v>
      </c>
      <c r="N43" s="27"/>
      <c r="O43" s="27"/>
      <c r="P43" s="27"/>
      <c r="Q43" s="27"/>
      <c r="R43" s="28"/>
    </row>
    <row r="44" spans="1:19" x14ac:dyDescent="0.25">
      <c r="A44" s="3">
        <f t="shared" ref="A44" si="14">R39-1</f>
        <v>135</v>
      </c>
      <c r="B44" s="5">
        <f t="shared" ref="B44:R44" si="15">A44-1</f>
        <v>134</v>
      </c>
      <c r="C44" s="5">
        <f t="shared" si="15"/>
        <v>133</v>
      </c>
      <c r="D44" s="5">
        <f t="shared" si="15"/>
        <v>132</v>
      </c>
      <c r="E44" s="5">
        <f t="shared" si="15"/>
        <v>131</v>
      </c>
      <c r="F44" s="5">
        <f t="shared" si="15"/>
        <v>130</v>
      </c>
      <c r="G44" s="5">
        <f t="shared" si="15"/>
        <v>129</v>
      </c>
      <c r="H44" s="5">
        <f>G44-1</f>
        <v>128</v>
      </c>
      <c r="K44" s="5">
        <f>H44-1</f>
        <v>127</v>
      </c>
      <c r="L44" s="5">
        <f t="shared" si="15"/>
        <v>126</v>
      </c>
      <c r="M44" s="5">
        <f t="shared" si="15"/>
        <v>125</v>
      </c>
      <c r="N44" s="5">
        <f t="shared" si="15"/>
        <v>124</v>
      </c>
      <c r="O44" s="5">
        <f t="shared" si="15"/>
        <v>123</v>
      </c>
      <c r="P44" s="5">
        <f t="shared" si="15"/>
        <v>122</v>
      </c>
      <c r="Q44" s="5">
        <f t="shared" si="15"/>
        <v>121</v>
      </c>
      <c r="R44" s="5">
        <f t="shared" si="15"/>
        <v>120</v>
      </c>
    </row>
    <row r="45" spans="1:19" x14ac:dyDescent="0.25">
      <c r="A45" s="11" t="s">
        <v>5</v>
      </c>
      <c r="B45" s="12" t="s">
        <v>6</v>
      </c>
      <c r="C45" s="12" t="s">
        <v>7</v>
      </c>
      <c r="D45" s="12" t="s">
        <v>8</v>
      </c>
      <c r="E45" s="12" t="s">
        <v>9</v>
      </c>
      <c r="F45" s="12" t="s">
        <v>10</v>
      </c>
      <c r="G45" s="12" t="s">
        <v>11</v>
      </c>
      <c r="H45" s="12" t="s">
        <v>12</v>
      </c>
      <c r="I45" s="15"/>
      <c r="J45" s="19"/>
      <c r="K45" s="12" t="s">
        <v>5</v>
      </c>
      <c r="L45" s="12" t="s">
        <v>6</v>
      </c>
      <c r="M45" s="12" t="s">
        <v>7</v>
      </c>
      <c r="N45" s="12" t="s">
        <v>8</v>
      </c>
      <c r="O45" s="12" t="s">
        <v>9</v>
      </c>
      <c r="P45" s="12" t="s">
        <v>10</v>
      </c>
      <c r="Q45" s="12" t="s">
        <v>11</v>
      </c>
      <c r="R45" s="12" t="s">
        <v>12</v>
      </c>
    </row>
    <row r="46" spans="1:19" x14ac:dyDescent="0.25">
      <c r="A46" s="6"/>
      <c r="B46" s="16">
        <v>0</v>
      </c>
      <c r="C46" s="16">
        <v>0</v>
      </c>
      <c r="D46" s="16">
        <v>1</v>
      </c>
      <c r="E46" s="16">
        <v>0</v>
      </c>
      <c r="F46" s="16">
        <v>1</v>
      </c>
      <c r="G46" s="16">
        <v>0</v>
      </c>
      <c r="H46" s="16">
        <v>0</v>
      </c>
      <c r="I46" s="10">
        <f>H46*1+G46*2+F46*4+E46*8+D46*16+C46*32+B46*64+A46*128</f>
        <v>20</v>
      </c>
      <c r="K46" s="7"/>
      <c r="L46" s="16">
        <v>0</v>
      </c>
      <c r="M46" s="16">
        <v>0</v>
      </c>
      <c r="N46" s="16">
        <v>0</v>
      </c>
      <c r="O46" s="16">
        <v>1</v>
      </c>
      <c r="P46" s="16">
        <v>0</v>
      </c>
      <c r="Q46" s="16">
        <v>1</v>
      </c>
      <c r="R46" s="16">
        <v>0</v>
      </c>
      <c r="S46" s="10">
        <f>R46*1+Q46*2+P46*4+O46*8+N46*16+M46*32+L46*64+K46*128</f>
        <v>10</v>
      </c>
    </row>
    <row r="47" spans="1:19" x14ac:dyDescent="0.25">
      <c r="A47" s="29" t="s">
        <v>35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9" x14ac:dyDescent="0.25">
      <c r="A48" s="8" t="s">
        <v>13</v>
      </c>
      <c r="B48" s="4"/>
      <c r="C48" s="27" t="s">
        <v>14</v>
      </c>
      <c r="D48" s="27"/>
      <c r="E48" s="27"/>
      <c r="F48" s="27"/>
      <c r="G48" s="27"/>
      <c r="H48" s="28"/>
      <c r="I48" s="14"/>
      <c r="J48" s="18"/>
      <c r="K48" s="13" t="s">
        <v>13</v>
      </c>
      <c r="L48" s="4"/>
      <c r="M48" s="27" t="s">
        <v>14</v>
      </c>
      <c r="N48" s="27"/>
      <c r="O48" s="27"/>
      <c r="P48" s="27"/>
      <c r="Q48" s="27"/>
      <c r="R48" s="28"/>
    </row>
    <row r="49" spans="1:19" x14ac:dyDescent="0.25">
      <c r="A49" s="3">
        <f t="shared" ref="A49" si="16">R44-1</f>
        <v>119</v>
      </c>
      <c r="B49" s="5">
        <f t="shared" ref="B49:R49" si="17">A49-1</f>
        <v>118</v>
      </c>
      <c r="C49" s="5">
        <f t="shared" si="17"/>
        <v>117</v>
      </c>
      <c r="D49" s="5">
        <f t="shared" si="17"/>
        <v>116</v>
      </c>
      <c r="E49" s="5">
        <f t="shared" si="17"/>
        <v>115</v>
      </c>
      <c r="F49" s="5">
        <f t="shared" si="17"/>
        <v>114</v>
      </c>
      <c r="G49" s="5">
        <f t="shared" si="17"/>
        <v>113</v>
      </c>
      <c r="H49" s="5">
        <f>G49-1</f>
        <v>112</v>
      </c>
      <c r="K49" s="5">
        <f>H49-1</f>
        <v>111</v>
      </c>
      <c r="L49" s="5">
        <f t="shared" si="17"/>
        <v>110</v>
      </c>
      <c r="M49" s="5">
        <f t="shared" si="17"/>
        <v>109</v>
      </c>
      <c r="N49" s="5">
        <f t="shared" si="17"/>
        <v>108</v>
      </c>
      <c r="O49" s="5">
        <f t="shared" si="17"/>
        <v>107</v>
      </c>
      <c r="P49" s="5">
        <f t="shared" si="17"/>
        <v>106</v>
      </c>
      <c r="Q49" s="5">
        <f t="shared" si="17"/>
        <v>105</v>
      </c>
      <c r="R49" s="5">
        <f t="shared" si="17"/>
        <v>104</v>
      </c>
    </row>
    <row r="50" spans="1:19" x14ac:dyDescent="0.25">
      <c r="A50" s="11" t="s">
        <v>5</v>
      </c>
      <c r="B50" s="12" t="s">
        <v>6</v>
      </c>
      <c r="C50" s="12" t="s">
        <v>7</v>
      </c>
      <c r="D50" s="12" t="s">
        <v>8</v>
      </c>
      <c r="E50" s="12" t="s">
        <v>9</v>
      </c>
      <c r="F50" s="12" t="s">
        <v>10</v>
      </c>
      <c r="G50" s="12" t="s">
        <v>11</v>
      </c>
      <c r="H50" s="12" t="s">
        <v>12</v>
      </c>
      <c r="J50" s="19"/>
      <c r="K50" s="12" t="s">
        <v>5</v>
      </c>
      <c r="L50" s="12" t="s">
        <v>6</v>
      </c>
      <c r="M50" s="12" t="s">
        <v>7</v>
      </c>
      <c r="N50" s="12" t="s">
        <v>8</v>
      </c>
      <c r="O50" s="12" t="s">
        <v>9</v>
      </c>
      <c r="P50" s="12" t="s">
        <v>10</v>
      </c>
      <c r="Q50" s="12" t="s">
        <v>11</v>
      </c>
      <c r="R50" s="12" t="s">
        <v>12</v>
      </c>
    </row>
    <row r="51" spans="1:19" x14ac:dyDescent="0.25">
      <c r="A51" s="6"/>
      <c r="B51" s="7"/>
      <c r="C51" s="7"/>
      <c r="D51" s="7"/>
      <c r="E51" s="7">
        <v>1</v>
      </c>
      <c r="F51" s="7">
        <v>1</v>
      </c>
      <c r="G51" s="7">
        <v>1</v>
      </c>
      <c r="H51" s="7">
        <v>1</v>
      </c>
      <c r="I51" s="10">
        <f>H51*1+G51*2+F51*4+E51*8+D51*16+C51*32+B51*64+A51*128</f>
        <v>15</v>
      </c>
      <c r="K51" s="7"/>
      <c r="L51" s="7"/>
      <c r="M51" s="7"/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10">
        <f>R51*1+Q51*2+P51*4+O51*8+N51*16+M51*32+L51*64+K51*128</f>
        <v>31</v>
      </c>
    </row>
    <row r="53" spans="1:19" x14ac:dyDescent="0.25">
      <c r="A53" s="8" t="s">
        <v>13</v>
      </c>
      <c r="B53" s="4"/>
      <c r="C53" s="27" t="s">
        <v>14</v>
      </c>
      <c r="D53" s="27"/>
      <c r="E53" s="27"/>
      <c r="F53" s="27"/>
      <c r="G53" s="27"/>
      <c r="H53" s="28"/>
      <c r="J53" s="18"/>
      <c r="K53" s="13" t="s">
        <v>13</v>
      </c>
      <c r="L53" s="4"/>
      <c r="M53" s="27" t="s">
        <v>14</v>
      </c>
      <c r="N53" s="27"/>
      <c r="O53" s="27"/>
      <c r="P53" s="27"/>
      <c r="Q53" s="27"/>
      <c r="R53" s="28"/>
    </row>
    <row r="54" spans="1:19" x14ac:dyDescent="0.25">
      <c r="A54" s="3">
        <f t="shared" ref="A54" si="18">R49-1</f>
        <v>103</v>
      </c>
      <c r="B54" s="5">
        <f t="shared" ref="B54:R54" si="19">A54-1</f>
        <v>102</v>
      </c>
      <c r="C54" s="5">
        <f t="shared" si="19"/>
        <v>101</v>
      </c>
      <c r="D54" s="5">
        <f t="shared" si="19"/>
        <v>100</v>
      </c>
      <c r="E54" s="5">
        <f t="shared" si="19"/>
        <v>99</v>
      </c>
      <c r="F54" s="5">
        <f t="shared" si="19"/>
        <v>98</v>
      </c>
      <c r="G54" s="5">
        <f t="shared" si="19"/>
        <v>97</v>
      </c>
      <c r="H54" s="5">
        <f>G54-1</f>
        <v>96</v>
      </c>
      <c r="K54" s="5">
        <f>H54-1</f>
        <v>95</v>
      </c>
      <c r="L54" s="5">
        <f t="shared" si="19"/>
        <v>94</v>
      </c>
      <c r="M54" s="5">
        <f t="shared" si="19"/>
        <v>93</v>
      </c>
      <c r="N54" s="5">
        <f t="shared" si="19"/>
        <v>92</v>
      </c>
      <c r="O54" s="5">
        <f t="shared" si="19"/>
        <v>91</v>
      </c>
      <c r="P54" s="5">
        <f t="shared" si="19"/>
        <v>90</v>
      </c>
      <c r="Q54" s="5">
        <f t="shared" si="19"/>
        <v>89</v>
      </c>
      <c r="R54" s="5">
        <f t="shared" si="19"/>
        <v>88</v>
      </c>
    </row>
    <row r="55" spans="1:19" x14ac:dyDescent="0.25">
      <c r="A55" s="11" t="s">
        <v>5</v>
      </c>
      <c r="B55" s="12" t="s">
        <v>6</v>
      </c>
      <c r="C55" s="12" t="s">
        <v>7</v>
      </c>
      <c r="D55" s="12" t="s">
        <v>8</v>
      </c>
      <c r="E55" s="12" t="s">
        <v>9</v>
      </c>
      <c r="F55" s="12" t="s">
        <v>10</v>
      </c>
      <c r="G55" s="12" t="s">
        <v>11</v>
      </c>
      <c r="H55" s="12" t="s">
        <v>12</v>
      </c>
      <c r="I55" s="15"/>
      <c r="J55" s="19"/>
      <c r="K55" s="12" t="s">
        <v>5</v>
      </c>
      <c r="L55" s="12" t="s">
        <v>6</v>
      </c>
      <c r="M55" s="12" t="s">
        <v>7</v>
      </c>
      <c r="N55" s="12" t="s">
        <v>8</v>
      </c>
      <c r="O55" s="12" t="s">
        <v>9</v>
      </c>
      <c r="P55" s="12" t="s">
        <v>10</v>
      </c>
      <c r="Q55" s="12" t="s">
        <v>11</v>
      </c>
      <c r="R55" s="12" t="s">
        <v>12</v>
      </c>
    </row>
    <row r="56" spans="1:19" x14ac:dyDescent="0.25">
      <c r="A56" s="6"/>
      <c r="B56" s="7"/>
      <c r="C56" s="7"/>
      <c r="D56" s="7"/>
      <c r="E56" s="7"/>
      <c r="F56" s="7"/>
      <c r="G56" s="7"/>
      <c r="H56" s="7"/>
      <c r="K56" s="7"/>
      <c r="L56" s="7"/>
      <c r="M56" s="7"/>
      <c r="N56" s="7"/>
      <c r="O56" s="7"/>
      <c r="P56" s="7"/>
      <c r="Q56" s="7"/>
      <c r="R56" s="7"/>
    </row>
    <row r="58" spans="1:19" x14ac:dyDescent="0.25">
      <c r="A58" s="8" t="s">
        <v>13</v>
      </c>
      <c r="B58" s="4"/>
      <c r="C58" s="27" t="s">
        <v>14</v>
      </c>
      <c r="D58" s="27"/>
      <c r="E58" s="27"/>
      <c r="F58" s="27"/>
      <c r="G58" s="27"/>
      <c r="H58" s="28"/>
      <c r="I58" s="14"/>
      <c r="J58" s="18"/>
      <c r="K58" s="13" t="s">
        <v>13</v>
      </c>
      <c r="L58" s="4"/>
      <c r="M58" s="27" t="s">
        <v>14</v>
      </c>
      <c r="N58" s="27"/>
      <c r="O58" s="27"/>
      <c r="P58" s="27"/>
      <c r="Q58" s="27"/>
      <c r="R58" s="28"/>
    </row>
    <row r="59" spans="1:19" x14ac:dyDescent="0.25">
      <c r="A59" s="3">
        <f>R54-1</f>
        <v>87</v>
      </c>
      <c r="B59" s="5">
        <f>A59-1</f>
        <v>86</v>
      </c>
      <c r="C59" s="5">
        <f t="shared" ref="C59:R59" si="20">B59-1</f>
        <v>85</v>
      </c>
      <c r="D59" s="5">
        <f t="shared" si="20"/>
        <v>84</v>
      </c>
      <c r="E59" s="5">
        <f t="shared" si="20"/>
        <v>83</v>
      </c>
      <c r="F59" s="5">
        <f t="shared" si="20"/>
        <v>82</v>
      </c>
      <c r="G59" s="5">
        <f t="shared" si="20"/>
        <v>81</v>
      </c>
      <c r="H59" s="5">
        <f>G59-1</f>
        <v>80</v>
      </c>
      <c r="K59" s="5">
        <f>H59-1</f>
        <v>79</v>
      </c>
      <c r="L59" s="5">
        <f t="shared" si="20"/>
        <v>78</v>
      </c>
      <c r="M59" s="5">
        <f t="shared" si="20"/>
        <v>77</v>
      </c>
      <c r="N59" s="5">
        <f t="shared" si="20"/>
        <v>76</v>
      </c>
      <c r="O59" s="5">
        <f t="shared" si="20"/>
        <v>75</v>
      </c>
      <c r="P59" s="5">
        <f t="shared" si="20"/>
        <v>74</v>
      </c>
      <c r="Q59" s="5">
        <f t="shared" si="20"/>
        <v>73</v>
      </c>
      <c r="R59" s="5">
        <f t="shared" si="20"/>
        <v>72</v>
      </c>
    </row>
    <row r="60" spans="1:19" x14ac:dyDescent="0.25">
      <c r="A60" s="11" t="s">
        <v>5</v>
      </c>
      <c r="B60" s="12" t="s">
        <v>6</v>
      </c>
      <c r="C60" s="12" t="s">
        <v>7</v>
      </c>
      <c r="D60" s="12" t="s">
        <v>8</v>
      </c>
      <c r="E60" s="12" t="s">
        <v>9</v>
      </c>
      <c r="F60" s="12" t="s">
        <v>10</v>
      </c>
      <c r="G60" s="12" t="s">
        <v>11</v>
      </c>
      <c r="H60" s="12" t="s">
        <v>12</v>
      </c>
      <c r="I60" s="15"/>
      <c r="J60" s="19"/>
      <c r="K60" s="12" t="s">
        <v>5</v>
      </c>
      <c r="L60" s="12" t="s">
        <v>6</v>
      </c>
      <c r="M60" s="12" t="s">
        <v>7</v>
      </c>
      <c r="N60" s="12" t="s">
        <v>8</v>
      </c>
      <c r="O60" s="12" t="s">
        <v>9</v>
      </c>
      <c r="P60" s="12" t="s">
        <v>10</v>
      </c>
      <c r="Q60" s="12" t="s">
        <v>11</v>
      </c>
      <c r="R60" s="12" t="s">
        <v>12</v>
      </c>
    </row>
    <row r="61" spans="1:19" x14ac:dyDescent="0.25">
      <c r="A61" s="6"/>
      <c r="B61" s="7"/>
      <c r="C61" s="7"/>
      <c r="D61" s="7"/>
      <c r="E61" s="7"/>
      <c r="F61" s="7"/>
      <c r="G61" s="7"/>
      <c r="H61" s="7"/>
      <c r="K61" s="7"/>
      <c r="L61" s="7"/>
      <c r="M61" s="7"/>
      <c r="N61" s="7"/>
      <c r="O61" s="7"/>
      <c r="P61" s="7"/>
      <c r="Q61" s="7"/>
      <c r="R61" s="7"/>
    </row>
    <row r="63" spans="1:19" x14ac:dyDescent="0.25">
      <c r="A63" s="8" t="s">
        <v>13</v>
      </c>
      <c r="B63" s="4"/>
      <c r="C63" s="27" t="s">
        <v>14</v>
      </c>
      <c r="D63" s="27"/>
      <c r="E63" s="27"/>
      <c r="F63" s="27"/>
      <c r="G63" s="27"/>
      <c r="H63" s="28"/>
      <c r="I63" s="14"/>
      <c r="J63" s="18"/>
      <c r="K63" s="13" t="s">
        <v>13</v>
      </c>
      <c r="L63" s="4"/>
      <c r="M63" s="27" t="s">
        <v>14</v>
      </c>
      <c r="N63" s="27"/>
      <c r="O63" s="27"/>
      <c r="P63" s="27"/>
      <c r="Q63" s="27"/>
      <c r="R63" s="28"/>
    </row>
    <row r="64" spans="1:19" x14ac:dyDescent="0.25">
      <c r="A64" s="3">
        <f t="shared" ref="A64" si="21">R59-1</f>
        <v>71</v>
      </c>
      <c r="B64" s="5">
        <f t="shared" ref="B64:R64" si="22">A64-1</f>
        <v>70</v>
      </c>
      <c r="C64" s="5">
        <f t="shared" si="22"/>
        <v>69</v>
      </c>
      <c r="D64" s="5">
        <f t="shared" si="22"/>
        <v>68</v>
      </c>
      <c r="E64" s="5">
        <f t="shared" si="22"/>
        <v>67</v>
      </c>
      <c r="F64" s="5">
        <f t="shared" si="22"/>
        <v>66</v>
      </c>
      <c r="G64" s="5">
        <f t="shared" si="22"/>
        <v>65</v>
      </c>
      <c r="H64" s="5">
        <f>G64-1</f>
        <v>64</v>
      </c>
      <c r="K64" s="5">
        <f>H64-1</f>
        <v>63</v>
      </c>
      <c r="L64" s="5">
        <f t="shared" si="22"/>
        <v>62</v>
      </c>
      <c r="M64" s="5">
        <f t="shared" si="22"/>
        <v>61</v>
      </c>
      <c r="N64" s="5">
        <f t="shared" si="22"/>
        <v>60</v>
      </c>
      <c r="O64" s="5">
        <f t="shared" si="22"/>
        <v>59</v>
      </c>
      <c r="P64" s="5">
        <f t="shared" si="22"/>
        <v>58</v>
      </c>
      <c r="Q64" s="5">
        <f t="shared" si="22"/>
        <v>57</v>
      </c>
      <c r="R64" s="5">
        <f t="shared" si="22"/>
        <v>56</v>
      </c>
    </row>
    <row r="65" spans="1:18" x14ac:dyDescent="0.25">
      <c r="A65" s="11" t="s">
        <v>5</v>
      </c>
      <c r="B65" s="12" t="s">
        <v>6</v>
      </c>
      <c r="C65" s="12" t="s">
        <v>7</v>
      </c>
      <c r="D65" s="12" t="s">
        <v>8</v>
      </c>
      <c r="E65" s="12" t="s">
        <v>9</v>
      </c>
      <c r="F65" s="12" t="s">
        <v>10</v>
      </c>
      <c r="G65" s="12" t="s">
        <v>11</v>
      </c>
      <c r="H65" s="12" t="s">
        <v>12</v>
      </c>
      <c r="I65" s="15"/>
      <c r="J65" s="19"/>
      <c r="K65" s="12" t="s">
        <v>5</v>
      </c>
      <c r="L65" s="12" t="s">
        <v>6</v>
      </c>
      <c r="M65" s="12" t="s">
        <v>7</v>
      </c>
      <c r="N65" s="12" t="s">
        <v>8</v>
      </c>
      <c r="O65" s="12" t="s">
        <v>9</v>
      </c>
      <c r="P65" s="12" t="s">
        <v>10</v>
      </c>
      <c r="Q65" s="12" t="s">
        <v>11</v>
      </c>
      <c r="R65" s="12" t="s">
        <v>12</v>
      </c>
    </row>
    <row r="66" spans="1:18" x14ac:dyDescent="0.25">
      <c r="A66" s="6"/>
      <c r="B66" s="7"/>
      <c r="C66" s="7"/>
      <c r="D66" s="7"/>
      <c r="E66" s="7"/>
      <c r="F66" s="7"/>
      <c r="G66" s="7"/>
      <c r="H66" s="7"/>
      <c r="K66" s="7"/>
      <c r="L66" s="7"/>
      <c r="M66" s="7"/>
      <c r="N66" s="7"/>
      <c r="O66" s="7"/>
      <c r="P66" s="7"/>
      <c r="Q66" s="7"/>
      <c r="R66" s="7"/>
    </row>
    <row r="68" spans="1:18" x14ac:dyDescent="0.25">
      <c r="A68" s="8" t="s">
        <v>13</v>
      </c>
      <c r="B68" s="4"/>
      <c r="C68" s="27" t="s">
        <v>14</v>
      </c>
      <c r="D68" s="27"/>
      <c r="E68" s="27"/>
      <c r="F68" s="27"/>
      <c r="G68" s="27"/>
      <c r="H68" s="28"/>
      <c r="I68" s="14"/>
      <c r="J68" s="18"/>
      <c r="K68" s="13" t="s">
        <v>13</v>
      </c>
      <c r="L68" s="4"/>
      <c r="M68" s="27" t="s">
        <v>14</v>
      </c>
      <c r="N68" s="27"/>
      <c r="O68" s="27"/>
      <c r="P68" s="27"/>
      <c r="Q68" s="27"/>
      <c r="R68" s="28"/>
    </row>
    <row r="69" spans="1:18" x14ac:dyDescent="0.25">
      <c r="A69" s="3">
        <f t="shared" ref="A69" si="23">R64-1</f>
        <v>55</v>
      </c>
      <c r="B69" s="5">
        <f t="shared" ref="B69:R69" si="24">A69-1</f>
        <v>54</v>
      </c>
      <c r="C69" s="5">
        <f t="shared" si="24"/>
        <v>53</v>
      </c>
      <c r="D69" s="5">
        <f t="shared" si="24"/>
        <v>52</v>
      </c>
      <c r="E69" s="5">
        <f t="shared" si="24"/>
        <v>51</v>
      </c>
      <c r="F69" s="5">
        <f t="shared" si="24"/>
        <v>50</v>
      </c>
      <c r="G69" s="5">
        <f t="shared" si="24"/>
        <v>49</v>
      </c>
      <c r="H69" s="5">
        <f>G69-1</f>
        <v>48</v>
      </c>
      <c r="K69" s="5">
        <f>H69-1</f>
        <v>47</v>
      </c>
      <c r="L69" s="5">
        <f t="shared" si="24"/>
        <v>46</v>
      </c>
      <c r="M69" s="5">
        <f t="shared" si="24"/>
        <v>45</v>
      </c>
      <c r="N69" s="5">
        <f t="shared" si="24"/>
        <v>44</v>
      </c>
      <c r="O69" s="5">
        <f t="shared" si="24"/>
        <v>43</v>
      </c>
      <c r="P69" s="5">
        <f t="shared" si="24"/>
        <v>42</v>
      </c>
      <c r="Q69" s="5">
        <f t="shared" si="24"/>
        <v>41</v>
      </c>
      <c r="R69" s="5">
        <f t="shared" si="24"/>
        <v>40</v>
      </c>
    </row>
    <row r="70" spans="1:18" x14ac:dyDescent="0.25">
      <c r="A70" s="11" t="s">
        <v>5</v>
      </c>
      <c r="B70" s="12" t="s">
        <v>6</v>
      </c>
      <c r="C70" s="12" t="s">
        <v>7</v>
      </c>
      <c r="D70" s="12" t="s">
        <v>8</v>
      </c>
      <c r="E70" s="12" t="s">
        <v>9</v>
      </c>
      <c r="F70" s="12" t="s">
        <v>10</v>
      </c>
      <c r="G70" s="12" t="s">
        <v>11</v>
      </c>
      <c r="H70" s="12" t="s">
        <v>12</v>
      </c>
      <c r="I70" s="15"/>
      <c r="J70" s="19"/>
      <c r="K70" s="12" t="s">
        <v>5</v>
      </c>
      <c r="L70" s="12" t="s">
        <v>6</v>
      </c>
      <c r="M70" s="12" t="s">
        <v>7</v>
      </c>
      <c r="N70" s="12" t="s">
        <v>8</v>
      </c>
      <c r="O70" s="12" t="s">
        <v>9</v>
      </c>
      <c r="P70" s="12" t="s">
        <v>10</v>
      </c>
      <c r="Q70" s="12" t="s">
        <v>11</v>
      </c>
      <c r="R70" s="12" t="s">
        <v>12</v>
      </c>
    </row>
    <row r="71" spans="1:18" x14ac:dyDescent="0.25">
      <c r="A71" s="6"/>
      <c r="B71" s="7"/>
      <c r="C71" s="7"/>
      <c r="D71" s="7"/>
      <c r="E71" s="7"/>
      <c r="F71" s="7"/>
      <c r="G71" s="7"/>
      <c r="H71" s="7"/>
      <c r="K71" s="7"/>
      <c r="L71" s="7"/>
      <c r="M71" s="7"/>
      <c r="N71" s="7"/>
      <c r="O71" s="7"/>
      <c r="P71" s="7"/>
      <c r="Q71" s="7"/>
      <c r="R71" s="7"/>
    </row>
    <row r="73" spans="1:18" x14ac:dyDescent="0.25">
      <c r="A73" s="8" t="s">
        <v>13</v>
      </c>
      <c r="B73" s="4"/>
      <c r="C73" s="27" t="s">
        <v>14</v>
      </c>
      <c r="D73" s="27"/>
      <c r="E73" s="27"/>
      <c r="F73" s="27"/>
      <c r="G73" s="27"/>
      <c r="H73" s="28"/>
      <c r="I73" s="14"/>
      <c r="J73" s="18"/>
      <c r="K73" s="13" t="s">
        <v>13</v>
      </c>
      <c r="L73" s="4"/>
      <c r="M73" s="27" t="s">
        <v>14</v>
      </c>
      <c r="N73" s="27"/>
      <c r="O73" s="27"/>
      <c r="P73" s="27"/>
      <c r="Q73" s="27"/>
      <c r="R73" s="28"/>
    </row>
    <row r="74" spans="1:18" x14ac:dyDescent="0.25">
      <c r="A74" s="3">
        <f t="shared" ref="A74" si="25">R69-1</f>
        <v>39</v>
      </c>
      <c r="B74" s="5">
        <f t="shared" ref="B74:R74" si="26">A74-1</f>
        <v>38</v>
      </c>
      <c r="C74" s="5">
        <f t="shared" si="26"/>
        <v>37</v>
      </c>
      <c r="D74" s="5">
        <f t="shared" si="26"/>
        <v>36</v>
      </c>
      <c r="E74" s="5">
        <f t="shared" si="26"/>
        <v>35</v>
      </c>
      <c r="F74" s="5">
        <f t="shared" si="26"/>
        <v>34</v>
      </c>
      <c r="G74" s="5">
        <f t="shared" si="26"/>
        <v>33</v>
      </c>
      <c r="H74" s="5">
        <f>G74-1</f>
        <v>32</v>
      </c>
      <c r="K74" s="5">
        <f>H74-1</f>
        <v>31</v>
      </c>
      <c r="L74" s="5">
        <f t="shared" si="26"/>
        <v>30</v>
      </c>
      <c r="M74" s="5">
        <f t="shared" si="26"/>
        <v>29</v>
      </c>
      <c r="N74" s="5">
        <f t="shared" si="26"/>
        <v>28</v>
      </c>
      <c r="O74" s="5">
        <f t="shared" si="26"/>
        <v>27</v>
      </c>
      <c r="P74" s="5">
        <f t="shared" si="26"/>
        <v>26</v>
      </c>
      <c r="Q74" s="5">
        <f t="shared" si="26"/>
        <v>25</v>
      </c>
      <c r="R74" s="5">
        <f t="shared" si="26"/>
        <v>24</v>
      </c>
    </row>
    <row r="75" spans="1:18" x14ac:dyDescent="0.25">
      <c r="A75" s="11" t="s">
        <v>5</v>
      </c>
      <c r="B75" s="12" t="s">
        <v>6</v>
      </c>
      <c r="C75" s="12" t="s">
        <v>7</v>
      </c>
      <c r="D75" s="12" t="s">
        <v>8</v>
      </c>
      <c r="E75" s="12" t="s">
        <v>9</v>
      </c>
      <c r="F75" s="12" t="s">
        <v>10</v>
      </c>
      <c r="G75" s="12" t="s">
        <v>11</v>
      </c>
      <c r="H75" s="12" t="s">
        <v>12</v>
      </c>
      <c r="I75" s="15"/>
      <c r="J75" s="19"/>
      <c r="K75" s="12" t="s">
        <v>5</v>
      </c>
      <c r="L75" s="12" t="s">
        <v>6</v>
      </c>
      <c r="M75" s="12" t="s">
        <v>7</v>
      </c>
      <c r="N75" s="12" t="s">
        <v>8</v>
      </c>
      <c r="O75" s="12" t="s">
        <v>9</v>
      </c>
      <c r="P75" s="12" t="s">
        <v>10</v>
      </c>
      <c r="Q75" s="12" t="s">
        <v>11</v>
      </c>
      <c r="R75" s="12" t="s">
        <v>12</v>
      </c>
    </row>
    <row r="76" spans="1:18" x14ac:dyDescent="0.25">
      <c r="A76" s="6"/>
      <c r="B76" s="7"/>
      <c r="C76" s="7"/>
      <c r="D76" s="7"/>
      <c r="E76" s="7"/>
      <c r="F76" s="7"/>
      <c r="G76" s="7"/>
      <c r="H76" s="7"/>
      <c r="K76" s="7"/>
      <c r="L76" s="7"/>
      <c r="M76" s="7"/>
      <c r="N76" s="7"/>
      <c r="O76" s="7"/>
      <c r="P76" s="7"/>
      <c r="Q76" s="7"/>
      <c r="R76" s="7"/>
    </row>
    <row r="78" spans="1:18" x14ac:dyDescent="0.25">
      <c r="A78" s="8" t="s">
        <v>13</v>
      </c>
      <c r="B78" s="4"/>
      <c r="C78" s="27" t="s">
        <v>14</v>
      </c>
      <c r="D78" s="27"/>
      <c r="E78" s="27"/>
      <c r="F78" s="27"/>
      <c r="G78" s="27"/>
      <c r="H78" s="28"/>
      <c r="I78" s="14"/>
      <c r="J78" s="18"/>
      <c r="K78" s="13" t="s">
        <v>13</v>
      </c>
      <c r="L78" s="4"/>
      <c r="M78" s="27" t="s">
        <v>14</v>
      </c>
      <c r="N78" s="27"/>
      <c r="O78" s="27"/>
      <c r="P78" s="27"/>
      <c r="Q78" s="27"/>
      <c r="R78" s="28"/>
    </row>
    <row r="79" spans="1:18" x14ac:dyDescent="0.25">
      <c r="A79" s="3">
        <f t="shared" ref="A79" si="27">R74-1</f>
        <v>23</v>
      </c>
      <c r="B79" s="5">
        <f t="shared" ref="B79:R79" si="28">A79-1</f>
        <v>22</v>
      </c>
      <c r="C79" s="5">
        <f t="shared" si="28"/>
        <v>21</v>
      </c>
      <c r="D79" s="5">
        <f t="shared" si="28"/>
        <v>20</v>
      </c>
      <c r="E79" s="5">
        <f t="shared" si="28"/>
        <v>19</v>
      </c>
      <c r="F79" s="5">
        <f t="shared" si="28"/>
        <v>18</v>
      </c>
      <c r="G79" s="5">
        <f t="shared" si="28"/>
        <v>17</v>
      </c>
      <c r="H79" s="5">
        <f>G79-1</f>
        <v>16</v>
      </c>
      <c r="K79" s="5">
        <f>H79-1</f>
        <v>15</v>
      </c>
      <c r="L79" s="5">
        <f t="shared" si="28"/>
        <v>14</v>
      </c>
      <c r="M79" s="5">
        <f t="shared" si="28"/>
        <v>13</v>
      </c>
      <c r="N79" s="5">
        <f t="shared" si="28"/>
        <v>12</v>
      </c>
      <c r="O79" s="5">
        <f t="shared" si="28"/>
        <v>11</v>
      </c>
      <c r="P79" s="5">
        <f t="shared" si="28"/>
        <v>10</v>
      </c>
      <c r="Q79" s="5">
        <f t="shared" si="28"/>
        <v>9</v>
      </c>
      <c r="R79" s="5">
        <f t="shared" si="28"/>
        <v>8</v>
      </c>
    </row>
    <row r="80" spans="1:18" x14ac:dyDescent="0.25">
      <c r="A80" s="11" t="s">
        <v>5</v>
      </c>
      <c r="B80" s="12" t="s">
        <v>6</v>
      </c>
      <c r="C80" s="12" t="s">
        <v>7</v>
      </c>
      <c r="D80" s="12" t="s">
        <v>8</v>
      </c>
      <c r="E80" s="12" t="s">
        <v>9</v>
      </c>
      <c r="F80" s="12" t="s">
        <v>10</v>
      </c>
      <c r="G80" s="12" t="s">
        <v>11</v>
      </c>
      <c r="H80" s="12" t="s">
        <v>12</v>
      </c>
      <c r="I80" s="15"/>
      <c r="J80" s="19"/>
      <c r="K80" s="12" t="s">
        <v>5</v>
      </c>
      <c r="L80" s="12" t="s">
        <v>6</v>
      </c>
      <c r="M80" s="12" t="s">
        <v>7</v>
      </c>
      <c r="N80" s="12" t="s">
        <v>8</v>
      </c>
      <c r="O80" s="12" t="s">
        <v>9</v>
      </c>
      <c r="P80" s="12" t="s">
        <v>10</v>
      </c>
      <c r="Q80" s="12" t="s">
        <v>11</v>
      </c>
      <c r="R80" s="12" t="s">
        <v>12</v>
      </c>
    </row>
    <row r="81" spans="1:18" x14ac:dyDescent="0.25">
      <c r="A81" s="6"/>
      <c r="B81" s="7"/>
      <c r="C81" s="7"/>
      <c r="D81" s="7"/>
      <c r="E81" s="7"/>
      <c r="F81" s="7"/>
      <c r="G81" s="7"/>
      <c r="H81" s="7"/>
      <c r="K81" s="7"/>
      <c r="L81" s="7"/>
      <c r="M81" s="7"/>
      <c r="N81" s="7"/>
      <c r="O81" s="7"/>
      <c r="P81" s="7"/>
      <c r="Q81" s="7"/>
      <c r="R81" s="7"/>
    </row>
    <row r="83" spans="1:18" x14ac:dyDescent="0.25">
      <c r="A83" s="8" t="s">
        <v>13</v>
      </c>
      <c r="B83" s="4"/>
      <c r="C83" s="27" t="s">
        <v>14</v>
      </c>
      <c r="D83" s="27"/>
      <c r="E83" s="27"/>
      <c r="F83" s="27"/>
      <c r="G83" s="27"/>
      <c r="H83" s="28"/>
      <c r="I83" s="14"/>
      <c r="J83" s="18"/>
    </row>
    <row r="84" spans="1:18" x14ac:dyDescent="0.25">
      <c r="A84" s="3">
        <f t="shared" ref="A84" si="29">R79-1</f>
        <v>7</v>
      </c>
      <c r="B84" s="5">
        <f t="shared" ref="B84:G84" si="30">A84-1</f>
        <v>6</v>
      </c>
      <c r="C84" s="5">
        <f t="shared" si="30"/>
        <v>5</v>
      </c>
      <c r="D84" s="5">
        <f t="shared" si="30"/>
        <v>4</v>
      </c>
      <c r="E84" s="5">
        <f t="shared" si="30"/>
        <v>3</v>
      </c>
      <c r="F84" s="5">
        <f t="shared" si="30"/>
        <v>2</v>
      </c>
      <c r="G84" s="5">
        <f t="shared" si="30"/>
        <v>1</v>
      </c>
      <c r="H84" s="5">
        <f>G84-1</f>
        <v>0</v>
      </c>
    </row>
    <row r="85" spans="1:18" x14ac:dyDescent="0.25">
      <c r="A85" s="11" t="s">
        <v>5</v>
      </c>
      <c r="B85" s="12" t="s">
        <v>6</v>
      </c>
      <c r="C85" s="12" t="s">
        <v>7</v>
      </c>
      <c r="D85" s="12" t="s">
        <v>8</v>
      </c>
      <c r="E85" s="12" t="s">
        <v>9</v>
      </c>
      <c r="F85" s="12" t="s">
        <v>10</v>
      </c>
      <c r="G85" s="12" t="s">
        <v>11</v>
      </c>
      <c r="H85" s="12" t="s">
        <v>12</v>
      </c>
      <c r="I85" s="15"/>
      <c r="J85" s="19"/>
    </row>
    <row r="86" spans="1:18" x14ac:dyDescent="0.25">
      <c r="A86" s="6"/>
      <c r="B86" s="7"/>
      <c r="C86" s="7"/>
      <c r="D86" s="7"/>
      <c r="E86" s="7"/>
      <c r="F86" s="7"/>
      <c r="G86" s="7"/>
      <c r="H86" s="7"/>
    </row>
  </sheetData>
  <mergeCells count="35">
    <mergeCell ref="A47:R47"/>
    <mergeCell ref="W9:X9"/>
    <mergeCell ref="C73:H73"/>
    <mergeCell ref="M73:R73"/>
    <mergeCell ref="C78:H78"/>
    <mergeCell ref="M78:R78"/>
    <mergeCell ref="C43:H43"/>
    <mergeCell ref="M43:R43"/>
    <mergeCell ref="C48:H48"/>
    <mergeCell ref="M48:R48"/>
    <mergeCell ref="C53:H53"/>
    <mergeCell ref="M53:R53"/>
    <mergeCell ref="C28:H28"/>
    <mergeCell ref="M28:R28"/>
    <mergeCell ref="C33:H33"/>
    <mergeCell ref="M33:R33"/>
    <mergeCell ref="C83:H83"/>
    <mergeCell ref="C58:H58"/>
    <mergeCell ref="M58:R58"/>
    <mergeCell ref="C63:H63"/>
    <mergeCell ref="M63:R63"/>
    <mergeCell ref="C68:H68"/>
    <mergeCell ref="M68:R68"/>
    <mergeCell ref="C3:H3"/>
    <mergeCell ref="M3:R3"/>
    <mergeCell ref="C8:H8"/>
    <mergeCell ref="M8:R8"/>
    <mergeCell ref="C38:H38"/>
    <mergeCell ref="M38:R38"/>
    <mergeCell ref="C13:H13"/>
    <mergeCell ref="M13:R13"/>
    <mergeCell ref="C18:H18"/>
    <mergeCell ref="M18:R18"/>
    <mergeCell ref="C23:H23"/>
    <mergeCell ref="M23:R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249FC30E72A4992C55FF944C03037" ma:contentTypeVersion="3" ma:contentTypeDescription="Create a new document." ma:contentTypeScope="" ma:versionID="ab829a581cb1f4e3190427172987b45f">
  <xsd:schema xmlns:xsd="http://www.w3.org/2001/XMLSchema" xmlns:xs="http://www.w3.org/2001/XMLSchema" xmlns:p="http://schemas.microsoft.com/office/2006/metadata/properties" xmlns:ns2="9b07d639-8062-4637-8cc1-54a378115fbc" targetNamespace="http://schemas.microsoft.com/office/2006/metadata/properties" ma:root="true" ma:fieldsID="87edca206d4935fd7033d708fbd3d237" ns2:_="">
    <xsd:import namespace="9b07d639-8062-4637-8cc1-54a378115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07d639-8062-4637-8cc1-54a378115f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78D21C-0938-46DC-806C-3FA2729B2A8F}"/>
</file>

<file path=customXml/itemProps2.xml><?xml version="1.0" encoding="utf-8"?>
<ds:datastoreItem xmlns:ds="http://schemas.openxmlformats.org/officeDocument/2006/customXml" ds:itemID="{25081E2E-A6F2-4E80-ACBC-52B5B49E68E4}"/>
</file>

<file path=customXml/itemProps3.xml><?xml version="1.0" encoding="utf-8"?>
<ds:datastoreItem xmlns:ds="http://schemas.openxmlformats.org/officeDocument/2006/customXml" ds:itemID="{0C537630-890E-447F-8362-502E08435A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Carboni</dc:creator>
  <cp:lastModifiedBy>Giovanni Carboni</cp:lastModifiedBy>
  <dcterms:created xsi:type="dcterms:W3CDTF">2024-03-04T09:57:05Z</dcterms:created>
  <dcterms:modified xsi:type="dcterms:W3CDTF">2025-08-28T09:17:51Z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0x01010080A249FC30E72A4992C55FF944C03037</vt:lpwstr>
  </property>
</Properties>
</file>