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03ac604836fbf5/Studium/3_MoSi/Praktikum/Praktikum 4/Messdaten/"/>
    </mc:Choice>
  </mc:AlternateContent>
  <xr:revisionPtr revIDLastSave="4" documentId="8_{91E8C1D9-1AC6-4A8A-BF56-AEF7A1892A36}" xr6:coauthVersionLast="47" xr6:coauthVersionMax="47" xr10:uidLastSave="{6C7C422F-FF7B-4E56-A682-3B14B903F7F8}"/>
  <bookViews>
    <workbookView xWindow="-98" yWindow="-98" windowWidth="22695" windowHeight="14476" xr2:uid="{A5921B6E-7017-4790-9C05-0D42604515F9}"/>
  </bookViews>
  <sheets>
    <sheet name="4.4.1" sheetId="1" r:id="rId1"/>
    <sheet name="4.4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F5" i="2" s="1"/>
  <c r="C9" i="1"/>
  <c r="C8" i="1"/>
  <c r="D13" i="2" s="1"/>
  <c r="F13" i="2" s="1"/>
  <c r="C7" i="1"/>
  <c r="C6" i="1"/>
  <c r="D8" i="2" s="1"/>
  <c r="F8" i="2" s="1"/>
  <c r="C5" i="1"/>
  <c r="C4" i="1"/>
  <c r="B11" i="1" s="1"/>
  <c r="C2" i="1"/>
  <c r="C3" i="1"/>
  <c r="D3" i="2" l="1"/>
  <c r="F3" i="2" s="1"/>
  <c r="D2" i="2"/>
  <c r="F2" i="2" s="1"/>
  <c r="D4" i="2"/>
  <c r="F4" i="2" s="1"/>
  <c r="B12" i="1"/>
  <c r="D9" i="2"/>
  <c r="F9" i="2" s="1"/>
  <c r="D12" i="2"/>
  <c r="F12" i="2" s="1"/>
  <c r="D11" i="2" l="1"/>
  <c r="F11" i="2" s="1"/>
  <c r="D10" i="2"/>
  <c r="F10" i="2" s="1"/>
  <c r="D7" i="2"/>
  <c r="F7" i="2" s="1"/>
  <c r="D6" i="2"/>
  <c r="F6" i="2" s="1"/>
  <c r="F15" i="2"/>
</calcChain>
</file>

<file path=xl/sharedStrings.xml><?xml version="1.0" encoding="utf-8"?>
<sst xmlns="http://schemas.openxmlformats.org/spreadsheetml/2006/main" count="33" uniqueCount="32">
  <si>
    <t>Dateiname</t>
  </si>
  <si>
    <t>R_VH</t>
  </si>
  <si>
    <t>R_VH,MW</t>
  </si>
  <si>
    <t>Ansteuerwert</t>
  </si>
  <si>
    <t>V4_Verluste_H_Bruecke_10_1.mat</t>
  </si>
  <si>
    <t>V4_Verluste_H_Bruecke_10_2.mat</t>
  </si>
  <si>
    <t>V4_Verluste_H_Bruecke_20_1.mat</t>
  </si>
  <si>
    <t>V4_Verluste_H_Bruecke_20_2.mat</t>
  </si>
  <si>
    <t>V4_Verluste_H_Bruecke_30_1.mat</t>
  </si>
  <si>
    <t>V4_Verluste_H_Bruecke_30_2.mat</t>
  </si>
  <si>
    <t>V4_Verluste_H_Bruecke_40_1.mat</t>
  </si>
  <si>
    <t>V4_Verluste_H_Bruecke_40_2.mat</t>
  </si>
  <si>
    <t>U_A</t>
  </si>
  <si>
    <t>i_A</t>
  </si>
  <si>
    <t>R_VH+R_A</t>
  </si>
  <si>
    <t>omega_em</t>
  </si>
  <si>
    <t>k_m</t>
  </si>
  <si>
    <t>V4_Sprung_25_Te_1.mat</t>
  </si>
  <si>
    <t>V4_Sprung_25_Te_2.mat</t>
  </si>
  <si>
    <t>V4_Sprung_30_Te_1.mat</t>
  </si>
  <si>
    <t>V4_Sprung_30_Te_2.mat</t>
  </si>
  <si>
    <t>V4_Sprung_35_Te_1.mat</t>
  </si>
  <si>
    <t>V4_Sprung_30_St_2.mat</t>
  </si>
  <si>
    <t>V4_Sprung_35_St_1.mat</t>
  </si>
  <si>
    <t>V4_Sprung_30_St_1.mat</t>
  </si>
  <si>
    <t>V4_Sprung_35_St_2.mat</t>
  </si>
  <si>
    <t>V4_Sprung_40_St_1.mat</t>
  </si>
  <si>
    <t>V4_Sprung_40_St_2.mat</t>
  </si>
  <si>
    <t>V4_Sprung_35_Te_2.mat</t>
  </si>
  <si>
    <t>25 MW</t>
  </si>
  <si>
    <t>35 MW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</si>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</sst>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6">
    <dxf>
      <numFmt numFmtId="164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EEEE31-0DD1-4407-842D-AA602373D246}" name="Tabelle1" displayName="Tabelle1" ref="A1:D9" totalsRowShown="0">
  <autoFilter ref="A1:D9" xr:uid="{F9A58087-6E81-4786-8DB0-48058B0AA1F6}"/>
  <tableColumns count="4">
    <tableColumn id="1" xr3:uid="{04342F55-B603-44A5-882D-E1761FA1A372}" name="Dateiname"/>
    <tableColumn id="2" xr3:uid="{12A96EFE-E818-47CA-9BBB-0C641CF4B08A}" name="R_VH"/>
    <tableColumn id="3" xr3:uid="{786071F3-9818-413C-83C3-77021D7664F2}" name="R_VH,MW" dataDxfId="5">
      <calculatedColumnFormula>AVERAGE(B2,B3)</calculatedColumnFormula>
    </tableColumn>
    <tableColumn id="4" xr3:uid="{A2164572-373D-42B9-B515-C63D4B89E44A}" name="Ansteuerwe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4A8C87-6E0F-4CF2-94B4-760DD622BDA3}" name="Tabelle2" displayName="Tabelle2" ref="A1:F13" totalsRowShown="0">
  <autoFilter ref="A1:F13" xr:uid="{0425DC1B-3024-4B3A-AA38-BFC34AB6F757}"/>
  <tableColumns count="6">
    <tableColumn id="1" xr3:uid="{612E42C1-9340-41D7-B15C-10343650EEB5}" name="Dateiname"/>
    <tableColumn id="2" xr3:uid="{2B95D7FD-9AA7-48F6-8C7F-677A9FB7B817}" name="U_A" dataDxfId="4"/>
    <tableColumn id="3" xr3:uid="{C69ACAC2-8EB8-47E2-B678-09DCDC2A846E}" name="i_A" dataDxfId="3"/>
    <tableColumn id="4" xr3:uid="{A8F7167B-6904-4C5A-A51B-BA126FAA1658}" name="R_VH+R_A" dataDxfId="2">
      <calculatedColumnFormula>0.36+'4.4.1'!B</calculatedColumnFormula>
    </tableColumn>
    <tableColumn id="5" xr3:uid="{1CFBC9BA-2FA6-4F85-B71E-BCD212428339}" name="omega_em" dataDxfId="1"/>
    <tableColumn id="6" xr3:uid="{A4E22C42-6AB8-494E-B062-F2EDC21CC089}" name="k_m" dataDxfId="0">
      <calculatedColumnFormula>(B2-C2*D2)/E2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A654-AE02-4C4B-B7D1-BFD147B6ABBF}">
  <dimension ref="A1:M28"/>
  <sheetViews>
    <sheetView tabSelected="1" workbookViewId="0">
      <selection activeCell="F21" sqref="F21:M21"/>
    </sheetView>
  </sheetViews>
  <sheetFormatPr baseColWidth="10" defaultRowHeight="14.25" x14ac:dyDescent="0.45"/>
  <cols>
    <col min="1" max="1" width="31.86328125" bestFit="1" customWidth="1"/>
    <col min="3" max="3" width="12.3984375" bestFit="1" customWidth="1"/>
    <col min="4" max="4" width="15.39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0.57499999999999996</v>
      </c>
      <c r="C2">
        <f t="shared" ref="C2" si="0">AVERAGE(B2,B3)</f>
        <v>0.56999999999999995</v>
      </c>
      <c r="D2">
        <v>10</v>
      </c>
    </row>
    <row r="3" spans="1:4" x14ac:dyDescent="0.45">
      <c r="A3" t="s">
        <v>5</v>
      </c>
      <c r="B3">
        <v>0.56499999999999995</v>
      </c>
      <c r="C3">
        <f>AVERAGE(B2,B3)</f>
        <v>0.56999999999999995</v>
      </c>
      <c r="D3">
        <v>10</v>
      </c>
    </row>
    <row r="4" spans="1:4" x14ac:dyDescent="0.45">
      <c r="A4" t="s">
        <v>6</v>
      </c>
      <c r="B4">
        <v>0.29599999999999999</v>
      </c>
      <c r="C4">
        <f>AVERAGE(B4,B5)</f>
        <v>0.29049999999999998</v>
      </c>
      <c r="D4">
        <v>20</v>
      </c>
    </row>
    <row r="5" spans="1:4" x14ac:dyDescent="0.45">
      <c r="A5" t="s">
        <v>7</v>
      </c>
      <c r="B5">
        <v>0.28499999999999998</v>
      </c>
      <c r="C5">
        <f>AVERAGE(B4,B5)</f>
        <v>0.29049999999999998</v>
      </c>
      <c r="D5">
        <v>20</v>
      </c>
    </row>
    <row r="6" spans="1:4" x14ac:dyDescent="0.45">
      <c r="A6" t="s">
        <v>8</v>
      </c>
      <c r="B6">
        <v>0.254</v>
      </c>
      <c r="C6">
        <f>AVERAGE(B6,B7)</f>
        <v>0.255</v>
      </c>
      <c r="D6">
        <v>30</v>
      </c>
    </row>
    <row r="7" spans="1:4" x14ac:dyDescent="0.45">
      <c r="A7" t="s">
        <v>9</v>
      </c>
      <c r="B7">
        <v>0.25600000000000001</v>
      </c>
      <c r="C7">
        <f>AVERAGE(B6,B7)</f>
        <v>0.255</v>
      </c>
      <c r="D7">
        <v>30</v>
      </c>
    </row>
    <row r="8" spans="1:4" x14ac:dyDescent="0.45">
      <c r="A8" t="s">
        <v>10</v>
      </c>
      <c r="B8">
        <v>0.20399999999999999</v>
      </c>
      <c r="C8">
        <f>AVERAGE(B8,B9)</f>
        <v>0.20699999999999999</v>
      </c>
      <c r="D8">
        <v>40</v>
      </c>
    </row>
    <row r="9" spans="1:4" x14ac:dyDescent="0.45">
      <c r="A9" t="s">
        <v>11</v>
      </c>
      <c r="B9">
        <v>0.21</v>
      </c>
      <c r="C9">
        <f>AVERAGE(B8,B9)</f>
        <v>0.20699999999999999</v>
      </c>
      <c r="D9">
        <v>40</v>
      </c>
    </row>
    <row r="11" spans="1:4" x14ac:dyDescent="0.45">
      <c r="A11" t="s">
        <v>29</v>
      </c>
      <c r="B11">
        <f>AVERAGE(C4,C6)</f>
        <v>0.27274999999999999</v>
      </c>
    </row>
    <row r="12" spans="1:4" x14ac:dyDescent="0.45">
      <c r="A12" t="s">
        <v>30</v>
      </c>
      <c r="B12">
        <f>AVERAGE(C6,C8)</f>
        <v>0.23099999999999998</v>
      </c>
    </row>
    <row r="21" spans="4:13" x14ac:dyDescent="0.45">
      <c r="D21">
        <v>0.56999999999999995</v>
      </c>
      <c r="F21">
        <v>0.56999999999999995</v>
      </c>
      <c r="G21">
        <v>0.56999999999999995</v>
      </c>
      <c r="H21">
        <v>0.29049999999999998</v>
      </c>
      <c r="I21">
        <v>0.29049999999999998</v>
      </c>
      <c r="J21">
        <v>0.255</v>
      </c>
      <c r="K21">
        <v>0.255</v>
      </c>
      <c r="L21">
        <v>0.20699999999999999</v>
      </c>
      <c r="M21">
        <v>0.20699999999999999</v>
      </c>
    </row>
    <row r="22" spans="4:13" x14ac:dyDescent="0.45">
      <c r="D22">
        <v>0.56999999999999995</v>
      </c>
    </row>
    <row r="23" spans="4:13" x14ac:dyDescent="0.45">
      <c r="D23">
        <v>0.29049999999999998</v>
      </c>
    </row>
    <row r="24" spans="4:13" x14ac:dyDescent="0.45">
      <c r="D24">
        <v>0.29049999999999998</v>
      </c>
    </row>
    <row r="25" spans="4:13" x14ac:dyDescent="0.45">
      <c r="D25">
        <v>0.255</v>
      </c>
    </row>
    <row r="26" spans="4:13" x14ac:dyDescent="0.45">
      <c r="D26">
        <v>0.255</v>
      </c>
    </row>
    <row r="27" spans="4:13" x14ac:dyDescent="0.45">
      <c r="D27">
        <v>0.20699999999999999</v>
      </c>
    </row>
    <row r="28" spans="4:13" x14ac:dyDescent="0.45">
      <c r="D28">
        <v>0.20699999999999999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20B5-91C8-428E-B27F-A94C89CB728F}">
  <dimension ref="A1:F15"/>
  <sheetViews>
    <sheetView workbookViewId="0">
      <selection activeCell="F16" sqref="F16"/>
    </sheetView>
  </sheetViews>
  <sheetFormatPr baseColWidth="10" defaultRowHeight="14.25" x14ac:dyDescent="0.45"/>
  <cols>
    <col min="1" max="1" width="22.86328125" bestFit="1" customWidth="1"/>
    <col min="4" max="4" width="12.265625" customWidth="1"/>
    <col min="5" max="5" width="13" customWidth="1"/>
    <col min="6" max="6" width="15.59765625" bestFit="1" customWidth="1"/>
  </cols>
  <sheetData>
    <row r="1" spans="1:6" x14ac:dyDescent="0.4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45">
      <c r="A2" t="s">
        <v>17</v>
      </c>
      <c r="B2" s="2">
        <v>2.9569999999999999</v>
      </c>
      <c r="C2" s="2">
        <v>3.57</v>
      </c>
      <c r="D2" s="2">
        <f>0.36+'4.4.1'!B11</f>
        <v>0.63274999999999992</v>
      </c>
      <c r="E2" s="2">
        <v>-14.629</v>
      </c>
      <c r="F2" s="1">
        <f>(B2-C2*D2)/E2</f>
        <v>-4.7719085378358082E-2</v>
      </c>
    </row>
    <row r="3" spans="1:6" x14ac:dyDescent="0.45">
      <c r="A3" t="s">
        <v>18</v>
      </c>
      <c r="B3" s="2">
        <v>2.9569999999999999</v>
      </c>
      <c r="C3" s="2">
        <v>3.5539999999999998</v>
      </c>
      <c r="D3" s="2">
        <f>0.36+'4.4.1'!B11</f>
        <v>0.63274999999999992</v>
      </c>
      <c r="E3" s="2">
        <v>-13.712</v>
      </c>
      <c r="F3" s="1">
        <f t="shared" ref="F3:F13" si="0">(B3-C3*D3)/E3</f>
        <v>-5.1648665402567108E-2</v>
      </c>
    </row>
    <row r="4" spans="1:6" x14ac:dyDescent="0.45">
      <c r="A4" t="s">
        <v>19</v>
      </c>
      <c r="B4" s="2">
        <v>3.5259999999999998</v>
      </c>
      <c r="C4" s="2">
        <v>3.6389999999999998</v>
      </c>
      <c r="D4" s="2">
        <f>0.36+'4.4.1'!C6</f>
        <v>0.61499999999999999</v>
      </c>
      <c r="E4" s="2">
        <v>-28.68</v>
      </c>
      <c r="F4" s="1">
        <f t="shared" si="0"/>
        <v>-4.4909867503486758E-2</v>
      </c>
    </row>
    <row r="5" spans="1:6" x14ac:dyDescent="0.45">
      <c r="A5" t="s">
        <v>20</v>
      </c>
      <c r="B5" s="2">
        <v>3.5249999999999999</v>
      </c>
      <c r="C5" s="2">
        <v>3.6509999999999998</v>
      </c>
      <c r="D5" s="2">
        <f>0.36+'4.4.1'!C6</f>
        <v>0.61499999999999999</v>
      </c>
      <c r="E5" s="2">
        <v>-29.111000000000001</v>
      </c>
      <c r="F5" s="1">
        <f t="shared" si="0"/>
        <v>-4.3957095256088756E-2</v>
      </c>
    </row>
    <row r="6" spans="1:6" x14ac:dyDescent="0.45">
      <c r="A6" t="s">
        <v>21</v>
      </c>
      <c r="B6" s="2">
        <v>3.9860000000000002</v>
      </c>
      <c r="C6" s="2">
        <v>3.8170000000000002</v>
      </c>
      <c r="D6" s="2">
        <f>0.36+'4.4.1'!B12</f>
        <v>0.59099999999999997</v>
      </c>
      <c r="E6" s="2">
        <v>-41.253</v>
      </c>
      <c r="F6" s="1">
        <f t="shared" si="0"/>
        <v>-4.1940052844641605E-2</v>
      </c>
    </row>
    <row r="7" spans="1:6" x14ac:dyDescent="0.45">
      <c r="A7" t="s">
        <v>28</v>
      </c>
      <c r="B7" s="2">
        <v>4.0860000000000003</v>
      </c>
      <c r="C7" s="2">
        <v>3.68</v>
      </c>
      <c r="D7" s="2">
        <f>0.36+'4.4.1'!B12</f>
        <v>0.59099999999999997</v>
      </c>
      <c r="E7" s="2">
        <v>-41.645000000000003</v>
      </c>
      <c r="F7" s="1">
        <f t="shared" si="0"/>
        <v>-4.5890743186456966E-2</v>
      </c>
    </row>
    <row r="8" spans="1:6" x14ac:dyDescent="0.45">
      <c r="A8" t="s">
        <v>24</v>
      </c>
      <c r="B8" s="2">
        <v>3.5059999999999998</v>
      </c>
      <c r="C8" s="2">
        <v>4.3739999999999997</v>
      </c>
      <c r="D8" s="2">
        <f>0.36+'4.4.1'!C6</f>
        <v>0.61499999999999999</v>
      </c>
      <c r="E8" s="2">
        <v>-18.606000000000002</v>
      </c>
      <c r="F8" s="1">
        <f t="shared" si="0"/>
        <v>-4.3856282919488343E-2</v>
      </c>
    </row>
    <row r="9" spans="1:6" x14ac:dyDescent="0.45">
      <c r="A9" t="s">
        <v>22</v>
      </c>
      <c r="B9" s="2">
        <v>3.5049999999999999</v>
      </c>
      <c r="C9" s="2">
        <v>4.3419999999999996</v>
      </c>
      <c r="D9" s="2">
        <f>0.36+'4.4.1'!C6</f>
        <v>0.61499999999999999</v>
      </c>
      <c r="E9" s="2">
        <v>-19.331</v>
      </c>
      <c r="F9" s="1">
        <f t="shared" si="0"/>
        <v>-4.3177797320366251E-2</v>
      </c>
    </row>
    <row r="10" spans="1:6" x14ac:dyDescent="0.45">
      <c r="A10" t="s">
        <v>23</v>
      </c>
      <c r="B10" s="2">
        <v>3.972</v>
      </c>
      <c r="C10" s="2">
        <v>4.4770000000000003</v>
      </c>
      <c r="D10" s="2">
        <f>0.36+'4.4.1'!B12</f>
        <v>0.59099999999999997</v>
      </c>
      <c r="E10" s="2">
        <v>-33.031999999999996</v>
      </c>
      <c r="F10" s="1">
        <f t="shared" si="0"/>
        <v>-4.0145707193024939E-2</v>
      </c>
    </row>
    <row r="11" spans="1:6" x14ac:dyDescent="0.45">
      <c r="A11" t="s">
        <v>25</v>
      </c>
      <c r="B11" s="2">
        <v>4.0540000000000003</v>
      </c>
      <c r="C11" s="2">
        <v>4.593</v>
      </c>
      <c r="D11" s="2">
        <f>0.36+'4.4.1'!B12</f>
        <v>0.59099999999999997</v>
      </c>
      <c r="E11" s="2">
        <v>-31.257999999999999</v>
      </c>
      <c r="F11" s="1">
        <f t="shared" si="0"/>
        <v>-4.2854213321389736E-2</v>
      </c>
    </row>
    <row r="12" spans="1:6" x14ac:dyDescent="0.45">
      <c r="A12" t="s">
        <v>26</v>
      </c>
      <c r="B12" s="2">
        <v>4.5940000000000003</v>
      </c>
      <c r="C12" s="2">
        <v>4.8</v>
      </c>
      <c r="D12" s="2">
        <f>0.36+'4.4.1'!C8</f>
        <v>0.56699999999999995</v>
      </c>
      <c r="E12" s="2">
        <v>-42.78</v>
      </c>
      <c r="F12" s="1">
        <f t="shared" si="0"/>
        <v>-4.3768115942029E-2</v>
      </c>
    </row>
    <row r="13" spans="1:6" x14ac:dyDescent="0.45">
      <c r="A13" t="s">
        <v>27</v>
      </c>
      <c r="B13" s="2">
        <v>4.5919999999999996</v>
      </c>
      <c r="C13" s="2">
        <v>4.774</v>
      </c>
      <c r="D13" s="2">
        <f>0.36+'4.4.1'!C8</f>
        <v>0.56699999999999995</v>
      </c>
      <c r="E13" s="2">
        <v>-42.948999999999998</v>
      </c>
      <c r="F13" s="1">
        <f t="shared" si="0"/>
        <v>-4.3892570257747558E-2</v>
      </c>
    </row>
    <row r="15" spans="1:6" x14ac:dyDescent="0.45">
      <c r="E15" t="s">
        <v>31</v>
      </c>
      <c r="F15" s="1">
        <f>AVERAGE(F2:F13)</f>
        <v>-4.448001637713709E-2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4.4.1</vt:lpstr>
      <vt:lpstr>4.4.2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</dc:creator>
  <cp:lastModifiedBy>Jonas Schmidt</cp:lastModifiedBy>
  <dcterms:created xsi:type="dcterms:W3CDTF">2022-11-28T11:15:19Z</dcterms:created>
  <dcterms:modified xsi:type="dcterms:W3CDTF">2022-11-29T12:12:01Z</dcterms:modified>
</cp:coreProperties>
</file>