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jonas\OneDrive\Projects\open_telemetry_HW\pcb\sensors\Open_Telemetry_digitalSensorShield\Manufacturing\"/>
    </mc:Choice>
  </mc:AlternateContent>
  <xr:revisionPtr revIDLastSave="18" documentId="8_{E3AADF3C-D13E-4532-A84D-84CF7FAC70BD}" xr6:coauthVersionLast="45" xr6:coauthVersionMax="45" xr10:uidLastSave="{0C62EB58-22CF-4AAD-B6D0-7CD2C764B2D7}"/>
  <bookViews>
    <workbookView xWindow="2655" yWindow="555" windowWidth="23400" windowHeight="141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1" l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29" i="1" l="1"/>
</calcChain>
</file>

<file path=xl/sharedStrings.xml><?xml version="1.0" encoding="utf-8"?>
<sst xmlns="http://schemas.openxmlformats.org/spreadsheetml/2006/main" count="163" uniqueCount="124">
  <si>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</si>
  <si>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Ref Des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</si>
  <si>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</si>
  <si>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</si>
  <si>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</si>
  <si>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</si>
  <si>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Package</t>
    </r>
  </si>
  <si>
    <t>Type</t>
  </si>
  <si>
    <t>Your Instructions / Notes</t>
  </si>
  <si>
    <t>Data sheet</t>
  </si>
  <si>
    <t>unit price 5sets</t>
  </si>
  <si>
    <t>5sets</t>
  </si>
  <si>
    <t xml:space="preserve">Comment from PCBWay </t>
  </si>
  <si>
    <t>C1, C2, C3, C4</t>
  </si>
  <si>
    <t>Kemet</t>
  </si>
  <si>
    <t>C0603C103K4RACTU</t>
  </si>
  <si>
    <t>CAP, 0.01F, 16V, 10%, X7R</t>
  </si>
  <si>
    <t>0603</t>
  </si>
  <si>
    <t>SMD</t>
  </si>
  <si>
    <t>https://api.kemet.com/component-edge/download/datasheet/C0603C103K4RACTU.pdf</t>
  </si>
  <si>
    <t>C5</t>
  </si>
  <si>
    <t>C0402C104M8RACTU</t>
  </si>
  <si>
    <t xml:space="preserve">CAP,  0.1uF, 10V, 20%, X7R </t>
  </si>
  <si>
    <t>0402</t>
  </si>
  <si>
    <t>https://content.kemet.com/datasheets/KEM_C1002_X7R_SMD.pdf</t>
  </si>
  <si>
    <t>C6, C7, C8</t>
  </si>
  <si>
    <t>T491B106K016AT7280</t>
  </si>
  <si>
    <t>Tantalum CAP, 10uF, 16V, 10%, ESR=2ohms</t>
  </si>
  <si>
    <t>https://api.kemet.com/component-edge/download/datasheet/T491B106K016AT7280.pdf</t>
  </si>
  <si>
    <t>IC1</t>
  </si>
  <si>
    <t>Quectel Wireless Solutions</t>
  </si>
  <si>
    <t>L80-M39</t>
  </si>
  <si>
    <t>L80 GPS Module</t>
  </si>
  <si>
    <t>12-LCC-2.4mm-16mm</t>
  </si>
  <si>
    <t>http://docs-emea.rs-online.com/webdocs/147d/0900766b8147dbf2.pdf</t>
  </si>
  <si>
    <t>J1</t>
  </si>
  <si>
    <t>Molex</t>
  </si>
  <si>
    <t>73412-0110</t>
  </si>
  <si>
    <t>50 Ohms, MCRF, PCB Vertical Jack Receptacle</t>
  </si>
  <si>
    <t>SMT</t>
  </si>
  <si>
    <t>Could not find the generic name of the package</t>
  </si>
  <si>
    <t>http://www.molex.com/pdm_docs/sd/734120110_sd.pdf</t>
  </si>
  <si>
    <t>J2</t>
  </si>
  <si>
    <t>Harwin</t>
  </si>
  <si>
    <t xml:space="preserve">M20-9991245 </t>
  </si>
  <si>
    <t xml:space="preserve">PinHeader_01x12 2.54 mm pitch </t>
  </si>
  <si>
    <t>12 POS</t>
  </si>
  <si>
    <t>Thru-hole</t>
  </si>
  <si>
    <t>https://eu.mouser.com/ProductDetail/Harwin/M20-9991245?qs=%2Fha2pyFaduidlkUepihCFaJQWuNmWlUhKn%2Fny1PK0rNHNlRXFZgfEg%3D%3D</t>
  </si>
  <si>
    <t>J3</t>
  </si>
  <si>
    <t xml:space="preserve">M20-9991645 </t>
  </si>
  <si>
    <t xml:space="preserve">PinHeader_01x16 2.54 mm pitch </t>
  </si>
  <si>
    <t>16 POS</t>
  </si>
  <si>
    <t>https://eu.mouser.com/ProductDetail/Harwin/M20-9991645?qs=%2Fha2pyFaduidlkUepihCFe580ry%252BZS1daUSnD%2FYtBpV30LGKthV%252B6A%3D%3D</t>
  </si>
  <si>
    <t>LED1</t>
  </si>
  <si>
    <t>ROHM Semiconductor</t>
  </si>
  <si>
    <t>SML-D13DWT86A</t>
  </si>
  <si>
    <t>Orange LED</t>
  </si>
  <si>
    <t>https://docs-emea.rs-online.com/webdocs/156b/0900766b8156b2c9.pdf</t>
  </si>
  <si>
    <t>5-7work days</t>
  </si>
  <si>
    <t>LED2</t>
  </si>
  <si>
    <t>SML-D13FWT86</t>
  </si>
  <si>
    <t>Green LED</t>
  </si>
  <si>
    <t>http://www.rohm.com/web/global/datasheet/SML-D13FW/sml-d13x-e</t>
  </si>
  <si>
    <t>LED3</t>
  </si>
  <si>
    <t>Avago</t>
  </si>
  <si>
    <t>ASMB-MTB1-0A3A2</t>
  </si>
  <si>
    <t>Tricolor black surface RGB surfacce LED</t>
  </si>
  <si>
    <t>PLCC4</t>
  </si>
  <si>
    <t>https://docs.broadcom.com/docs/AV02-4194EN</t>
  </si>
  <si>
    <t>Q1</t>
  </si>
  <si>
    <t>Nexperia</t>
  </si>
  <si>
    <t>BC846BPN, 115</t>
  </si>
  <si>
    <t>NPN/PNP  transistor</t>
  </si>
  <si>
    <t>SOT363</t>
  </si>
  <si>
    <t>https://assets.nexperia.com/documents/data-sheet/BC846BPN.pdf</t>
  </si>
  <si>
    <t>YAGEO (PHYCOMP)</t>
  </si>
  <si>
    <t>RC0201JR-0710KL</t>
  </si>
  <si>
    <t>RES, THICK FILM, 10K, 5%, 0.05W</t>
  </si>
  <si>
    <t>https://www.ttiinc.com/content/ttiinc/en/apps/part-detail.html?mfrShortname=YAG&amp;partsNumber=RC0201JR-0710KL&amp;utm=top&amp;channel=ppc&amp;source=google&amp;campaigns=tti-brand&amp;gclid=EAIaIQobChMIyPaj4a_v5QIVk5IYCh2q7AznEAAYASAAEgL79_D_BwE</t>
  </si>
  <si>
    <t>package:0201</t>
  </si>
  <si>
    <t>RC0201JR-071KL</t>
  </si>
  <si>
    <t>RES, THICK FILM, 1K, 5%, 0.05W</t>
  </si>
  <si>
    <t>https://www.ttiinc.com/content/ttiinc/en/apps/part-detail.html?mfrShortname=YAG&amp;partsNumber=RC0201JR-071KL&amp;autoRedirect=true&amp;minQty=10000</t>
  </si>
  <si>
    <t>RC0201JR-07100KL</t>
  </si>
  <si>
    <t>RES, THICK FILM, 100K, 5%, 0.05W</t>
  </si>
  <si>
    <t>https://www.ttiinc.com/content/ttiinc/en/apps/part-detail.html?mfrShortname=YAG&amp;partsNumber=RC0201JR-07100KL&amp;autoRedirect=true&amp;minQty=10000</t>
  </si>
  <si>
    <t>R10, R11, R12, R13</t>
  </si>
  <si>
    <t>RC0402JR-0762RL</t>
  </si>
  <si>
    <t>RES, THICK FILM, 62R, 5%, 0.125W</t>
  </si>
  <si>
    <t>https://www.ttiinc.com/content/ttiinc/en/apps/part-detail.html?mfrShortname=YAG&amp;partsNumber=RC0402JR-0762RL&amp;autoRedirect=true&amp;minQty=10000</t>
  </si>
  <si>
    <t>package:0402</t>
  </si>
  <si>
    <t>R14</t>
  </si>
  <si>
    <t>Vishay</t>
  </si>
  <si>
    <t>CRCW0402130RJNED</t>
  </si>
  <si>
    <t>RES,THICK FILM, 130R, 5% 0.063 W</t>
  </si>
  <si>
    <t>https://www.ttiinc.com/content/ttiinc/en/apps/part-detail.html?mfrShortname=DAL&amp;partsNumber=CRCW0402130RJNED&amp;autoRedirect=true&amp;minQty=10000</t>
  </si>
  <si>
    <t>S1, S2</t>
  </si>
  <si>
    <t>C &amp; K COMPONENTS</t>
  </si>
  <si>
    <t xml:space="preserve">KSR223GLFG </t>
  </si>
  <si>
    <t>RST, CALIB Tactile Switches 1VA, 32VDC, IP50</t>
  </si>
  <si>
    <t>https://dznh3ojzb2azq.cloudfront.net/products/Tactile/KSR/documents/datasheet.pdf</t>
  </si>
  <si>
    <t>U1</t>
  </si>
  <si>
    <t>Bosh</t>
  </si>
  <si>
    <t>BME280</t>
  </si>
  <si>
    <t>Barrometic pressure sensor</t>
  </si>
  <si>
    <t>2.5mmx2.5mmx093mm metal lid LGA</t>
  </si>
  <si>
    <t>https://ae-bst.resource.bosch.com/media/_tech/media/datasheets/BST-BME280-DS002.pdf</t>
  </si>
  <si>
    <t>U2</t>
  </si>
  <si>
    <t>InvenSense</t>
  </si>
  <si>
    <t>MPU-9250</t>
  </si>
  <si>
    <t>9 Axis  MPU</t>
  </si>
  <si>
    <t>QFN-24_3x3mm</t>
  </si>
  <si>
    <t>http://43zrtwysvxb2gf29r5o0athu-wpengine.netdna-ssl.com/wp-content/uploads/2015/02/PS-MPU-9250A-01-v1.1.pdf</t>
  </si>
  <si>
    <t>R4, R7</t>
  </si>
  <si>
    <t>RC0201JR-070RL</t>
  </si>
  <si>
    <t>RES, THICK FILM, 0R, 5%, 0.05W</t>
  </si>
  <si>
    <t>Do not mount!</t>
  </si>
  <si>
    <t>https://www.ttiinc.com/content/ttiinc/en/apps/part-detail.html?mfrShortname=YAG&amp;partsNumber=RC0201JR-070RL&amp;autoRedirect=true&amp;minQty=10000</t>
  </si>
  <si>
    <t>0201</t>
  </si>
  <si>
    <r>
      <t xml:space="preserve">Customer reference: </t>
    </r>
    <r>
      <rPr>
        <sz val="11"/>
        <color theme="1"/>
        <rFont val="Arial"/>
        <family val="2"/>
      </rPr>
      <t>OpenFly Telemetry - OFT001v1 P1A_BOM_PBW Rev:P1A_02</t>
    </r>
    <r>
      <rPr>
        <b/>
        <sz val="11"/>
        <color theme="1"/>
        <rFont val="Arial"/>
        <family val="2"/>
      </rPr>
      <t xml:space="preserve">
PCBWAY reference: </t>
    </r>
    <r>
      <rPr>
        <sz val="11"/>
        <color theme="1"/>
        <rFont val="Arial"/>
        <family val="2"/>
      </rPr>
      <t>W32271ASH4</t>
    </r>
  </si>
  <si>
    <t>R1, R8, R9, R15, R16, R17, R18</t>
  </si>
  <si>
    <t>R2, R6, R19, R20</t>
  </si>
  <si>
    <t>R3, 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</si>
</sst>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0_);[Red]\(\$#,##0.000\)"/>
    <numFmt numFmtId="165" formatCode="\$#,##0;\-\$#,##0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sz val="10"/>
      <color rgb="FF333333"/>
      <name val="Arial"/>
      <charset val="134"/>
    </font>
    <font>
      <sz val="11"/>
      <color rgb="FF58666E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theme="10"/>
      <name val="Arial"/>
      <charset val="134"/>
    </font>
    <font>
      <sz val="11"/>
      <color rgb="FFFF0000"/>
      <name val="Arial"/>
      <charset val="134"/>
    </font>
    <font>
      <b/>
      <sz val="11"/>
      <color rgb="FFFF0000"/>
      <name val="Arial"/>
      <charset val="134"/>
    </font>
    <font>
      <u/>
      <sz val="11"/>
      <color theme="10"/>
      <name val="宋体"/>
      <charset val="134"/>
    </font>
    <font>
      <b/>
      <sz val="10"/>
      <color rgb="FFFF0000"/>
      <name val="Arial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/>
    <xf numFmtId="49" fontId="6" fillId="0" borderId="0" xfId="0" applyNumberFormat="1" applyFont="1" applyAlignment="1"/>
    <xf numFmtId="0" fontId="0" fillId="0" borderId="0" xfId="0" applyFont="1" applyAlignment="1"/>
    <xf numFmtId="0" fontId="6" fillId="0" borderId="0" xfId="0" applyFont="1" applyAlignment="1"/>
    <xf numFmtId="49" fontId="7" fillId="0" borderId="0" xfId="0" applyNumberFormat="1" applyFont="1" applyAlignment="1"/>
    <xf numFmtId="49" fontId="0" fillId="0" borderId="0" xfId="0" applyNumberFormat="1" applyFont="1" applyAlignment="1"/>
    <xf numFmtId="0" fontId="8" fillId="0" borderId="0" xfId="0" applyFont="1" applyAlignment="1"/>
    <xf numFmtId="49" fontId="8" fillId="0" borderId="0" xfId="0" applyNumberFormat="1" applyFont="1" applyAlignment="1"/>
    <xf numFmtId="0" fontId="9" fillId="0" borderId="0" xfId="1" applyFont="1" applyAlignment="1" applyProtection="1"/>
    <xf numFmtId="164" fontId="3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165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2">
    <cellStyle name="Hyperlä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161926</xdr:rowOff>
    </xdr:from>
    <xdr:to>
      <xdr:col>1</xdr:col>
      <xdr:colOff>1009650</xdr:colOff>
      <xdr:row>3</xdr:row>
      <xdr:rowOff>114300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61926"/>
          <a:ext cx="1323974" cy="561974"/>
        </a:xfrm>
        <a:prstGeom prst="rect">
          <a:avLst/>
        </a:prstGeom>
      </xdr:spPr>
    </xdr:pic>
    <xdr:clientData/>
  </xdr:twoCellAnchor>
  <xdr:twoCellAnchor>
    <xdr:from>
      <xdr:col>6</xdr:col>
      <xdr:colOff>28575</xdr:colOff>
      <xdr:row>0</xdr:row>
      <xdr:rowOff>47625</xdr:rowOff>
    </xdr:from>
    <xdr:to>
      <xdr:col>8</xdr:col>
      <xdr:colOff>857251</xdr:colOff>
      <xdr:row>4</xdr:row>
      <xdr:rowOff>171450</xdr:rowOff>
    </xdr:to>
    <xdr:grpSp>
      <xdr:nvGrpSpPr>
        <xdr:cNvPr id="5" name="Grup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7477125" y="47625"/>
          <a:ext cx="2600326" cy="914400"/>
          <a:chOff x="9686925" y="238125"/>
          <a:chExt cx="1588169" cy="552450"/>
        </a:xfrm>
      </xdr:grpSpPr>
      <xdr:pic>
        <xdr:nvPicPr>
          <xdr:cNvPr id="3" name="Bildobjekt 2" descr="En bild som visar elektronik, krets&#10;&#10;Automatiskt genererad beskrivni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86925" y="238125"/>
            <a:ext cx="1085850" cy="552450"/>
          </a:xfrm>
          <a:prstGeom prst="rect">
            <a:avLst/>
          </a:prstGeom>
        </xdr:spPr>
      </xdr:pic>
      <xdr:pic>
        <xdr:nvPicPr>
          <xdr:cNvPr id="4" name="Bildobjekt 3" descr="En bild som visar vägg&#10;&#10;Automatiskt genererad beskrivni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/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63250" y="239128"/>
            <a:ext cx="511844" cy="55144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e-bst.resource.bosch.com/media/_tech/media/datasheets/BST-BME280-DS002.pdf" TargetMode="External"/><Relationship Id="rId13" Type="http://schemas.openxmlformats.org/officeDocument/2006/relationships/hyperlink" Target="https://docs.broadcom.com/docs/AV02-4194EN" TargetMode="External"/><Relationship Id="rId18" Type="http://schemas.openxmlformats.org/officeDocument/2006/relationships/hyperlink" Target="https://content.kemet.com/datasheets/KEM_C1002_X7R_SMD.pdf" TargetMode="External"/><Relationship Id="rId3" Type="http://schemas.openxmlformats.org/officeDocument/2006/relationships/hyperlink" Target="https://dznh3ojzb2azq.cloudfront.net/products/Tactile/KSR/documents/datasheet.pdf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://43zrtwysvxb2gf29r5o0athu-wpengine.netdna-ssl.com/wp-content/uploads/2015/02/PS-MPU-9250A-01-v1.1.pdf" TargetMode="External"/><Relationship Id="rId12" Type="http://schemas.openxmlformats.org/officeDocument/2006/relationships/hyperlink" Target="https://assets.nexperia.com/documents/data-sheet/BC846BPN.pdf" TargetMode="External"/><Relationship Id="rId17" Type="http://schemas.openxmlformats.org/officeDocument/2006/relationships/hyperlink" Target="https://api.kemet.com/component-edge/download/datasheet/T491B106K016AT7280.pdf" TargetMode="External"/><Relationship Id="rId2" Type="http://schemas.openxmlformats.org/officeDocument/2006/relationships/hyperlink" Target="https://www.ttiinc.com/content/ttiinc/en/apps/part-detail.html?mfrShortname=YAG&amp;partsNumber=RC0201JR-071KL&amp;autoRedirect=true&amp;minQty=10000" TargetMode="External"/><Relationship Id="rId16" Type="http://schemas.openxmlformats.org/officeDocument/2006/relationships/hyperlink" Target="http://docs-emea.rs-online.com/webdocs/147d/0900766b8147dbf2.pdf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ocs-emea.rs-online.com/webdocs/156b/0900766b8156b2c9.pdf" TargetMode="External"/><Relationship Id="rId6" Type="http://schemas.openxmlformats.org/officeDocument/2006/relationships/hyperlink" Target="https://www.ttiinc.com/content/ttiinc/en/apps/part-detail.html?mfrShortname=YAG&amp;partsNumber=RC0201JR-070RL&amp;autoRedirect=true&amp;minQty=10000" TargetMode="External"/><Relationship Id="rId11" Type="http://schemas.openxmlformats.org/officeDocument/2006/relationships/hyperlink" Target="https://www.ttiinc.com/content/ttiinc/en/apps/part-detail.html?mfrShortname=YAG&amp;partsNumber=RC0201JR-07100KL&amp;autoRedirect=true&amp;minQty=10000" TargetMode="External"/><Relationship Id="rId5" Type="http://schemas.openxmlformats.org/officeDocument/2006/relationships/hyperlink" Target="http://www.molex.com/pdm_docs/sd/734120110_sd.pdf" TargetMode="External"/><Relationship Id="rId15" Type="http://schemas.openxmlformats.org/officeDocument/2006/relationships/hyperlink" Target="https://eu.mouser.com/ProductDetail/Harwin/M20-9991645?qs=%2Fha2pyFaduidlkUepihCFe580ry%252BZS1daUSnD%2FYtBpV30LGKthV%252B6A%3D%3D" TargetMode="External"/><Relationship Id="rId10" Type="http://schemas.openxmlformats.org/officeDocument/2006/relationships/hyperlink" Target="https://www.ttiinc.com/content/ttiinc/en/apps/part-detail.html?mfrShortname=YAG&amp;partsNumber=RC0402JR-0762RL&amp;autoRedirect=true&amp;minQty=10000" TargetMode="External"/><Relationship Id="rId19" Type="http://schemas.openxmlformats.org/officeDocument/2006/relationships/hyperlink" Target="https://api.kemet.com/component-edge/download/datasheet/C0603C103K4RACTU.pdf" TargetMode="External"/><Relationship Id="rId4" Type="http://schemas.openxmlformats.org/officeDocument/2006/relationships/hyperlink" Target="https://eu.mouser.com/ProductDetail/Harwin/M20-9991245?qs=%2Fha2pyFaduidlkUepihCFaJQWuNmWlUhKn%2Fny1PK0rNHNlRXFZgfEg%3D%3D" TargetMode="External"/><Relationship Id="rId9" Type="http://schemas.openxmlformats.org/officeDocument/2006/relationships/hyperlink" Target="https://www.ttiinc.com/content/ttiinc/en/apps/part-detail.html?mfrShortname=DAL&amp;partsNumber=CRCW0402130RJNED&amp;autoRedirect=true&amp;minQty=10000" TargetMode="External"/><Relationship Id="rId14" Type="http://schemas.openxmlformats.org/officeDocument/2006/relationships/hyperlink" Target="http://www.rohm.com/web/global/datasheet/SML-D13FW/sml-d13x-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9"/>
  <sheetViews>
    <sheetView tabSelected="1" zoomScaleNormal="100" workbookViewId="0">
      <selection activeCell="F27" sqref="F27"/>
    </sheetView>
  </sheetViews>
  <sheetFormatPr defaultColWidth="9" defaultRowHeight="14.25"/>
  <cols>
    <col min="1" max="1" width="4.7109375" style="1" customWidth="1"/>
    <col min="2" max="2" width="18.140625" style="1" customWidth="1"/>
    <col min="3" max="3" width="5.5703125" style="1" customWidth="1"/>
    <col min="4" max="4" width="18.42578125" style="1" customWidth="1"/>
    <col min="5" max="5" width="23.28515625" style="1" customWidth="1"/>
    <col min="6" max="6" width="41.5703125" style="1" customWidth="1"/>
    <col min="7" max="7" width="13" style="1" customWidth="1"/>
    <col min="8" max="8" width="13.5703125" style="1" customWidth="1"/>
    <col min="9" max="9" width="13.7109375" style="1" customWidth="1"/>
    <col min="10" max="10" width="24.85546875" style="1" customWidth="1"/>
    <col min="11" max="12" width="9" style="2"/>
    <col min="13" max="16384" width="9" style="1"/>
  </cols>
  <sheetData>
    <row r="2" spans="1:13" ht="19.5" customHeight="1">
      <c r="A2" s="21"/>
      <c r="B2" s="21"/>
      <c r="D2" s="22" t="s">
        <v>120</v>
      </c>
      <c r="E2" s="23"/>
      <c r="F2" s="23"/>
    </row>
    <row r="3" spans="1:13">
      <c r="A3" s="21"/>
      <c r="B3" s="21"/>
      <c r="D3" s="23"/>
      <c r="E3" s="23"/>
      <c r="F3" s="23"/>
    </row>
    <row r="4" spans="1:13">
      <c r="D4" s="23"/>
      <c r="E4" s="23"/>
      <c r="F4" s="23"/>
    </row>
    <row r="6" spans="1:13" ht="28.5" customHeight="1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  <c r="J6" s="4" t="s">
        <v>9</v>
      </c>
      <c r="K6" s="3" t="s">
        <v>10</v>
      </c>
      <c r="L6" s="3" t="s">
        <v>11</v>
      </c>
      <c r="M6" s="1" t="s">
        <v>12</v>
      </c>
    </row>
    <row r="7" spans="1:13" ht="15">
      <c r="A7" s="5">
        <v>1</v>
      </c>
      <c r="B7" s="5" t="s">
        <v>13</v>
      </c>
      <c r="C7" s="5">
        <v>4</v>
      </c>
      <c r="D7" s="5" t="s">
        <v>14</v>
      </c>
      <c r="E7" s="5" t="s">
        <v>15</v>
      </c>
      <c r="F7" s="5" t="s">
        <v>16</v>
      </c>
      <c r="G7" s="6" t="s">
        <v>17</v>
      </c>
      <c r="H7" s="6" t="s">
        <v>18</v>
      </c>
      <c r="I7" s="6"/>
      <c r="J7" s="14" t="s">
        <v>19</v>
      </c>
      <c r="K7" s="15">
        <v>8.6999999999999994E-2</v>
      </c>
      <c r="L7" s="15">
        <f>K7*C7*5</f>
        <v>1.7399999999999998</v>
      </c>
    </row>
    <row r="8" spans="1:13" ht="15">
      <c r="A8" s="5">
        <v>2</v>
      </c>
      <c r="B8" s="5" t="s">
        <v>20</v>
      </c>
      <c r="C8" s="5">
        <v>1</v>
      </c>
      <c r="D8" s="5" t="s">
        <v>14</v>
      </c>
      <c r="E8" s="5" t="s">
        <v>21</v>
      </c>
      <c r="F8" s="5" t="s">
        <v>22</v>
      </c>
      <c r="G8" s="6" t="s">
        <v>23</v>
      </c>
      <c r="H8" s="6" t="s">
        <v>18</v>
      </c>
      <c r="I8" s="6"/>
      <c r="J8" s="14" t="s">
        <v>24</v>
      </c>
      <c r="K8" s="15">
        <v>7.0000000000000007E-2</v>
      </c>
      <c r="L8" s="15">
        <f t="shared" ref="L8:L25" si="0">K8*C8*5</f>
        <v>0.35000000000000003</v>
      </c>
    </row>
    <row r="9" spans="1:13" ht="15">
      <c r="A9" s="5">
        <v>3</v>
      </c>
      <c r="B9" s="5" t="s">
        <v>25</v>
      </c>
      <c r="C9" s="5">
        <v>3</v>
      </c>
      <c r="D9" s="5" t="s">
        <v>14</v>
      </c>
      <c r="E9" s="5" t="s">
        <v>26</v>
      </c>
      <c r="F9" s="5" t="s">
        <v>27</v>
      </c>
      <c r="G9" s="7">
        <v>1311</v>
      </c>
      <c r="H9" s="7" t="s">
        <v>18</v>
      </c>
      <c r="I9" s="7"/>
      <c r="J9" s="14" t="s">
        <v>28</v>
      </c>
      <c r="K9" s="15">
        <v>0.24399999999999999</v>
      </c>
      <c r="L9" s="15">
        <f t="shared" si="0"/>
        <v>3.66</v>
      </c>
    </row>
    <row r="10" spans="1:13" ht="15">
      <c r="A10" s="5">
        <v>4</v>
      </c>
      <c r="B10" s="5" t="s">
        <v>29</v>
      </c>
      <c r="C10" s="5">
        <v>1</v>
      </c>
      <c r="D10" s="5" t="s">
        <v>30</v>
      </c>
      <c r="E10" s="5" t="s">
        <v>31</v>
      </c>
      <c r="F10" s="5" t="s">
        <v>32</v>
      </c>
      <c r="G10" s="6" t="s">
        <v>33</v>
      </c>
      <c r="H10" s="6" t="s">
        <v>18</v>
      </c>
      <c r="I10" s="6"/>
      <c r="J10" s="14" t="s">
        <v>34</v>
      </c>
      <c r="K10" s="15">
        <v>6.85</v>
      </c>
      <c r="L10" s="15">
        <f t="shared" si="0"/>
        <v>34.25</v>
      </c>
    </row>
    <row r="11" spans="1:13" ht="15">
      <c r="A11" s="5">
        <v>5</v>
      </c>
      <c r="B11" s="5" t="s">
        <v>35</v>
      </c>
      <c r="C11" s="5">
        <v>1</v>
      </c>
      <c r="D11" s="5" t="s">
        <v>36</v>
      </c>
      <c r="E11" s="5" t="s">
        <v>37</v>
      </c>
      <c r="F11" s="8" t="s">
        <v>38</v>
      </c>
      <c r="G11" s="6" t="s">
        <v>39</v>
      </c>
      <c r="H11" s="6" t="s">
        <v>18</v>
      </c>
      <c r="I11" s="11" t="s">
        <v>40</v>
      </c>
      <c r="J11" s="14" t="s">
        <v>41</v>
      </c>
      <c r="K11" s="15">
        <v>0.53300000000000003</v>
      </c>
      <c r="L11" s="15">
        <f t="shared" si="0"/>
        <v>2.665</v>
      </c>
    </row>
    <row r="12" spans="1:13" ht="15">
      <c r="A12" s="5">
        <v>6</v>
      </c>
      <c r="B12" s="5" t="s">
        <v>42</v>
      </c>
      <c r="C12" s="5">
        <v>1</v>
      </c>
      <c r="D12" s="5" t="s">
        <v>43</v>
      </c>
      <c r="E12" s="9" t="s">
        <v>44</v>
      </c>
      <c r="F12" s="5" t="s">
        <v>45</v>
      </c>
      <c r="G12" s="6" t="s">
        <v>46</v>
      </c>
      <c r="H12" s="6" t="s">
        <v>47</v>
      </c>
      <c r="I12" s="6"/>
      <c r="J12" s="14" t="s">
        <v>48</v>
      </c>
      <c r="K12" s="15">
        <v>0.4</v>
      </c>
      <c r="L12" s="15">
        <f t="shared" si="0"/>
        <v>2</v>
      </c>
    </row>
    <row r="13" spans="1:13" ht="15">
      <c r="A13" s="5">
        <v>7</v>
      </c>
      <c r="B13" s="5" t="s">
        <v>49</v>
      </c>
      <c r="C13" s="5">
        <v>1</v>
      </c>
      <c r="D13" s="5" t="s">
        <v>43</v>
      </c>
      <c r="E13" s="9" t="s">
        <v>50</v>
      </c>
      <c r="F13" s="5" t="s">
        <v>51</v>
      </c>
      <c r="G13" s="6" t="s">
        <v>52</v>
      </c>
      <c r="H13" s="6" t="s">
        <v>47</v>
      </c>
      <c r="I13" s="6"/>
      <c r="J13" s="14" t="s">
        <v>53</v>
      </c>
      <c r="K13" s="15">
        <v>0.66700000000000004</v>
      </c>
      <c r="L13" s="15">
        <f t="shared" si="0"/>
        <v>3.335</v>
      </c>
    </row>
    <row r="14" spans="1:13" ht="15">
      <c r="A14" s="5">
        <v>8</v>
      </c>
      <c r="B14" s="5" t="s">
        <v>54</v>
      </c>
      <c r="C14" s="5">
        <v>1</v>
      </c>
      <c r="D14" s="5" t="s">
        <v>55</v>
      </c>
      <c r="E14" s="5" t="s">
        <v>56</v>
      </c>
      <c r="F14" s="8" t="s">
        <v>57</v>
      </c>
      <c r="G14" s="6" t="s">
        <v>17</v>
      </c>
      <c r="H14" s="6" t="s">
        <v>18</v>
      </c>
      <c r="I14" s="6"/>
      <c r="J14" s="14" t="s">
        <v>58</v>
      </c>
      <c r="K14" s="15">
        <v>0.96099999999999997</v>
      </c>
      <c r="L14" s="15">
        <f t="shared" si="0"/>
        <v>4.8049999999999997</v>
      </c>
      <c r="M14" s="1" t="s">
        <v>59</v>
      </c>
    </row>
    <row r="15" spans="1:13" ht="15">
      <c r="A15" s="5">
        <v>9</v>
      </c>
      <c r="B15" s="5" t="s">
        <v>60</v>
      </c>
      <c r="C15" s="5">
        <v>1</v>
      </c>
      <c r="D15" s="5" t="s">
        <v>55</v>
      </c>
      <c r="E15" s="5" t="s">
        <v>61</v>
      </c>
      <c r="F15" s="8" t="s">
        <v>62</v>
      </c>
      <c r="G15" s="6" t="s">
        <v>17</v>
      </c>
      <c r="H15" s="6" t="s">
        <v>18</v>
      </c>
      <c r="I15" s="6"/>
      <c r="J15" s="14" t="s">
        <v>63</v>
      </c>
      <c r="K15" s="15">
        <v>0.33300000000000002</v>
      </c>
      <c r="L15" s="15">
        <f t="shared" si="0"/>
        <v>1.665</v>
      </c>
    </row>
    <row r="16" spans="1:13" ht="15">
      <c r="A16" s="5">
        <v>10</v>
      </c>
      <c r="B16" s="5" t="s">
        <v>64</v>
      </c>
      <c r="C16" s="5">
        <v>1</v>
      </c>
      <c r="D16" s="5" t="s">
        <v>65</v>
      </c>
      <c r="E16" s="5" t="s">
        <v>66</v>
      </c>
      <c r="F16" s="5" t="s">
        <v>67</v>
      </c>
      <c r="G16" s="6" t="s">
        <v>68</v>
      </c>
      <c r="H16" s="6" t="s">
        <v>18</v>
      </c>
      <c r="I16" s="6"/>
      <c r="J16" s="14" t="s">
        <v>69</v>
      </c>
      <c r="K16" s="15">
        <v>0.66700000000000004</v>
      </c>
      <c r="L16" s="15">
        <f t="shared" si="0"/>
        <v>3.335</v>
      </c>
    </row>
    <row r="17" spans="1:15" ht="15">
      <c r="A17" s="8">
        <v>11</v>
      </c>
      <c r="B17" s="5" t="s">
        <v>70</v>
      </c>
      <c r="C17" s="5">
        <v>1</v>
      </c>
      <c r="D17" s="5" t="s">
        <v>71</v>
      </c>
      <c r="E17" s="5" t="s">
        <v>72</v>
      </c>
      <c r="F17" s="5" t="s">
        <v>73</v>
      </c>
      <c r="G17" s="6" t="s">
        <v>74</v>
      </c>
      <c r="H17" s="6" t="s">
        <v>18</v>
      </c>
      <c r="I17" s="6"/>
      <c r="J17" s="14" t="s">
        <v>75</v>
      </c>
      <c r="K17" s="15">
        <v>0.11799999999999999</v>
      </c>
      <c r="L17" s="15">
        <f t="shared" si="0"/>
        <v>0.59</v>
      </c>
    </row>
    <row r="18" spans="1:15" ht="30">
      <c r="A18" s="5">
        <v>12</v>
      </c>
      <c r="B18" s="20" t="s">
        <v>121</v>
      </c>
      <c r="C18" s="5">
        <v>7</v>
      </c>
      <c r="D18" s="5" t="s">
        <v>76</v>
      </c>
      <c r="E18" s="5" t="s">
        <v>77</v>
      </c>
      <c r="F18" s="5" t="s">
        <v>78</v>
      </c>
      <c r="G18" s="10" t="s">
        <v>119</v>
      </c>
      <c r="H18" s="6" t="s">
        <v>18</v>
      </c>
      <c r="I18" s="6"/>
      <c r="J18" s="14" t="s">
        <v>79</v>
      </c>
      <c r="K18" s="15">
        <v>1.2E-2</v>
      </c>
      <c r="L18" s="15">
        <f t="shared" si="0"/>
        <v>0.42000000000000004</v>
      </c>
      <c r="M18" s="16" t="s">
        <v>80</v>
      </c>
    </row>
    <row r="19" spans="1:15" ht="15">
      <c r="A19" s="5">
        <v>13</v>
      </c>
      <c r="B19" s="5" t="s">
        <v>122</v>
      </c>
      <c r="C19" s="5">
        <v>4</v>
      </c>
      <c r="D19" s="5" t="s">
        <v>76</v>
      </c>
      <c r="E19" s="5" t="s">
        <v>81</v>
      </c>
      <c r="F19" s="5" t="s">
        <v>82</v>
      </c>
      <c r="G19" s="10" t="s">
        <v>119</v>
      </c>
      <c r="H19" s="6" t="s">
        <v>18</v>
      </c>
      <c r="I19" s="6"/>
      <c r="J19" s="14" t="s">
        <v>83</v>
      </c>
      <c r="K19" s="15">
        <v>1.2E-2</v>
      </c>
      <c r="L19" s="15">
        <f t="shared" si="0"/>
        <v>0.24</v>
      </c>
      <c r="M19" s="16" t="s">
        <v>80</v>
      </c>
    </row>
    <row r="20" spans="1:15" ht="15">
      <c r="A20" s="5">
        <v>14</v>
      </c>
      <c r="B20" s="24" t="s">
        <v>123</v>
      </c>
      <c r="C20" s="5">
        <v>2</v>
      </c>
      <c r="D20" s="5" t="s">
        <v>76</v>
      </c>
      <c r="E20" s="5" t="s">
        <v>84</v>
      </c>
      <c r="F20" s="5" t="s">
        <v>85</v>
      </c>
      <c r="G20" s="10" t="s">
        <v>119</v>
      </c>
      <c r="H20" s="6" t="s">
        <v>18</v>
      </c>
      <c r="I20" s="6"/>
      <c r="J20" s="14" t="s">
        <v>86</v>
      </c>
      <c r="K20" s="15">
        <v>1.2E-2</v>
      </c>
      <c r="L20" s="15">
        <f t="shared" si="0"/>
        <v>0.12</v>
      </c>
      <c r="M20" s="16" t="s">
        <v>80</v>
      </c>
    </row>
    <row r="21" spans="1:15" ht="15">
      <c r="A21" s="5">
        <v>15</v>
      </c>
      <c r="B21" s="5" t="s">
        <v>87</v>
      </c>
      <c r="C21" s="5">
        <v>4</v>
      </c>
      <c r="D21" s="5" t="s">
        <v>76</v>
      </c>
      <c r="E21" s="5" t="s">
        <v>88</v>
      </c>
      <c r="F21" s="5" t="s">
        <v>89</v>
      </c>
      <c r="G21" s="6" t="s">
        <v>23</v>
      </c>
      <c r="H21" s="6" t="s">
        <v>18</v>
      </c>
      <c r="I21" s="6"/>
      <c r="J21" s="14" t="s">
        <v>90</v>
      </c>
      <c r="K21" s="15">
        <v>1.2E-2</v>
      </c>
      <c r="L21" s="15">
        <f t="shared" si="0"/>
        <v>0.24</v>
      </c>
      <c r="M21" s="16" t="s">
        <v>91</v>
      </c>
    </row>
    <row r="22" spans="1:15" ht="15">
      <c r="A22" s="5">
        <v>16</v>
      </c>
      <c r="B22" s="5" t="s">
        <v>92</v>
      </c>
      <c r="C22" s="5">
        <v>1</v>
      </c>
      <c r="D22" s="5" t="s">
        <v>93</v>
      </c>
      <c r="E22" s="5" t="s">
        <v>94</v>
      </c>
      <c r="F22" s="5" t="s">
        <v>95</v>
      </c>
      <c r="G22" s="6" t="s">
        <v>23</v>
      </c>
      <c r="H22" s="6" t="s">
        <v>18</v>
      </c>
      <c r="I22" s="6"/>
      <c r="J22" s="14" t="s">
        <v>96</v>
      </c>
      <c r="K22" s="15">
        <v>0.1</v>
      </c>
      <c r="L22" s="15">
        <f t="shared" si="0"/>
        <v>0.5</v>
      </c>
      <c r="M22" s="16" t="s">
        <v>91</v>
      </c>
    </row>
    <row r="23" spans="1:15" ht="15">
      <c r="A23" s="5">
        <v>17</v>
      </c>
      <c r="B23" s="5" t="s">
        <v>97</v>
      </c>
      <c r="C23" s="5">
        <v>2</v>
      </c>
      <c r="D23" s="5" t="s">
        <v>98</v>
      </c>
      <c r="E23" s="8" t="s">
        <v>99</v>
      </c>
      <c r="F23" s="5" t="s">
        <v>100</v>
      </c>
      <c r="G23" s="6" t="s">
        <v>39</v>
      </c>
      <c r="H23" s="6" t="s">
        <v>18</v>
      </c>
      <c r="I23" s="11" t="s">
        <v>40</v>
      </c>
      <c r="J23" s="14" t="s">
        <v>101</v>
      </c>
      <c r="K23" s="15">
        <v>0.54200000000000004</v>
      </c>
      <c r="L23" s="15">
        <f t="shared" si="0"/>
        <v>5.42</v>
      </c>
    </row>
    <row r="24" spans="1:15" ht="15">
      <c r="A24" s="5">
        <v>18</v>
      </c>
      <c r="B24" s="5" t="s">
        <v>102</v>
      </c>
      <c r="C24" s="5">
        <v>1</v>
      </c>
      <c r="D24" s="5" t="s">
        <v>103</v>
      </c>
      <c r="E24" s="5" t="s">
        <v>104</v>
      </c>
      <c r="F24" s="5" t="s">
        <v>105</v>
      </c>
      <c r="G24" s="6" t="s">
        <v>106</v>
      </c>
      <c r="H24" s="6" t="s">
        <v>18</v>
      </c>
      <c r="I24" s="6"/>
      <c r="J24" s="14" t="s">
        <v>107</v>
      </c>
      <c r="K24" s="15">
        <v>3.6</v>
      </c>
      <c r="L24" s="15">
        <f t="shared" si="0"/>
        <v>18</v>
      </c>
    </row>
    <row r="25" spans="1:15" ht="15">
      <c r="A25" s="5">
        <v>19</v>
      </c>
      <c r="B25" s="5" t="s">
        <v>108</v>
      </c>
      <c r="C25" s="5">
        <v>1</v>
      </c>
      <c r="D25" s="5" t="s">
        <v>109</v>
      </c>
      <c r="E25" s="5" t="s">
        <v>110</v>
      </c>
      <c r="F25" s="5" t="s">
        <v>111</v>
      </c>
      <c r="G25" s="11" t="s">
        <v>112</v>
      </c>
      <c r="H25" s="11" t="s">
        <v>18</v>
      </c>
      <c r="I25" s="6"/>
      <c r="J25" s="14" t="s">
        <v>113</v>
      </c>
      <c r="K25" s="15">
        <v>5.867</v>
      </c>
      <c r="L25" s="15">
        <f t="shared" si="0"/>
        <v>29.335000000000001</v>
      </c>
    </row>
    <row r="26" spans="1:15" ht="15">
      <c r="A26" s="12">
        <v>20</v>
      </c>
      <c r="B26" s="12" t="s">
        <v>114</v>
      </c>
      <c r="C26" s="12">
        <v>2</v>
      </c>
      <c r="D26" s="12" t="s">
        <v>76</v>
      </c>
      <c r="E26" s="12" t="s">
        <v>115</v>
      </c>
      <c r="F26" s="12" t="s">
        <v>116</v>
      </c>
      <c r="G26" s="13" t="s">
        <v>119</v>
      </c>
      <c r="H26" s="13" t="s">
        <v>18</v>
      </c>
      <c r="I26" s="13" t="s">
        <v>117</v>
      </c>
      <c r="J26" s="14" t="s">
        <v>118</v>
      </c>
      <c r="K26" s="17"/>
      <c r="L26" s="17"/>
      <c r="M26" s="13" t="s">
        <v>117</v>
      </c>
      <c r="N26" s="18"/>
      <c r="O26" s="18"/>
    </row>
    <row r="27" spans="1:15" ht="15">
      <c r="I27" s="13"/>
    </row>
    <row r="29" spans="1:15">
      <c r="L29" s="19">
        <f>SUM(L7:L25)</f>
        <v>112.67000000000002</v>
      </c>
    </row>
  </sheetData>
  <mergeCells count="2">
    <mergeCell ref="A2:B3"/>
    <mergeCell ref="D2:F4"/>
  </mergeCells>
  <hyperlinks>
    <hyperlink ref="J14" r:id="rId1" xr:uid="{00000000-0004-0000-0000-000000000000}"/>
    <hyperlink ref="J19" r:id="rId2" xr:uid="{00000000-0004-0000-0000-000001000000}"/>
    <hyperlink ref="J23" r:id="rId3" xr:uid="{00000000-0004-0000-0000-000002000000}"/>
    <hyperlink ref="J12" r:id="rId4" xr:uid="{00000000-0004-0000-0000-000003000000}"/>
    <hyperlink ref="J11" r:id="rId5" xr:uid="{00000000-0004-0000-0000-000004000000}"/>
    <hyperlink ref="J26" r:id="rId6" xr:uid="{00000000-0004-0000-0000-000005000000}"/>
    <hyperlink ref="J25" r:id="rId7" xr:uid="{00000000-0004-0000-0000-000006000000}"/>
    <hyperlink ref="J24" r:id="rId8" xr:uid="{00000000-0004-0000-0000-000007000000}"/>
    <hyperlink ref="J22" r:id="rId9" xr:uid="{00000000-0004-0000-0000-000008000000}"/>
    <hyperlink ref="J21" r:id="rId10" xr:uid="{00000000-0004-0000-0000-000009000000}"/>
    <hyperlink ref="J20" r:id="rId11" xr:uid="{00000000-0004-0000-0000-00000A000000}"/>
    <hyperlink ref="J17" r:id="rId12" xr:uid="{00000000-0004-0000-0000-00000B000000}"/>
    <hyperlink ref="J16" r:id="rId13" xr:uid="{00000000-0004-0000-0000-00000C000000}"/>
    <hyperlink ref="J15" r:id="rId14" xr:uid="{00000000-0004-0000-0000-00000D000000}"/>
    <hyperlink ref="J13" r:id="rId15" xr:uid="{00000000-0004-0000-0000-00000E000000}"/>
    <hyperlink ref="J10" r:id="rId16" xr:uid="{00000000-0004-0000-0000-00000F000000}"/>
    <hyperlink ref="J9" r:id="rId17" xr:uid="{00000000-0004-0000-0000-000010000000}"/>
    <hyperlink ref="J8" r:id="rId18" xr:uid="{00000000-0004-0000-0000-000011000000}"/>
    <hyperlink ref="J7" r:id="rId19" xr:uid="{00000000-0004-0000-0000-000012000000}"/>
  </hyperlinks>
  <pageMargins left="0.69930555555555596" right="0.69930555555555596" top="0.75" bottom="0.75" header="0.3" footer="0.3"/>
  <pageSetup paperSize="9" orientation="portrait" horizontalDpi="200" verticalDpi="300" r:id="rId20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 Bjurel</cp:lastModifiedBy>
  <dcterms:created xsi:type="dcterms:W3CDTF">2006-09-13T11:21:00Z</dcterms:created>
  <dcterms:modified xsi:type="dcterms:W3CDTF">2019-11-21T13:20:42Z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