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Projects\open_telemetry_HW\pcb\sensors\Open_Telemetry_digitalSensorShield\"/>
    </mc:Choice>
  </mc:AlternateContent>
  <xr:revisionPtr revIDLastSave="110" documentId="8_{64E8C597-5276-482C-8A64-81A37899327D}" xr6:coauthVersionLast="45" xr6:coauthVersionMax="45" xr10:uidLastSave="{4E53F76F-64D2-4540-A829-C837A907763C}"/>
  <bookViews>
    <workbookView xWindow="4725" yWindow="4215" windowWidth="21600" windowHeight="11385" xr2:uid="{895E3257-1EF8-4B17-A9CD-4A295FEF451B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" i="1" l="1"/>
  <c r="AC45" i="1"/>
  <c r="AC2" i="1"/>
  <c r="AC3" i="1"/>
  <c r="AC4" i="1"/>
  <c r="AC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95F8E-1404-4439-AC5E-ACA651850D90}" name="Open_Telemetry_digitalSensorShield" type="4" refreshedVersion="0" background="1">
    <webPr xml="1" sourceData="1" url="C:\Users\jonas\OneDrive\Projects\open_telemetry_HW\pcb\sensors\Open_Telemetry_digitalSensorShield\Open_Telemetry_digitalSensorShield.xml" htmlTables="1" htmlFormat="all"/>
  </connection>
</connections>
</file>

<file path=xl/sharedStrings.xml><?xml version="1.0" encoding="utf-8"?>
<sst xmlns="http://schemas.openxmlformats.org/spreadsheetml/2006/main" count="532" uniqueCount="216">
  <si>
    <t>Kolumn1</t>
  </si>
  <si>
    <t>version</t>
  </si>
  <si>
    <t>source</t>
  </si>
  <si>
    <t>date</t>
  </si>
  <si>
    <t>tool</t>
  </si>
  <si>
    <t>number</t>
  </si>
  <si>
    <t>name</t>
  </si>
  <si>
    <t>tstamps</t>
  </si>
  <si>
    <t>title</t>
  </si>
  <si>
    <t>company</t>
  </si>
  <si>
    <t>rev</t>
  </si>
  <si>
    <t>value</t>
  </si>
  <si>
    <t>footprint</t>
  </si>
  <si>
    <t>lib</t>
  </si>
  <si>
    <t>names</t>
  </si>
  <si>
    <t>tstamp</t>
  </si>
  <si>
    <t>date2</t>
  </si>
  <si>
    <t>source3</t>
  </si>
  <si>
    <t>number4</t>
  </si>
  <si>
    <t>tstamps6</t>
  </si>
  <si>
    <t>D</t>
  </si>
  <si>
    <t>C:\Users\jonas\OneDrive\Projects\open_telemetry_HW\pcb\sensors\Open_Telemetry_digitalSensorShield\Open_Telemetry_digitalSensorShield.sch</t>
  </si>
  <si>
    <t>11/15/2019 8:37:57 PM</t>
  </si>
  <si>
    <t>Eeschema (5.1.4)-1</t>
  </si>
  <si>
    <t>/</t>
  </si>
  <si>
    <t>OFT001v1</t>
  </si>
  <si>
    <t>OpenFly Telemetry</t>
  </si>
  <si>
    <t>P0A.03</t>
  </si>
  <si>
    <t>Open_Telemetry_digitalSensorShield.sch</t>
  </si>
  <si>
    <t>© 2019 - Jonas Bjurel</t>
  </si>
  <si>
    <t>License: Creative commons - CC BY 2.0</t>
  </si>
  <si>
    <t>https://github.com/jonasbjurel/open_telemetry</t>
  </si>
  <si>
    <t>https://github.com/jonasbjurel/open_telemetry_HW</t>
  </si>
  <si>
    <t>J2</t>
  </si>
  <si>
    <t>J1</t>
  </si>
  <si>
    <t>Q1</t>
  </si>
  <si>
    <t>IC1</t>
  </si>
  <si>
    <t>C6</t>
  </si>
  <si>
    <t>C7</t>
  </si>
  <si>
    <t>C8</t>
  </si>
  <si>
    <t>C3</t>
  </si>
  <si>
    <t>R2</t>
  </si>
  <si>
    <t>R6</t>
  </si>
  <si>
    <t>R3</t>
  </si>
  <si>
    <t>R5</t>
  </si>
  <si>
    <t>R8</t>
  </si>
  <si>
    <t>R9</t>
  </si>
  <si>
    <t>U2</t>
  </si>
  <si>
    <t>U1</t>
  </si>
  <si>
    <t>R1</t>
  </si>
  <si>
    <t>C4</t>
  </si>
  <si>
    <t>C5</t>
  </si>
  <si>
    <t>LED1</t>
  </si>
  <si>
    <t>LED3</t>
  </si>
  <si>
    <t>S1</t>
  </si>
  <si>
    <t>S2</t>
  </si>
  <si>
    <t>C1</t>
  </si>
  <si>
    <t>C2</t>
  </si>
  <si>
    <t>R15</t>
  </si>
  <si>
    <t>R16</t>
  </si>
  <si>
    <t>R10</t>
  </si>
  <si>
    <t>R11</t>
  </si>
  <si>
    <t>R12</t>
  </si>
  <si>
    <t>R13</t>
  </si>
  <si>
    <t>LED2</t>
  </si>
  <si>
    <t>R14</t>
  </si>
  <si>
    <t>J3</t>
  </si>
  <si>
    <t>PinHeader_01x12</t>
  </si>
  <si>
    <t>Ext GPS antenna connector</t>
  </si>
  <si>
    <t>BC846BPN</t>
  </si>
  <si>
    <t>L80-M39</t>
  </si>
  <si>
    <t>10uF</t>
  </si>
  <si>
    <t>10nF</t>
  </si>
  <si>
    <t>1k</t>
  </si>
  <si>
    <t>100k</t>
  </si>
  <si>
    <t>10k</t>
  </si>
  <si>
    <t>MPU-9250</t>
  </si>
  <si>
    <t>BME280</t>
  </si>
  <si>
    <t>100nF</t>
  </si>
  <si>
    <t>EXT ANT</t>
  </si>
  <si>
    <t>System Status</t>
  </si>
  <si>
    <t>RST</t>
  </si>
  <si>
    <t>CALIB</t>
  </si>
  <si>
    <t>62</t>
  </si>
  <si>
    <t>GPS LCK</t>
  </si>
  <si>
    <t>130</t>
  </si>
  <si>
    <t>PinHeader_01x16</t>
  </si>
  <si>
    <t>Open_Telemetry:PinHeader_1x12_P2.54mm_Vertical_Down</t>
  </si>
  <si>
    <t>Open_Telemetry:U.FL_Molex_MCRF_73412-0110_Vertical</t>
  </si>
  <si>
    <t>Package_TO_SOT_SMD:SOT-363_SC-70-6</t>
  </si>
  <si>
    <t>Open_Telemetry:L80-M39</t>
  </si>
  <si>
    <t>CAPPM3528X210N</t>
  </si>
  <si>
    <t>Open_Telemetry:CAPC1608X87N</t>
  </si>
  <si>
    <t>Open_Telemetry:RESC0603X26N</t>
  </si>
  <si>
    <t>RESC0603X26N</t>
  </si>
  <si>
    <t>Open_Telemetry:3DInvenSense_QFN-24_3x3mm_P0.4mm</t>
  </si>
  <si>
    <t>Open_Telemetry:Bosch_LGA-8_2x2.5mm_P0.65mm_ClockwisePinNumbering</t>
  </si>
  <si>
    <t>Open_Telemetry:CAPC1005X55N</t>
  </si>
  <si>
    <t>Open_Telemetry:LEDC1608X65N</t>
  </si>
  <si>
    <t>Open_Telemetry:AVAGO_PLCC4</t>
  </si>
  <si>
    <t>Open_Telemetry:ATS2D1G</t>
  </si>
  <si>
    <t>Open_Telemetry:RESC1005X40N</t>
  </si>
  <si>
    <t>Open_Telemetry:SMLD15YWT86</t>
  </si>
  <si>
    <t>Open_Telemetry:PinHeader_1x16_P2.54mm_Vertical_Down</t>
  </si>
  <si>
    <t>http://www.molex.com/pdm_docs/sd/734120110_sd.pdf</t>
  </si>
  <si>
    <t>https://assets.nexperia.com/documents/data-sheet/BC846BPN.pdf</t>
  </si>
  <si>
    <t>http://docs-emea.rs-online.com/webdocs/147d/0900766b8147dbf2.pdf</t>
  </si>
  <si>
    <t>https://api.kemet.com/component-edge/download/datasheet/T491B106K016AT7280.pdf</t>
  </si>
  <si>
    <t>https://api.kemet.com/component-edge/download/datasheet/C0603C103K4RACTU.pdf</t>
  </si>
  <si>
    <t>https://www.digikey.se/en/datasheets/yageo/yageo-pyu-r_marking_2</t>
  </si>
  <si>
    <t>http://www.yageo.com/documents/recent/PYu-RC0201_51_RoHS_L_8.pdf</t>
  </si>
  <si>
    <t>http://43zrtwysvxb2gf29r5o0athu-wpengine.netdna-ssl.com/wp-content/uploads/2015/02/PS-MPU-9250A-01-v1.1.pdf</t>
  </si>
  <si>
    <t>https://ae-bst.resource.bosch.com/media/_tech/media/datasheets/BST-BME280-DS002.pdf</t>
  </si>
  <si>
    <t>https://content.kemet.com/datasheets/KEM_C1002_X7R_SMD.pdf</t>
  </si>
  <si>
    <t>https://docs-emea.rs-online.com/webdocs/156b/0900766b8156b2c9.pdf</t>
  </si>
  <si>
    <t>https://docs.broadcom.com/docs/AV02-4194EN</t>
  </si>
  <si>
    <t>http://www.mouser.com/ds/2/60/ats-1100738.pdf</t>
  </si>
  <si>
    <t>http://www.yageo.com/documents/recent/PYu-RC0402_51_RoHS_L_6_r.pdf</t>
  </si>
  <si>
    <t>http://www.rohm.com/web/global/datasheet/SML-D13FW/sml-d13x-e</t>
  </si>
  <si>
    <t>http://www.vishay.com/docs/20035/dcrcwe3.pdf</t>
  </si>
  <si>
    <t>Connector</t>
  </si>
  <si>
    <t>73412-0110</t>
  </si>
  <si>
    <t>Transistor_BJT</t>
  </si>
  <si>
    <t>T491B106K016AT7280</t>
  </si>
  <si>
    <t>C0603C103K4RACTU</t>
  </si>
  <si>
    <t>RC0201JR-071KL</t>
  </si>
  <si>
    <t>RC0201JR-07100KL</t>
  </si>
  <si>
    <t>RC0201JR-0710KL</t>
  </si>
  <si>
    <t>Sensor_Motion</t>
  </si>
  <si>
    <t>Sensor</t>
  </si>
  <si>
    <t>C0402C104M8RACTU</t>
  </si>
  <si>
    <t>SML-D13DWT86A</t>
  </si>
  <si>
    <t>LED</t>
  </si>
  <si>
    <t>ATS2D1G_NC_LFS</t>
  </si>
  <si>
    <t>RC0402JR-0762RL</t>
  </si>
  <si>
    <t>SML-D13FWT86</t>
  </si>
  <si>
    <t>CRCW0402130RJNED</t>
  </si>
  <si>
    <t>ASMB-MTB1-0A3A2</t>
  </si>
  <si>
    <t>50 Ohms, MCRF, PCB Vertical Jack Receptacle, SMT, 1.25mm Mounted Height</t>
  </si>
  <si>
    <t>100mA IC, 65V Vce, Dual NPN/PNP Transistors, SOT-363</t>
  </si>
  <si>
    <t>L80 GPS Module</t>
  </si>
  <si>
    <t>Tantalum Capacitors - Solid SMD 16V 10uF 1311 10% ESR=2ohms</t>
  </si>
  <si>
    <t>KEMET - C0603C103K4RACTU - CAP, 0.01F, 16V, 10%, X7R, 0603</t>
  </si>
  <si>
    <t>YAGEO - RC0201JR-071KL - RES, THICK FILM, 1K, 5%, 0.5W, 0201, REEL</t>
  </si>
  <si>
    <t>YAGEO - RC0201JR-07100KL - RES, THICK FILM, 100K, 5%, 0.5W, 0201</t>
  </si>
  <si>
    <t>THICK FILM CHIP RESISTORS</t>
  </si>
  <si>
    <t>InvenSense 9-Axis Motion Sensor, Accelerometer, Gyroscope, Compass, I2C/SPI</t>
  </si>
  <si>
    <t>It is a digital 3 in 1 sensor with humidity, pressure and temperature measurements, LGA-8</t>
  </si>
  <si>
    <t>Multilayer Ceramic Capacitors MLCC - SMD/SMT 10volts 0.1uF X7R 20%</t>
  </si>
  <si>
    <t>ROHM SML-D13DWT86A, SML 608 nm Orange LED, 1608 (0603) Milky White SMD package</t>
  </si>
  <si>
    <t>Tricolor Black Surface LED, Common Anode Pin 4, PLCC-4</t>
  </si>
  <si>
    <t>Tactile Switches 1VA 32VDC 50mA On-(On) Sldr IP54</t>
  </si>
  <si>
    <t>Thick Film Resistors - SMD 62 OHM 5%</t>
  </si>
  <si>
    <t>ROHM SML-D13FWT86, SML 566 nm Green LED, 1608 (0603) Milky White SMD package</t>
  </si>
  <si>
    <t>RESISTOR, 0402 130 Ohms +/-5% 0.063 W</t>
  </si>
  <si>
    <t>5DB7AEF5</t>
  </si>
  <si>
    <t>5DF0F789</t>
  </si>
  <si>
    <t>5DE09AF2</t>
  </si>
  <si>
    <t>5DCCFD3F</t>
  </si>
  <si>
    <t>5E18F403</t>
  </si>
  <si>
    <t>5E25E078</t>
  </si>
  <si>
    <t>5E25F87E</t>
  </si>
  <si>
    <t>5E34E85C</t>
  </si>
  <si>
    <t>5E4B2E6B</t>
  </si>
  <si>
    <t>5E93D9F6</t>
  </si>
  <si>
    <t>5E9100D9</t>
  </si>
  <si>
    <t>5DB5EC31</t>
  </si>
  <si>
    <t>5DB5D205</t>
  </si>
  <si>
    <t>5E315798</t>
  </si>
  <si>
    <t>5EB57589</t>
  </si>
  <si>
    <t>5DBE4DF6</t>
  </si>
  <si>
    <t>5DC11E0D</t>
  </si>
  <si>
    <t>5DC296C0</t>
  </si>
  <si>
    <t>5DD2C24B</t>
  </si>
  <si>
    <t>5DD482C1</t>
  </si>
  <si>
    <t>5EADBF55</t>
  </si>
  <si>
    <t>5E05D1C5</t>
  </si>
  <si>
    <t>5DB7F77A</t>
  </si>
  <si>
    <t>https://www.mouser.com/Search/Refine.aspx?Keyword=538-73412-0110</t>
  </si>
  <si>
    <t>http://uk.rs-online.com/web/p/products/9084088</t>
  </si>
  <si>
    <t>https://www.mouser.com/Search/Refine.aspx?Keyword=80-T491B106K16AT7280</t>
  </si>
  <si>
    <t>https://www.alliedelec.com/kemet-c0603c103k4ractu/70097263/</t>
  </si>
  <si>
    <t>https://www.mouser.com/Search/Refine.aspx?Keyword=603-RC0201JR-071KL</t>
  </si>
  <si>
    <t>https://www.mouser.com/Search/Refine.aspx?Keyword=603-RC0201JR-07100KL</t>
  </si>
  <si>
    <t>https://www.mouser.com/Search/Refine.aspx?Keyword=603-RC0201JR-0710KL</t>
  </si>
  <si>
    <t>https://www.mouser.com/Search/Refine.aspx?Keyword=80-C0402C104M8R</t>
  </si>
  <si>
    <t>https://www.mouser.com/Search/Refine.aspx?Keyword=755-SML-D13DWT86A</t>
  </si>
  <si>
    <t>https://www.mouser.com/Search/Refine.aspx?Keyword=611-ATS2D1GNCLFS</t>
  </si>
  <si>
    <t>https://www.mouser.com/Search/Refine.aspx?Keyword=755-SML-D13FWT86</t>
  </si>
  <si>
    <t>https://www.mouser.com/Search/Refine.aspx?Keyword=71-CRCW0402130RJNED</t>
  </si>
  <si>
    <t>Allied Price/Stock</t>
  </si>
  <si>
    <t>Mouser Price/Stock</t>
  </si>
  <si>
    <t>RS Price/Stock</t>
  </si>
  <si>
    <t>No</t>
  </si>
  <si>
    <t>Estimated Price in singletons ($ Exc VAT)</t>
  </si>
  <si>
    <t>https://www.digikey.se/product-detail/sv/tdk-invensense/MPU-9250/1428-1019-1-ND/4626450</t>
  </si>
  <si>
    <t>https://www.digikey.se/product-detail/sv/bosch-sensortec/BME280/828-1063-1-ND/6136314</t>
  </si>
  <si>
    <t>https://www.digikey.se/product-detail/sv/nexperia-usa-inc/BC846BPN115/1727-4846-1-ND/2531344</t>
  </si>
  <si>
    <t>https://eu.mouser.com/ProductDetail/Broadcom-Avago/ASMB-MTB1-0A3A2?qs=%2Fha2pyFaduiVySQcEVUF3heLmRz4M2K3rgO%2FQp4y7kW07fprwMhUhQ%3D%3D</t>
  </si>
  <si>
    <t>https://eu.mouser.com/ProductDetail/Yageo/RC0402JR-0762RL?qs=%2Fha2pyFadugksLQP8sr8wTIhT%2FMY8qooydCBOtxPGjnmPpSGa7sYls8%252BwVmLaa5w</t>
  </si>
  <si>
    <t>https://eu.mouser.com/ProductDetail/Harwin/M20-9991245?qs=sGAEpiMZZMu6TJb8E8Cjr8TOF9X70AzN</t>
  </si>
  <si>
    <t>Conn_01x12_PIN_HEAD</t>
  </si>
  <si>
    <t>12 pin, 2.54 mm spacing single line, male gold plated pin head</t>
  </si>
  <si>
    <t>16 pin, 2.54 mm spacing single line, male gold plated pin head</t>
  </si>
  <si>
    <t>Conn_01x16_PIN_HEAD</t>
  </si>
  <si>
    <t>https://eu.mouser.com/datasheet/2/181/M20-999-1218971.pdf</t>
  </si>
  <si>
    <t>Designation</t>
  </si>
  <si>
    <t>Ref:</t>
  </si>
  <si>
    <t>Datasheet:</t>
  </si>
  <si>
    <t>Part number:</t>
  </si>
  <si>
    <t>Description:</t>
  </si>
  <si>
    <t>Quote Source:</t>
  </si>
  <si>
    <t>Quote market:</t>
  </si>
  <si>
    <t>https://eu.mouser.com/ProductDetail/Harwin/M20-9991645?qs=%2Fha2pyFaduidlkUepihCFe580ry%252BZS1daUSnD%2FYtBpV30LGKthV%252B6A%3D%3D</t>
  </si>
  <si>
    <t>GRAND TOTAL SPOT MARKET SINGELTON  COMPONENT COST $, EXCL VAT,  SHIPPING AND LOW VOLUME LOGISTICS-, EXPEDITING- AND MANUFATURING SET-UP TIME:</t>
  </si>
  <si>
    <t>33.6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</si>
</sst>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0" fontId="0" fillId="0" borderId="0" xfId="0" applyNumberFormat="1"/>
  </cellXfs>
  <cellStyles count="2">
    <cellStyle name="Hyperlä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string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footprints" form="unqualified">
                          <xsd:complexType>
                            <xsd:sequence minOccurs="0">
                              <xsd:element minOccurs="0" nillable="true" type="xsd:string" name="fp" form="unqualified"/>
                            </xsd:sequence>
                          </xsd:complexType>
                        </xsd:element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pning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14239-D87C-4823-85AF-7E73E18996E7}" name="Tabell1" displayName="Tabell1" ref="A1:AC46" tableType="xml" totalsRowShown="0" connectionId="1">
  <autoFilter ref="A1:AC46" xr:uid="{75AC0460-C571-45AC-8F35-FEC6F8E190C6}"/>
  <tableColumns count="29">
    <tableColumn id="1" xr3:uid="{5C62E740-FDAC-4927-AC78-7D6FE8753D9F}" uniqueName="version" name="version">
      <xmlColumnPr mapId="1" xpath="/export/@version" xmlDataType="string"/>
    </tableColumn>
    <tableColumn id="2" xr3:uid="{49BA6893-253E-4F3D-B002-6555F7737C12}" uniqueName="source" name="source">
      <xmlColumnPr mapId="1" xpath="/export/design/source" xmlDataType="string"/>
    </tableColumn>
    <tableColumn id="3" xr3:uid="{A7406CA3-3540-45F7-85C1-ACEBC4017094}" uniqueName="date" name="date">
      <xmlColumnPr mapId="1" xpath="/export/design/date" xmlDataType="string"/>
    </tableColumn>
    <tableColumn id="4" xr3:uid="{C7F68AD2-32DD-4DDE-9D57-6210E3844503}" uniqueName="tool" name="tool">
      <xmlColumnPr mapId="1" xpath="/export/design/tool" xmlDataType="string"/>
    </tableColumn>
    <tableColumn id="5" xr3:uid="{F9D6BE14-E471-46EC-9996-56C84A0C77FE}" uniqueName="number" name="number">
      <xmlColumnPr mapId="1" xpath="/export/design/sheet/@number" xmlDataType="integer"/>
    </tableColumn>
    <tableColumn id="6" xr3:uid="{784084B5-7811-422C-A72E-B4D57618C6C7}" uniqueName="name" name="name">
      <xmlColumnPr mapId="1" xpath="/export/design/sheet/@name" xmlDataType="string"/>
    </tableColumn>
    <tableColumn id="7" xr3:uid="{4F51845C-4B28-45D5-9596-542AAF6AB07D}" uniqueName="tstamps" name="tstamps">
      <xmlColumnPr mapId="1" xpath="/export/design/sheet/@tstamps" xmlDataType="string"/>
    </tableColumn>
    <tableColumn id="8" xr3:uid="{FB76AA27-1BDC-4737-ABF4-7C0CEE56257F}" uniqueName="title" name="title">
      <xmlColumnPr mapId="1" xpath="/export/design/sheet/title_block/title" xmlDataType="string"/>
    </tableColumn>
    <tableColumn id="9" xr3:uid="{421D4CCF-0579-473E-9123-A22F25211052}" uniqueName="company" name="company">
      <xmlColumnPr mapId="1" xpath="/export/design/sheet/title_block/company" xmlDataType="string"/>
    </tableColumn>
    <tableColumn id="10" xr3:uid="{74017647-54CA-4F49-AF47-C4DEE15BEF3D}" uniqueName="rev" name="rev">
      <xmlColumnPr mapId="1" xpath="/export/design/sheet/title_block/rev" xmlDataType="string"/>
    </tableColumn>
    <tableColumn id="11" xr3:uid="{3E558585-EEAF-45B2-9AB1-4C4E56D82082}" uniqueName="date" name="date2">
      <xmlColumnPr mapId="1" xpath="/export/design/sheet/title_block/date" xmlDataType="date"/>
    </tableColumn>
    <tableColumn id="12" xr3:uid="{5BE6F12F-6BBB-4D9B-8728-F99F56E69BB2}" uniqueName="source" name="source3">
      <xmlColumnPr mapId="1" xpath="/export/design/sheet/title_block/source" xmlDataType="string"/>
    </tableColumn>
    <tableColumn id="13" xr3:uid="{F87D22F5-22C0-4ADE-9130-0A969D4CA427}" uniqueName="number" name="number4">
      <xmlColumnPr mapId="1" xpath="/export/design/sheet/title_block/comment/@number" xmlDataType="integer"/>
    </tableColumn>
    <tableColumn id="14" xr3:uid="{43866CB7-25F4-4A13-AFE3-91FE38A2EBC1}" uniqueName="value" name="value">
      <xmlColumnPr mapId="1" xpath="/export/design/sheet/title_block/comment/@value" xmlDataType="string"/>
    </tableColumn>
    <tableColumn id="15" xr3:uid="{1E09FA63-D819-498F-9C34-DE97B52C7DF3}" uniqueName="ref" name="Ref:">
      <xmlColumnPr mapId="1" xpath="/export/components/comp/@ref" xmlDataType="string"/>
    </tableColumn>
    <tableColumn id="16" xr3:uid="{7369C416-A8BC-41A1-AF74-804923C3A853}" uniqueName="value" name="Designation">
      <xmlColumnPr mapId="1" xpath="/export/components/comp/value" xmlDataType="string"/>
    </tableColumn>
    <tableColumn id="17" xr3:uid="{6E8A1F47-9E03-4AA6-8629-4CE339842662}" uniqueName="footprint" name="footprint">
      <xmlColumnPr mapId="1" xpath="/export/components/comp/footprint" xmlDataType="string"/>
    </tableColumn>
    <tableColumn id="18" xr3:uid="{E95C277E-457F-4CCC-9086-494B90D8A3DF}" uniqueName="datasheet" name="Datasheet:">
      <xmlColumnPr mapId="1" xpath="/export/components/comp/datasheet" xmlDataType="string"/>
    </tableColumn>
    <tableColumn id="19" xr3:uid="{B6E1C59C-1A9B-4C15-A842-02861108FFC5}" uniqueName="lib" name="lib">
      <xmlColumnPr mapId="1" xpath="/export/components/comp/libsource/@lib" xmlDataType="string"/>
    </tableColumn>
    <tableColumn id="20" xr3:uid="{6C66C4DB-9EF1-4B79-8AC8-B6F53711650A}" uniqueName="part" name="Part number:">
      <xmlColumnPr mapId="1" xpath="/export/components/comp/libsource/@part" xmlDataType="string"/>
    </tableColumn>
    <tableColumn id="21" xr3:uid="{ECD802C8-46F8-467C-AD42-34866975343D}" uniqueName="description" name="Description:">
      <xmlColumnPr mapId="1" xpath="/export/components/comp/libsource/@description" xmlDataType="string"/>
    </tableColumn>
    <tableColumn id="22" xr3:uid="{80A15068-F2DD-42C1-BB0B-23859ADB8F92}" uniqueName="names" name="names">
      <xmlColumnPr mapId="1" xpath="/export/components/comp/sheetpath/@names" xmlDataType="string"/>
    </tableColumn>
    <tableColumn id="23" xr3:uid="{04B5A454-12F4-4124-AA59-58CB3965998C}" uniqueName="tstamps" name="tstamps6">
      <xmlColumnPr mapId="1" xpath="/export/components/comp/sheetpath/@tstamps" xmlDataType="string"/>
    </tableColumn>
    <tableColumn id="24" xr3:uid="{4169B489-F018-4744-A347-9DA3C65DF68C}" uniqueName="tstamp" name="tstamp">
      <xmlColumnPr mapId="1" xpath="/export/components/comp/tstamp" xmlDataType="string"/>
    </tableColumn>
    <tableColumn id="25" xr3:uid="{5CB6E812-28E3-4937-8826-C373EF446162}" uniqueName="field" name="Quote Source:">
      <xmlColumnPr mapId="1" xpath="/export/components/comp/fields/field" xmlDataType="string"/>
    </tableColumn>
    <tableColumn id="26" xr3:uid="{9F484932-CB74-4BE2-8711-B51463F5D2AA}" uniqueName="name" name="Quote market:">
      <xmlColumnPr mapId="1" xpath="/export/components/comp/fields/field/@name" xmlDataType="string"/>
    </tableColumn>
    <tableColumn id="27" xr3:uid="{6899F5AA-633C-49A7-8448-0E51EAFE3033}" uniqueName="lib" name="No">
      <xmlColumnPr mapId="1" xpath="/export/libparts/libpart/@lib" xmlDataType="string"/>
    </tableColumn>
    <tableColumn id="44" xr3:uid="{A134EF3B-F752-4653-A540-5DDC8C87D9AA}" uniqueName="44" name="Estimated Price in singletons ($ Exc VAT)"/>
    <tableColumn id="46" xr3:uid="{7D29B0D3-CEC1-407D-993A-72001A36F5DF}" uniqueName="46" name="Kolumn1" dataDxfId="0">
      <calculatedColumnFormula>Tabell1[[#This Row],[No]]*Tabell1[[#This Row],[Estimated Price in singletons ($ Exc VAT)]]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iedelec.com/kemet-c0603c103k4ractu/70097263/" TargetMode="External"/><Relationship Id="rId13" Type="http://schemas.openxmlformats.org/officeDocument/2006/relationships/hyperlink" Target="https://www.mouser.com/Search/Refine.aspx?Keyword=603-RC0201JR-07100KL" TargetMode="External"/><Relationship Id="rId18" Type="http://schemas.openxmlformats.org/officeDocument/2006/relationships/hyperlink" Target="https://www.mouser.com/Search/Refine.aspx?Keyword=755-SML-D13DWT86A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Search/Refine.aspx?Keyword=80-T491B106K16AT7280" TargetMode="External"/><Relationship Id="rId21" Type="http://schemas.openxmlformats.org/officeDocument/2006/relationships/hyperlink" Target="https://www.mouser.com/Search/Refine.aspx?Keyword=603-RC0201JR-0710KL" TargetMode="External"/><Relationship Id="rId7" Type="http://schemas.openxmlformats.org/officeDocument/2006/relationships/hyperlink" Target="https://www.alliedelec.com/kemet-c0603c103k4ractu/70097263/" TargetMode="External"/><Relationship Id="rId12" Type="http://schemas.openxmlformats.org/officeDocument/2006/relationships/hyperlink" Target="https://www.mouser.com/Search/Refine.aspx?Keyword=603-RC0201JR-07100KL" TargetMode="External"/><Relationship Id="rId17" Type="http://schemas.openxmlformats.org/officeDocument/2006/relationships/hyperlink" Target="https://www.mouser.com/Search/Refine.aspx?Keyword=80-C0402C104M8R" TargetMode="External"/><Relationship Id="rId25" Type="http://schemas.openxmlformats.org/officeDocument/2006/relationships/hyperlink" Target="https://eu.mouser.com/datasheet/2/181/M20-999-1218971.pdf" TargetMode="External"/><Relationship Id="rId2" Type="http://schemas.openxmlformats.org/officeDocument/2006/relationships/hyperlink" Target="http://uk.rs-online.com/web/p/products/9084088" TargetMode="External"/><Relationship Id="rId16" Type="http://schemas.openxmlformats.org/officeDocument/2006/relationships/hyperlink" Target="https://www.mouser.com/Search/Refine.aspx?Keyword=603-RC0201JR-0710KL" TargetMode="External"/><Relationship Id="rId20" Type="http://schemas.openxmlformats.org/officeDocument/2006/relationships/hyperlink" Target="https://www.mouser.com/Search/Refine.aspx?Keyword=603-RC0201JR-0710KL" TargetMode="External"/><Relationship Id="rId1" Type="http://schemas.openxmlformats.org/officeDocument/2006/relationships/hyperlink" Target="https://www.mouser.com/Search/Refine.aspx?Keyword=538-73412-0110" TargetMode="External"/><Relationship Id="rId6" Type="http://schemas.openxmlformats.org/officeDocument/2006/relationships/hyperlink" Target="https://www.alliedelec.com/kemet-c0603c103k4ractu/70097263/" TargetMode="External"/><Relationship Id="rId11" Type="http://schemas.openxmlformats.org/officeDocument/2006/relationships/hyperlink" Target="https://www.mouser.com/Search/Refine.aspx?Keyword=603-RC0201JR-071KL" TargetMode="External"/><Relationship Id="rId24" Type="http://schemas.openxmlformats.org/officeDocument/2006/relationships/hyperlink" Target="https://eu.mouser.com/ProductDetail/Harwin/M20-9991245?qs=sGAEpiMZZMu6TJb8E8Cjr8TOF9X70AzN" TargetMode="External"/><Relationship Id="rId5" Type="http://schemas.openxmlformats.org/officeDocument/2006/relationships/hyperlink" Target="https://www.alliedelec.com/kemet-c0603c103k4ractu/70097263/" TargetMode="External"/><Relationship Id="rId15" Type="http://schemas.openxmlformats.org/officeDocument/2006/relationships/hyperlink" Target="https://www.mouser.com/Search/Refine.aspx?Keyword=603-RC0201JR-0710KL" TargetMode="External"/><Relationship Id="rId23" Type="http://schemas.openxmlformats.org/officeDocument/2006/relationships/hyperlink" Target="https://www.mouser.com/Search/Refine.aspx?Keyword=71-CRCW0402130RJNED" TargetMode="External"/><Relationship Id="rId10" Type="http://schemas.openxmlformats.org/officeDocument/2006/relationships/hyperlink" Target="https://www.mouser.com/Search/Refine.aspx?Keyword=603-RC0201JR-071KL" TargetMode="External"/><Relationship Id="rId19" Type="http://schemas.openxmlformats.org/officeDocument/2006/relationships/hyperlink" Target="https://www.mouser.com/Search/Refine.aspx?Keyword=755-SML-D13FWT86" TargetMode="External"/><Relationship Id="rId4" Type="http://schemas.openxmlformats.org/officeDocument/2006/relationships/hyperlink" Target="https://www.alliedelec.com/kemet-c0603c103k4ractu/70097263/" TargetMode="External"/><Relationship Id="rId9" Type="http://schemas.openxmlformats.org/officeDocument/2006/relationships/hyperlink" Target="https://www.mouser.com/Search/Refine.aspx?Keyword=611-ATS2D1GNCLFS" TargetMode="External"/><Relationship Id="rId14" Type="http://schemas.openxmlformats.org/officeDocument/2006/relationships/hyperlink" Target="https://www.mouser.com/Search/Refine.aspx?Keyword=603-RC0201JR-0710KL" TargetMode="External"/><Relationship Id="rId22" Type="http://schemas.openxmlformats.org/officeDocument/2006/relationships/hyperlink" Target="https://eu.mouser.com/ProductDetail/Yageo/RC0402JR-0762RL?qs=%2Fha2pyFadugksLQP8sr8wTIhT%2FMY8qooydCBOtxPGjnmPpSGa7sYls8%252BwVmLaa5w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6"/>
  <sheetViews>
    <sheetView tabSelected="1" topLeftCell="O19" zoomScaleNormal="100" workbookViewId="0">
      <selection activeCell="P1" sqref="P1"/>
    </sheetView>
  </sheetViews>
  <sheetFormatPr defaultRowHeight="15" x14ac:dyDescent="0.25"/>
  <cols>
    <col min="1" max="1" width="9.85546875" hidden="1" customWidth="1"/>
    <col min="2" max="2" width="81.140625" hidden="1" customWidth="1"/>
    <col min="3" max="3" width="20.85546875" hidden="1" customWidth="1"/>
    <col min="4" max="4" width="17.85546875" hidden="1" customWidth="1"/>
    <col min="5" max="5" width="10.28515625" hidden="1" customWidth="1"/>
    <col min="6" max="6" width="8.28515625" hidden="1" customWidth="1"/>
    <col min="7" max="7" width="10.28515625" hidden="1" customWidth="1"/>
    <col min="8" max="8" width="9.42578125" hidden="1" customWidth="1"/>
    <col min="9" max="9" width="18.28515625" hidden="1" customWidth="1"/>
    <col min="10" max="10" width="7" hidden="1" customWidth="1"/>
    <col min="11" max="11" width="10.7109375" hidden="1" customWidth="1"/>
    <col min="12" max="12" width="38.5703125" hidden="1" customWidth="1"/>
    <col min="13" max="13" width="11.28515625" hidden="1" customWidth="1"/>
    <col min="14" max="14" width="49.42578125" hidden="1" customWidth="1"/>
    <col min="15" max="15" width="5.85546875" bestFit="1" customWidth="1"/>
    <col min="16" max="16" width="25" bestFit="1" customWidth="1"/>
    <col min="17" max="17" width="70.7109375" hidden="1" customWidth="1"/>
    <col min="18" max="18" width="81.140625" bestFit="1" customWidth="1"/>
    <col min="19" max="19" width="19.85546875" hidden="1" customWidth="1"/>
    <col min="20" max="20" width="19.85546875" bestFit="1" customWidth="1"/>
    <col min="21" max="21" width="81.140625" bestFit="1" customWidth="1"/>
    <col min="22" max="22" width="9.140625" hidden="1" customWidth="1"/>
    <col min="23" max="23" width="11.28515625" hidden="1" customWidth="1"/>
    <col min="24" max="24" width="10.140625" hidden="1" customWidth="1"/>
    <col min="25" max="25" width="84.140625" customWidth="1"/>
    <col min="26" max="26" width="26.42578125" bestFit="1" customWidth="1"/>
    <col min="27" max="27" width="19.85546875" bestFit="1" customWidth="1"/>
    <col min="28" max="28" width="39.42578125" customWidth="1"/>
  </cols>
  <sheetData>
    <row r="1" spans="1:2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16</v>
      </c>
      <c r="L1" t="s">
        <v>17</v>
      </c>
      <c r="M1" t="s">
        <v>18</v>
      </c>
      <c r="N1" t="s">
        <v>11</v>
      </c>
      <c r="O1" t="s">
        <v>207</v>
      </c>
      <c r="P1" t="s">
        <v>206</v>
      </c>
      <c r="Q1" t="s">
        <v>12</v>
      </c>
      <c r="R1" t="s">
        <v>208</v>
      </c>
      <c r="S1" t="s">
        <v>13</v>
      </c>
      <c r="T1" t="s">
        <v>209</v>
      </c>
      <c r="U1" t="s">
        <v>210</v>
      </c>
      <c r="V1" t="s">
        <v>14</v>
      </c>
      <c r="W1" t="s">
        <v>19</v>
      </c>
      <c r="X1" t="s">
        <v>15</v>
      </c>
      <c r="Y1" t="s">
        <v>211</v>
      </c>
      <c r="Z1" t="s">
        <v>212</v>
      </c>
      <c r="AA1" t="s">
        <v>193</v>
      </c>
      <c r="AB1" t="s">
        <v>194</v>
      </c>
      <c r="AC1" t="s">
        <v>0</v>
      </c>
    </row>
    <row r="2" spans="1:29" hidden="1" x14ac:dyDescent="0.25">
      <c r="A2" s="1" t="s">
        <v>20</v>
      </c>
      <c r="B2" s="1" t="s">
        <v>21</v>
      </c>
      <c r="C2" s="1" t="s">
        <v>22</v>
      </c>
      <c r="D2" s="1" t="s">
        <v>23</v>
      </c>
      <c r="E2">
        <v>1</v>
      </c>
      <c r="F2" s="1" t="s">
        <v>24</v>
      </c>
      <c r="G2" s="1" t="s">
        <v>24</v>
      </c>
      <c r="H2" s="1" t="s">
        <v>25</v>
      </c>
      <c r="I2" s="1" t="s">
        <v>26</v>
      </c>
      <c r="J2" s="1" t="s">
        <v>27</v>
      </c>
      <c r="K2" s="2">
        <v>43781</v>
      </c>
      <c r="L2" s="1" t="s">
        <v>28</v>
      </c>
      <c r="M2">
        <v>1</v>
      </c>
      <c r="N2" s="1" t="s">
        <v>29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C2" s="1">
        <f>Tabell1[[#This Row],[No]]*Tabell1[[#This Row],[Estimated Price in singletons ($ Exc VAT)]]</f>
        <v>0</v>
      </c>
    </row>
    <row r="3" spans="1:29" hidden="1" x14ac:dyDescent="0.25">
      <c r="A3" s="1" t="s">
        <v>20</v>
      </c>
      <c r="B3" s="1" t="s">
        <v>21</v>
      </c>
      <c r="C3" s="1" t="s">
        <v>22</v>
      </c>
      <c r="D3" s="1" t="s">
        <v>23</v>
      </c>
      <c r="E3">
        <v>1</v>
      </c>
      <c r="F3" s="1" t="s">
        <v>24</v>
      </c>
      <c r="G3" s="1" t="s">
        <v>24</v>
      </c>
      <c r="H3" s="1" t="s">
        <v>25</v>
      </c>
      <c r="I3" s="1" t="s">
        <v>26</v>
      </c>
      <c r="J3" s="1" t="s">
        <v>27</v>
      </c>
      <c r="K3" s="2">
        <v>43781</v>
      </c>
      <c r="L3" s="1" t="s">
        <v>28</v>
      </c>
      <c r="M3">
        <v>2</v>
      </c>
      <c r="N3" s="1" t="s">
        <v>30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1">
        <f>Tabell1[[#This Row],[No]]*Tabell1[[#This Row],[Estimated Price in singletons ($ Exc VAT)]]</f>
        <v>0</v>
      </c>
    </row>
    <row r="4" spans="1:29" hidden="1" x14ac:dyDescent="0.25">
      <c r="A4" s="1" t="s">
        <v>20</v>
      </c>
      <c r="B4" s="1" t="s">
        <v>21</v>
      </c>
      <c r="C4" s="1" t="s">
        <v>22</v>
      </c>
      <c r="D4" s="1" t="s">
        <v>23</v>
      </c>
      <c r="E4">
        <v>1</v>
      </c>
      <c r="F4" s="1" t="s">
        <v>24</v>
      </c>
      <c r="G4" s="1" t="s">
        <v>24</v>
      </c>
      <c r="H4" s="1" t="s">
        <v>25</v>
      </c>
      <c r="I4" s="1" t="s">
        <v>26</v>
      </c>
      <c r="J4" s="1" t="s">
        <v>27</v>
      </c>
      <c r="K4" s="2">
        <v>43781</v>
      </c>
      <c r="L4" s="1" t="s">
        <v>28</v>
      </c>
      <c r="M4">
        <v>3</v>
      </c>
      <c r="N4" s="1" t="s">
        <v>31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C4" s="1">
        <f>Tabell1[[#This Row],[No]]*Tabell1[[#This Row],[Estimated Price in singletons ($ Exc VAT)]]</f>
        <v>0</v>
      </c>
    </row>
    <row r="5" spans="1:29" hidden="1" x14ac:dyDescent="0.25">
      <c r="A5" s="1" t="s">
        <v>20</v>
      </c>
      <c r="B5" s="1" t="s">
        <v>21</v>
      </c>
      <c r="C5" s="1" t="s">
        <v>22</v>
      </c>
      <c r="D5" s="1" t="s">
        <v>23</v>
      </c>
      <c r="E5">
        <v>1</v>
      </c>
      <c r="F5" s="1" t="s">
        <v>24</v>
      </c>
      <c r="G5" s="1" t="s">
        <v>24</v>
      </c>
      <c r="H5" s="1" t="s">
        <v>25</v>
      </c>
      <c r="I5" s="1" t="s">
        <v>26</v>
      </c>
      <c r="J5" s="1" t="s">
        <v>27</v>
      </c>
      <c r="K5" s="2">
        <v>43781</v>
      </c>
      <c r="L5" s="1" t="s">
        <v>28</v>
      </c>
      <c r="M5">
        <v>4</v>
      </c>
      <c r="N5" s="1" t="s">
        <v>32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1">
        <f>Tabell1[[#This Row],[No]]*Tabell1[[#This Row],[Estimated Price in singletons ($ Exc VAT)]]</f>
        <v>0</v>
      </c>
    </row>
    <row r="6" spans="1:29" x14ac:dyDescent="0.25">
      <c r="A6" s="1" t="s">
        <v>20</v>
      </c>
      <c r="B6" s="1"/>
      <c r="C6" s="1"/>
      <c r="D6" s="1"/>
      <c r="F6" s="1"/>
      <c r="G6" s="1"/>
      <c r="H6" s="1"/>
      <c r="I6" s="1"/>
      <c r="J6" s="1"/>
      <c r="K6" s="2"/>
      <c r="L6" s="1"/>
      <c r="N6" s="1"/>
      <c r="O6" s="1" t="s">
        <v>33</v>
      </c>
      <c r="P6" s="1" t="s">
        <v>67</v>
      </c>
      <c r="Q6" s="1" t="s">
        <v>87</v>
      </c>
      <c r="R6" s="3" t="s">
        <v>205</v>
      </c>
      <c r="S6" s="1" t="s">
        <v>120</v>
      </c>
      <c r="T6" s="1" t="s">
        <v>201</v>
      </c>
      <c r="U6" s="1" t="s">
        <v>202</v>
      </c>
      <c r="V6" s="1" t="s">
        <v>24</v>
      </c>
      <c r="W6" s="1" t="s">
        <v>24</v>
      </c>
      <c r="X6" s="1" t="s">
        <v>155</v>
      </c>
      <c r="Y6" s="3" t="s">
        <v>200</v>
      </c>
      <c r="Z6" s="1" t="s">
        <v>191</v>
      </c>
      <c r="AA6" s="4">
        <v>1</v>
      </c>
      <c r="AB6">
        <v>0.5</v>
      </c>
      <c r="AC6" s="1">
        <f>Tabell1[[#This Row],[No]]*Tabell1[[#This Row],[Estimated Price in singletons ($ Exc VAT)]]</f>
        <v>0.5</v>
      </c>
    </row>
    <row r="7" spans="1:29" x14ac:dyDescent="0.25">
      <c r="A7" s="1" t="s">
        <v>20</v>
      </c>
      <c r="B7" s="1"/>
      <c r="C7" s="1"/>
      <c r="D7" s="1"/>
      <c r="F7" s="1"/>
      <c r="G7" s="1"/>
      <c r="H7" s="1"/>
      <c r="I7" s="1"/>
      <c r="J7" s="1"/>
      <c r="K7" s="2"/>
      <c r="L7" s="1"/>
      <c r="N7" s="1"/>
      <c r="O7" s="1" t="s">
        <v>34</v>
      </c>
      <c r="P7" s="1" t="s">
        <v>68</v>
      </c>
      <c r="Q7" s="1" t="s">
        <v>88</v>
      </c>
      <c r="R7" s="1" t="s">
        <v>104</v>
      </c>
      <c r="S7" s="1" t="s">
        <v>121</v>
      </c>
      <c r="T7" s="1" t="s">
        <v>121</v>
      </c>
      <c r="U7" s="1" t="s">
        <v>138</v>
      </c>
      <c r="V7" s="1" t="s">
        <v>24</v>
      </c>
      <c r="W7" s="1" t="s">
        <v>24</v>
      </c>
      <c r="X7" s="1" t="s">
        <v>156</v>
      </c>
      <c r="Y7" s="3" t="s">
        <v>178</v>
      </c>
      <c r="Z7" s="1" t="s">
        <v>191</v>
      </c>
      <c r="AA7" s="4">
        <v>1</v>
      </c>
      <c r="AB7">
        <v>0.8</v>
      </c>
      <c r="AC7" s="1">
        <f>Tabell1[[#This Row],[No]]*Tabell1[[#This Row],[Estimated Price in singletons ($ Exc VAT)]]</f>
        <v>0.8</v>
      </c>
    </row>
    <row r="8" spans="1:29" x14ac:dyDescent="0.25">
      <c r="A8" s="1" t="s">
        <v>20</v>
      </c>
      <c r="B8" s="1"/>
      <c r="C8" s="1"/>
      <c r="D8" s="1"/>
      <c r="F8" s="1"/>
      <c r="G8" s="1"/>
      <c r="H8" s="1"/>
      <c r="I8" s="1"/>
      <c r="J8" s="1"/>
      <c r="K8" s="2"/>
      <c r="L8" s="1"/>
      <c r="N8" s="1"/>
      <c r="O8" s="1" t="s">
        <v>35</v>
      </c>
      <c r="P8" s="1" t="s">
        <v>69</v>
      </c>
      <c r="Q8" s="1" t="s">
        <v>89</v>
      </c>
      <c r="R8" s="1" t="s">
        <v>105</v>
      </c>
      <c r="S8" s="1" t="s">
        <v>122</v>
      </c>
      <c r="T8" s="1" t="s">
        <v>69</v>
      </c>
      <c r="U8" s="1" t="s">
        <v>139</v>
      </c>
      <c r="V8" s="1" t="s">
        <v>24</v>
      </c>
      <c r="W8" s="1" t="s">
        <v>24</v>
      </c>
      <c r="X8" s="1" t="s">
        <v>157</v>
      </c>
      <c r="Y8" s="1" t="s">
        <v>197</v>
      </c>
      <c r="Z8" s="1"/>
      <c r="AA8" s="4">
        <v>1</v>
      </c>
      <c r="AB8">
        <v>0.4</v>
      </c>
      <c r="AC8" s="1">
        <f>Tabell1[[#This Row],[No]]*Tabell1[[#This Row],[Estimated Price in singletons ($ Exc VAT)]]</f>
        <v>0.4</v>
      </c>
    </row>
    <row r="9" spans="1:29" x14ac:dyDescent="0.25">
      <c r="A9" s="1" t="s">
        <v>20</v>
      </c>
      <c r="B9" s="1"/>
      <c r="C9" s="1"/>
      <c r="D9" s="1"/>
      <c r="F9" s="1"/>
      <c r="G9" s="1"/>
      <c r="H9" s="1"/>
      <c r="I9" s="1"/>
      <c r="J9" s="1"/>
      <c r="K9" s="2"/>
      <c r="L9" s="1"/>
      <c r="N9" s="1"/>
      <c r="O9" s="1" t="s">
        <v>36</v>
      </c>
      <c r="P9" s="1" t="s">
        <v>70</v>
      </c>
      <c r="Q9" s="1" t="s">
        <v>90</v>
      </c>
      <c r="R9" s="1" t="s">
        <v>106</v>
      </c>
      <c r="S9" s="1" t="s">
        <v>70</v>
      </c>
      <c r="T9" s="1" t="s">
        <v>70</v>
      </c>
      <c r="U9" s="1" t="s">
        <v>140</v>
      </c>
      <c r="V9" s="1" t="s">
        <v>24</v>
      </c>
      <c r="W9" s="1" t="s">
        <v>24</v>
      </c>
      <c r="X9" s="1" t="s">
        <v>158</v>
      </c>
      <c r="Y9" s="3" t="s">
        <v>179</v>
      </c>
      <c r="Z9" s="1" t="s">
        <v>192</v>
      </c>
      <c r="AA9" s="4">
        <v>1</v>
      </c>
      <c r="AB9">
        <v>15</v>
      </c>
      <c r="AC9" s="1">
        <f>Tabell1[[#This Row],[No]]*Tabell1[[#This Row],[Estimated Price in singletons ($ Exc VAT)]]</f>
        <v>15</v>
      </c>
    </row>
    <row r="10" spans="1:29" x14ac:dyDescent="0.25">
      <c r="A10" s="1" t="s">
        <v>20</v>
      </c>
      <c r="B10" s="1"/>
      <c r="C10" s="1"/>
      <c r="D10" s="1"/>
      <c r="F10" s="1"/>
      <c r="G10" s="1"/>
      <c r="H10" s="1"/>
      <c r="I10" s="1"/>
      <c r="J10" s="1"/>
      <c r="K10" s="2"/>
      <c r="L10" s="1"/>
      <c r="N10" s="1"/>
      <c r="O10" s="1" t="s">
        <v>37</v>
      </c>
      <c r="P10" s="1" t="s">
        <v>71</v>
      </c>
      <c r="Q10" s="1" t="s">
        <v>91</v>
      </c>
      <c r="R10" s="1" t="s">
        <v>107</v>
      </c>
      <c r="S10" s="1" t="s">
        <v>123</v>
      </c>
      <c r="T10" s="1" t="s">
        <v>123</v>
      </c>
      <c r="U10" s="1" t="s">
        <v>141</v>
      </c>
      <c r="V10" s="1" t="s">
        <v>24</v>
      </c>
      <c r="W10" s="1" t="s">
        <v>24</v>
      </c>
      <c r="X10" s="1" t="s">
        <v>159</v>
      </c>
      <c r="Y10" s="3" t="s">
        <v>180</v>
      </c>
      <c r="Z10" s="1" t="s">
        <v>191</v>
      </c>
      <c r="AA10" s="4">
        <v>1</v>
      </c>
      <c r="AB10">
        <v>0.5</v>
      </c>
      <c r="AC10" s="1">
        <f>Tabell1[[#This Row],[No]]*Tabell1[[#This Row],[Estimated Price in singletons ($ Exc VAT)]]</f>
        <v>0.5</v>
      </c>
    </row>
    <row r="11" spans="1:29" x14ac:dyDescent="0.25">
      <c r="A11" s="1" t="s">
        <v>20</v>
      </c>
      <c r="B11" s="1"/>
      <c r="C11" s="1"/>
      <c r="D11" s="1"/>
      <c r="F11" s="1"/>
      <c r="G11" s="1"/>
      <c r="H11" s="1"/>
      <c r="I11" s="1"/>
      <c r="J11" s="1"/>
      <c r="K11" s="2"/>
      <c r="L11" s="1"/>
      <c r="N11" s="1"/>
      <c r="O11" s="1" t="s">
        <v>38</v>
      </c>
      <c r="P11" s="1" t="s">
        <v>71</v>
      </c>
      <c r="Q11" s="1" t="s">
        <v>91</v>
      </c>
      <c r="R11" s="1" t="s">
        <v>107</v>
      </c>
      <c r="S11" s="1" t="s">
        <v>123</v>
      </c>
      <c r="T11" s="1" t="s">
        <v>123</v>
      </c>
      <c r="U11" s="1" t="s">
        <v>141</v>
      </c>
      <c r="V11" s="1" t="s">
        <v>24</v>
      </c>
      <c r="W11" s="1" t="s">
        <v>24</v>
      </c>
      <c r="X11" s="1" t="s">
        <v>160</v>
      </c>
      <c r="Y11" s="1" t="s">
        <v>180</v>
      </c>
      <c r="Z11" s="1" t="s">
        <v>191</v>
      </c>
      <c r="AA11" s="4">
        <v>1</v>
      </c>
      <c r="AB11">
        <v>0.5</v>
      </c>
      <c r="AC11" s="1">
        <f>Tabell1[[#This Row],[No]]*Tabell1[[#This Row],[Estimated Price in singletons ($ Exc VAT)]]</f>
        <v>0.5</v>
      </c>
    </row>
    <row r="12" spans="1:29" x14ac:dyDescent="0.25">
      <c r="A12" s="1" t="s">
        <v>20</v>
      </c>
      <c r="B12" s="1"/>
      <c r="C12" s="1"/>
      <c r="D12" s="1"/>
      <c r="F12" s="1"/>
      <c r="G12" s="1"/>
      <c r="H12" s="1"/>
      <c r="I12" s="1"/>
      <c r="J12" s="1"/>
      <c r="K12" s="2"/>
      <c r="L12" s="1"/>
      <c r="N12" s="1"/>
      <c r="O12" s="1" t="s">
        <v>39</v>
      </c>
      <c r="P12" s="1" t="s">
        <v>71</v>
      </c>
      <c r="Q12" s="1" t="s">
        <v>91</v>
      </c>
      <c r="R12" s="1" t="s">
        <v>107</v>
      </c>
      <c r="S12" s="1" t="s">
        <v>123</v>
      </c>
      <c r="T12" s="1" t="s">
        <v>123</v>
      </c>
      <c r="U12" s="1" t="s">
        <v>141</v>
      </c>
      <c r="V12" s="1" t="s">
        <v>24</v>
      </c>
      <c r="W12" s="1" t="s">
        <v>24</v>
      </c>
      <c r="X12" s="1" t="s">
        <v>161</v>
      </c>
      <c r="Y12" s="1" t="s">
        <v>180</v>
      </c>
      <c r="Z12" s="1" t="s">
        <v>191</v>
      </c>
      <c r="AA12" s="4">
        <v>1</v>
      </c>
      <c r="AB12">
        <v>0.5</v>
      </c>
      <c r="AC12" s="1">
        <f>Tabell1[[#This Row],[No]]*Tabell1[[#This Row],[Estimated Price in singletons ($ Exc VAT)]]</f>
        <v>0.5</v>
      </c>
    </row>
    <row r="13" spans="1:29" x14ac:dyDescent="0.25">
      <c r="A13" s="1" t="s">
        <v>20</v>
      </c>
      <c r="B13" s="1"/>
      <c r="C13" s="1"/>
      <c r="D13" s="1"/>
      <c r="F13" s="1"/>
      <c r="G13" s="1"/>
      <c r="H13" s="1"/>
      <c r="I13" s="1"/>
      <c r="J13" s="1"/>
      <c r="K13" s="2"/>
      <c r="L13" s="1"/>
      <c r="N13" s="1"/>
      <c r="O13" s="1" t="s">
        <v>40</v>
      </c>
      <c r="P13" s="1" t="s">
        <v>72</v>
      </c>
      <c r="Q13" s="1" t="s">
        <v>92</v>
      </c>
      <c r="R13" s="1" t="s">
        <v>108</v>
      </c>
      <c r="S13" s="1" t="s">
        <v>124</v>
      </c>
      <c r="T13" s="1" t="s">
        <v>124</v>
      </c>
      <c r="U13" s="1" t="s">
        <v>142</v>
      </c>
      <c r="V13" s="1" t="s">
        <v>24</v>
      </c>
      <c r="W13" s="1" t="s">
        <v>24</v>
      </c>
      <c r="X13" s="1" t="s">
        <v>162</v>
      </c>
      <c r="Y13" s="3" t="s">
        <v>181</v>
      </c>
      <c r="Z13" s="1" t="s">
        <v>190</v>
      </c>
      <c r="AA13" s="4">
        <v>1</v>
      </c>
      <c r="AB13">
        <v>0.05</v>
      </c>
      <c r="AC13" s="1">
        <f>Tabell1[[#This Row],[No]]*Tabell1[[#This Row],[Estimated Price in singletons ($ Exc VAT)]]</f>
        <v>0.05</v>
      </c>
    </row>
    <row r="14" spans="1:29" x14ac:dyDescent="0.25">
      <c r="A14" s="1" t="s">
        <v>20</v>
      </c>
      <c r="B14" s="1"/>
      <c r="C14" s="1"/>
      <c r="D14" s="1"/>
      <c r="F14" s="1"/>
      <c r="G14" s="1"/>
      <c r="H14" s="1"/>
      <c r="I14" s="1"/>
      <c r="J14" s="1"/>
      <c r="K14" s="2"/>
      <c r="L14" s="1"/>
      <c r="N14" s="1"/>
      <c r="O14" s="1" t="s">
        <v>41</v>
      </c>
      <c r="P14" s="1" t="s">
        <v>73</v>
      </c>
      <c r="Q14" s="1" t="s">
        <v>93</v>
      </c>
      <c r="R14" s="1" t="s">
        <v>109</v>
      </c>
      <c r="S14" s="1" t="s">
        <v>125</v>
      </c>
      <c r="T14" s="1" t="s">
        <v>125</v>
      </c>
      <c r="U14" s="1" t="s">
        <v>143</v>
      </c>
      <c r="V14" s="1" t="s">
        <v>24</v>
      </c>
      <c r="W14" s="1" t="s">
        <v>24</v>
      </c>
      <c r="X14" s="1" t="s">
        <v>163</v>
      </c>
      <c r="Y14" s="3" t="s">
        <v>182</v>
      </c>
      <c r="Z14" s="1" t="s">
        <v>191</v>
      </c>
      <c r="AA14" s="4">
        <v>1</v>
      </c>
      <c r="AB14">
        <v>0.11</v>
      </c>
      <c r="AC14" s="1">
        <f>Tabell1[[#This Row],[No]]*Tabell1[[#This Row],[Estimated Price in singletons ($ Exc VAT)]]</f>
        <v>0.11</v>
      </c>
    </row>
    <row r="15" spans="1:29" x14ac:dyDescent="0.25">
      <c r="A15" s="1" t="s">
        <v>20</v>
      </c>
      <c r="B15" s="1"/>
      <c r="C15" s="1"/>
      <c r="D15" s="1"/>
      <c r="F15" s="1"/>
      <c r="G15" s="1"/>
      <c r="H15" s="1"/>
      <c r="I15" s="1"/>
      <c r="J15" s="1"/>
      <c r="K15" s="2"/>
      <c r="L15" s="1"/>
      <c r="N15" s="1"/>
      <c r="O15" s="1" t="s">
        <v>42</v>
      </c>
      <c r="P15" s="1" t="s">
        <v>73</v>
      </c>
      <c r="Q15" s="1" t="s">
        <v>93</v>
      </c>
      <c r="R15" s="1" t="s">
        <v>109</v>
      </c>
      <c r="S15" s="1" t="s">
        <v>125</v>
      </c>
      <c r="T15" s="1" t="s">
        <v>125</v>
      </c>
      <c r="U15" s="1" t="s">
        <v>143</v>
      </c>
      <c r="V15" s="1" t="s">
        <v>24</v>
      </c>
      <c r="W15" s="1" t="s">
        <v>24</v>
      </c>
      <c r="X15" s="1" t="s">
        <v>163</v>
      </c>
      <c r="Y15" s="3" t="s">
        <v>182</v>
      </c>
      <c r="Z15" s="1" t="s">
        <v>191</v>
      </c>
      <c r="AA15" s="4">
        <v>1</v>
      </c>
      <c r="AB15">
        <v>0.11</v>
      </c>
      <c r="AC15" s="1">
        <f>Tabell1[[#This Row],[No]]*Tabell1[[#This Row],[Estimated Price in singletons ($ Exc VAT)]]</f>
        <v>0.11</v>
      </c>
    </row>
    <row r="16" spans="1:29" x14ac:dyDescent="0.25">
      <c r="A16" s="1" t="s">
        <v>20</v>
      </c>
      <c r="B16" s="1"/>
      <c r="C16" s="1"/>
      <c r="D16" s="1"/>
      <c r="F16" s="1"/>
      <c r="G16" s="1"/>
      <c r="H16" s="1"/>
      <c r="I16" s="1"/>
      <c r="J16" s="1"/>
      <c r="K16" s="2"/>
      <c r="L16" s="1"/>
      <c r="N16" s="1"/>
      <c r="O16" s="1" t="s">
        <v>43</v>
      </c>
      <c r="P16" s="1" t="s">
        <v>74</v>
      </c>
      <c r="Q16" s="1" t="s">
        <v>93</v>
      </c>
      <c r="R16" s="1" t="s">
        <v>110</v>
      </c>
      <c r="S16" s="1" t="s">
        <v>126</v>
      </c>
      <c r="T16" s="1" t="s">
        <v>126</v>
      </c>
      <c r="U16" s="1" t="s">
        <v>144</v>
      </c>
      <c r="V16" s="1" t="s">
        <v>24</v>
      </c>
      <c r="W16" s="1" t="s">
        <v>24</v>
      </c>
      <c r="X16" s="1" t="s">
        <v>164</v>
      </c>
      <c r="Y16" s="3" t="s">
        <v>183</v>
      </c>
      <c r="Z16" s="1" t="s">
        <v>191</v>
      </c>
      <c r="AA16" s="4">
        <v>1</v>
      </c>
      <c r="AB16">
        <v>0.11</v>
      </c>
      <c r="AC16" s="1">
        <f>Tabell1[[#This Row],[No]]*Tabell1[[#This Row],[Estimated Price in singletons ($ Exc VAT)]]</f>
        <v>0.11</v>
      </c>
    </row>
    <row r="17" spans="1:29" x14ac:dyDescent="0.25">
      <c r="A17" s="1" t="s">
        <v>20</v>
      </c>
      <c r="B17" s="1"/>
      <c r="C17" s="1"/>
      <c r="D17" s="1"/>
      <c r="F17" s="1"/>
      <c r="G17" s="1"/>
      <c r="H17" s="1"/>
      <c r="I17" s="1"/>
      <c r="J17" s="1"/>
      <c r="K17" s="2"/>
      <c r="L17" s="1"/>
      <c r="N17" s="1"/>
      <c r="O17" s="1" t="s">
        <v>44</v>
      </c>
      <c r="P17" s="1" t="s">
        <v>74</v>
      </c>
      <c r="Q17" s="1" t="s">
        <v>93</v>
      </c>
      <c r="R17" s="1" t="s">
        <v>110</v>
      </c>
      <c r="S17" s="1" t="s">
        <v>126</v>
      </c>
      <c r="T17" s="1" t="s">
        <v>126</v>
      </c>
      <c r="U17" s="1" t="s">
        <v>144</v>
      </c>
      <c r="V17" s="1" t="s">
        <v>24</v>
      </c>
      <c r="W17" s="1" t="s">
        <v>24</v>
      </c>
      <c r="X17" s="1" t="s">
        <v>164</v>
      </c>
      <c r="Y17" s="3" t="s">
        <v>183</v>
      </c>
      <c r="Z17" s="1" t="s">
        <v>191</v>
      </c>
      <c r="AA17" s="4">
        <v>1</v>
      </c>
      <c r="AB17">
        <v>0.11</v>
      </c>
      <c r="AC17" s="1">
        <f>Tabell1[[#This Row],[No]]*Tabell1[[#This Row],[Estimated Price in singletons ($ Exc VAT)]]</f>
        <v>0.11</v>
      </c>
    </row>
    <row r="18" spans="1:29" x14ac:dyDescent="0.25">
      <c r="A18" s="1" t="s">
        <v>20</v>
      </c>
      <c r="B18" s="1"/>
      <c r="C18" s="1"/>
      <c r="D18" s="1"/>
      <c r="F18" s="1"/>
      <c r="G18" s="1"/>
      <c r="H18" s="1"/>
      <c r="I18" s="1"/>
      <c r="J18" s="1"/>
      <c r="K18" s="2"/>
      <c r="L18" s="1"/>
      <c r="N18" s="1"/>
      <c r="O18" s="1" t="s">
        <v>45</v>
      </c>
      <c r="P18" s="1" t="s">
        <v>75</v>
      </c>
      <c r="Q18" s="1" t="s">
        <v>94</v>
      </c>
      <c r="R18" s="1" t="s">
        <v>110</v>
      </c>
      <c r="S18" s="1" t="s">
        <v>127</v>
      </c>
      <c r="T18" s="1" t="s">
        <v>127</v>
      </c>
      <c r="U18" s="1" t="s">
        <v>145</v>
      </c>
      <c r="V18" s="1" t="s">
        <v>24</v>
      </c>
      <c r="W18" s="1" t="s">
        <v>24</v>
      </c>
      <c r="X18" s="1" t="s">
        <v>165</v>
      </c>
      <c r="Y18" s="3" t="s">
        <v>184</v>
      </c>
      <c r="Z18" s="1" t="s">
        <v>191</v>
      </c>
      <c r="AA18" s="4">
        <v>1</v>
      </c>
      <c r="AB18">
        <v>0.11</v>
      </c>
      <c r="AC18" s="1">
        <f>Tabell1[[#This Row],[No]]*Tabell1[[#This Row],[Estimated Price in singletons ($ Exc VAT)]]</f>
        <v>0.11</v>
      </c>
    </row>
    <row r="19" spans="1:29" x14ac:dyDescent="0.25">
      <c r="A19" s="1" t="s">
        <v>20</v>
      </c>
      <c r="B19" s="1"/>
      <c r="C19" s="1"/>
      <c r="D19" s="1"/>
      <c r="F19" s="1"/>
      <c r="G19" s="1"/>
      <c r="H19" s="1"/>
      <c r="I19" s="1"/>
      <c r="J19" s="1"/>
      <c r="K19" s="2"/>
      <c r="L19" s="1"/>
      <c r="N19" s="1"/>
      <c r="O19" s="1" t="s">
        <v>46</v>
      </c>
      <c r="P19" s="1" t="s">
        <v>75</v>
      </c>
      <c r="Q19" s="1" t="s">
        <v>94</v>
      </c>
      <c r="R19" s="1" t="s">
        <v>110</v>
      </c>
      <c r="S19" s="1" t="s">
        <v>127</v>
      </c>
      <c r="T19" s="1" t="s">
        <v>127</v>
      </c>
      <c r="U19" s="1" t="s">
        <v>145</v>
      </c>
      <c r="V19" s="1" t="s">
        <v>24</v>
      </c>
      <c r="W19" s="1" t="s">
        <v>24</v>
      </c>
      <c r="X19" s="1" t="s">
        <v>165</v>
      </c>
      <c r="Y19" s="3" t="s">
        <v>184</v>
      </c>
      <c r="Z19" s="1" t="s">
        <v>191</v>
      </c>
      <c r="AA19" s="4">
        <v>1</v>
      </c>
      <c r="AB19">
        <v>0.11</v>
      </c>
      <c r="AC19" s="1">
        <f>Tabell1[[#This Row],[No]]*Tabell1[[#This Row],[Estimated Price in singletons ($ Exc VAT)]]</f>
        <v>0.11</v>
      </c>
    </row>
    <row r="20" spans="1:29" x14ac:dyDescent="0.25">
      <c r="A20" s="1" t="s">
        <v>20</v>
      </c>
      <c r="B20" s="1"/>
      <c r="C20" s="1"/>
      <c r="D20" s="1"/>
      <c r="F20" s="1"/>
      <c r="G20" s="1"/>
      <c r="H20" s="1"/>
      <c r="I20" s="1"/>
      <c r="J20" s="1"/>
      <c r="K20" s="2"/>
      <c r="L20" s="1"/>
      <c r="N20" s="1"/>
      <c r="O20" s="1" t="s">
        <v>47</v>
      </c>
      <c r="P20" s="1" t="s">
        <v>76</v>
      </c>
      <c r="Q20" s="1" t="s">
        <v>95</v>
      </c>
      <c r="R20" s="1" t="s">
        <v>111</v>
      </c>
      <c r="S20" s="1" t="s">
        <v>128</v>
      </c>
      <c r="T20" s="1" t="s">
        <v>76</v>
      </c>
      <c r="U20" s="1" t="s">
        <v>146</v>
      </c>
      <c r="V20" s="1" t="s">
        <v>24</v>
      </c>
      <c r="W20" s="1" t="s">
        <v>24</v>
      </c>
      <c r="X20" s="1" t="s">
        <v>166</v>
      </c>
      <c r="Y20" s="1" t="s">
        <v>195</v>
      </c>
      <c r="Z20" s="1"/>
      <c r="AA20" s="4">
        <v>1</v>
      </c>
      <c r="AB20">
        <v>2.8</v>
      </c>
      <c r="AC20" s="1">
        <f>Tabell1[[#This Row],[No]]*Tabell1[[#This Row],[Estimated Price in singletons ($ Exc VAT)]]</f>
        <v>2.8</v>
      </c>
    </row>
    <row r="21" spans="1:29" x14ac:dyDescent="0.25">
      <c r="A21" s="1" t="s">
        <v>20</v>
      </c>
      <c r="B21" s="1"/>
      <c r="C21" s="1"/>
      <c r="D21" s="1"/>
      <c r="F21" s="1"/>
      <c r="G21" s="1"/>
      <c r="H21" s="1"/>
      <c r="I21" s="1"/>
      <c r="J21" s="1"/>
      <c r="K21" s="2"/>
      <c r="L21" s="1"/>
      <c r="N21" s="1"/>
      <c r="O21" s="1" t="s">
        <v>48</v>
      </c>
      <c r="P21" s="1" t="s">
        <v>77</v>
      </c>
      <c r="Q21" s="1" t="s">
        <v>96</v>
      </c>
      <c r="R21" s="1" t="s">
        <v>112</v>
      </c>
      <c r="S21" s="1" t="s">
        <v>129</v>
      </c>
      <c r="T21" s="1" t="s">
        <v>77</v>
      </c>
      <c r="U21" s="1" t="s">
        <v>147</v>
      </c>
      <c r="V21" s="1" t="s">
        <v>24</v>
      </c>
      <c r="W21" s="1" t="s">
        <v>24</v>
      </c>
      <c r="X21" s="1" t="s">
        <v>167</v>
      </c>
      <c r="Y21" s="1" t="s">
        <v>196</v>
      </c>
      <c r="Z21" s="1"/>
      <c r="AA21" s="4">
        <v>1</v>
      </c>
      <c r="AB21">
        <v>7</v>
      </c>
      <c r="AC21" s="1">
        <f>Tabell1[[#This Row],[No]]*Tabell1[[#This Row],[Estimated Price in singletons ($ Exc VAT)]]</f>
        <v>7</v>
      </c>
    </row>
    <row r="22" spans="1:29" x14ac:dyDescent="0.25">
      <c r="A22" s="1" t="s">
        <v>20</v>
      </c>
      <c r="B22" s="1"/>
      <c r="C22" s="1"/>
      <c r="D22" s="1"/>
      <c r="F22" s="1"/>
      <c r="G22" s="1"/>
      <c r="H22" s="1"/>
      <c r="I22" s="1"/>
      <c r="J22" s="1"/>
      <c r="K22" s="2"/>
      <c r="L22" s="1"/>
      <c r="N22" s="1"/>
      <c r="O22" s="1" t="s">
        <v>49</v>
      </c>
      <c r="P22" s="1" t="s">
        <v>75</v>
      </c>
      <c r="Q22" s="1" t="s">
        <v>94</v>
      </c>
      <c r="R22" s="1" t="s">
        <v>110</v>
      </c>
      <c r="S22" s="1" t="s">
        <v>127</v>
      </c>
      <c r="T22" s="1" t="s">
        <v>127</v>
      </c>
      <c r="U22" s="1" t="s">
        <v>145</v>
      </c>
      <c r="V22" s="1" t="s">
        <v>24</v>
      </c>
      <c r="W22" s="1" t="s">
        <v>24</v>
      </c>
      <c r="X22" s="1" t="s">
        <v>165</v>
      </c>
      <c r="Y22" s="3" t="s">
        <v>184</v>
      </c>
      <c r="Z22" s="1" t="s">
        <v>191</v>
      </c>
      <c r="AA22" s="4">
        <v>1</v>
      </c>
      <c r="AB22">
        <v>0.11</v>
      </c>
      <c r="AC22" s="1">
        <f>Tabell1[[#This Row],[No]]*Tabell1[[#This Row],[Estimated Price in singletons ($ Exc VAT)]]</f>
        <v>0.11</v>
      </c>
    </row>
    <row r="23" spans="1:29" x14ac:dyDescent="0.25">
      <c r="A23" s="1" t="s">
        <v>20</v>
      </c>
      <c r="B23" s="1"/>
      <c r="C23" s="1"/>
      <c r="D23" s="1"/>
      <c r="F23" s="1"/>
      <c r="G23" s="1"/>
      <c r="H23" s="1"/>
      <c r="I23" s="1"/>
      <c r="J23" s="1"/>
      <c r="K23" s="2"/>
      <c r="L23" s="1"/>
      <c r="N23" s="1"/>
      <c r="O23" s="1" t="s">
        <v>50</v>
      </c>
      <c r="P23" s="1" t="s">
        <v>72</v>
      </c>
      <c r="Q23" s="1" t="s">
        <v>92</v>
      </c>
      <c r="R23" s="1" t="s">
        <v>108</v>
      </c>
      <c r="S23" s="1" t="s">
        <v>124</v>
      </c>
      <c r="T23" s="1" t="s">
        <v>124</v>
      </c>
      <c r="U23" s="1" t="s">
        <v>142</v>
      </c>
      <c r="V23" s="1" t="s">
        <v>24</v>
      </c>
      <c r="W23" s="1" t="s">
        <v>24</v>
      </c>
      <c r="X23" s="1" t="s">
        <v>162</v>
      </c>
      <c r="Y23" s="3" t="s">
        <v>181</v>
      </c>
      <c r="Z23" s="1" t="s">
        <v>190</v>
      </c>
      <c r="AA23" s="4">
        <v>1</v>
      </c>
      <c r="AB23">
        <v>0.05</v>
      </c>
      <c r="AC23" s="1">
        <f>Tabell1[[#This Row],[No]]*Tabell1[[#This Row],[Estimated Price in singletons ($ Exc VAT)]]</f>
        <v>0.05</v>
      </c>
    </row>
    <row r="24" spans="1:29" x14ac:dyDescent="0.25">
      <c r="A24" s="1" t="s">
        <v>20</v>
      </c>
      <c r="B24" s="1"/>
      <c r="C24" s="1"/>
      <c r="D24" s="1"/>
      <c r="F24" s="1"/>
      <c r="G24" s="1"/>
      <c r="H24" s="1"/>
      <c r="I24" s="1"/>
      <c r="J24" s="1"/>
      <c r="K24" s="2"/>
      <c r="L24" s="1"/>
      <c r="N24" s="1"/>
      <c r="O24" s="1" t="s">
        <v>51</v>
      </c>
      <c r="P24" s="1" t="s">
        <v>78</v>
      </c>
      <c r="Q24" s="1" t="s">
        <v>97</v>
      </c>
      <c r="R24" s="1" t="s">
        <v>113</v>
      </c>
      <c r="S24" s="1" t="s">
        <v>130</v>
      </c>
      <c r="T24" s="1" t="s">
        <v>130</v>
      </c>
      <c r="U24" s="1" t="s">
        <v>148</v>
      </c>
      <c r="V24" s="1" t="s">
        <v>24</v>
      </c>
      <c r="W24" s="1" t="s">
        <v>24</v>
      </c>
      <c r="X24" s="1" t="s">
        <v>168</v>
      </c>
      <c r="Y24" s="3" t="s">
        <v>185</v>
      </c>
      <c r="Z24" s="1" t="s">
        <v>191</v>
      </c>
      <c r="AA24" s="4">
        <v>1</v>
      </c>
      <c r="AB24">
        <v>0.11</v>
      </c>
      <c r="AC24" s="1">
        <f>Tabell1[[#This Row],[No]]*Tabell1[[#This Row],[Estimated Price in singletons ($ Exc VAT)]]</f>
        <v>0.11</v>
      </c>
    </row>
    <row r="25" spans="1:29" x14ac:dyDescent="0.25">
      <c r="A25" s="1" t="s">
        <v>20</v>
      </c>
      <c r="B25" s="1"/>
      <c r="C25" s="1"/>
      <c r="D25" s="1"/>
      <c r="F25" s="1"/>
      <c r="G25" s="1"/>
      <c r="H25" s="1"/>
      <c r="I25" s="1"/>
      <c r="J25" s="1"/>
      <c r="K25" s="2"/>
      <c r="L25" s="1"/>
      <c r="N25" s="1"/>
      <c r="O25" s="1" t="s">
        <v>52</v>
      </c>
      <c r="P25" s="1" t="s">
        <v>79</v>
      </c>
      <c r="Q25" s="1" t="s">
        <v>98</v>
      </c>
      <c r="R25" s="1" t="s">
        <v>114</v>
      </c>
      <c r="S25" s="1" t="s">
        <v>131</v>
      </c>
      <c r="T25" s="1" t="s">
        <v>131</v>
      </c>
      <c r="U25" s="1" t="s">
        <v>149</v>
      </c>
      <c r="V25" s="1" t="s">
        <v>24</v>
      </c>
      <c r="W25" s="1" t="s">
        <v>24</v>
      </c>
      <c r="X25" s="1" t="s">
        <v>169</v>
      </c>
      <c r="Y25" s="3" t="s">
        <v>186</v>
      </c>
      <c r="Z25" s="1" t="s">
        <v>191</v>
      </c>
      <c r="AA25" s="4">
        <v>1</v>
      </c>
      <c r="AB25">
        <v>0.5</v>
      </c>
      <c r="AC25" s="1">
        <f>Tabell1[[#This Row],[No]]*Tabell1[[#This Row],[Estimated Price in singletons ($ Exc VAT)]]</f>
        <v>0.5</v>
      </c>
    </row>
    <row r="26" spans="1:29" x14ac:dyDescent="0.25">
      <c r="A26" s="1" t="s">
        <v>20</v>
      </c>
      <c r="B26" s="1"/>
      <c r="C26" s="1"/>
      <c r="D26" s="1"/>
      <c r="F26" s="1"/>
      <c r="G26" s="1"/>
      <c r="H26" s="1"/>
      <c r="I26" s="1"/>
      <c r="J26" s="1"/>
      <c r="K26" s="2"/>
      <c r="L26" s="1"/>
      <c r="N26" s="1"/>
      <c r="O26" s="1" t="s">
        <v>53</v>
      </c>
      <c r="P26" s="1" t="s">
        <v>80</v>
      </c>
      <c r="Q26" s="1" t="s">
        <v>99</v>
      </c>
      <c r="R26" s="1" t="s">
        <v>115</v>
      </c>
      <c r="S26" s="1" t="s">
        <v>132</v>
      </c>
      <c r="T26" s="1" t="s">
        <v>137</v>
      </c>
      <c r="U26" s="1" t="s">
        <v>150</v>
      </c>
      <c r="V26" s="1" t="s">
        <v>24</v>
      </c>
      <c r="W26" s="1" t="s">
        <v>24</v>
      </c>
      <c r="X26" s="1" t="s">
        <v>170</v>
      </c>
      <c r="Y26" s="1" t="s">
        <v>198</v>
      </c>
      <c r="Z26" s="1"/>
      <c r="AA26" s="4">
        <v>1</v>
      </c>
      <c r="AB26">
        <v>0.6</v>
      </c>
      <c r="AC26" s="1">
        <f>Tabell1[[#This Row],[No]]*Tabell1[[#This Row],[Estimated Price in singletons ($ Exc VAT)]]</f>
        <v>0.6</v>
      </c>
    </row>
    <row r="27" spans="1:29" hidden="1" x14ac:dyDescent="0.25">
      <c r="A27" s="1" t="s">
        <v>20</v>
      </c>
      <c r="B27" s="1"/>
      <c r="C27" s="1"/>
      <c r="D27" s="1"/>
      <c r="F27" s="1"/>
      <c r="G27" s="1"/>
      <c r="H27" s="1"/>
      <c r="I27" s="1"/>
      <c r="J27" s="1"/>
      <c r="K27" s="2"/>
      <c r="L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C27" s="1">
        <f>Tabell1[[#This Row],[No]]*Tabell1[[#This Row],[Estimated Price in singletons ($ Exc VAT)]]</f>
        <v>0</v>
      </c>
    </row>
    <row r="28" spans="1:29" hidden="1" x14ac:dyDescent="0.25">
      <c r="A28" s="1" t="s">
        <v>20</v>
      </c>
      <c r="B28" s="1"/>
      <c r="C28" s="1"/>
      <c r="D28" s="1"/>
      <c r="F28" s="1"/>
      <c r="G28" s="1"/>
      <c r="H28" s="1"/>
      <c r="I28" s="1"/>
      <c r="J28" s="1"/>
      <c r="K28" s="2"/>
      <c r="L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C28" s="1">
        <f>Tabell1[[#This Row],[No]]*Tabell1[[#This Row],[Estimated Price in singletons ($ Exc VAT)]]</f>
        <v>0</v>
      </c>
    </row>
    <row r="29" spans="1:29" hidden="1" x14ac:dyDescent="0.25">
      <c r="A29" s="1" t="s">
        <v>20</v>
      </c>
      <c r="B29" s="1"/>
      <c r="C29" s="1"/>
      <c r="D29" s="1"/>
      <c r="F29" s="1"/>
      <c r="G29" s="1"/>
      <c r="H29" s="1"/>
      <c r="I29" s="1"/>
      <c r="J29" s="1"/>
      <c r="K29" s="2"/>
      <c r="L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C29" s="1">
        <f>Tabell1[[#This Row],[No]]*Tabell1[[#This Row],[Estimated Price in singletons ($ Exc VAT)]]</f>
        <v>0</v>
      </c>
    </row>
    <row r="30" spans="1:29" hidden="1" x14ac:dyDescent="0.25">
      <c r="A30" s="1" t="s">
        <v>20</v>
      </c>
      <c r="B30" s="1"/>
      <c r="C30" s="1"/>
      <c r="D30" s="1"/>
      <c r="F30" s="1"/>
      <c r="G30" s="1"/>
      <c r="H30" s="1"/>
      <c r="I30" s="1"/>
      <c r="J30" s="1"/>
      <c r="K30" s="2"/>
      <c r="L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C30" s="1">
        <f>Tabell1[[#This Row],[No]]*Tabell1[[#This Row],[Estimated Price in singletons ($ Exc VAT)]]</f>
        <v>0</v>
      </c>
    </row>
    <row r="31" spans="1:29" x14ac:dyDescent="0.25">
      <c r="A31" s="1" t="s">
        <v>20</v>
      </c>
      <c r="B31" s="1"/>
      <c r="C31" s="1"/>
      <c r="D31" s="1"/>
      <c r="F31" s="1"/>
      <c r="G31" s="1"/>
      <c r="H31" s="1"/>
      <c r="I31" s="1"/>
      <c r="J31" s="1"/>
      <c r="K31" s="2"/>
      <c r="L31" s="1"/>
      <c r="N31" s="1"/>
      <c r="O31" s="1" t="s">
        <v>54</v>
      </c>
      <c r="P31" s="1" t="s">
        <v>81</v>
      </c>
      <c r="Q31" s="1" t="s">
        <v>100</v>
      </c>
      <c r="R31" s="1" t="s">
        <v>116</v>
      </c>
      <c r="S31" s="1" t="s">
        <v>133</v>
      </c>
      <c r="T31" s="1" t="s">
        <v>133</v>
      </c>
      <c r="U31" s="1" t="s">
        <v>151</v>
      </c>
      <c r="V31" s="1" t="s">
        <v>24</v>
      </c>
      <c r="W31" s="1" t="s">
        <v>24</v>
      </c>
      <c r="X31" s="1" t="s">
        <v>171</v>
      </c>
      <c r="Y31" s="3" t="s">
        <v>187</v>
      </c>
      <c r="Z31" s="1" t="s">
        <v>191</v>
      </c>
      <c r="AA31" s="4">
        <v>1</v>
      </c>
      <c r="AB31">
        <v>0.7</v>
      </c>
      <c r="AC31" s="1">
        <f>Tabell1[[#This Row],[No]]*Tabell1[[#This Row],[Estimated Price in singletons ($ Exc VAT)]]</f>
        <v>0.7</v>
      </c>
    </row>
    <row r="32" spans="1:29" x14ac:dyDescent="0.25">
      <c r="A32" s="1" t="s">
        <v>20</v>
      </c>
      <c r="B32" s="1"/>
      <c r="C32" s="1"/>
      <c r="D32" s="1"/>
      <c r="F32" s="1"/>
      <c r="G32" s="1"/>
      <c r="H32" s="1"/>
      <c r="I32" s="1"/>
      <c r="J32" s="1"/>
      <c r="K32" s="2"/>
      <c r="L32" s="1"/>
      <c r="N32" s="1"/>
      <c r="O32" s="1" t="s">
        <v>55</v>
      </c>
      <c r="P32" s="1" t="s">
        <v>82</v>
      </c>
      <c r="Q32" s="1" t="s">
        <v>100</v>
      </c>
      <c r="R32" s="1" t="s">
        <v>116</v>
      </c>
      <c r="S32" s="1" t="s">
        <v>133</v>
      </c>
      <c r="T32" s="1" t="s">
        <v>133</v>
      </c>
      <c r="U32" s="1" t="s">
        <v>151</v>
      </c>
      <c r="V32" s="1" t="s">
        <v>24</v>
      </c>
      <c r="W32" s="1" t="s">
        <v>24</v>
      </c>
      <c r="X32" s="1" t="s">
        <v>172</v>
      </c>
      <c r="Y32" s="1" t="s">
        <v>187</v>
      </c>
      <c r="Z32" s="1" t="s">
        <v>191</v>
      </c>
      <c r="AA32" s="4">
        <v>1</v>
      </c>
      <c r="AB32">
        <v>0.7</v>
      </c>
      <c r="AC32" s="1">
        <f>Tabell1[[#This Row],[No]]*Tabell1[[#This Row],[Estimated Price in singletons ($ Exc VAT)]]</f>
        <v>0.7</v>
      </c>
    </row>
    <row r="33" spans="1:29" x14ac:dyDescent="0.25">
      <c r="A33" s="1" t="s">
        <v>20</v>
      </c>
      <c r="B33" s="1"/>
      <c r="C33" s="1"/>
      <c r="D33" s="1"/>
      <c r="F33" s="1"/>
      <c r="G33" s="1"/>
      <c r="H33" s="1"/>
      <c r="I33" s="1"/>
      <c r="J33" s="1"/>
      <c r="K33" s="2"/>
      <c r="L33" s="1"/>
      <c r="N33" s="1"/>
      <c r="O33" s="1" t="s">
        <v>56</v>
      </c>
      <c r="P33" s="1" t="s">
        <v>72</v>
      </c>
      <c r="Q33" s="1" t="s">
        <v>92</v>
      </c>
      <c r="R33" s="1" t="s">
        <v>108</v>
      </c>
      <c r="S33" s="1" t="s">
        <v>124</v>
      </c>
      <c r="T33" s="1" t="s">
        <v>124</v>
      </c>
      <c r="U33" s="1" t="s">
        <v>142</v>
      </c>
      <c r="V33" s="1" t="s">
        <v>24</v>
      </c>
      <c r="W33" s="1" t="s">
        <v>24</v>
      </c>
      <c r="X33" s="1" t="s">
        <v>162</v>
      </c>
      <c r="Y33" s="3" t="s">
        <v>181</v>
      </c>
      <c r="Z33" s="1" t="s">
        <v>190</v>
      </c>
      <c r="AA33" s="4">
        <v>1</v>
      </c>
      <c r="AB33">
        <v>0.05</v>
      </c>
      <c r="AC33" s="1">
        <f>Tabell1[[#This Row],[No]]*Tabell1[[#This Row],[Estimated Price in singletons ($ Exc VAT)]]</f>
        <v>0.05</v>
      </c>
    </row>
    <row r="34" spans="1:29" x14ac:dyDescent="0.25">
      <c r="A34" s="1" t="s">
        <v>20</v>
      </c>
      <c r="B34" s="1"/>
      <c r="C34" s="1"/>
      <c r="D34" s="1"/>
      <c r="F34" s="1"/>
      <c r="G34" s="1"/>
      <c r="H34" s="1"/>
      <c r="I34" s="1"/>
      <c r="J34" s="1"/>
      <c r="K34" s="2"/>
      <c r="L34" s="1"/>
      <c r="N34" s="1"/>
      <c r="O34" s="1" t="s">
        <v>40</v>
      </c>
      <c r="P34" s="1" t="s">
        <v>72</v>
      </c>
      <c r="Q34" s="1" t="s">
        <v>92</v>
      </c>
      <c r="R34" s="1" t="s">
        <v>108</v>
      </c>
      <c r="S34" s="1" t="s">
        <v>124</v>
      </c>
      <c r="T34" s="1" t="s">
        <v>124</v>
      </c>
      <c r="U34" s="1" t="s">
        <v>142</v>
      </c>
      <c r="V34" s="1" t="s">
        <v>24</v>
      </c>
      <c r="W34" s="1" t="s">
        <v>24</v>
      </c>
      <c r="X34" s="1" t="s">
        <v>162</v>
      </c>
      <c r="Y34" s="3" t="s">
        <v>181</v>
      </c>
      <c r="Z34" s="1" t="s">
        <v>190</v>
      </c>
      <c r="AA34" s="4">
        <v>1</v>
      </c>
      <c r="AB34">
        <v>0.05</v>
      </c>
      <c r="AC34" s="1">
        <f>Tabell1[[#This Row],[No]]*Tabell1[[#This Row],[Estimated Price in singletons ($ Exc VAT)]]</f>
        <v>0.05</v>
      </c>
    </row>
    <row r="35" spans="1:29" x14ac:dyDescent="0.25">
      <c r="A35" s="1" t="s">
        <v>20</v>
      </c>
      <c r="B35" s="1"/>
      <c r="C35" s="1"/>
      <c r="D35" s="1"/>
      <c r="F35" s="1"/>
      <c r="G35" s="1"/>
      <c r="H35" s="1"/>
      <c r="I35" s="1"/>
      <c r="J35" s="1"/>
      <c r="K35" s="2"/>
      <c r="L35" s="1"/>
      <c r="N35" s="1"/>
      <c r="O35" s="1" t="s">
        <v>57</v>
      </c>
      <c r="P35" s="1" t="s">
        <v>72</v>
      </c>
      <c r="Q35" s="1" t="s">
        <v>92</v>
      </c>
      <c r="R35" s="1" t="s">
        <v>108</v>
      </c>
      <c r="S35" s="1" t="s">
        <v>124</v>
      </c>
      <c r="T35" s="1" t="s">
        <v>124</v>
      </c>
      <c r="U35" s="1" t="s">
        <v>142</v>
      </c>
      <c r="V35" s="1" t="s">
        <v>24</v>
      </c>
      <c r="W35" s="1" t="s">
        <v>24</v>
      </c>
      <c r="X35" s="1" t="s">
        <v>162</v>
      </c>
      <c r="Y35" s="3" t="s">
        <v>181</v>
      </c>
      <c r="Z35" s="1" t="s">
        <v>190</v>
      </c>
      <c r="AA35" s="4">
        <v>1</v>
      </c>
      <c r="AB35">
        <v>0.05</v>
      </c>
      <c r="AC35" s="1">
        <f>Tabell1[[#This Row],[No]]*Tabell1[[#This Row],[Estimated Price in singletons ($ Exc VAT)]]</f>
        <v>0.05</v>
      </c>
    </row>
    <row r="36" spans="1:29" ht="14.25" customHeight="1" x14ac:dyDescent="0.25">
      <c r="A36" s="1" t="s">
        <v>20</v>
      </c>
      <c r="B36" s="1"/>
      <c r="C36" s="1"/>
      <c r="D36" s="1"/>
      <c r="F36" s="1"/>
      <c r="G36" s="1"/>
      <c r="H36" s="1"/>
      <c r="I36" s="1"/>
      <c r="J36" s="1"/>
      <c r="K36" s="2"/>
      <c r="L36" s="1"/>
      <c r="N36" s="1"/>
      <c r="O36" s="1" t="s">
        <v>58</v>
      </c>
      <c r="P36" s="1" t="s">
        <v>75</v>
      </c>
      <c r="Q36" s="1" t="s">
        <v>94</v>
      </c>
      <c r="R36" s="1" t="s">
        <v>110</v>
      </c>
      <c r="S36" s="1" t="s">
        <v>127</v>
      </c>
      <c r="T36" s="1" t="s">
        <v>127</v>
      </c>
      <c r="U36" s="1" t="s">
        <v>145</v>
      </c>
      <c r="V36" s="1" t="s">
        <v>24</v>
      </c>
      <c r="W36" s="1" t="s">
        <v>24</v>
      </c>
      <c r="X36" s="1" t="s">
        <v>165</v>
      </c>
      <c r="Y36" s="3" t="s">
        <v>184</v>
      </c>
      <c r="Z36" s="1" t="s">
        <v>191</v>
      </c>
      <c r="AA36" s="4">
        <v>1</v>
      </c>
      <c r="AB36">
        <v>0.11</v>
      </c>
      <c r="AC36" s="1">
        <f>Tabell1[[#This Row],[No]]*Tabell1[[#This Row],[Estimated Price in singletons ($ Exc VAT)]]</f>
        <v>0.11</v>
      </c>
    </row>
    <row r="37" spans="1:29" ht="14.25" customHeight="1" x14ac:dyDescent="0.25">
      <c r="A37" s="1" t="s">
        <v>20</v>
      </c>
      <c r="B37" s="1"/>
      <c r="C37" s="1"/>
      <c r="D37" s="1"/>
      <c r="F37" s="1"/>
      <c r="G37" s="1"/>
      <c r="H37" s="1"/>
      <c r="I37" s="1"/>
      <c r="J37" s="1"/>
      <c r="K37" s="2"/>
      <c r="L37" s="1"/>
      <c r="N37" s="1"/>
      <c r="O37" s="1" t="s">
        <v>59</v>
      </c>
      <c r="P37" s="1" t="s">
        <v>75</v>
      </c>
      <c r="Q37" s="1" t="s">
        <v>94</v>
      </c>
      <c r="R37" s="1" t="s">
        <v>110</v>
      </c>
      <c r="S37" s="1" t="s">
        <v>127</v>
      </c>
      <c r="T37" s="1" t="s">
        <v>127</v>
      </c>
      <c r="U37" s="1" t="s">
        <v>145</v>
      </c>
      <c r="V37" s="1" t="s">
        <v>24</v>
      </c>
      <c r="W37" s="1" t="s">
        <v>24</v>
      </c>
      <c r="X37" s="1" t="s">
        <v>165</v>
      </c>
      <c r="Y37" s="3" t="s">
        <v>184</v>
      </c>
      <c r="Z37" s="1" t="s">
        <v>191</v>
      </c>
      <c r="AA37" s="4">
        <v>1</v>
      </c>
      <c r="AB37">
        <v>0.11</v>
      </c>
      <c r="AC37" s="1">
        <f>Tabell1[[#This Row],[No]]*Tabell1[[#This Row],[Estimated Price in singletons ($ Exc VAT)]]</f>
        <v>0.11</v>
      </c>
    </row>
    <row r="38" spans="1:29" x14ac:dyDescent="0.25">
      <c r="A38" s="1" t="s">
        <v>20</v>
      </c>
      <c r="B38" s="1"/>
      <c r="C38" s="1"/>
      <c r="D38" s="1"/>
      <c r="F38" s="1"/>
      <c r="G38" s="1"/>
      <c r="H38" s="1"/>
      <c r="I38" s="1"/>
      <c r="J38" s="1"/>
      <c r="K38" s="2"/>
      <c r="L38" s="1"/>
      <c r="N38" s="1"/>
      <c r="O38" s="1" t="s">
        <v>60</v>
      </c>
      <c r="P38" s="1" t="s">
        <v>83</v>
      </c>
      <c r="Q38" s="1" t="s">
        <v>101</v>
      </c>
      <c r="R38" s="1" t="s">
        <v>117</v>
      </c>
      <c r="S38" s="1" t="s">
        <v>134</v>
      </c>
      <c r="T38" s="1" t="s">
        <v>134</v>
      </c>
      <c r="U38" s="1" t="s">
        <v>152</v>
      </c>
      <c r="V38" s="1" t="s">
        <v>24</v>
      </c>
      <c r="W38" s="1" t="s">
        <v>24</v>
      </c>
      <c r="X38" s="1" t="s">
        <v>173</v>
      </c>
      <c r="Y38" s="1" t="s">
        <v>199</v>
      </c>
      <c r="Z38" s="1" t="s">
        <v>191</v>
      </c>
      <c r="AA38" s="4">
        <v>1</v>
      </c>
      <c r="AB38">
        <v>0.11</v>
      </c>
      <c r="AC38" s="1">
        <f>Tabell1[[#This Row],[No]]*Tabell1[[#This Row],[Estimated Price in singletons ($ Exc VAT)]]</f>
        <v>0.11</v>
      </c>
    </row>
    <row r="39" spans="1:29" x14ac:dyDescent="0.25">
      <c r="A39" s="1" t="s">
        <v>20</v>
      </c>
      <c r="B39" s="1"/>
      <c r="C39" s="1"/>
      <c r="D39" s="1"/>
      <c r="F39" s="1"/>
      <c r="G39" s="1"/>
      <c r="H39" s="1"/>
      <c r="I39" s="1"/>
      <c r="J39" s="1"/>
      <c r="K39" s="2"/>
      <c r="L39" s="1"/>
      <c r="N39" s="1"/>
      <c r="O39" s="1" t="s">
        <v>61</v>
      </c>
      <c r="P39" s="1" t="s">
        <v>83</v>
      </c>
      <c r="Q39" s="1" t="s">
        <v>101</v>
      </c>
      <c r="R39" s="1" t="s">
        <v>117</v>
      </c>
      <c r="S39" s="1" t="s">
        <v>134</v>
      </c>
      <c r="T39" s="1" t="s">
        <v>134</v>
      </c>
      <c r="U39" s="1" t="s">
        <v>152</v>
      </c>
      <c r="V39" s="1" t="s">
        <v>24</v>
      </c>
      <c r="W39" s="1" t="s">
        <v>24</v>
      </c>
      <c r="X39" s="1" t="s">
        <v>173</v>
      </c>
      <c r="Y39" s="1" t="s">
        <v>199</v>
      </c>
      <c r="Z39" s="1" t="s">
        <v>191</v>
      </c>
      <c r="AA39" s="4">
        <v>1</v>
      </c>
      <c r="AB39">
        <v>0.11</v>
      </c>
      <c r="AC39" s="1">
        <f>Tabell1[[#This Row],[No]]*Tabell1[[#This Row],[Estimated Price in singletons ($ Exc VAT)]]</f>
        <v>0.11</v>
      </c>
    </row>
    <row r="40" spans="1:29" x14ac:dyDescent="0.25">
      <c r="A40" s="1" t="s">
        <v>20</v>
      </c>
      <c r="B40" s="1"/>
      <c r="C40" s="1"/>
      <c r="D40" s="1"/>
      <c r="F40" s="1"/>
      <c r="G40" s="1"/>
      <c r="H40" s="1"/>
      <c r="I40" s="1"/>
      <c r="J40" s="1"/>
      <c r="K40" s="2"/>
      <c r="L40" s="1"/>
      <c r="N40" s="1"/>
      <c r="O40" s="1" t="s">
        <v>62</v>
      </c>
      <c r="P40" s="1" t="s">
        <v>83</v>
      </c>
      <c r="Q40" s="1" t="s">
        <v>101</v>
      </c>
      <c r="R40" s="1" t="s">
        <v>117</v>
      </c>
      <c r="S40" s="1" t="s">
        <v>134</v>
      </c>
      <c r="T40" s="1" t="s">
        <v>134</v>
      </c>
      <c r="U40" s="1" t="s">
        <v>152</v>
      </c>
      <c r="V40" s="1" t="s">
        <v>24</v>
      </c>
      <c r="W40" s="1" t="s">
        <v>24</v>
      </c>
      <c r="X40" s="1" t="s">
        <v>174</v>
      </c>
      <c r="Y40" s="1" t="s">
        <v>199</v>
      </c>
      <c r="Z40" s="1" t="s">
        <v>191</v>
      </c>
      <c r="AA40" s="4">
        <v>1</v>
      </c>
      <c r="AB40">
        <v>0.11</v>
      </c>
      <c r="AC40" s="1">
        <f>Tabell1[[#This Row],[No]]*Tabell1[[#This Row],[Estimated Price in singletons ($ Exc VAT)]]</f>
        <v>0.11</v>
      </c>
    </row>
    <row r="41" spans="1:29" x14ac:dyDescent="0.25">
      <c r="A41" s="1" t="s">
        <v>20</v>
      </c>
      <c r="B41" s="1"/>
      <c r="C41" s="1"/>
      <c r="D41" s="1"/>
      <c r="F41" s="1"/>
      <c r="G41" s="1"/>
      <c r="H41" s="1"/>
      <c r="I41" s="1"/>
      <c r="J41" s="1"/>
      <c r="K41" s="2"/>
      <c r="L41" s="1"/>
      <c r="N41" s="1"/>
      <c r="O41" s="1" t="s">
        <v>63</v>
      </c>
      <c r="P41" s="1" t="s">
        <v>83</v>
      </c>
      <c r="Q41" s="1" t="s">
        <v>101</v>
      </c>
      <c r="R41" s="1" t="s">
        <v>117</v>
      </c>
      <c r="S41" s="1" t="s">
        <v>134</v>
      </c>
      <c r="T41" s="1" t="s">
        <v>134</v>
      </c>
      <c r="U41" s="1" t="s">
        <v>152</v>
      </c>
      <c r="V41" s="1" t="s">
        <v>24</v>
      </c>
      <c r="W41" s="1" t="s">
        <v>24</v>
      </c>
      <c r="X41" s="1" t="s">
        <v>174</v>
      </c>
      <c r="Y41" s="3" t="s">
        <v>199</v>
      </c>
      <c r="Z41" s="1" t="s">
        <v>191</v>
      </c>
      <c r="AA41" s="4">
        <v>1</v>
      </c>
      <c r="AB41">
        <v>0.11</v>
      </c>
      <c r="AC41" s="1">
        <f>Tabell1[[#This Row],[No]]*Tabell1[[#This Row],[Estimated Price in singletons ($ Exc VAT)]]</f>
        <v>0.11</v>
      </c>
    </row>
    <row r="42" spans="1:29" x14ac:dyDescent="0.25">
      <c r="A42" s="1" t="s">
        <v>20</v>
      </c>
      <c r="B42" s="1"/>
      <c r="C42" s="1"/>
      <c r="D42" s="1"/>
      <c r="F42" s="1"/>
      <c r="G42" s="1"/>
      <c r="H42" s="1"/>
      <c r="I42" s="1"/>
      <c r="J42" s="1"/>
      <c r="K42" s="2"/>
      <c r="L42" s="1"/>
      <c r="N42" s="1"/>
      <c r="O42" s="1" t="s">
        <v>64</v>
      </c>
      <c r="P42" s="1" t="s">
        <v>84</v>
      </c>
      <c r="Q42" s="1" t="s">
        <v>102</v>
      </c>
      <c r="R42" s="1" t="s">
        <v>118</v>
      </c>
      <c r="S42" s="1" t="s">
        <v>135</v>
      </c>
      <c r="T42" s="1" t="s">
        <v>135</v>
      </c>
      <c r="U42" s="1" t="s">
        <v>153</v>
      </c>
      <c r="V42" s="1" t="s">
        <v>24</v>
      </c>
      <c r="W42" s="1" t="s">
        <v>24</v>
      </c>
      <c r="X42" s="1" t="s">
        <v>175</v>
      </c>
      <c r="Y42" s="3" t="s">
        <v>188</v>
      </c>
      <c r="Z42" s="1" t="s">
        <v>191</v>
      </c>
      <c r="AA42" s="4">
        <v>1</v>
      </c>
      <c r="AB42">
        <v>0.5</v>
      </c>
      <c r="AC42" s="1">
        <f>Tabell1[[#This Row],[No]]*Tabell1[[#This Row],[Estimated Price in singletons ($ Exc VAT)]]</f>
        <v>0.5</v>
      </c>
    </row>
    <row r="43" spans="1:29" x14ac:dyDescent="0.25">
      <c r="A43" s="1" t="s">
        <v>20</v>
      </c>
      <c r="B43" s="1"/>
      <c r="C43" s="1"/>
      <c r="D43" s="1"/>
      <c r="F43" s="1"/>
      <c r="G43" s="1"/>
      <c r="H43" s="1"/>
      <c r="I43" s="1"/>
      <c r="J43" s="1"/>
      <c r="K43" s="2"/>
      <c r="L43" s="1"/>
      <c r="N43" s="1"/>
      <c r="O43" s="1" t="s">
        <v>65</v>
      </c>
      <c r="P43" s="1" t="s">
        <v>85</v>
      </c>
      <c r="Q43" s="1" t="s">
        <v>101</v>
      </c>
      <c r="R43" s="1" t="s">
        <v>119</v>
      </c>
      <c r="S43" s="1" t="s">
        <v>136</v>
      </c>
      <c r="T43" s="1" t="s">
        <v>136</v>
      </c>
      <c r="U43" s="1" t="s">
        <v>154</v>
      </c>
      <c r="V43" s="1" t="s">
        <v>24</v>
      </c>
      <c r="W43" s="1" t="s">
        <v>24</v>
      </c>
      <c r="X43" s="1" t="s">
        <v>176</v>
      </c>
      <c r="Y43" s="3" t="s">
        <v>189</v>
      </c>
      <c r="Z43" s="1" t="s">
        <v>191</v>
      </c>
      <c r="AA43" s="4">
        <v>1</v>
      </c>
      <c r="AB43">
        <v>0.11</v>
      </c>
      <c r="AC43" s="1">
        <f>Tabell1[[#This Row],[No]]*Tabell1[[#This Row],[Estimated Price in singletons ($ Exc VAT)]]</f>
        <v>0.11</v>
      </c>
    </row>
    <row r="44" spans="1:29" x14ac:dyDescent="0.25">
      <c r="A44" s="1" t="s">
        <v>20</v>
      </c>
      <c r="B44" s="1"/>
      <c r="C44" s="1"/>
      <c r="D44" s="1"/>
      <c r="F44" s="1"/>
      <c r="G44" s="1"/>
      <c r="H44" s="1"/>
      <c r="I44" s="1"/>
      <c r="J44" s="1"/>
      <c r="K44" s="2"/>
      <c r="L44" s="1"/>
      <c r="N44" s="1"/>
      <c r="O44" s="1" t="s">
        <v>66</v>
      </c>
      <c r="P44" s="1" t="s">
        <v>86</v>
      </c>
      <c r="Q44" s="1" t="s">
        <v>103</v>
      </c>
      <c r="R44" s="1" t="s">
        <v>205</v>
      </c>
      <c r="S44" s="1" t="s">
        <v>120</v>
      </c>
      <c r="T44" s="1" t="s">
        <v>204</v>
      </c>
      <c r="U44" s="1" t="s">
        <v>203</v>
      </c>
      <c r="V44" s="1" t="s">
        <v>24</v>
      </c>
      <c r="W44" s="1" t="s">
        <v>24</v>
      </c>
      <c r="X44" s="1" t="s">
        <v>177</v>
      </c>
      <c r="Y44" s="1" t="s">
        <v>213</v>
      </c>
      <c r="Z44" s="1" t="s">
        <v>191</v>
      </c>
      <c r="AA44" s="4">
        <v>1</v>
      </c>
      <c r="AB44">
        <v>0.7</v>
      </c>
      <c r="AC44" s="1">
        <f>Tabell1[[#This Row],[No]]*Tabell1[[#This Row],[Estimated Price in singletons ($ Exc VAT)]]</f>
        <v>0.7</v>
      </c>
    </row>
    <row r="45" spans="1:29" x14ac:dyDescent="0.25">
      <c r="A45" s="1" t="s">
        <v>20</v>
      </c>
      <c r="B45" s="1"/>
      <c r="C45" s="1"/>
      <c r="D45" s="1"/>
      <c r="F45" s="1"/>
      <c r="G45" s="1"/>
      <c r="H45" s="1"/>
      <c r="I45" s="1"/>
      <c r="J45" s="1"/>
      <c r="K45" s="2"/>
      <c r="L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f>Tabell1[[#This Row],[No]]*Tabell1[[#This Row],[Estimated Price in singletons ($ Exc VAT)]]</f>
        <v>0</v>
      </c>
    </row>
    <row r="46" spans="1:29" x14ac:dyDescent="0.25">
      <c r="A46" s="1" t="s">
        <v>20</v>
      </c>
      <c r="B46" s="1"/>
      <c r="C46" s="1"/>
      <c r="D46" s="1"/>
      <c r="F46" s="1"/>
      <c r="G46" s="1"/>
      <c r="H46" s="1"/>
      <c r="I46" s="1"/>
      <c r="J46" s="1"/>
      <c r="K46" s="2"/>
      <c r="L46" s="1"/>
      <c r="N46" s="1"/>
      <c r="O46" s="1" t="s">
        <v>214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 t="s">
        <v>215</v>
      </c>
    </row>
  </sheetData>
  <hyperlinks>
    <hyperlink ref="Y7" r:id="rId1" xr:uid="{2BBA006F-F915-4AA1-B6EC-00D69A6D8E28}"/>
    <hyperlink ref="Y9" r:id="rId2" xr:uid="{2A6029C7-9C7D-47E5-A26F-4DDC0291B636}"/>
    <hyperlink ref="Y10" r:id="rId3" xr:uid="{8DE48B95-0D43-4E4A-86DF-BCB7D7FD5A48}"/>
    <hyperlink ref="Y13" r:id="rId4" xr:uid="{5203DFC7-F2CC-44B2-8536-34DF01CEEE29}"/>
    <hyperlink ref="Y23" r:id="rId5" xr:uid="{7AF3BBD1-49FD-4564-A597-CC052A8E2851}"/>
    <hyperlink ref="Y33" r:id="rId6" xr:uid="{FD680A28-384C-4FC3-9135-A2EAD22EE44F}"/>
    <hyperlink ref="Y35" r:id="rId7" xr:uid="{D6DC727C-C2E3-4956-BD2B-30455D9F6149}"/>
    <hyperlink ref="Y34" r:id="rId8" xr:uid="{0265C1AF-D566-4934-A0BC-F1B6D5876DAF}"/>
    <hyperlink ref="Y31" r:id="rId9" xr:uid="{521F3E64-CFFE-4ADC-B22C-04DDC6AB4928}"/>
    <hyperlink ref="Y14" r:id="rId10" xr:uid="{19BBE128-4EC8-4020-9EA4-41C8651D5239}"/>
    <hyperlink ref="Y15" r:id="rId11" xr:uid="{5C01CFA9-5757-4E67-B2B9-81B294551F72}"/>
    <hyperlink ref="Y16" r:id="rId12" xr:uid="{104FC773-D517-4F9D-B4A0-1C6C5BD9224B}"/>
    <hyperlink ref="Y17" r:id="rId13" xr:uid="{6A8B0FEA-39CB-4B68-9F61-00949FF39FD4}"/>
    <hyperlink ref="Y18" r:id="rId14" xr:uid="{0C36A797-2E1C-426A-8DC9-9DD49E3613D0}"/>
    <hyperlink ref="Y19" r:id="rId15" xr:uid="{35B35F1C-CCFB-444F-8D6F-C1B311B68C3B}"/>
    <hyperlink ref="Y22" r:id="rId16" xr:uid="{B9B0B8E1-4422-4916-AF1E-ACF1BB71F32D}"/>
    <hyperlink ref="Y24" r:id="rId17" xr:uid="{2D048CB4-4A63-40DF-8C2A-8EE3D98F2E13}"/>
    <hyperlink ref="Y25" r:id="rId18" xr:uid="{08CCEC1A-7B16-4AF6-8300-89955FE29C5B}"/>
    <hyperlink ref="Y42" r:id="rId19" xr:uid="{B363D7BD-BE2C-4EB4-A7E2-C1AACFDC2F5C}"/>
    <hyperlink ref="Y36" r:id="rId20" xr:uid="{FA0EA3CF-9097-4C54-B0E3-E946DA0C9339}"/>
    <hyperlink ref="Y37" r:id="rId21" xr:uid="{66392984-1BD1-4511-95CE-466D1EB201AC}"/>
    <hyperlink ref="Y41" r:id="rId22" xr:uid="{53F4338B-F855-48CA-99B7-5C8439229397}"/>
    <hyperlink ref="Y43" r:id="rId23" xr:uid="{5FA43A6C-95AF-47E3-AAAE-0DDF94B58D9E}"/>
    <hyperlink ref="Y6" r:id="rId24" xr:uid="{7189D36C-96B9-4C83-95C9-93DCE6B221DC}"/>
    <hyperlink ref="R6" r:id="rId25" xr:uid="{4AC5BB53-6604-4EE7-BF48-ADF0D28F9711}"/>
  </hyperlinks>
  <pageMargins left="0.7" right="0.7" top="0.75" bottom="0.75" header="0.3" footer="0.3"/>
  <pageSetup paperSize="9" scale="33" orientation="landscape"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Bjurel</cp:lastModifiedBy>
  <cp:lastPrinted>2019-11-15T22:45:13Z</cp:lastPrinted>
  <dcterms:created xsi:type="dcterms:W3CDTF">2019-11-15T21:28:15Z</dcterms:created>
  <dcterms:modified xsi:type="dcterms:W3CDTF">2019-11-15T22:45:24Z</dcterms:modified>
</cp:coreProperties>
</file>