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13_ncr:1_{D3E05E82-564F-314A-BD33-28E81A5A4578}" xr6:coauthVersionLast="47" xr6:coauthVersionMax="47" xr10:uidLastSave="{00000000-0000-0000-0000-000000000000}"/>
  <bookViews>
    <workbookView xWindow="9220" yWindow="500" windowWidth="31020" windowHeight="18380" tabRatio="593" firstSheet="3" activeTab="8" xr2:uid="{00000000-000D-0000-FFFF-FFFF00000000}"/>
  </bookViews>
  <sheets>
    <sheet name="GlobalGeometry" sheetId="11" r:id="rId1"/>
    <sheet name="Nodes" sheetId="19" r:id="rId2"/>
    <sheet name="Shells" sheetId="24" r:id="rId3"/>
    <sheet name="Sections" sheetId="8" r:id="rId4"/>
    <sheet name="InfillModel" sheetId="22" r:id="rId5"/>
    <sheet name="TributarySurfaceModel" sheetId="23" r:id="rId6"/>
    <sheet name="TributaryBuoyancyModel" sheetId="21" r:id="rId7"/>
    <sheet name="Elements" sheetId="5" r:id="rId8"/>
    <sheet name="Recorders" sheetId="25" r:id="rId9"/>
  </sheets>
  <externalReferences>
    <externalReference r:id="rId10"/>
  </externalReferences>
  <definedNames>
    <definedName name="BeamnsList" localSheetId="8">VALUE(_xlfn.ANCHORARRAY([1]Elements!$AB$7))</definedName>
    <definedName name="BeamnsList">VALUE(_xlfn.ANCHORARRAY(Elements!$AA$7))</definedName>
    <definedName name="ColumnsList" localSheetId="8">VALUE(_xlfn.ANCHORARRAY([1]Elements!$AA$7))</definedName>
    <definedName name="ColumnsList">VALUE(_xlfn.ANCHORARRAY(Elements!$Z$7))</definedName>
    <definedName name="fs_bm" localSheetId="8">_xlfn.ANCHORARRAY([1]Sections!$Y$26)</definedName>
    <definedName name="fs_bm">_xlfn.ANCHORARRAY(Sections!$AB$33)</definedName>
    <definedName name="fs_col" localSheetId="8">_xlfn.ANCHORARRAY([1]Sections!$X$26)</definedName>
    <definedName name="fs_col">_xlfn.ANCHORARRAY(Sections!$AA$33)</definedName>
    <definedName name="fs_str" localSheetId="8">_xlfn.ANCHORARRAY([1]InfillModel!$AB$6)</definedName>
    <definedName name="fs_str">_xlfn.ANCHORARRAY(InfillModel!$AD$6)</definedName>
    <definedName name="grid_x" localSheetId="8">_xlfn.ANCHORARRAY([1]GlobalGeometry!$B$25)</definedName>
    <definedName name="grid_x">_xlfn.ANCHORARRAY(GlobalGeometry!$B$25)</definedName>
    <definedName name="grid_y" localSheetId="8">_xlfn.ANCHORARRAY([1]GlobalGeometry!$B$11)</definedName>
    <definedName name="grid_y">_xlfn.ANCHORARRAY(GlobalGeometry!$E$25)</definedName>
    <definedName name="grid_z" localSheetId="8">_xlfn.ANCHORARRAY([1]GlobalGeometry!$E$25)</definedName>
    <definedName name="grid_z">_xlfn.ANCHORARRAY(GlobalGeometry!$B$11)</definedName>
    <definedName name="InfillModels" localSheetId="8">_xlfn.ANCHORARRAY([1]InfillModel!$Z$6)</definedName>
    <definedName name="InfillModels">_xlfn.ANCHORARRAY(InfillModel!$AB$6)</definedName>
    <definedName name="levels" localSheetId="8">_xlfn.ANCHORARRAY([1]GlobalGeometry!$B$11:$B$11)</definedName>
    <definedName name="levels">_xlfn.ANCHORARRAY(GlobalGeometry!$B$11:$B$11)</definedName>
    <definedName name="NodeTags">VALUE(_xlfn._xlws.SORT(_xlfn.UNIQUE(_xlfn._xlws.FILTER(Nodes[node tag], Nodes[node tag]&lt;&gt;""))))</definedName>
    <definedName name="NodeTagsList" localSheetId="8">_xlfn.ANCHORARRAY([1]Nodes!$N$4)</definedName>
    <definedName name="NodeTagsList">_xlfn.ANCHORARRAY(Nodes!$O$4)</definedName>
    <definedName name="plateSectionTags">_xlfn.ANCHORARRAY(Shells!$O$5)</definedName>
    <definedName name="S1_LinkSurface" localSheetId="5">_xlfn.ANCHORARRAY(TributarySurfaceModel!#REF!)</definedName>
    <definedName name="S1_LinkSurface">_xlfn.ANCHORARRAY(#REF!)</definedName>
    <definedName name="solver_adj" localSheetId="3" hidden="1">Sections!#REF!</definedName>
    <definedName name="solver_cvg" localSheetId="3" hidden="1">0.0001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Sections!#REF!</definedName>
    <definedName name="solver_pre" localSheetId="3" hidden="1">0.000001</definedName>
    <definedName name="solver_rbv" localSheetId="3" hidden="1">2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27</definedName>
    <definedName name="solver_ver" localSheetId="3" hidden="1">3</definedName>
    <definedName name="StrutsList" localSheetId="8">_xlfn.ANCHORARRAY([1]Elements!$AC$7)</definedName>
    <definedName name="StrutsList">_xlfn.ANCHORARRAY(Elements!$AB$7)</definedName>
    <definedName name="sub_0">_xlfn.ANCHORARRAY(GlobalGeometry!$H$11)</definedName>
    <definedName name="sub_1">_xlfn.ANCHORARRAY(GlobalGeometry!$I$11)</definedName>
    <definedName name="sub_10">_xlfn.ANCHORARRAY(GlobalGeometry!$R$11)</definedName>
    <definedName name="sub_2">_xlfn.ANCHORARRAY(GlobalGeometry!$J$11)</definedName>
    <definedName name="sub_3">_xlfn.ANCHORARRAY(GlobalGeometry!$K$11)</definedName>
    <definedName name="sub_4">_xlfn.ANCHORARRAY(GlobalGeometry!$L$11)</definedName>
    <definedName name="sub_5">_xlfn.ANCHORARRAY(GlobalGeometry!$M$11)</definedName>
    <definedName name="sub_6">_xlfn.ANCHORARRAY(GlobalGeometry!$N$11)</definedName>
    <definedName name="sub_7">_xlfn.ANCHORARRAY(GlobalGeometry!$O$11)</definedName>
    <definedName name="sub_8">_xlfn.ANCHORARRAY(GlobalGeometry!$P$11)</definedName>
    <definedName name="sub_9">_xlfn.ANCHORARRAY(GlobalGeometry!$Q$11)</definedName>
    <definedName name="TBM" localSheetId="8">_xlfn.ANCHORARRAY([1]TributaryBuoyancyModel!$K$3)</definedName>
    <definedName name="TBM">_xlfn.ANCHORARRAY(TributaryBuoyancyModel!$J$3)</definedName>
    <definedName name="TLFM_list" localSheetId="5">_xlfn.ANCHORARRAY(TributarySurfaceModel!$R$7)</definedName>
    <definedName name="TLFM_list">_xlfn.ANCHORARRAY(#REF!)</definedName>
    <definedName name="TSM_x" localSheetId="8">_xlfn.ANCHORARRAY([1]TributarySurfaceModel!$S$5)</definedName>
    <definedName name="TSM_x">_xlfn.ANCHORARRAY(TributarySurfaceModel!$S$5)</definedName>
    <definedName name="TSM_y">_xlfn.ANCHORARRAY(TributarySurfaceModel!$U$5)</definedName>
    <definedName name="TSM_z">_xlfn.ANCHORARRAY([1]TributarySurfaceModel!$U$5)</definedName>
    <definedName name="TVFM" localSheetId="6">_xlfn._xlws.FILTER(TributaryBuoyancyModel!$B$6:$B$32,TributaryBuoyancyModel!$B$6:$B$32&lt;&gt;"")</definedName>
    <definedName name="ycrd">GlobalGeometry!$B$10:$G$21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90" i="5" l="1"/>
  <c r="K590" i="5"/>
  <c r="B590" i="5"/>
  <c r="T589" i="5"/>
  <c r="K589" i="5"/>
  <c r="B589" i="5"/>
  <c r="T588" i="5"/>
  <c r="K588" i="5"/>
  <c r="B588" i="5"/>
  <c r="T587" i="5"/>
  <c r="K587" i="5"/>
  <c r="B587" i="5"/>
  <c r="T586" i="5"/>
  <c r="K586" i="5"/>
  <c r="B586" i="5"/>
  <c r="T585" i="5"/>
  <c r="K585" i="5"/>
  <c r="B585" i="5"/>
  <c r="T584" i="5"/>
  <c r="K584" i="5"/>
  <c r="B584" i="5"/>
  <c r="T583" i="5"/>
  <c r="K583" i="5"/>
  <c r="B583" i="5"/>
  <c r="T582" i="5"/>
  <c r="K582" i="5"/>
  <c r="B582" i="5"/>
  <c r="T581" i="5"/>
  <c r="K581" i="5"/>
  <c r="B581" i="5"/>
  <c r="T580" i="5"/>
  <c r="K580" i="5"/>
  <c r="B580" i="5"/>
  <c r="T579" i="5"/>
  <c r="K579" i="5"/>
  <c r="B579" i="5"/>
  <c r="T578" i="5"/>
  <c r="K578" i="5"/>
  <c r="B578" i="5"/>
  <c r="T577" i="5"/>
  <c r="K577" i="5"/>
  <c r="B577" i="5"/>
  <c r="T576" i="5"/>
  <c r="K576" i="5"/>
  <c r="B576" i="5"/>
  <c r="T575" i="5"/>
  <c r="K575" i="5"/>
  <c r="B575" i="5"/>
  <c r="T574" i="5"/>
  <c r="K574" i="5"/>
  <c r="B574" i="5"/>
  <c r="T573" i="5"/>
  <c r="K573" i="5"/>
  <c r="B573" i="5"/>
  <c r="T572" i="5"/>
  <c r="K572" i="5"/>
  <c r="B572" i="5"/>
  <c r="T571" i="5"/>
  <c r="K571" i="5"/>
  <c r="B571" i="5"/>
  <c r="T570" i="5"/>
  <c r="K570" i="5"/>
  <c r="B570" i="5"/>
  <c r="T569" i="5"/>
  <c r="K569" i="5"/>
  <c r="B569" i="5"/>
  <c r="T568" i="5"/>
  <c r="K568" i="5"/>
  <c r="B568" i="5"/>
  <c r="T567" i="5"/>
  <c r="K567" i="5"/>
  <c r="B567" i="5"/>
  <c r="T566" i="5"/>
  <c r="K566" i="5"/>
  <c r="B566" i="5"/>
  <c r="T565" i="5"/>
  <c r="K565" i="5"/>
  <c r="B565" i="5"/>
  <c r="T564" i="5"/>
  <c r="K564" i="5"/>
  <c r="B564" i="5"/>
  <c r="T563" i="5"/>
  <c r="K563" i="5"/>
  <c r="B563" i="5"/>
  <c r="T562" i="5"/>
  <c r="K562" i="5"/>
  <c r="B562" i="5"/>
  <c r="T561" i="5"/>
  <c r="K561" i="5"/>
  <c r="B561" i="5"/>
  <c r="T560" i="5"/>
  <c r="K560" i="5"/>
  <c r="B560" i="5"/>
  <c r="T559" i="5"/>
  <c r="K559" i="5"/>
  <c r="B559" i="5"/>
  <c r="T558" i="5"/>
  <c r="K558" i="5"/>
  <c r="B558" i="5"/>
  <c r="T557" i="5"/>
  <c r="K557" i="5"/>
  <c r="B557" i="5"/>
  <c r="T556" i="5"/>
  <c r="K556" i="5"/>
  <c r="B556" i="5"/>
  <c r="T555" i="5"/>
  <c r="K555" i="5"/>
  <c r="B555" i="5"/>
  <c r="T554" i="5"/>
  <c r="K554" i="5"/>
  <c r="B554" i="5"/>
  <c r="T553" i="5"/>
  <c r="K553" i="5"/>
  <c r="B553" i="5"/>
  <c r="T552" i="5"/>
  <c r="K552" i="5"/>
  <c r="B552" i="5"/>
  <c r="T551" i="5"/>
  <c r="K551" i="5"/>
  <c r="B551" i="5"/>
  <c r="T550" i="5"/>
  <c r="K550" i="5"/>
  <c r="B550" i="5"/>
  <c r="T549" i="5"/>
  <c r="K549" i="5"/>
  <c r="B549" i="5"/>
  <c r="T548" i="5"/>
  <c r="K548" i="5"/>
  <c r="B548" i="5"/>
  <c r="T547" i="5"/>
  <c r="K547" i="5"/>
  <c r="B547" i="5"/>
  <c r="T546" i="5"/>
  <c r="K546" i="5"/>
  <c r="B546" i="5"/>
  <c r="T545" i="5"/>
  <c r="K545" i="5"/>
  <c r="B545" i="5"/>
  <c r="T544" i="5"/>
  <c r="K544" i="5"/>
  <c r="B544" i="5"/>
  <c r="T543" i="5"/>
  <c r="K543" i="5"/>
  <c r="B543" i="5"/>
  <c r="T542" i="5"/>
  <c r="K542" i="5"/>
  <c r="B542" i="5"/>
  <c r="T541" i="5"/>
  <c r="K541" i="5"/>
  <c r="B541" i="5"/>
  <c r="T540" i="5"/>
  <c r="K540" i="5"/>
  <c r="B540" i="5"/>
  <c r="T539" i="5"/>
  <c r="K539" i="5"/>
  <c r="B539" i="5"/>
  <c r="T538" i="5"/>
  <c r="K538" i="5"/>
  <c r="B538" i="5"/>
  <c r="T537" i="5"/>
  <c r="K537" i="5"/>
  <c r="B537" i="5"/>
  <c r="T536" i="5"/>
  <c r="K536" i="5"/>
  <c r="B536" i="5"/>
  <c r="T535" i="5"/>
  <c r="K535" i="5"/>
  <c r="B535" i="5"/>
  <c r="T534" i="5"/>
  <c r="K534" i="5"/>
  <c r="B534" i="5"/>
  <c r="T533" i="5"/>
  <c r="K533" i="5"/>
  <c r="B533" i="5"/>
  <c r="T532" i="5"/>
  <c r="K532" i="5"/>
  <c r="B532" i="5"/>
  <c r="T531" i="5"/>
  <c r="K531" i="5"/>
  <c r="B531" i="5"/>
  <c r="T530" i="5"/>
  <c r="K530" i="5"/>
  <c r="B530" i="5"/>
  <c r="T529" i="5"/>
  <c r="K529" i="5"/>
  <c r="B529" i="5"/>
  <c r="T528" i="5"/>
  <c r="K528" i="5"/>
  <c r="B528" i="5"/>
  <c r="T527" i="5"/>
  <c r="K527" i="5"/>
  <c r="B527" i="5"/>
  <c r="T526" i="5"/>
  <c r="K526" i="5"/>
  <c r="B526" i="5"/>
  <c r="T525" i="5"/>
  <c r="K525" i="5"/>
  <c r="B525" i="5"/>
  <c r="T524" i="5"/>
  <c r="K524" i="5"/>
  <c r="B524" i="5"/>
  <c r="T523" i="5"/>
  <c r="K523" i="5"/>
  <c r="B523" i="5"/>
  <c r="T522" i="5"/>
  <c r="K522" i="5"/>
  <c r="B522" i="5"/>
  <c r="T521" i="5"/>
  <c r="K521" i="5"/>
  <c r="B521" i="5"/>
  <c r="T520" i="5"/>
  <c r="K520" i="5"/>
  <c r="B520" i="5"/>
  <c r="T519" i="5"/>
  <c r="K519" i="5"/>
  <c r="B519" i="5"/>
  <c r="T518" i="5"/>
  <c r="K518" i="5"/>
  <c r="B518" i="5"/>
  <c r="T517" i="5"/>
  <c r="K517" i="5"/>
  <c r="B517" i="5"/>
  <c r="T516" i="5"/>
  <c r="K516" i="5"/>
  <c r="B516" i="5"/>
  <c r="T515" i="5"/>
  <c r="K515" i="5"/>
  <c r="B515" i="5"/>
  <c r="T514" i="5"/>
  <c r="K514" i="5"/>
  <c r="B514" i="5"/>
  <c r="T513" i="5"/>
  <c r="K513" i="5"/>
  <c r="B513" i="5"/>
  <c r="T512" i="5"/>
  <c r="K512" i="5"/>
  <c r="B512" i="5"/>
  <c r="T511" i="5"/>
  <c r="K511" i="5"/>
  <c r="B511" i="5"/>
  <c r="T510" i="5"/>
  <c r="K510" i="5"/>
  <c r="B510" i="5"/>
  <c r="T509" i="5"/>
  <c r="K509" i="5"/>
  <c r="B509" i="5"/>
  <c r="T508" i="5"/>
  <c r="K508" i="5"/>
  <c r="B508" i="5"/>
  <c r="T507" i="5"/>
  <c r="K507" i="5"/>
  <c r="B507" i="5"/>
  <c r="T506" i="5"/>
  <c r="K506" i="5"/>
  <c r="B506" i="5"/>
  <c r="T505" i="5"/>
  <c r="K505" i="5"/>
  <c r="B505" i="5"/>
  <c r="T504" i="5"/>
  <c r="K504" i="5"/>
  <c r="B504" i="5"/>
  <c r="T503" i="5"/>
  <c r="K503" i="5"/>
  <c r="B503" i="5"/>
  <c r="T502" i="5"/>
  <c r="K502" i="5"/>
  <c r="B502" i="5"/>
  <c r="T501" i="5"/>
  <c r="K501" i="5"/>
  <c r="B501" i="5"/>
  <c r="T500" i="5"/>
  <c r="K500" i="5"/>
  <c r="B500" i="5"/>
  <c r="T499" i="5"/>
  <c r="K499" i="5"/>
  <c r="B499" i="5"/>
  <c r="T498" i="5"/>
  <c r="K498" i="5"/>
  <c r="B498" i="5"/>
  <c r="T497" i="5"/>
  <c r="K497" i="5"/>
  <c r="B497" i="5"/>
  <c r="T496" i="5"/>
  <c r="K496" i="5"/>
  <c r="B496" i="5"/>
  <c r="T495" i="5"/>
  <c r="K495" i="5"/>
  <c r="B495" i="5"/>
  <c r="T494" i="5"/>
  <c r="K494" i="5"/>
  <c r="B494" i="5"/>
  <c r="T493" i="5"/>
  <c r="K493" i="5"/>
  <c r="B493" i="5"/>
  <c r="T492" i="5"/>
  <c r="K492" i="5"/>
  <c r="B492" i="5"/>
  <c r="T491" i="5"/>
  <c r="K491" i="5"/>
  <c r="B491" i="5"/>
  <c r="T490" i="5"/>
  <c r="K490" i="5"/>
  <c r="B490" i="5"/>
  <c r="T489" i="5"/>
  <c r="K489" i="5"/>
  <c r="B489" i="5"/>
  <c r="T488" i="5"/>
  <c r="K488" i="5"/>
  <c r="B488" i="5"/>
  <c r="T487" i="5"/>
  <c r="K487" i="5"/>
  <c r="B487" i="5"/>
  <c r="T486" i="5"/>
  <c r="K486" i="5"/>
  <c r="B486" i="5"/>
  <c r="T485" i="5"/>
  <c r="K485" i="5"/>
  <c r="B485" i="5"/>
  <c r="T484" i="5"/>
  <c r="K484" i="5"/>
  <c r="B484" i="5"/>
  <c r="T483" i="5"/>
  <c r="K483" i="5"/>
  <c r="B483" i="5"/>
  <c r="T482" i="5"/>
  <c r="K482" i="5"/>
  <c r="B482" i="5"/>
  <c r="T481" i="5"/>
  <c r="K481" i="5"/>
  <c r="B481" i="5"/>
  <c r="T480" i="5"/>
  <c r="K480" i="5"/>
  <c r="B480" i="5"/>
  <c r="T479" i="5"/>
  <c r="K479" i="5"/>
  <c r="B479" i="5"/>
  <c r="T478" i="5"/>
  <c r="K478" i="5"/>
  <c r="B478" i="5"/>
  <c r="T477" i="5"/>
  <c r="K477" i="5"/>
  <c r="B477" i="5"/>
  <c r="T476" i="5"/>
  <c r="K476" i="5"/>
  <c r="B476" i="5"/>
  <c r="T475" i="5"/>
  <c r="K475" i="5"/>
  <c r="B475" i="5"/>
  <c r="T474" i="5"/>
  <c r="K474" i="5"/>
  <c r="B474" i="5"/>
  <c r="T473" i="5"/>
  <c r="K473" i="5"/>
  <c r="B473" i="5"/>
  <c r="T472" i="5"/>
  <c r="K472" i="5"/>
  <c r="B472" i="5"/>
  <c r="T471" i="5"/>
  <c r="K471" i="5"/>
  <c r="B471" i="5"/>
  <c r="T470" i="5"/>
  <c r="K470" i="5"/>
  <c r="B470" i="5"/>
  <c r="T469" i="5"/>
  <c r="K469" i="5"/>
  <c r="B469" i="5"/>
  <c r="T468" i="5"/>
  <c r="K468" i="5"/>
  <c r="B468" i="5"/>
  <c r="T467" i="5"/>
  <c r="K467" i="5"/>
  <c r="B467" i="5"/>
  <c r="T466" i="5"/>
  <c r="K466" i="5"/>
  <c r="B466" i="5"/>
  <c r="T465" i="5"/>
  <c r="K465" i="5"/>
  <c r="B465" i="5"/>
  <c r="T464" i="5"/>
  <c r="K464" i="5"/>
  <c r="B464" i="5"/>
  <c r="T463" i="5"/>
  <c r="K463" i="5"/>
  <c r="B463" i="5"/>
  <c r="T462" i="5"/>
  <c r="K462" i="5"/>
  <c r="B462" i="5"/>
  <c r="T461" i="5"/>
  <c r="K461" i="5"/>
  <c r="B461" i="5"/>
  <c r="T460" i="5"/>
  <c r="K460" i="5"/>
  <c r="B460" i="5"/>
  <c r="T459" i="5"/>
  <c r="K459" i="5"/>
  <c r="B459" i="5"/>
  <c r="T458" i="5"/>
  <c r="K458" i="5"/>
  <c r="B458" i="5"/>
  <c r="T457" i="5"/>
  <c r="K457" i="5"/>
  <c r="B457" i="5"/>
  <c r="T456" i="5"/>
  <c r="K456" i="5"/>
  <c r="B456" i="5"/>
  <c r="T455" i="5"/>
  <c r="K455" i="5"/>
  <c r="B455" i="5"/>
  <c r="T454" i="5"/>
  <c r="K454" i="5"/>
  <c r="B454" i="5"/>
  <c r="T453" i="5"/>
  <c r="K453" i="5"/>
  <c r="B453" i="5"/>
  <c r="T452" i="5"/>
  <c r="K452" i="5"/>
  <c r="B452" i="5"/>
  <c r="T451" i="5"/>
  <c r="K451" i="5"/>
  <c r="B451" i="5"/>
  <c r="T450" i="5"/>
  <c r="K450" i="5"/>
  <c r="B450" i="5"/>
  <c r="T449" i="5"/>
  <c r="K449" i="5"/>
  <c r="B449" i="5"/>
  <c r="T448" i="5"/>
  <c r="K448" i="5"/>
  <c r="B448" i="5"/>
  <c r="T447" i="5"/>
  <c r="K447" i="5"/>
  <c r="B447" i="5"/>
  <c r="T446" i="5"/>
  <c r="K446" i="5"/>
  <c r="B446" i="5"/>
  <c r="T445" i="5"/>
  <c r="K445" i="5"/>
  <c r="B445" i="5"/>
  <c r="T444" i="5"/>
  <c r="K444" i="5"/>
  <c r="B444" i="5"/>
  <c r="T443" i="5"/>
  <c r="K443" i="5"/>
  <c r="B443" i="5"/>
  <c r="T442" i="5"/>
  <c r="K442" i="5"/>
  <c r="B442" i="5"/>
  <c r="T441" i="5"/>
  <c r="K441" i="5"/>
  <c r="B441" i="5"/>
  <c r="T440" i="5"/>
  <c r="K440" i="5"/>
  <c r="B440" i="5"/>
  <c r="T439" i="5"/>
  <c r="K439" i="5"/>
  <c r="B439" i="5"/>
  <c r="T438" i="5"/>
  <c r="K438" i="5"/>
  <c r="B438" i="5"/>
  <c r="T437" i="5"/>
  <c r="K437" i="5"/>
  <c r="B437" i="5"/>
  <c r="T436" i="5"/>
  <c r="K436" i="5"/>
  <c r="B436" i="5"/>
  <c r="T435" i="5"/>
  <c r="K435" i="5"/>
  <c r="B435" i="5"/>
  <c r="T434" i="5"/>
  <c r="K434" i="5"/>
  <c r="B434" i="5"/>
  <c r="T433" i="5"/>
  <c r="K433" i="5"/>
  <c r="B433" i="5"/>
  <c r="T432" i="5"/>
  <c r="K432" i="5"/>
  <c r="B432" i="5"/>
  <c r="T431" i="5"/>
  <c r="K431" i="5"/>
  <c r="B431" i="5"/>
  <c r="T430" i="5"/>
  <c r="K430" i="5"/>
  <c r="B430" i="5"/>
  <c r="T429" i="5"/>
  <c r="K429" i="5"/>
  <c r="B429" i="5"/>
  <c r="T428" i="5"/>
  <c r="K428" i="5"/>
  <c r="B428" i="5"/>
  <c r="T427" i="5"/>
  <c r="K427" i="5"/>
  <c r="B427" i="5"/>
  <c r="T426" i="5"/>
  <c r="K426" i="5"/>
  <c r="B426" i="5"/>
  <c r="T425" i="5"/>
  <c r="K425" i="5"/>
  <c r="B425" i="5"/>
  <c r="T424" i="5"/>
  <c r="K424" i="5"/>
  <c r="B424" i="5"/>
  <c r="T423" i="5"/>
  <c r="K423" i="5"/>
  <c r="B423" i="5"/>
  <c r="T422" i="5"/>
  <c r="K422" i="5"/>
  <c r="B422" i="5"/>
  <c r="T421" i="5"/>
  <c r="K421" i="5"/>
  <c r="B421" i="5"/>
  <c r="T420" i="5"/>
  <c r="K420" i="5"/>
  <c r="B420" i="5"/>
  <c r="T419" i="5"/>
  <c r="K419" i="5"/>
  <c r="B419" i="5"/>
  <c r="T418" i="5"/>
  <c r="K418" i="5"/>
  <c r="B418" i="5"/>
  <c r="T417" i="5"/>
  <c r="K417" i="5"/>
  <c r="B417" i="5"/>
  <c r="T416" i="5"/>
  <c r="K416" i="5"/>
  <c r="B416" i="5"/>
  <c r="T415" i="5"/>
  <c r="K415" i="5"/>
  <c r="B415" i="5"/>
  <c r="T414" i="5"/>
  <c r="K414" i="5"/>
  <c r="B414" i="5"/>
  <c r="T413" i="5"/>
  <c r="K413" i="5"/>
  <c r="B413" i="5"/>
  <c r="T412" i="5"/>
  <c r="K412" i="5"/>
  <c r="B412" i="5"/>
  <c r="T411" i="5"/>
  <c r="K411" i="5"/>
  <c r="B411" i="5"/>
  <c r="T410" i="5"/>
  <c r="K410" i="5"/>
  <c r="B410" i="5"/>
  <c r="T409" i="5"/>
  <c r="K409" i="5"/>
  <c r="B409" i="5"/>
  <c r="T408" i="5"/>
  <c r="K408" i="5"/>
  <c r="B408" i="5"/>
  <c r="T407" i="5"/>
  <c r="K407" i="5"/>
  <c r="B407" i="5"/>
  <c r="T406" i="5"/>
  <c r="K406" i="5"/>
  <c r="B406" i="5"/>
  <c r="T405" i="5"/>
  <c r="K405" i="5"/>
  <c r="B405" i="5"/>
  <c r="T404" i="5"/>
  <c r="K404" i="5"/>
  <c r="B404" i="5"/>
  <c r="T403" i="5"/>
  <c r="K403" i="5"/>
  <c r="B403" i="5"/>
  <c r="T402" i="5"/>
  <c r="K402" i="5"/>
  <c r="B402" i="5"/>
  <c r="T401" i="5"/>
  <c r="K401" i="5"/>
  <c r="B401" i="5"/>
  <c r="T400" i="5"/>
  <c r="K400" i="5"/>
  <c r="B400" i="5"/>
  <c r="T399" i="5"/>
  <c r="K399" i="5"/>
  <c r="B399" i="5"/>
  <c r="T398" i="5"/>
  <c r="K398" i="5"/>
  <c r="B398" i="5"/>
  <c r="T397" i="5"/>
  <c r="K397" i="5"/>
  <c r="B397" i="5"/>
  <c r="T396" i="5"/>
  <c r="K396" i="5"/>
  <c r="B396" i="5"/>
  <c r="T395" i="5"/>
  <c r="K395" i="5"/>
  <c r="B395" i="5"/>
  <c r="T394" i="5"/>
  <c r="K394" i="5"/>
  <c r="B394" i="5"/>
  <c r="T393" i="5"/>
  <c r="K393" i="5"/>
  <c r="B393" i="5"/>
  <c r="T392" i="5"/>
  <c r="K392" i="5"/>
  <c r="B392" i="5"/>
  <c r="T391" i="5"/>
  <c r="K391" i="5"/>
  <c r="B391" i="5"/>
  <c r="T390" i="5"/>
  <c r="K390" i="5"/>
  <c r="B390" i="5"/>
  <c r="T389" i="5"/>
  <c r="K389" i="5"/>
  <c r="B389" i="5"/>
  <c r="T388" i="5"/>
  <c r="K388" i="5"/>
  <c r="B388" i="5"/>
  <c r="T387" i="5"/>
  <c r="K387" i="5"/>
  <c r="B387" i="5"/>
  <c r="T386" i="5"/>
  <c r="K386" i="5"/>
  <c r="B386" i="5"/>
  <c r="T385" i="5"/>
  <c r="K385" i="5"/>
  <c r="B385" i="5"/>
  <c r="T384" i="5"/>
  <c r="K384" i="5"/>
  <c r="B384" i="5"/>
  <c r="T383" i="5"/>
  <c r="K383" i="5"/>
  <c r="B383" i="5"/>
  <c r="T382" i="5"/>
  <c r="K382" i="5"/>
  <c r="B382" i="5"/>
  <c r="T381" i="5"/>
  <c r="K381" i="5"/>
  <c r="B381" i="5"/>
  <c r="T380" i="5"/>
  <c r="K380" i="5"/>
  <c r="B380" i="5"/>
  <c r="T379" i="5"/>
  <c r="K379" i="5"/>
  <c r="B379" i="5"/>
  <c r="T378" i="5"/>
  <c r="K378" i="5"/>
  <c r="B378" i="5"/>
  <c r="T377" i="5"/>
  <c r="K377" i="5"/>
  <c r="B377" i="5"/>
  <c r="T376" i="5"/>
  <c r="K376" i="5"/>
  <c r="B376" i="5"/>
  <c r="T375" i="5"/>
  <c r="K375" i="5"/>
  <c r="B375" i="5"/>
  <c r="T374" i="5"/>
  <c r="K374" i="5"/>
  <c r="B374" i="5"/>
  <c r="T373" i="5"/>
  <c r="K373" i="5"/>
  <c r="B373" i="5"/>
  <c r="T372" i="5"/>
  <c r="K372" i="5"/>
  <c r="B372" i="5"/>
  <c r="T371" i="5"/>
  <c r="K371" i="5"/>
  <c r="B371" i="5"/>
  <c r="T370" i="5"/>
  <c r="K370" i="5"/>
  <c r="B370" i="5"/>
  <c r="T369" i="5"/>
  <c r="K369" i="5"/>
  <c r="B369" i="5"/>
  <c r="T368" i="5"/>
  <c r="K368" i="5"/>
  <c r="B368" i="5"/>
  <c r="T367" i="5"/>
  <c r="K367" i="5"/>
  <c r="B367" i="5"/>
  <c r="T366" i="5"/>
  <c r="K366" i="5"/>
  <c r="B366" i="5"/>
  <c r="T365" i="5"/>
  <c r="K365" i="5"/>
  <c r="B365" i="5"/>
  <c r="T364" i="5"/>
  <c r="K364" i="5"/>
  <c r="B364" i="5"/>
  <c r="T363" i="5"/>
  <c r="K363" i="5"/>
  <c r="B363" i="5"/>
  <c r="T362" i="5"/>
  <c r="K362" i="5"/>
  <c r="B362" i="5"/>
  <c r="T361" i="5"/>
  <c r="K361" i="5"/>
  <c r="B361" i="5"/>
  <c r="T360" i="5"/>
  <c r="K360" i="5"/>
  <c r="B360" i="5"/>
  <c r="T359" i="5"/>
  <c r="K359" i="5"/>
  <c r="B359" i="5"/>
  <c r="T358" i="5"/>
  <c r="K358" i="5"/>
  <c r="B358" i="5"/>
  <c r="T357" i="5"/>
  <c r="K357" i="5"/>
  <c r="B357" i="5"/>
  <c r="T356" i="5"/>
  <c r="K356" i="5"/>
  <c r="B356" i="5"/>
  <c r="T355" i="5"/>
  <c r="K355" i="5"/>
  <c r="B355" i="5"/>
  <c r="T354" i="5"/>
  <c r="K354" i="5"/>
  <c r="B354" i="5"/>
  <c r="T353" i="5"/>
  <c r="K353" i="5"/>
  <c r="B353" i="5"/>
  <c r="T352" i="5"/>
  <c r="K352" i="5"/>
  <c r="B352" i="5"/>
  <c r="T351" i="5"/>
  <c r="K351" i="5"/>
  <c r="B351" i="5"/>
  <c r="T350" i="5"/>
  <c r="K350" i="5"/>
  <c r="B350" i="5"/>
  <c r="T349" i="5"/>
  <c r="K349" i="5"/>
  <c r="B349" i="5"/>
  <c r="T348" i="5"/>
  <c r="K348" i="5"/>
  <c r="B348" i="5"/>
  <c r="T347" i="5"/>
  <c r="K347" i="5"/>
  <c r="B347" i="5"/>
  <c r="T346" i="5"/>
  <c r="K346" i="5"/>
  <c r="B346" i="5"/>
  <c r="T345" i="5"/>
  <c r="K345" i="5"/>
  <c r="B345" i="5"/>
  <c r="T344" i="5"/>
  <c r="K344" i="5"/>
  <c r="B344" i="5"/>
  <c r="T343" i="5"/>
  <c r="K343" i="5"/>
  <c r="B343" i="5"/>
  <c r="T342" i="5"/>
  <c r="K342" i="5"/>
  <c r="B342" i="5"/>
  <c r="T341" i="5"/>
  <c r="K341" i="5"/>
  <c r="B341" i="5"/>
  <c r="T340" i="5"/>
  <c r="K340" i="5"/>
  <c r="B340" i="5"/>
  <c r="T339" i="5"/>
  <c r="K339" i="5"/>
  <c r="B339" i="5"/>
  <c r="T338" i="5"/>
  <c r="K338" i="5"/>
  <c r="B338" i="5"/>
  <c r="T337" i="5"/>
  <c r="K337" i="5"/>
  <c r="B337" i="5"/>
  <c r="T336" i="5"/>
  <c r="K336" i="5"/>
  <c r="B336" i="5"/>
  <c r="T335" i="5"/>
  <c r="K335" i="5"/>
  <c r="B335" i="5"/>
  <c r="T334" i="5"/>
  <c r="K334" i="5"/>
  <c r="B334" i="5"/>
  <c r="T333" i="5"/>
  <c r="K333" i="5"/>
  <c r="B333" i="5"/>
  <c r="T332" i="5"/>
  <c r="K332" i="5"/>
  <c r="B332" i="5"/>
  <c r="T331" i="5"/>
  <c r="K331" i="5"/>
  <c r="B331" i="5"/>
  <c r="T330" i="5"/>
  <c r="K330" i="5"/>
  <c r="B330" i="5"/>
  <c r="T329" i="5"/>
  <c r="K329" i="5"/>
  <c r="B329" i="5"/>
  <c r="T328" i="5"/>
  <c r="K328" i="5"/>
  <c r="B328" i="5"/>
  <c r="T327" i="5"/>
  <c r="K327" i="5"/>
  <c r="B327" i="5"/>
  <c r="T326" i="5"/>
  <c r="K326" i="5"/>
  <c r="B326" i="5"/>
  <c r="T325" i="5"/>
  <c r="K325" i="5"/>
  <c r="B325" i="5"/>
  <c r="T324" i="5"/>
  <c r="K324" i="5"/>
  <c r="B324" i="5"/>
  <c r="T323" i="5"/>
  <c r="K323" i="5"/>
  <c r="B323" i="5"/>
  <c r="T322" i="5"/>
  <c r="K322" i="5"/>
  <c r="B322" i="5"/>
  <c r="T321" i="5"/>
  <c r="K321" i="5"/>
  <c r="B321" i="5"/>
  <c r="T320" i="5"/>
  <c r="K320" i="5"/>
  <c r="B320" i="5"/>
  <c r="T319" i="5"/>
  <c r="K319" i="5"/>
  <c r="B319" i="5"/>
  <c r="T318" i="5"/>
  <c r="K318" i="5"/>
  <c r="B318" i="5"/>
  <c r="T317" i="5"/>
  <c r="K317" i="5"/>
  <c r="B317" i="5"/>
  <c r="T316" i="5"/>
  <c r="K316" i="5"/>
  <c r="B316" i="5"/>
  <c r="T315" i="5"/>
  <c r="K315" i="5"/>
  <c r="B315" i="5"/>
  <c r="T314" i="5"/>
  <c r="K314" i="5"/>
  <c r="B314" i="5"/>
  <c r="T313" i="5"/>
  <c r="K313" i="5"/>
  <c r="B313" i="5"/>
  <c r="T312" i="5"/>
  <c r="K312" i="5"/>
  <c r="B312" i="5"/>
  <c r="T311" i="5"/>
  <c r="K311" i="5"/>
  <c r="B311" i="5"/>
  <c r="T310" i="5"/>
  <c r="K310" i="5"/>
  <c r="B310" i="5"/>
  <c r="T309" i="5"/>
  <c r="K309" i="5"/>
  <c r="B309" i="5"/>
  <c r="T308" i="5"/>
  <c r="K308" i="5"/>
  <c r="B308" i="5"/>
  <c r="T307" i="5"/>
  <c r="K307" i="5"/>
  <c r="B307" i="5"/>
  <c r="T306" i="5"/>
  <c r="K306" i="5"/>
  <c r="B306" i="5"/>
  <c r="T305" i="5"/>
  <c r="K305" i="5"/>
  <c r="B305" i="5"/>
  <c r="T304" i="5"/>
  <c r="K304" i="5"/>
  <c r="B304" i="5"/>
  <c r="T303" i="5"/>
  <c r="K303" i="5"/>
  <c r="B303" i="5"/>
  <c r="T302" i="5"/>
  <c r="K302" i="5"/>
  <c r="B302" i="5"/>
  <c r="T301" i="5"/>
  <c r="K301" i="5"/>
  <c r="B301" i="5"/>
  <c r="T300" i="5"/>
  <c r="K300" i="5"/>
  <c r="B300" i="5"/>
  <c r="T299" i="5"/>
  <c r="K299" i="5"/>
  <c r="B299" i="5"/>
  <c r="T298" i="5"/>
  <c r="K298" i="5"/>
  <c r="B298" i="5"/>
  <c r="T297" i="5"/>
  <c r="K297" i="5"/>
  <c r="B297" i="5"/>
  <c r="T296" i="5"/>
  <c r="K296" i="5"/>
  <c r="B296" i="5"/>
  <c r="T295" i="5"/>
  <c r="K295" i="5"/>
  <c r="B295" i="5"/>
  <c r="T294" i="5"/>
  <c r="K294" i="5"/>
  <c r="B294" i="5"/>
  <c r="T293" i="5"/>
  <c r="K293" i="5"/>
  <c r="B293" i="5"/>
  <c r="T292" i="5"/>
  <c r="K292" i="5"/>
  <c r="B292" i="5"/>
  <c r="T291" i="5"/>
  <c r="K291" i="5"/>
  <c r="B291" i="5"/>
  <c r="T290" i="5"/>
  <c r="K290" i="5"/>
  <c r="B290" i="5"/>
  <c r="T289" i="5"/>
  <c r="K289" i="5"/>
  <c r="B289" i="5"/>
  <c r="T288" i="5"/>
  <c r="K288" i="5"/>
  <c r="B288" i="5"/>
  <c r="T287" i="5"/>
  <c r="K287" i="5"/>
  <c r="B287" i="5"/>
  <c r="T286" i="5"/>
  <c r="K286" i="5"/>
  <c r="B286" i="5"/>
  <c r="T285" i="5"/>
  <c r="K285" i="5"/>
  <c r="B285" i="5"/>
  <c r="T284" i="5"/>
  <c r="K284" i="5"/>
  <c r="B284" i="5"/>
  <c r="T283" i="5"/>
  <c r="K283" i="5"/>
  <c r="B283" i="5"/>
  <c r="T282" i="5"/>
  <c r="K282" i="5"/>
  <c r="B282" i="5"/>
  <c r="T281" i="5"/>
  <c r="K281" i="5"/>
  <c r="B281" i="5"/>
  <c r="T280" i="5"/>
  <c r="K280" i="5"/>
  <c r="B280" i="5"/>
  <c r="T279" i="5"/>
  <c r="K279" i="5"/>
  <c r="B279" i="5"/>
  <c r="T278" i="5"/>
  <c r="K278" i="5"/>
  <c r="B278" i="5"/>
  <c r="T277" i="5"/>
  <c r="K277" i="5"/>
  <c r="B277" i="5"/>
  <c r="T276" i="5"/>
  <c r="K276" i="5"/>
  <c r="B276" i="5"/>
  <c r="T275" i="5"/>
  <c r="K275" i="5"/>
  <c r="B275" i="5"/>
  <c r="T274" i="5"/>
  <c r="K274" i="5"/>
  <c r="B274" i="5"/>
  <c r="T273" i="5"/>
  <c r="K273" i="5"/>
  <c r="B273" i="5"/>
  <c r="T272" i="5"/>
  <c r="K272" i="5"/>
  <c r="B272" i="5"/>
  <c r="T271" i="5"/>
  <c r="K271" i="5"/>
  <c r="B271" i="5"/>
  <c r="T270" i="5"/>
  <c r="K270" i="5"/>
  <c r="B270" i="5"/>
  <c r="T269" i="5"/>
  <c r="K269" i="5"/>
  <c r="B269" i="5"/>
  <c r="T268" i="5"/>
  <c r="K268" i="5"/>
  <c r="B268" i="5"/>
  <c r="T267" i="5"/>
  <c r="K267" i="5"/>
  <c r="B267" i="5"/>
  <c r="T266" i="5"/>
  <c r="K266" i="5"/>
  <c r="B266" i="5"/>
  <c r="T265" i="5"/>
  <c r="K265" i="5"/>
  <c r="B265" i="5"/>
  <c r="T264" i="5"/>
  <c r="K264" i="5"/>
  <c r="B264" i="5"/>
  <c r="T263" i="5"/>
  <c r="K263" i="5"/>
  <c r="B263" i="5"/>
  <c r="T262" i="5"/>
  <c r="K262" i="5"/>
  <c r="B262" i="5"/>
  <c r="T261" i="5"/>
  <c r="K261" i="5"/>
  <c r="B261" i="5"/>
  <c r="T260" i="5"/>
  <c r="K260" i="5"/>
  <c r="B260" i="5"/>
  <c r="T259" i="5"/>
  <c r="K259" i="5"/>
  <c r="B259" i="5"/>
  <c r="T258" i="5"/>
  <c r="K258" i="5"/>
  <c r="B258" i="5"/>
  <c r="T257" i="5"/>
  <c r="K257" i="5"/>
  <c r="B257" i="5"/>
  <c r="T256" i="5"/>
  <c r="K256" i="5"/>
  <c r="B256" i="5"/>
  <c r="T255" i="5"/>
  <c r="K255" i="5"/>
  <c r="B255" i="5"/>
  <c r="T254" i="5"/>
  <c r="K254" i="5"/>
  <c r="B254" i="5"/>
  <c r="T253" i="5"/>
  <c r="K253" i="5"/>
  <c r="B253" i="5"/>
  <c r="T252" i="5"/>
  <c r="K252" i="5"/>
  <c r="B252" i="5"/>
  <c r="T251" i="5"/>
  <c r="K251" i="5"/>
  <c r="B251" i="5"/>
  <c r="T250" i="5"/>
  <c r="K250" i="5"/>
  <c r="B250" i="5"/>
  <c r="T249" i="5"/>
  <c r="K249" i="5"/>
  <c r="B249" i="5"/>
  <c r="T248" i="5"/>
  <c r="K248" i="5"/>
  <c r="B248" i="5"/>
  <c r="T247" i="5"/>
  <c r="K247" i="5"/>
  <c r="B247" i="5"/>
  <c r="T246" i="5"/>
  <c r="K246" i="5"/>
  <c r="B246" i="5"/>
  <c r="T245" i="5"/>
  <c r="K245" i="5"/>
  <c r="B245" i="5"/>
  <c r="T244" i="5"/>
  <c r="K244" i="5"/>
  <c r="B244" i="5"/>
  <c r="T243" i="5"/>
  <c r="K243" i="5"/>
  <c r="B243" i="5"/>
  <c r="T242" i="5"/>
  <c r="K242" i="5"/>
  <c r="B242" i="5"/>
  <c r="T241" i="5"/>
  <c r="K241" i="5"/>
  <c r="B241" i="5"/>
  <c r="T240" i="5"/>
  <c r="K240" i="5"/>
  <c r="B240" i="5"/>
  <c r="T239" i="5"/>
  <c r="K239" i="5"/>
  <c r="B239" i="5"/>
  <c r="T238" i="5"/>
  <c r="K238" i="5"/>
  <c r="B238" i="5"/>
  <c r="T237" i="5"/>
  <c r="K237" i="5"/>
  <c r="B237" i="5"/>
  <c r="T236" i="5"/>
  <c r="K236" i="5"/>
  <c r="B236" i="5"/>
  <c r="T235" i="5"/>
  <c r="K235" i="5"/>
  <c r="B235" i="5"/>
  <c r="T234" i="5"/>
  <c r="K234" i="5"/>
  <c r="B234" i="5"/>
  <c r="T233" i="5"/>
  <c r="K233" i="5"/>
  <c r="B233" i="5"/>
  <c r="T232" i="5"/>
  <c r="K232" i="5"/>
  <c r="B232" i="5"/>
  <c r="T231" i="5"/>
  <c r="K231" i="5"/>
  <c r="B231" i="5"/>
  <c r="T230" i="5"/>
  <c r="K230" i="5"/>
  <c r="B230" i="5"/>
  <c r="T229" i="5"/>
  <c r="K229" i="5"/>
  <c r="B229" i="5"/>
  <c r="T228" i="5"/>
  <c r="K228" i="5"/>
  <c r="B228" i="5"/>
  <c r="T227" i="5"/>
  <c r="K227" i="5"/>
  <c r="B227" i="5"/>
  <c r="T226" i="5"/>
  <c r="K226" i="5"/>
  <c r="B226" i="5"/>
  <c r="T225" i="5"/>
  <c r="K225" i="5"/>
  <c r="B225" i="5"/>
  <c r="T224" i="5"/>
  <c r="K224" i="5"/>
  <c r="B224" i="5"/>
  <c r="T223" i="5"/>
  <c r="K223" i="5"/>
  <c r="B223" i="5"/>
  <c r="T222" i="5"/>
  <c r="K222" i="5"/>
  <c r="B222" i="5"/>
  <c r="T221" i="5"/>
  <c r="K221" i="5"/>
  <c r="B221" i="5"/>
  <c r="T220" i="5"/>
  <c r="K220" i="5"/>
  <c r="B220" i="5"/>
  <c r="T219" i="5"/>
  <c r="K219" i="5"/>
  <c r="B219" i="5"/>
  <c r="T218" i="5"/>
  <c r="K218" i="5"/>
  <c r="B218" i="5"/>
  <c r="T217" i="5"/>
  <c r="K217" i="5"/>
  <c r="B217" i="5"/>
  <c r="T216" i="5"/>
  <c r="K216" i="5"/>
  <c r="B216" i="5"/>
  <c r="T215" i="5"/>
  <c r="K215" i="5"/>
  <c r="B215" i="5"/>
  <c r="T214" i="5"/>
  <c r="K214" i="5"/>
  <c r="B214" i="5"/>
  <c r="T213" i="5"/>
  <c r="K213" i="5"/>
  <c r="B213" i="5"/>
  <c r="T212" i="5"/>
  <c r="K212" i="5"/>
  <c r="B212" i="5"/>
  <c r="T211" i="5"/>
  <c r="K211" i="5"/>
  <c r="B211" i="5"/>
  <c r="T210" i="5"/>
  <c r="K210" i="5"/>
  <c r="B210" i="5"/>
  <c r="T209" i="5"/>
  <c r="K209" i="5"/>
  <c r="B209" i="5"/>
  <c r="T208" i="5"/>
  <c r="K208" i="5"/>
  <c r="B208" i="5"/>
  <c r="T207" i="5"/>
  <c r="K207" i="5"/>
  <c r="B207" i="5"/>
  <c r="T206" i="5"/>
  <c r="K206" i="5"/>
  <c r="B206" i="5"/>
  <c r="T205" i="5"/>
  <c r="K205" i="5"/>
  <c r="B205" i="5"/>
  <c r="T204" i="5"/>
  <c r="K204" i="5"/>
  <c r="B204" i="5"/>
  <c r="T203" i="5"/>
  <c r="K203" i="5"/>
  <c r="B203" i="5"/>
  <c r="T202" i="5"/>
  <c r="K202" i="5"/>
  <c r="B202" i="5"/>
  <c r="T201" i="5"/>
  <c r="K201" i="5"/>
  <c r="B201" i="5"/>
  <c r="T200" i="5"/>
  <c r="K200" i="5"/>
  <c r="B200" i="5"/>
  <c r="T199" i="5"/>
  <c r="K199" i="5"/>
  <c r="B199" i="5"/>
  <c r="T198" i="5"/>
  <c r="K198" i="5"/>
  <c r="B198" i="5"/>
  <c r="T197" i="5"/>
  <c r="K197" i="5"/>
  <c r="B197" i="5"/>
  <c r="T196" i="5"/>
  <c r="K196" i="5"/>
  <c r="B196" i="5"/>
  <c r="T195" i="5"/>
  <c r="K195" i="5"/>
  <c r="B195" i="5"/>
  <c r="T194" i="5"/>
  <c r="K194" i="5"/>
  <c r="B194" i="5"/>
  <c r="T193" i="5"/>
  <c r="K193" i="5"/>
  <c r="B193" i="5"/>
  <c r="T192" i="5"/>
  <c r="K192" i="5"/>
  <c r="B192" i="5"/>
  <c r="T191" i="5"/>
  <c r="K191" i="5"/>
  <c r="B191" i="5"/>
  <c r="T190" i="5"/>
  <c r="K190" i="5"/>
  <c r="B190" i="5"/>
  <c r="T189" i="5"/>
  <c r="K189" i="5"/>
  <c r="B189" i="5"/>
  <c r="T188" i="5"/>
  <c r="K188" i="5"/>
  <c r="B188" i="5"/>
  <c r="T187" i="5"/>
  <c r="K187" i="5"/>
  <c r="B187" i="5"/>
  <c r="T186" i="5"/>
  <c r="K186" i="5"/>
  <c r="B186" i="5"/>
  <c r="T185" i="5"/>
  <c r="K185" i="5"/>
  <c r="B185" i="5"/>
  <c r="T184" i="5"/>
  <c r="K184" i="5"/>
  <c r="B184" i="5"/>
  <c r="T183" i="5"/>
  <c r="K183" i="5"/>
  <c r="B183" i="5"/>
  <c r="T182" i="5"/>
  <c r="K182" i="5"/>
  <c r="B182" i="5"/>
  <c r="T181" i="5"/>
  <c r="K181" i="5"/>
  <c r="B181" i="5"/>
  <c r="T180" i="5"/>
  <c r="K180" i="5"/>
  <c r="B180" i="5"/>
  <c r="T179" i="5"/>
  <c r="K179" i="5"/>
  <c r="B179" i="5"/>
  <c r="T178" i="5"/>
  <c r="K178" i="5"/>
  <c r="B178" i="5"/>
  <c r="T177" i="5"/>
  <c r="K177" i="5"/>
  <c r="B177" i="5"/>
  <c r="T176" i="5"/>
  <c r="K176" i="5"/>
  <c r="B176" i="5"/>
  <c r="T175" i="5"/>
  <c r="K175" i="5"/>
  <c r="B175" i="5"/>
  <c r="T174" i="5"/>
  <c r="K174" i="5"/>
  <c r="B174" i="5"/>
  <c r="T173" i="5"/>
  <c r="K173" i="5"/>
  <c r="B173" i="5"/>
  <c r="T172" i="5"/>
  <c r="K172" i="5"/>
  <c r="B172" i="5"/>
  <c r="T171" i="5"/>
  <c r="K171" i="5"/>
  <c r="B171" i="5"/>
  <c r="T170" i="5"/>
  <c r="K170" i="5"/>
  <c r="B170" i="5"/>
  <c r="T169" i="5"/>
  <c r="K169" i="5"/>
  <c r="B169" i="5"/>
  <c r="T168" i="5"/>
  <c r="K168" i="5"/>
  <c r="B168" i="5"/>
  <c r="T167" i="5"/>
  <c r="K167" i="5"/>
  <c r="B167" i="5"/>
  <c r="T166" i="5"/>
  <c r="K166" i="5"/>
  <c r="B166" i="5"/>
  <c r="T165" i="5"/>
  <c r="K165" i="5"/>
  <c r="B165" i="5"/>
  <c r="T164" i="5"/>
  <c r="K164" i="5"/>
  <c r="B164" i="5"/>
  <c r="T163" i="5"/>
  <c r="K163" i="5"/>
  <c r="B163" i="5"/>
  <c r="T162" i="5"/>
  <c r="K162" i="5"/>
  <c r="B162" i="5"/>
  <c r="T161" i="5"/>
  <c r="K161" i="5"/>
  <c r="B161" i="5"/>
  <c r="T160" i="5"/>
  <c r="K160" i="5"/>
  <c r="B160" i="5"/>
  <c r="T159" i="5"/>
  <c r="K159" i="5"/>
  <c r="B159" i="5"/>
  <c r="T158" i="5"/>
  <c r="K158" i="5"/>
  <c r="B158" i="5"/>
  <c r="T157" i="5"/>
  <c r="K157" i="5"/>
  <c r="B157" i="5"/>
  <c r="T156" i="5"/>
  <c r="K156" i="5"/>
  <c r="B156" i="5"/>
  <c r="T155" i="5"/>
  <c r="K155" i="5"/>
  <c r="B155" i="5"/>
  <c r="T154" i="5"/>
  <c r="K154" i="5"/>
  <c r="B154" i="5"/>
  <c r="T153" i="5"/>
  <c r="K153" i="5"/>
  <c r="B153" i="5"/>
  <c r="T152" i="5"/>
  <c r="K152" i="5"/>
  <c r="B152" i="5"/>
  <c r="T151" i="5"/>
  <c r="K151" i="5"/>
  <c r="B151" i="5"/>
  <c r="T150" i="5"/>
  <c r="K150" i="5"/>
  <c r="B150" i="5"/>
  <c r="T149" i="5"/>
  <c r="K149" i="5"/>
  <c r="B149" i="5"/>
  <c r="T148" i="5"/>
  <c r="K148" i="5"/>
  <c r="B148" i="5"/>
  <c r="T147" i="5"/>
  <c r="K147" i="5"/>
  <c r="B147" i="5"/>
  <c r="T146" i="5"/>
  <c r="K146" i="5"/>
  <c r="B146" i="5"/>
  <c r="T145" i="5"/>
  <c r="K145" i="5"/>
  <c r="B145" i="5"/>
  <c r="T144" i="5"/>
  <c r="K144" i="5"/>
  <c r="B144" i="5"/>
  <c r="T143" i="5"/>
  <c r="K143" i="5"/>
  <c r="B143" i="5"/>
  <c r="T142" i="5"/>
  <c r="K142" i="5"/>
  <c r="B142" i="5"/>
  <c r="T141" i="5"/>
  <c r="K141" i="5"/>
  <c r="B141" i="5"/>
  <c r="T140" i="5"/>
  <c r="K140" i="5"/>
  <c r="B140" i="5"/>
  <c r="T139" i="5"/>
  <c r="K139" i="5"/>
  <c r="B139" i="5"/>
  <c r="T138" i="5"/>
  <c r="K138" i="5"/>
  <c r="B138" i="5"/>
  <c r="T137" i="5"/>
  <c r="K137" i="5"/>
  <c r="B137" i="5"/>
  <c r="T136" i="5"/>
  <c r="K136" i="5"/>
  <c r="B136" i="5"/>
  <c r="T135" i="5"/>
  <c r="K135" i="5"/>
  <c r="B135" i="5"/>
  <c r="T134" i="5"/>
  <c r="K134" i="5"/>
  <c r="B134" i="5"/>
  <c r="T133" i="5"/>
  <c r="K133" i="5"/>
  <c r="B133" i="5"/>
  <c r="T132" i="5"/>
  <c r="K132" i="5"/>
  <c r="B132" i="5"/>
  <c r="T131" i="5"/>
  <c r="K131" i="5"/>
  <c r="B131" i="5"/>
  <c r="T130" i="5"/>
  <c r="K130" i="5"/>
  <c r="B130" i="5"/>
  <c r="T129" i="5"/>
  <c r="K129" i="5"/>
  <c r="B129" i="5"/>
  <c r="T128" i="5"/>
  <c r="K128" i="5"/>
  <c r="B128" i="5"/>
  <c r="T127" i="5"/>
  <c r="K127" i="5"/>
  <c r="B127" i="5"/>
  <c r="T126" i="5"/>
  <c r="K126" i="5"/>
  <c r="B126" i="5"/>
  <c r="T125" i="5"/>
  <c r="K125" i="5"/>
  <c r="B125" i="5"/>
  <c r="T124" i="5"/>
  <c r="K124" i="5"/>
  <c r="B124" i="5"/>
  <c r="T123" i="5"/>
  <c r="K123" i="5"/>
  <c r="B123" i="5"/>
  <c r="T122" i="5"/>
  <c r="K122" i="5"/>
  <c r="B122" i="5"/>
  <c r="T121" i="5"/>
  <c r="K121" i="5"/>
  <c r="B121" i="5"/>
  <c r="T120" i="5"/>
  <c r="K120" i="5"/>
  <c r="B120" i="5"/>
  <c r="T119" i="5"/>
  <c r="K119" i="5"/>
  <c r="B119" i="5"/>
  <c r="T118" i="5"/>
  <c r="K118" i="5"/>
  <c r="B118" i="5"/>
  <c r="T117" i="5"/>
  <c r="K117" i="5"/>
  <c r="B117" i="5"/>
  <c r="T116" i="5"/>
  <c r="K116" i="5"/>
  <c r="B116" i="5"/>
  <c r="T115" i="5"/>
  <c r="K115" i="5"/>
  <c r="B115" i="5"/>
  <c r="T114" i="5"/>
  <c r="K114" i="5"/>
  <c r="B114" i="5"/>
  <c r="T113" i="5"/>
  <c r="K113" i="5"/>
  <c r="B113" i="5"/>
  <c r="T112" i="5"/>
  <c r="K112" i="5"/>
  <c r="B112" i="5"/>
  <c r="T111" i="5"/>
  <c r="K111" i="5"/>
  <c r="B111" i="5"/>
  <c r="T110" i="5"/>
  <c r="K110" i="5"/>
  <c r="B110" i="5"/>
  <c r="T109" i="5"/>
  <c r="K109" i="5"/>
  <c r="B109" i="5"/>
  <c r="T108" i="5"/>
  <c r="K108" i="5"/>
  <c r="B108" i="5"/>
  <c r="T107" i="5"/>
  <c r="K107" i="5"/>
  <c r="B107" i="5"/>
  <c r="T106" i="5"/>
  <c r="K106" i="5"/>
  <c r="B106" i="5"/>
  <c r="T105" i="5"/>
  <c r="K105" i="5"/>
  <c r="B105" i="5"/>
  <c r="T104" i="5"/>
  <c r="K104" i="5"/>
  <c r="B104" i="5"/>
  <c r="T103" i="5"/>
  <c r="K103" i="5"/>
  <c r="B103" i="5"/>
  <c r="T102" i="5"/>
  <c r="K102" i="5"/>
  <c r="B102" i="5"/>
  <c r="T101" i="5"/>
  <c r="K101" i="5"/>
  <c r="B101" i="5"/>
  <c r="T100" i="5"/>
  <c r="K100" i="5"/>
  <c r="B100" i="5"/>
  <c r="T99" i="5"/>
  <c r="K99" i="5"/>
  <c r="B99" i="5"/>
  <c r="T98" i="5"/>
  <c r="K98" i="5"/>
  <c r="B98" i="5"/>
  <c r="T97" i="5"/>
  <c r="K97" i="5"/>
  <c r="B97" i="5"/>
  <c r="T96" i="5"/>
  <c r="K96" i="5"/>
  <c r="B96" i="5"/>
  <c r="T95" i="5"/>
  <c r="K95" i="5"/>
  <c r="B95" i="5"/>
  <c r="T94" i="5"/>
  <c r="K94" i="5"/>
  <c r="B94" i="5"/>
  <c r="T93" i="5"/>
  <c r="K93" i="5"/>
  <c r="B93" i="5"/>
  <c r="T92" i="5"/>
  <c r="K92" i="5"/>
  <c r="B92" i="5"/>
  <c r="T91" i="5"/>
  <c r="K91" i="5"/>
  <c r="B91" i="5"/>
  <c r="T90" i="5"/>
  <c r="K90" i="5"/>
  <c r="B90" i="5"/>
  <c r="T89" i="5"/>
  <c r="K89" i="5"/>
  <c r="B89" i="5"/>
  <c r="T88" i="5"/>
  <c r="K88" i="5"/>
  <c r="B88" i="5"/>
  <c r="T87" i="5"/>
  <c r="K87" i="5"/>
  <c r="B87" i="5"/>
  <c r="T86" i="5"/>
  <c r="K86" i="5"/>
  <c r="B86" i="5"/>
  <c r="T85" i="5"/>
  <c r="K85" i="5"/>
  <c r="B85" i="5"/>
  <c r="T84" i="5"/>
  <c r="K84" i="5"/>
  <c r="B84" i="5"/>
  <c r="T83" i="5"/>
  <c r="K83" i="5"/>
  <c r="B83" i="5"/>
  <c r="T82" i="5"/>
  <c r="K82" i="5"/>
  <c r="B82" i="5"/>
  <c r="T81" i="5"/>
  <c r="K81" i="5"/>
  <c r="B81" i="5"/>
  <c r="T80" i="5"/>
  <c r="K80" i="5"/>
  <c r="B80" i="5"/>
  <c r="T79" i="5"/>
  <c r="K79" i="5"/>
  <c r="B79" i="5"/>
  <c r="T78" i="5"/>
  <c r="K78" i="5"/>
  <c r="B78" i="5"/>
  <c r="T77" i="5"/>
  <c r="K77" i="5"/>
  <c r="B77" i="5"/>
  <c r="T76" i="5"/>
  <c r="K76" i="5"/>
  <c r="B76" i="5"/>
  <c r="T75" i="5"/>
  <c r="K75" i="5"/>
  <c r="B75" i="5"/>
  <c r="T74" i="5"/>
  <c r="K74" i="5"/>
  <c r="B74" i="5"/>
  <c r="T73" i="5"/>
  <c r="K73" i="5"/>
  <c r="B73" i="5"/>
  <c r="T72" i="5"/>
  <c r="K72" i="5"/>
  <c r="B72" i="5"/>
  <c r="T71" i="5"/>
  <c r="K71" i="5"/>
  <c r="B71" i="5"/>
  <c r="T70" i="5"/>
  <c r="K70" i="5"/>
  <c r="B70" i="5"/>
  <c r="T69" i="5"/>
  <c r="K69" i="5"/>
  <c r="B69" i="5"/>
  <c r="T68" i="5"/>
  <c r="K68" i="5"/>
  <c r="B68" i="5"/>
  <c r="T67" i="5"/>
  <c r="K67" i="5"/>
  <c r="B67" i="5"/>
  <c r="T66" i="5"/>
  <c r="K66" i="5"/>
  <c r="B66" i="5"/>
  <c r="T65" i="5"/>
  <c r="K65" i="5"/>
  <c r="B65" i="5"/>
  <c r="T64" i="5"/>
  <c r="K64" i="5"/>
  <c r="B64" i="5"/>
  <c r="T63" i="5"/>
  <c r="K63" i="5"/>
  <c r="B63" i="5"/>
  <c r="T62" i="5"/>
  <c r="K62" i="5"/>
  <c r="B62" i="5"/>
  <c r="T61" i="5"/>
  <c r="K61" i="5"/>
  <c r="B61" i="5"/>
  <c r="T60" i="5"/>
  <c r="K60" i="5"/>
  <c r="B60" i="5"/>
  <c r="T59" i="5"/>
  <c r="K59" i="5"/>
  <c r="B59" i="5"/>
  <c r="T58" i="5"/>
  <c r="K58" i="5"/>
  <c r="B58" i="5"/>
  <c r="T57" i="5"/>
  <c r="K57" i="5"/>
  <c r="B57" i="5"/>
  <c r="T56" i="5"/>
  <c r="K56" i="5"/>
  <c r="B56" i="5"/>
  <c r="T55" i="5"/>
  <c r="K55" i="5"/>
  <c r="B55" i="5"/>
  <c r="T54" i="5"/>
  <c r="K54" i="5"/>
  <c r="B54" i="5"/>
  <c r="T53" i="5"/>
  <c r="K53" i="5"/>
  <c r="B53" i="5"/>
  <c r="T52" i="5"/>
  <c r="K52" i="5"/>
  <c r="B52" i="5"/>
  <c r="T51" i="5"/>
  <c r="K51" i="5"/>
  <c r="B51" i="5"/>
  <c r="T50" i="5"/>
  <c r="K50" i="5"/>
  <c r="B50" i="5"/>
  <c r="T49" i="5"/>
  <c r="K49" i="5"/>
  <c r="B49" i="5"/>
  <c r="T48" i="5"/>
  <c r="K48" i="5"/>
  <c r="B48" i="5"/>
  <c r="T47" i="5"/>
  <c r="K47" i="5"/>
  <c r="B47" i="5"/>
  <c r="T46" i="5"/>
  <c r="K46" i="5"/>
  <c r="B46" i="5"/>
  <c r="T45" i="5"/>
  <c r="K45" i="5"/>
  <c r="B45" i="5"/>
  <c r="T44" i="5"/>
  <c r="K44" i="5"/>
  <c r="B44" i="5"/>
  <c r="T43" i="5"/>
  <c r="K43" i="5"/>
  <c r="B43" i="5"/>
  <c r="T42" i="5"/>
  <c r="K42" i="5"/>
  <c r="B42" i="5"/>
  <c r="T41" i="5"/>
  <c r="K41" i="5"/>
  <c r="B41" i="5"/>
  <c r="T40" i="5"/>
  <c r="K40" i="5"/>
  <c r="B40" i="5"/>
  <c r="T39" i="5"/>
  <c r="K39" i="5"/>
  <c r="B39" i="5"/>
  <c r="T38" i="5"/>
  <c r="K38" i="5"/>
  <c r="B38" i="5"/>
  <c r="T37" i="5"/>
  <c r="K37" i="5"/>
  <c r="B37" i="5"/>
  <c r="T36" i="5"/>
  <c r="K36" i="5"/>
  <c r="B36" i="5"/>
  <c r="T35" i="5"/>
  <c r="K35" i="5"/>
  <c r="B35" i="5"/>
  <c r="T34" i="5"/>
  <c r="K34" i="5"/>
  <c r="B34" i="5"/>
  <c r="T33" i="5"/>
  <c r="K33" i="5"/>
  <c r="B33" i="5"/>
  <c r="T32" i="5"/>
  <c r="K32" i="5"/>
  <c r="B32" i="5"/>
  <c r="T31" i="5"/>
  <c r="K31" i="5"/>
  <c r="B31" i="5"/>
  <c r="T30" i="5"/>
  <c r="K30" i="5"/>
  <c r="B30" i="5"/>
  <c r="T29" i="5"/>
  <c r="K29" i="5"/>
  <c r="B29" i="5"/>
  <c r="T28" i="5"/>
  <c r="K28" i="5"/>
  <c r="B28" i="5"/>
  <c r="T27" i="5"/>
  <c r="K27" i="5"/>
  <c r="B27" i="5"/>
  <c r="T26" i="5"/>
  <c r="K26" i="5"/>
  <c r="B26" i="5"/>
  <c r="T25" i="5"/>
  <c r="K25" i="5"/>
  <c r="B25" i="5"/>
  <c r="T24" i="5"/>
  <c r="K24" i="5"/>
  <c r="B24" i="5"/>
  <c r="T23" i="5"/>
  <c r="K23" i="5"/>
  <c r="B23" i="5"/>
  <c r="T22" i="5"/>
  <c r="K22" i="5"/>
  <c r="B22" i="5"/>
  <c r="T21" i="5"/>
  <c r="K21" i="5"/>
  <c r="B21" i="5"/>
  <c r="T20" i="5"/>
  <c r="K20" i="5"/>
  <c r="B20" i="5"/>
  <c r="T19" i="5"/>
  <c r="K19" i="5"/>
  <c r="B19" i="5"/>
  <c r="T18" i="5"/>
  <c r="K18" i="5"/>
  <c r="B18" i="5"/>
  <c r="T17" i="5"/>
  <c r="K17" i="5"/>
  <c r="B17" i="5"/>
  <c r="T16" i="5"/>
  <c r="K16" i="5"/>
  <c r="B16" i="5"/>
  <c r="T15" i="5"/>
  <c r="K15" i="5"/>
  <c r="B15" i="5"/>
  <c r="T14" i="5"/>
  <c r="K14" i="5"/>
  <c r="B14" i="5"/>
  <c r="T13" i="5"/>
  <c r="K13" i="5"/>
  <c r="B13" i="5"/>
  <c r="T12" i="5"/>
  <c r="K12" i="5"/>
  <c r="B12" i="5"/>
  <c r="T11" i="5"/>
  <c r="K11" i="5"/>
  <c r="B11" i="5"/>
  <c r="T10" i="5"/>
  <c r="K10" i="5"/>
  <c r="B10" i="5"/>
  <c r="T9" i="5"/>
  <c r="K9" i="5"/>
  <c r="B9" i="5"/>
  <c r="T8" i="5"/>
  <c r="AB7" i="5" s="1" a="1"/>
  <c r="AB7" i="5" s="1"/>
  <c r="K8" i="5"/>
  <c r="B8" i="5"/>
  <c r="Z7" i="5" s="1" a="1"/>
  <c r="Z7" i="5" s="1"/>
  <c r="T7" i="5"/>
  <c r="K7" i="5"/>
  <c r="AA7" i="5" s="1" a="1"/>
  <c r="AA7" i="5" s="1"/>
  <c r="B7" i="5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J3" i="21" s="1" a="1"/>
  <c r="J3" i="21" s="1"/>
  <c r="P49" i="23"/>
  <c r="B49" i="23"/>
  <c r="P48" i="23"/>
  <c r="B48" i="23"/>
  <c r="P47" i="23"/>
  <c r="B47" i="23"/>
  <c r="P46" i="23"/>
  <c r="B46" i="23"/>
  <c r="P45" i="23"/>
  <c r="B45" i="23"/>
  <c r="P44" i="23"/>
  <c r="B44" i="23"/>
  <c r="P43" i="23"/>
  <c r="B43" i="23"/>
  <c r="P42" i="23"/>
  <c r="B42" i="23"/>
  <c r="P41" i="23"/>
  <c r="B41" i="23"/>
  <c r="P40" i="23"/>
  <c r="B40" i="23"/>
  <c r="P39" i="23"/>
  <c r="B39" i="23"/>
  <c r="P38" i="23"/>
  <c r="B38" i="23"/>
  <c r="P37" i="23"/>
  <c r="B37" i="23"/>
  <c r="P36" i="23"/>
  <c r="B36" i="23"/>
  <c r="P35" i="23"/>
  <c r="B35" i="23"/>
  <c r="P34" i="23"/>
  <c r="B34" i="23"/>
  <c r="P33" i="23"/>
  <c r="B33" i="23"/>
  <c r="P32" i="23"/>
  <c r="B32" i="23"/>
  <c r="P31" i="23"/>
  <c r="B31" i="23"/>
  <c r="P30" i="23"/>
  <c r="B30" i="23"/>
  <c r="P29" i="23"/>
  <c r="B29" i="23"/>
  <c r="P28" i="23"/>
  <c r="B28" i="23"/>
  <c r="P27" i="23"/>
  <c r="B27" i="23"/>
  <c r="P26" i="23"/>
  <c r="B26" i="23"/>
  <c r="P25" i="23"/>
  <c r="B25" i="23"/>
  <c r="P24" i="23"/>
  <c r="B24" i="23"/>
  <c r="P23" i="23"/>
  <c r="B23" i="23"/>
  <c r="P22" i="23"/>
  <c r="B22" i="23"/>
  <c r="P21" i="23"/>
  <c r="B21" i="23"/>
  <c r="P20" i="23"/>
  <c r="B20" i="23"/>
  <c r="P19" i="23"/>
  <c r="B19" i="23"/>
  <c r="P18" i="23"/>
  <c r="B18" i="23"/>
  <c r="P17" i="23"/>
  <c r="B17" i="23"/>
  <c r="P16" i="23"/>
  <c r="B16" i="23"/>
  <c r="P15" i="23"/>
  <c r="B15" i="23"/>
  <c r="P14" i="23"/>
  <c r="B14" i="23"/>
  <c r="P13" i="23"/>
  <c r="B13" i="23"/>
  <c r="P12" i="23"/>
  <c r="L12" i="23"/>
  <c r="B12" i="23"/>
  <c r="P11" i="23"/>
  <c r="B11" i="23"/>
  <c r="P10" i="23"/>
  <c r="L10" i="23"/>
  <c r="B10" i="23"/>
  <c r="P9" i="23"/>
  <c r="B9" i="23"/>
  <c r="P8" i="23"/>
  <c r="L8" i="23"/>
  <c r="B8" i="23"/>
  <c r="T7" i="23" a="1"/>
  <c r="T7" i="23"/>
  <c r="P7" i="23"/>
  <c r="K7" i="23"/>
  <c r="I7" i="23"/>
  <c r="B7" i="23"/>
  <c r="I6" i="23"/>
  <c r="P6" i="23" s="1"/>
  <c r="B6" i="23"/>
  <c r="R7" i="23" s="1" a="1"/>
  <c r="R7" i="23" s="1"/>
  <c r="S5" i="23" s="1" a="1"/>
  <c r="S5" i="23" s="1"/>
  <c r="U5" i="23" a="1"/>
  <c r="U5" i="23" s="1"/>
  <c r="T26" i="22" a="1"/>
  <c r="T26" i="22" s="1"/>
  <c r="B26" i="22" a="1"/>
  <c r="B26" i="22" s="1"/>
  <c r="T25" i="22" a="1"/>
  <c r="T25" i="22" s="1"/>
  <c r="B25" i="22" a="1"/>
  <c r="B25" i="22" s="1"/>
  <c r="T24" i="22" a="1"/>
  <c r="T24" i="22" s="1"/>
  <c r="B24" i="22" a="1"/>
  <c r="B24" i="22" s="1"/>
  <c r="T23" i="22" a="1"/>
  <c r="T23" i="22" s="1"/>
  <c r="B23" i="22" a="1"/>
  <c r="B23" i="22" s="1"/>
  <c r="T22" i="22" a="1"/>
  <c r="T22" i="22" s="1"/>
  <c r="B22" i="22" a="1"/>
  <c r="B22" i="22" s="1"/>
  <c r="T21" i="22" a="1"/>
  <c r="T21" i="22" s="1"/>
  <c r="B21" i="22" a="1"/>
  <c r="B21" i="22" s="1"/>
  <c r="T20" i="22" a="1"/>
  <c r="T20" i="22" s="1"/>
  <c r="B20" i="22" a="1"/>
  <c r="B20" i="22" s="1"/>
  <c r="T19" i="22" a="1"/>
  <c r="T19" i="22" s="1"/>
  <c r="B19" i="22" a="1"/>
  <c r="B19" i="22" s="1"/>
  <c r="T18" i="22" a="1"/>
  <c r="T18" i="22" s="1"/>
  <c r="B18" i="22" a="1"/>
  <c r="B18" i="22" s="1"/>
  <c r="T17" i="22" a="1"/>
  <c r="T17" i="22" s="1"/>
  <c r="B17" i="22" a="1"/>
  <c r="B17" i="22" s="1"/>
  <c r="T16" i="22" a="1"/>
  <c r="T16" i="22" s="1"/>
  <c r="B16" i="22" a="1"/>
  <c r="B16" i="22" s="1"/>
  <c r="T15" i="22" a="1"/>
  <c r="T15" i="22" s="1"/>
  <c r="B15" i="22" a="1"/>
  <c r="B15" i="22" s="1"/>
  <c r="T14" i="22" a="1"/>
  <c r="T14" i="22" s="1"/>
  <c r="B14" i="22" a="1"/>
  <c r="B14" i="22" s="1"/>
  <c r="T13" i="22" a="1"/>
  <c r="T13" i="22" s="1"/>
  <c r="B13" i="22" a="1"/>
  <c r="B13" i="22" s="1"/>
  <c r="T12" i="22" a="1"/>
  <c r="T12" i="22" s="1"/>
  <c r="B12" i="22" a="1"/>
  <c r="B12" i="22" s="1"/>
  <c r="T11" i="22" a="1"/>
  <c r="T11" i="22" s="1"/>
  <c r="H11" i="22"/>
  <c r="B11" i="22" a="1"/>
  <c r="B11" i="22"/>
  <c r="T10" i="22" a="1"/>
  <c r="T10" i="22"/>
  <c r="F10" i="22"/>
  <c r="H10" i="22" s="1"/>
  <c r="B10" i="22" a="1"/>
  <c r="B10" i="22" s="1"/>
  <c r="T9" i="22" a="1"/>
  <c r="T9" i="22"/>
  <c r="M9" i="22"/>
  <c r="F9" i="22"/>
  <c r="E9" i="22"/>
  <c r="H9" i="22" s="1"/>
  <c r="B9" i="22" a="1"/>
  <c r="B9" i="22"/>
  <c r="T8" i="22" a="1"/>
  <c r="T8" i="22" s="1"/>
  <c r="M8" i="22"/>
  <c r="H8" i="22"/>
  <c r="E8" i="22"/>
  <c r="B8" i="22" a="1"/>
  <c r="B8" i="22" s="1"/>
  <c r="T7" i="22" a="1"/>
  <c r="T7" i="22" s="1"/>
  <c r="M7" i="22"/>
  <c r="H7" i="22"/>
  <c r="E7" i="22"/>
  <c r="B7" i="22" a="1"/>
  <c r="B7" i="22"/>
  <c r="T6" i="22" a="1"/>
  <c r="T6" i="22"/>
  <c r="M6" i="22"/>
  <c r="H6" i="22"/>
  <c r="E6" i="22"/>
  <c r="B6" i="22" a="1"/>
  <c r="B6" i="22" s="1"/>
  <c r="C41" i="8" a="1"/>
  <c r="C41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C13" i="8" a="1"/>
  <c r="C13" i="8" s="1"/>
  <c r="C12" i="8" a="1"/>
  <c r="C12" i="8"/>
  <c r="C11" i="8" a="1"/>
  <c r="C11" i="8" s="1"/>
  <c r="C10" i="8" a="1"/>
  <c r="C10" i="8" s="1"/>
  <c r="C9" i="8" a="1"/>
  <c r="C9" i="8" s="1"/>
  <c r="AB33" i="8" s="1" a="1"/>
  <c r="AB33" i="8" s="1"/>
  <c r="R8" i="8"/>
  <c r="C8" i="8" a="1"/>
  <c r="C8" i="8"/>
  <c r="R7" i="8"/>
  <c r="C7" i="8" a="1"/>
  <c r="C7" i="8" s="1"/>
  <c r="R6" i="8"/>
  <c r="C6" i="8" a="1"/>
  <c r="C6" i="8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24" i="24"/>
  <c r="G23" i="24"/>
  <c r="G22" i="24"/>
  <c r="G21" i="24"/>
  <c r="G20" i="24"/>
  <c r="B20" i="24"/>
  <c r="G19" i="24"/>
  <c r="B19" i="24"/>
  <c r="G18" i="24"/>
  <c r="B18" i="24"/>
  <c r="G17" i="24"/>
  <c r="B17" i="24"/>
  <c r="G16" i="24"/>
  <c r="B16" i="24"/>
  <c r="G15" i="24"/>
  <c r="B15" i="24"/>
  <c r="G14" i="24"/>
  <c r="B14" i="24"/>
  <c r="G13" i="24"/>
  <c r="B13" i="24"/>
  <c r="G12" i="24"/>
  <c r="B12" i="24"/>
  <c r="G11" i="24"/>
  <c r="B11" i="24"/>
  <c r="G10" i="24"/>
  <c r="B10" i="24"/>
  <c r="G9" i="24"/>
  <c r="B9" i="24"/>
  <c r="G8" i="24"/>
  <c r="B8" i="24"/>
  <c r="G7" i="24"/>
  <c r="B7" i="24"/>
  <c r="G6" i="24"/>
  <c r="B6" i="24"/>
  <c r="G5" i="24"/>
  <c r="B5" i="24"/>
  <c r="N1000" i="19" a="1"/>
  <c r="N1000" i="19"/>
  <c r="M1000" i="19" a="1"/>
  <c r="M1000" i="19"/>
  <c r="L1000" i="19" a="1"/>
  <c r="L1000" i="19"/>
  <c r="K1000" i="19" a="1"/>
  <c r="K1000" i="19" s="1"/>
  <c r="J1000" i="19" a="1"/>
  <c r="J1000" i="19"/>
  <c r="I1000" i="19" a="1"/>
  <c r="I1000" i="19"/>
  <c r="B1000" i="19"/>
  <c r="N999" i="19" a="1"/>
  <c r="N999" i="19" s="1"/>
  <c r="M999" i="19" a="1"/>
  <c r="M999" i="19"/>
  <c r="L999" i="19" a="1"/>
  <c r="L999" i="19" s="1"/>
  <c r="K999" i="19" a="1"/>
  <c r="K999" i="19" s="1"/>
  <c r="J999" i="19" a="1"/>
  <c r="J999" i="19" s="1"/>
  <c r="I999" i="19" a="1"/>
  <c r="I999" i="19" s="1"/>
  <c r="B999" i="19"/>
  <c r="N998" i="19" a="1"/>
  <c r="N998" i="19" s="1"/>
  <c r="M998" i="19" a="1"/>
  <c r="M998" i="19"/>
  <c r="L998" i="19" a="1"/>
  <c r="L998" i="19"/>
  <c r="K998" i="19" a="1"/>
  <c r="K998" i="19"/>
  <c r="J998" i="19" a="1"/>
  <c r="J998" i="19"/>
  <c r="I998" i="19" a="1"/>
  <c r="I998" i="19" s="1"/>
  <c r="B998" i="19"/>
  <c r="N997" i="19" a="1"/>
  <c r="N997" i="19" s="1"/>
  <c r="M997" i="19" a="1"/>
  <c r="M997" i="19" s="1"/>
  <c r="L997" i="19" a="1"/>
  <c r="L997" i="19" s="1"/>
  <c r="K997" i="19" a="1"/>
  <c r="K997" i="19" s="1"/>
  <c r="J997" i="19" a="1"/>
  <c r="J997" i="19" s="1"/>
  <c r="I997" i="19" a="1"/>
  <c r="I997" i="19" s="1"/>
  <c r="B997" i="19"/>
  <c r="N996" i="19" a="1"/>
  <c r="N996" i="19"/>
  <c r="M996" i="19" a="1"/>
  <c r="M996" i="19"/>
  <c r="L996" i="19" a="1"/>
  <c r="L996" i="19" s="1"/>
  <c r="K996" i="19" a="1"/>
  <c r="K996" i="19"/>
  <c r="J996" i="19" a="1"/>
  <c r="J996" i="19"/>
  <c r="I996" i="19" a="1"/>
  <c r="I996" i="19"/>
  <c r="B996" i="19"/>
  <c r="N995" i="19" a="1"/>
  <c r="N995" i="19" s="1"/>
  <c r="M995" i="19" a="1"/>
  <c r="M995" i="19" s="1"/>
  <c r="L995" i="19" a="1"/>
  <c r="L995" i="19" s="1"/>
  <c r="K995" i="19" a="1"/>
  <c r="K995" i="19" s="1"/>
  <c r="J995" i="19" a="1"/>
  <c r="J995" i="19" s="1"/>
  <c r="I995" i="19" a="1"/>
  <c r="I995" i="19"/>
  <c r="B995" i="19"/>
  <c r="N994" i="19" a="1"/>
  <c r="N994" i="19"/>
  <c r="M994" i="19" a="1"/>
  <c r="M994" i="19"/>
  <c r="L994" i="19" a="1"/>
  <c r="L994" i="19"/>
  <c r="K994" i="19" a="1"/>
  <c r="K994" i="19"/>
  <c r="J994" i="19" a="1"/>
  <c r="J994" i="19" s="1"/>
  <c r="I994" i="19" a="1"/>
  <c r="I994" i="19"/>
  <c r="B994" i="19"/>
  <c r="N993" i="19" a="1"/>
  <c r="N993" i="19" s="1"/>
  <c r="M993" i="19" a="1"/>
  <c r="M993" i="19" s="1"/>
  <c r="L993" i="19" a="1"/>
  <c r="L993" i="19" s="1"/>
  <c r="K993" i="19" a="1"/>
  <c r="K993" i="19" s="1"/>
  <c r="J993" i="19" a="1"/>
  <c r="J993" i="19" s="1"/>
  <c r="I993" i="19" a="1"/>
  <c r="I993" i="19" s="1"/>
  <c r="B993" i="19"/>
  <c r="N992" i="19" a="1"/>
  <c r="N992" i="19"/>
  <c r="M992" i="19" a="1"/>
  <c r="M992" i="19" s="1"/>
  <c r="L992" i="19" a="1"/>
  <c r="L992" i="19"/>
  <c r="K992" i="19" a="1"/>
  <c r="K992" i="19"/>
  <c r="J992" i="19" a="1"/>
  <c r="J992" i="19"/>
  <c r="I992" i="19" a="1"/>
  <c r="I992" i="19"/>
  <c r="B992" i="19"/>
  <c r="N991" i="19" a="1"/>
  <c r="N991" i="19" s="1"/>
  <c r="M991" i="19" a="1"/>
  <c r="M991" i="19" s="1"/>
  <c r="L991" i="19" a="1"/>
  <c r="L991" i="19" s="1"/>
  <c r="K991" i="19" a="1"/>
  <c r="K991" i="19" s="1"/>
  <c r="J991" i="19" a="1"/>
  <c r="J991" i="19" s="1"/>
  <c r="I991" i="19" a="1"/>
  <c r="I991" i="19" s="1"/>
  <c r="B991" i="19"/>
  <c r="N990" i="19" a="1"/>
  <c r="N990" i="19"/>
  <c r="M990" i="19" a="1"/>
  <c r="M990" i="19"/>
  <c r="L990" i="19" a="1"/>
  <c r="L990" i="19"/>
  <c r="K990" i="19" a="1"/>
  <c r="K990" i="19" s="1"/>
  <c r="J990" i="19" a="1"/>
  <c r="J990" i="19"/>
  <c r="I990" i="19" a="1"/>
  <c r="I990" i="19"/>
  <c r="B990" i="19"/>
  <c r="N989" i="19" a="1"/>
  <c r="N989" i="19" s="1"/>
  <c r="M989" i="19" a="1"/>
  <c r="M989" i="19"/>
  <c r="L989" i="19" a="1"/>
  <c r="L989" i="19" s="1"/>
  <c r="K989" i="19" a="1"/>
  <c r="K989" i="19" s="1"/>
  <c r="J989" i="19" a="1"/>
  <c r="J989" i="19" s="1"/>
  <c r="I989" i="19" a="1"/>
  <c r="I989" i="19" s="1"/>
  <c r="B989" i="19"/>
  <c r="N988" i="19" a="1"/>
  <c r="N988" i="19" s="1"/>
  <c r="M988" i="19" a="1"/>
  <c r="M988" i="19"/>
  <c r="L988" i="19" a="1"/>
  <c r="L988" i="19"/>
  <c r="K988" i="19" a="1"/>
  <c r="K988" i="19"/>
  <c r="J988" i="19" a="1"/>
  <c r="J988" i="19"/>
  <c r="I988" i="19" a="1"/>
  <c r="I988" i="19" s="1"/>
  <c r="B988" i="19"/>
  <c r="N987" i="19" a="1"/>
  <c r="N987" i="19" s="1"/>
  <c r="M987" i="19" a="1"/>
  <c r="M987" i="19" s="1"/>
  <c r="L987" i="19" a="1"/>
  <c r="L987" i="19" s="1"/>
  <c r="K987" i="19" a="1"/>
  <c r="K987" i="19" s="1"/>
  <c r="J987" i="19" a="1"/>
  <c r="J987" i="19" s="1"/>
  <c r="I987" i="19" a="1"/>
  <c r="I987" i="19" s="1"/>
  <c r="B987" i="19"/>
  <c r="N986" i="19" a="1"/>
  <c r="N986" i="19"/>
  <c r="M986" i="19" a="1"/>
  <c r="M986" i="19"/>
  <c r="L986" i="19" a="1"/>
  <c r="L986" i="19" s="1"/>
  <c r="K986" i="19" a="1"/>
  <c r="K986" i="19"/>
  <c r="J986" i="19" a="1"/>
  <c r="J986" i="19"/>
  <c r="I986" i="19" a="1"/>
  <c r="I986" i="19"/>
  <c r="B986" i="19"/>
  <c r="N985" i="19" a="1"/>
  <c r="N985" i="19" s="1"/>
  <c r="M985" i="19" a="1"/>
  <c r="M985" i="19" s="1"/>
  <c r="L985" i="19" a="1"/>
  <c r="L985" i="19" s="1"/>
  <c r="K985" i="19" a="1"/>
  <c r="K985" i="19" s="1"/>
  <c r="J985" i="19" a="1"/>
  <c r="J985" i="19" s="1"/>
  <c r="I985" i="19" a="1"/>
  <c r="I985" i="19"/>
  <c r="B985" i="19"/>
  <c r="N984" i="19" a="1"/>
  <c r="N984" i="19"/>
  <c r="M984" i="19" a="1"/>
  <c r="M984" i="19"/>
  <c r="L984" i="19" a="1"/>
  <c r="L984" i="19"/>
  <c r="K984" i="19" a="1"/>
  <c r="K984" i="19"/>
  <c r="J984" i="19" a="1"/>
  <c r="J984" i="19" s="1"/>
  <c r="I984" i="19" a="1"/>
  <c r="I984" i="19"/>
  <c r="B984" i="19"/>
  <c r="N983" i="19" a="1"/>
  <c r="N983" i="19" s="1"/>
  <c r="M983" i="19" a="1"/>
  <c r="M983" i="19" s="1"/>
  <c r="L983" i="19" a="1"/>
  <c r="L983" i="19"/>
  <c r="K983" i="19" a="1"/>
  <c r="K983" i="19" s="1"/>
  <c r="J983" i="19" a="1"/>
  <c r="J983" i="19" s="1"/>
  <c r="I983" i="19" a="1"/>
  <c r="I983" i="19" s="1"/>
  <c r="B983" i="19"/>
  <c r="N982" i="19" a="1"/>
  <c r="N982" i="19"/>
  <c r="M982" i="19" a="1"/>
  <c r="M982" i="19" s="1"/>
  <c r="L982" i="19" a="1"/>
  <c r="L982" i="19"/>
  <c r="K982" i="19" a="1"/>
  <c r="K982" i="19"/>
  <c r="J982" i="19" a="1"/>
  <c r="J982" i="19"/>
  <c r="I982" i="19" a="1"/>
  <c r="I982" i="19"/>
  <c r="B982" i="19"/>
  <c r="N981" i="19" a="1"/>
  <c r="N981" i="19" s="1"/>
  <c r="M981" i="19" a="1"/>
  <c r="M981" i="19" s="1"/>
  <c r="L981" i="19" a="1"/>
  <c r="L981" i="19" s="1"/>
  <c r="K981" i="19" a="1"/>
  <c r="K981" i="19" s="1"/>
  <c r="J981" i="19" a="1"/>
  <c r="J981" i="19" s="1"/>
  <c r="I981" i="19" a="1"/>
  <c r="I981" i="19" s="1"/>
  <c r="B981" i="19"/>
  <c r="N980" i="19" a="1"/>
  <c r="N980" i="19"/>
  <c r="M980" i="19" a="1"/>
  <c r="M980" i="19"/>
  <c r="L980" i="19" a="1"/>
  <c r="L980" i="19"/>
  <c r="K980" i="19" a="1"/>
  <c r="K980" i="19" s="1"/>
  <c r="J980" i="19" a="1"/>
  <c r="J980" i="19"/>
  <c r="I980" i="19" a="1"/>
  <c r="I980" i="19"/>
  <c r="B980" i="19"/>
  <c r="N979" i="19" a="1"/>
  <c r="N979" i="19" s="1"/>
  <c r="M979" i="19" a="1"/>
  <c r="M979" i="19"/>
  <c r="L979" i="19" a="1"/>
  <c r="L979" i="19" s="1"/>
  <c r="K979" i="19" a="1"/>
  <c r="K979" i="19" s="1"/>
  <c r="J979" i="19" a="1"/>
  <c r="J979" i="19" s="1"/>
  <c r="I979" i="19" a="1"/>
  <c r="I979" i="19" s="1"/>
  <c r="B979" i="19"/>
  <c r="N978" i="19" a="1"/>
  <c r="N978" i="19" s="1"/>
  <c r="M978" i="19" a="1"/>
  <c r="M978" i="19"/>
  <c r="L978" i="19" a="1"/>
  <c r="L978" i="19"/>
  <c r="K978" i="19" a="1"/>
  <c r="K978" i="19"/>
  <c r="J978" i="19" a="1"/>
  <c r="J978" i="19"/>
  <c r="I978" i="19" a="1"/>
  <c r="I978" i="19" s="1"/>
  <c r="B978" i="19"/>
  <c r="N977" i="19" a="1"/>
  <c r="N977" i="19" s="1"/>
  <c r="M977" i="19" a="1"/>
  <c r="M977" i="19" s="1"/>
  <c r="L977" i="19" a="1"/>
  <c r="L977" i="19" s="1"/>
  <c r="K977" i="19" a="1"/>
  <c r="K977" i="19" s="1"/>
  <c r="J977" i="19" a="1"/>
  <c r="J977" i="19" s="1"/>
  <c r="I977" i="19" a="1"/>
  <c r="I977" i="19" s="1"/>
  <c r="B977" i="19"/>
  <c r="N976" i="19" a="1"/>
  <c r="N976" i="19"/>
  <c r="M976" i="19" a="1"/>
  <c r="M976" i="19"/>
  <c r="L976" i="19" a="1"/>
  <c r="L976" i="19" s="1"/>
  <c r="K976" i="19" a="1"/>
  <c r="K976" i="19"/>
  <c r="J976" i="19" a="1"/>
  <c r="J976" i="19"/>
  <c r="I976" i="19" a="1"/>
  <c r="I976" i="19"/>
  <c r="B976" i="19"/>
  <c r="N975" i="19" a="1"/>
  <c r="N975" i="19" s="1"/>
  <c r="M975" i="19" a="1"/>
  <c r="M975" i="19" s="1"/>
  <c r="L975" i="19" a="1"/>
  <c r="L975" i="19" s="1"/>
  <c r="K975" i="19" a="1"/>
  <c r="K975" i="19" s="1"/>
  <c r="J975" i="19" a="1"/>
  <c r="J975" i="19" s="1"/>
  <c r="I975" i="19" a="1"/>
  <c r="I975" i="19"/>
  <c r="B975" i="19"/>
  <c r="N974" i="19" a="1"/>
  <c r="N974" i="19"/>
  <c r="M974" i="19" a="1"/>
  <c r="M974" i="19"/>
  <c r="L974" i="19" a="1"/>
  <c r="L974" i="19"/>
  <c r="K974" i="19" a="1"/>
  <c r="K974" i="19"/>
  <c r="J974" i="19" a="1"/>
  <c r="J974" i="19" s="1"/>
  <c r="I974" i="19" a="1"/>
  <c r="I974" i="19"/>
  <c r="B974" i="19"/>
  <c r="N973" i="19" a="1"/>
  <c r="N973" i="19" s="1"/>
  <c r="M973" i="19" a="1"/>
  <c r="M973" i="19" s="1"/>
  <c r="L973" i="19" a="1"/>
  <c r="L973" i="19" s="1"/>
  <c r="K973" i="19" a="1"/>
  <c r="K973" i="19" s="1"/>
  <c r="J973" i="19" a="1"/>
  <c r="J973" i="19" s="1"/>
  <c r="I973" i="19" a="1"/>
  <c r="I973" i="19" s="1"/>
  <c r="B973" i="19"/>
  <c r="N972" i="19" a="1"/>
  <c r="N972" i="19"/>
  <c r="M972" i="19" a="1"/>
  <c r="M972" i="19" s="1"/>
  <c r="L972" i="19" a="1"/>
  <c r="L972" i="19"/>
  <c r="K972" i="19" a="1"/>
  <c r="K972" i="19"/>
  <c r="J972" i="19" a="1"/>
  <c r="J972" i="19"/>
  <c r="I972" i="19" a="1"/>
  <c r="I972" i="19"/>
  <c r="B972" i="19"/>
  <c r="N971" i="19" a="1"/>
  <c r="N971" i="19" s="1"/>
  <c r="M971" i="19" a="1"/>
  <c r="M971" i="19" s="1"/>
  <c r="L971" i="19" a="1"/>
  <c r="L971" i="19" s="1"/>
  <c r="K971" i="19" a="1"/>
  <c r="K971" i="19" s="1"/>
  <c r="J971" i="19" a="1"/>
  <c r="J971" i="19" s="1"/>
  <c r="I971" i="19" a="1"/>
  <c r="I971" i="19" s="1"/>
  <c r="B971" i="19"/>
  <c r="N970" i="19" a="1"/>
  <c r="N970" i="19"/>
  <c r="M970" i="19" a="1"/>
  <c r="M970" i="19"/>
  <c r="L970" i="19" a="1"/>
  <c r="L970" i="19"/>
  <c r="K970" i="19" a="1"/>
  <c r="K970" i="19" s="1"/>
  <c r="J970" i="19" a="1"/>
  <c r="J970" i="19"/>
  <c r="I970" i="19" a="1"/>
  <c r="I970" i="19"/>
  <c r="B970" i="19"/>
  <c r="N969" i="19" a="1"/>
  <c r="N969" i="19" s="1"/>
  <c r="M969" i="19" a="1"/>
  <c r="M969" i="19"/>
  <c r="L969" i="19" a="1"/>
  <c r="L969" i="19" s="1"/>
  <c r="K969" i="19" a="1"/>
  <c r="K969" i="19" s="1"/>
  <c r="J969" i="19" a="1"/>
  <c r="J969" i="19" s="1"/>
  <c r="I969" i="19" a="1"/>
  <c r="I969" i="19" s="1"/>
  <c r="B969" i="19"/>
  <c r="N968" i="19" a="1"/>
  <c r="N968" i="19" s="1"/>
  <c r="M968" i="19" a="1"/>
  <c r="M968" i="19"/>
  <c r="L968" i="19" a="1"/>
  <c r="L968" i="19"/>
  <c r="K968" i="19" a="1"/>
  <c r="K968" i="19"/>
  <c r="J968" i="19" a="1"/>
  <c r="J968" i="19"/>
  <c r="I968" i="19" a="1"/>
  <c r="I968" i="19" s="1"/>
  <c r="B968" i="19"/>
  <c r="N967" i="19" a="1"/>
  <c r="N967" i="19" s="1"/>
  <c r="M967" i="19" a="1"/>
  <c r="M967" i="19" s="1"/>
  <c r="L967" i="19" a="1"/>
  <c r="L967" i="19" s="1"/>
  <c r="K967" i="19" a="1"/>
  <c r="K967" i="19"/>
  <c r="J967" i="19" a="1"/>
  <c r="J967" i="19" s="1"/>
  <c r="I967" i="19" a="1"/>
  <c r="I967" i="19" s="1"/>
  <c r="B967" i="19"/>
  <c r="N966" i="19" a="1"/>
  <c r="N966" i="19"/>
  <c r="M966" i="19" a="1"/>
  <c r="M966" i="19"/>
  <c r="L966" i="19" a="1"/>
  <c r="L966" i="19" s="1"/>
  <c r="K966" i="19" a="1"/>
  <c r="K966" i="19"/>
  <c r="J966" i="19" a="1"/>
  <c r="J966" i="19"/>
  <c r="I966" i="19" a="1"/>
  <c r="I966" i="19"/>
  <c r="B966" i="19"/>
  <c r="N965" i="19" a="1"/>
  <c r="N965" i="19" s="1"/>
  <c r="M965" i="19" a="1"/>
  <c r="M965" i="19" s="1"/>
  <c r="L965" i="19" a="1"/>
  <c r="L965" i="19" s="1"/>
  <c r="K965" i="19" a="1"/>
  <c r="K965" i="19" s="1"/>
  <c r="J965" i="19" a="1"/>
  <c r="J965" i="19" s="1"/>
  <c r="I965" i="19" a="1"/>
  <c r="I965" i="19"/>
  <c r="B965" i="19"/>
  <c r="N964" i="19" a="1"/>
  <c r="N964" i="19"/>
  <c r="M964" i="19" a="1"/>
  <c r="M964" i="19"/>
  <c r="L964" i="19" a="1"/>
  <c r="L964" i="19"/>
  <c r="K964" i="19" a="1"/>
  <c r="K964" i="19"/>
  <c r="J964" i="19" a="1"/>
  <c r="J964" i="19" s="1"/>
  <c r="I964" i="19" a="1"/>
  <c r="I964" i="19"/>
  <c r="B964" i="19"/>
  <c r="N963" i="19" a="1"/>
  <c r="N963" i="19" s="1"/>
  <c r="M963" i="19" a="1"/>
  <c r="M963" i="19" s="1"/>
  <c r="L963" i="19" a="1"/>
  <c r="L963" i="19" s="1"/>
  <c r="K963" i="19" a="1"/>
  <c r="K963" i="19" s="1"/>
  <c r="J963" i="19" a="1"/>
  <c r="J963" i="19" s="1"/>
  <c r="I963" i="19" a="1"/>
  <c r="I963" i="19" s="1"/>
  <c r="B963" i="19"/>
  <c r="N962" i="19" a="1"/>
  <c r="N962" i="19"/>
  <c r="M962" i="19" a="1"/>
  <c r="M962" i="19" s="1"/>
  <c r="L962" i="19" a="1"/>
  <c r="L962" i="19"/>
  <c r="K962" i="19" a="1"/>
  <c r="K962" i="19"/>
  <c r="J962" i="19" a="1"/>
  <c r="J962" i="19"/>
  <c r="I962" i="19" a="1"/>
  <c r="I962" i="19"/>
  <c r="B962" i="19"/>
  <c r="N961" i="19" a="1"/>
  <c r="N961" i="19" s="1"/>
  <c r="M961" i="19" a="1"/>
  <c r="M961" i="19" s="1"/>
  <c r="L961" i="19" a="1"/>
  <c r="L961" i="19" s="1"/>
  <c r="K961" i="19" a="1"/>
  <c r="K961" i="19" s="1"/>
  <c r="J961" i="19" a="1"/>
  <c r="J961" i="19" s="1"/>
  <c r="I961" i="19" a="1"/>
  <c r="I961" i="19" s="1"/>
  <c r="B961" i="19"/>
  <c r="N960" i="19" a="1"/>
  <c r="N960" i="19"/>
  <c r="M960" i="19" a="1"/>
  <c r="M960" i="19"/>
  <c r="L960" i="19" a="1"/>
  <c r="L960" i="19"/>
  <c r="K960" i="19" a="1"/>
  <c r="K960" i="19" s="1"/>
  <c r="J960" i="19" a="1"/>
  <c r="J960" i="19"/>
  <c r="I960" i="19" a="1"/>
  <c r="I960" i="19"/>
  <c r="B960" i="19"/>
  <c r="N959" i="19" a="1"/>
  <c r="N959" i="19" s="1"/>
  <c r="M959" i="19" a="1"/>
  <c r="M959" i="19"/>
  <c r="L959" i="19" a="1"/>
  <c r="L959" i="19" s="1"/>
  <c r="K959" i="19" a="1"/>
  <c r="K959" i="19" s="1"/>
  <c r="J959" i="19" a="1"/>
  <c r="J959" i="19" s="1"/>
  <c r="I959" i="19" a="1"/>
  <c r="I959" i="19" s="1"/>
  <c r="B959" i="19"/>
  <c r="N958" i="19" a="1"/>
  <c r="N958" i="19" s="1"/>
  <c r="M958" i="19" a="1"/>
  <c r="M958" i="19"/>
  <c r="L958" i="19" a="1"/>
  <c r="L958" i="19"/>
  <c r="K958" i="19" a="1"/>
  <c r="K958" i="19"/>
  <c r="J958" i="19" a="1"/>
  <c r="J958" i="19"/>
  <c r="I958" i="19" a="1"/>
  <c r="I958" i="19" s="1"/>
  <c r="B958" i="19"/>
  <c r="N957" i="19" a="1"/>
  <c r="N957" i="19" s="1"/>
  <c r="M957" i="19" a="1"/>
  <c r="M957" i="19" s="1"/>
  <c r="L957" i="19" a="1"/>
  <c r="L957" i="19" s="1"/>
  <c r="K957" i="19" a="1"/>
  <c r="K957" i="19"/>
  <c r="J957" i="19" a="1"/>
  <c r="J957" i="19" s="1"/>
  <c r="I957" i="19" a="1"/>
  <c r="I957" i="19" s="1"/>
  <c r="B957" i="19"/>
  <c r="N956" i="19" a="1"/>
  <c r="N956" i="19"/>
  <c r="M956" i="19" a="1"/>
  <c r="M956" i="19"/>
  <c r="L956" i="19" a="1"/>
  <c r="L956" i="19" s="1"/>
  <c r="K956" i="19" a="1"/>
  <c r="K956" i="19"/>
  <c r="J956" i="19" a="1"/>
  <c r="J956" i="19"/>
  <c r="I956" i="19" a="1"/>
  <c r="I956" i="19"/>
  <c r="B956" i="19"/>
  <c r="N955" i="19" a="1"/>
  <c r="N955" i="19" s="1"/>
  <c r="M955" i="19" a="1"/>
  <c r="M955" i="19" s="1"/>
  <c r="L955" i="19" a="1"/>
  <c r="L955" i="19" s="1"/>
  <c r="K955" i="19" a="1"/>
  <c r="K955" i="19" s="1"/>
  <c r="J955" i="19" a="1"/>
  <c r="J955" i="19" s="1"/>
  <c r="I955" i="19" a="1"/>
  <c r="I955" i="19"/>
  <c r="B955" i="19"/>
  <c r="N954" i="19" a="1"/>
  <c r="N954" i="19"/>
  <c r="M954" i="19" a="1"/>
  <c r="M954" i="19"/>
  <c r="L954" i="19" a="1"/>
  <c r="L954" i="19"/>
  <c r="K954" i="19" a="1"/>
  <c r="K954" i="19"/>
  <c r="J954" i="19" a="1"/>
  <c r="J954" i="19" s="1"/>
  <c r="I954" i="19" a="1"/>
  <c r="I954" i="19"/>
  <c r="B954" i="19"/>
  <c r="N953" i="19" a="1"/>
  <c r="N953" i="19" s="1"/>
  <c r="M953" i="19" a="1"/>
  <c r="M953" i="19" s="1"/>
  <c r="L953" i="19" a="1"/>
  <c r="L953" i="19"/>
  <c r="K953" i="19" a="1"/>
  <c r="K953" i="19" s="1"/>
  <c r="J953" i="19" a="1"/>
  <c r="J953" i="19" s="1"/>
  <c r="I953" i="19" a="1"/>
  <c r="I953" i="19" s="1"/>
  <c r="B953" i="19"/>
  <c r="N952" i="19" a="1"/>
  <c r="N952" i="19"/>
  <c r="M952" i="19" a="1"/>
  <c r="M952" i="19" s="1"/>
  <c r="L952" i="19" a="1"/>
  <c r="L952" i="19"/>
  <c r="K952" i="19" a="1"/>
  <c r="K952" i="19"/>
  <c r="J952" i="19" a="1"/>
  <c r="J952" i="19"/>
  <c r="I952" i="19" a="1"/>
  <c r="I952" i="19"/>
  <c r="B952" i="19"/>
  <c r="N951" i="19" a="1"/>
  <c r="N951" i="19" s="1"/>
  <c r="M951" i="19" a="1"/>
  <c r="M951" i="19" s="1"/>
  <c r="L951" i="19" a="1"/>
  <c r="L951" i="19" s="1"/>
  <c r="K951" i="19" a="1"/>
  <c r="K951" i="19" s="1"/>
  <c r="J951" i="19" a="1"/>
  <c r="J951" i="19" s="1"/>
  <c r="I951" i="19" a="1"/>
  <c r="I951" i="19" s="1"/>
  <c r="B951" i="19"/>
  <c r="N950" i="19" a="1"/>
  <c r="N950" i="19"/>
  <c r="M950" i="19" a="1"/>
  <c r="M950" i="19"/>
  <c r="L950" i="19" a="1"/>
  <c r="L950" i="19"/>
  <c r="K950" i="19" a="1"/>
  <c r="K950" i="19" s="1"/>
  <c r="J950" i="19" a="1"/>
  <c r="J950" i="19"/>
  <c r="I950" i="19" a="1"/>
  <c r="I950" i="19"/>
  <c r="B950" i="19"/>
  <c r="N949" i="19" a="1"/>
  <c r="N949" i="19" s="1"/>
  <c r="M949" i="19" a="1"/>
  <c r="M949" i="19"/>
  <c r="L949" i="19" a="1"/>
  <c r="L949" i="19" s="1"/>
  <c r="K949" i="19" a="1"/>
  <c r="K949" i="19" s="1"/>
  <c r="J949" i="19" a="1"/>
  <c r="J949" i="19" s="1"/>
  <c r="I949" i="19" a="1"/>
  <c r="I949" i="19" s="1"/>
  <c r="B949" i="19"/>
  <c r="N948" i="19" a="1"/>
  <c r="N948" i="19" s="1"/>
  <c r="M948" i="19" a="1"/>
  <c r="M948" i="19"/>
  <c r="L948" i="19" a="1"/>
  <c r="L948" i="19"/>
  <c r="K948" i="19" a="1"/>
  <c r="K948" i="19"/>
  <c r="J948" i="19" a="1"/>
  <c r="J948" i="19"/>
  <c r="I948" i="19" a="1"/>
  <c r="I948" i="19" s="1"/>
  <c r="B948" i="19"/>
  <c r="N947" i="19" a="1"/>
  <c r="N947" i="19" s="1"/>
  <c r="M947" i="19" a="1"/>
  <c r="M947" i="19" s="1"/>
  <c r="L947" i="19" a="1"/>
  <c r="L947" i="19" s="1"/>
  <c r="K947" i="19" a="1"/>
  <c r="K947" i="19" s="1"/>
  <c r="J947" i="19" a="1"/>
  <c r="J947" i="19" s="1"/>
  <c r="I947" i="19" a="1"/>
  <c r="I947" i="19" s="1"/>
  <c r="B947" i="19"/>
  <c r="N946" i="19" a="1"/>
  <c r="N946" i="19"/>
  <c r="M946" i="19" a="1"/>
  <c r="M946" i="19"/>
  <c r="L946" i="19" a="1"/>
  <c r="L946" i="19" s="1"/>
  <c r="K946" i="19" a="1"/>
  <c r="K946" i="19"/>
  <c r="J946" i="19" a="1"/>
  <c r="J946" i="19"/>
  <c r="I946" i="19" a="1"/>
  <c r="I946" i="19"/>
  <c r="B946" i="19"/>
  <c r="N945" i="19" a="1"/>
  <c r="N945" i="19" s="1"/>
  <c r="M945" i="19" a="1"/>
  <c r="M945" i="19" s="1"/>
  <c r="L945" i="19" a="1"/>
  <c r="L945" i="19" s="1"/>
  <c r="K945" i="19" a="1"/>
  <c r="K945" i="19" s="1"/>
  <c r="J945" i="19" a="1"/>
  <c r="J945" i="19" s="1"/>
  <c r="I945" i="19" a="1"/>
  <c r="I945" i="19"/>
  <c r="B945" i="19"/>
  <c r="N944" i="19" a="1"/>
  <c r="N944" i="19"/>
  <c r="M944" i="19" a="1"/>
  <c r="M944" i="19"/>
  <c r="L944" i="19" a="1"/>
  <c r="L944" i="19"/>
  <c r="K944" i="19" a="1"/>
  <c r="K944" i="19"/>
  <c r="J944" i="19" a="1"/>
  <c r="J944" i="19" s="1"/>
  <c r="I944" i="19" a="1"/>
  <c r="I944" i="19"/>
  <c r="B944" i="19"/>
  <c r="N943" i="19" a="1"/>
  <c r="N943" i="19" s="1"/>
  <c r="M943" i="19" a="1"/>
  <c r="M943" i="19" s="1"/>
  <c r="L943" i="19" a="1"/>
  <c r="L943" i="19"/>
  <c r="K943" i="19" a="1"/>
  <c r="K943" i="19" s="1"/>
  <c r="J943" i="19" a="1"/>
  <c r="J943" i="19" s="1"/>
  <c r="I943" i="19" a="1"/>
  <c r="I943" i="19" s="1"/>
  <c r="B943" i="19"/>
  <c r="N942" i="19" a="1"/>
  <c r="N942" i="19"/>
  <c r="M942" i="19" a="1"/>
  <c r="M942" i="19" s="1"/>
  <c r="L942" i="19" a="1"/>
  <c r="L942" i="19"/>
  <c r="K942" i="19" a="1"/>
  <c r="K942" i="19"/>
  <c r="J942" i="19" a="1"/>
  <c r="J942" i="19"/>
  <c r="I942" i="19" a="1"/>
  <c r="I942" i="19"/>
  <c r="B942" i="19"/>
  <c r="N941" i="19" a="1"/>
  <c r="N941" i="19" s="1"/>
  <c r="M941" i="19" a="1"/>
  <c r="M941" i="19" s="1"/>
  <c r="L941" i="19" a="1"/>
  <c r="L941" i="19" s="1"/>
  <c r="K941" i="19" a="1"/>
  <c r="K941" i="19" s="1"/>
  <c r="J941" i="19" a="1"/>
  <c r="J941" i="19" s="1"/>
  <c r="I941" i="19" a="1"/>
  <c r="I941" i="19" s="1"/>
  <c r="B941" i="19"/>
  <c r="N940" i="19" a="1"/>
  <c r="N940" i="19"/>
  <c r="M940" i="19" a="1"/>
  <c r="M940" i="19"/>
  <c r="L940" i="19" a="1"/>
  <c r="L940" i="19"/>
  <c r="K940" i="19" a="1"/>
  <c r="K940" i="19" s="1"/>
  <c r="J940" i="19" a="1"/>
  <c r="J940" i="19"/>
  <c r="I940" i="19" a="1"/>
  <c r="I940" i="19"/>
  <c r="B940" i="19"/>
  <c r="N939" i="19" a="1"/>
  <c r="N939" i="19" s="1"/>
  <c r="M939" i="19" a="1"/>
  <c r="M939" i="19"/>
  <c r="L939" i="19" a="1"/>
  <c r="L939" i="19" s="1"/>
  <c r="K939" i="19" a="1"/>
  <c r="K939" i="19" s="1"/>
  <c r="J939" i="19" a="1"/>
  <c r="J939" i="19" s="1"/>
  <c r="I939" i="19" a="1"/>
  <c r="I939" i="19" s="1"/>
  <c r="B939" i="19"/>
  <c r="N938" i="19" a="1"/>
  <c r="N938" i="19" s="1"/>
  <c r="M938" i="19" a="1"/>
  <c r="M938" i="19"/>
  <c r="L938" i="19" a="1"/>
  <c r="L938" i="19"/>
  <c r="K938" i="19" a="1"/>
  <c r="K938" i="19"/>
  <c r="J938" i="19" a="1"/>
  <c r="J938" i="19"/>
  <c r="I938" i="19" a="1"/>
  <c r="I938" i="19" s="1"/>
  <c r="B938" i="19"/>
  <c r="N937" i="19" a="1"/>
  <c r="N937" i="19" s="1"/>
  <c r="M937" i="19" a="1"/>
  <c r="M937" i="19" s="1"/>
  <c r="L937" i="19" a="1"/>
  <c r="L937" i="19" s="1"/>
  <c r="K937" i="19" a="1"/>
  <c r="K937" i="19"/>
  <c r="J937" i="19" a="1"/>
  <c r="J937" i="19" s="1"/>
  <c r="I937" i="19" a="1"/>
  <c r="I937" i="19" s="1"/>
  <c r="B937" i="19"/>
  <c r="N936" i="19" a="1"/>
  <c r="N936" i="19"/>
  <c r="M936" i="19" a="1"/>
  <c r="M936" i="19"/>
  <c r="L936" i="19" a="1"/>
  <c r="L936" i="19" s="1"/>
  <c r="K936" i="19" a="1"/>
  <c r="K936" i="19"/>
  <c r="J936" i="19" a="1"/>
  <c r="J936" i="19"/>
  <c r="I936" i="19" a="1"/>
  <c r="I936" i="19"/>
  <c r="B936" i="19"/>
  <c r="N935" i="19" a="1"/>
  <c r="N935" i="19" s="1"/>
  <c r="M935" i="19" a="1"/>
  <c r="M935" i="19" s="1"/>
  <c r="L935" i="19" a="1"/>
  <c r="L935" i="19" s="1"/>
  <c r="K935" i="19" a="1"/>
  <c r="K935" i="19" s="1"/>
  <c r="J935" i="19" a="1"/>
  <c r="J935" i="19" s="1"/>
  <c r="I935" i="19" a="1"/>
  <c r="I935" i="19" s="1"/>
  <c r="B935" i="19"/>
  <c r="N934" i="19" a="1"/>
  <c r="N934" i="19"/>
  <c r="M934" i="19" a="1"/>
  <c r="M934" i="19"/>
  <c r="L934" i="19" a="1"/>
  <c r="L934" i="19"/>
  <c r="K934" i="19" a="1"/>
  <c r="K934" i="19"/>
  <c r="J934" i="19" a="1"/>
  <c r="J934" i="19"/>
  <c r="I934" i="19" a="1"/>
  <c r="I934" i="19"/>
  <c r="B934" i="19"/>
  <c r="N933" i="19" a="1"/>
  <c r="N933" i="19" s="1"/>
  <c r="M933" i="19" a="1"/>
  <c r="M933" i="19" s="1"/>
  <c r="L933" i="19" a="1"/>
  <c r="L933" i="19" s="1"/>
  <c r="K933" i="19" a="1"/>
  <c r="K933" i="19" s="1"/>
  <c r="J933" i="19" a="1"/>
  <c r="J933" i="19" s="1"/>
  <c r="I933" i="19" a="1"/>
  <c r="I933" i="19" s="1"/>
  <c r="B933" i="19"/>
  <c r="N932" i="19" a="1"/>
  <c r="N932" i="19"/>
  <c r="M932" i="19" a="1"/>
  <c r="M932" i="19"/>
  <c r="L932" i="19" a="1"/>
  <c r="L932" i="19"/>
  <c r="K932" i="19" a="1"/>
  <c r="K932" i="19"/>
  <c r="J932" i="19" a="1"/>
  <c r="J932" i="19"/>
  <c r="I932" i="19" a="1"/>
  <c r="I932" i="19"/>
  <c r="B932" i="19"/>
  <c r="N931" i="19" a="1"/>
  <c r="N931" i="19" s="1"/>
  <c r="M931" i="19" a="1"/>
  <c r="M931" i="19" s="1"/>
  <c r="L931" i="19" a="1"/>
  <c r="L931" i="19" s="1"/>
  <c r="K931" i="19" a="1"/>
  <c r="K931" i="19" s="1"/>
  <c r="J931" i="19" a="1"/>
  <c r="J931" i="19"/>
  <c r="I931" i="19" a="1"/>
  <c r="I931" i="19" s="1"/>
  <c r="B931" i="19"/>
  <c r="N930" i="19" a="1"/>
  <c r="N930" i="19"/>
  <c r="M930" i="19" a="1"/>
  <c r="M930" i="19"/>
  <c r="L930" i="19" a="1"/>
  <c r="L930" i="19"/>
  <c r="K930" i="19" a="1"/>
  <c r="K930" i="19"/>
  <c r="J930" i="19" a="1"/>
  <c r="J930" i="19"/>
  <c r="I930" i="19" a="1"/>
  <c r="I930" i="19"/>
  <c r="B930" i="19"/>
  <c r="N929" i="19" a="1"/>
  <c r="N929" i="19" s="1"/>
  <c r="M929" i="19" a="1"/>
  <c r="M929" i="19"/>
  <c r="L929" i="19" a="1"/>
  <c r="L929" i="19" s="1"/>
  <c r="K929" i="19" a="1"/>
  <c r="K929" i="19" s="1"/>
  <c r="J929" i="19" a="1"/>
  <c r="J929" i="19" s="1"/>
  <c r="I929" i="19" a="1"/>
  <c r="I929" i="19" s="1"/>
  <c r="B929" i="19"/>
  <c r="N928" i="19" a="1"/>
  <c r="N928" i="19"/>
  <c r="M928" i="19" a="1"/>
  <c r="M928" i="19"/>
  <c r="L928" i="19" a="1"/>
  <c r="L928" i="19"/>
  <c r="K928" i="19" a="1"/>
  <c r="K928" i="19"/>
  <c r="J928" i="19" a="1"/>
  <c r="J928" i="19"/>
  <c r="I928" i="19" a="1"/>
  <c r="I928" i="19"/>
  <c r="B928" i="19"/>
  <c r="N927" i="19" a="1"/>
  <c r="N927" i="19" s="1"/>
  <c r="M927" i="19" a="1"/>
  <c r="M927" i="19" s="1"/>
  <c r="L927" i="19" a="1"/>
  <c r="L927" i="19" s="1"/>
  <c r="K927" i="19" a="1"/>
  <c r="K927" i="19"/>
  <c r="J927" i="19" a="1"/>
  <c r="J927" i="19" s="1"/>
  <c r="I927" i="19" a="1"/>
  <c r="I927" i="19" s="1"/>
  <c r="B927" i="19"/>
  <c r="N926" i="19" a="1"/>
  <c r="N926" i="19"/>
  <c r="M926" i="19" a="1"/>
  <c r="M926" i="19"/>
  <c r="L926" i="19" a="1"/>
  <c r="L926" i="19"/>
  <c r="K926" i="19" a="1"/>
  <c r="K926" i="19"/>
  <c r="J926" i="19" a="1"/>
  <c r="J926" i="19"/>
  <c r="I926" i="19" a="1"/>
  <c r="I926" i="19"/>
  <c r="B926" i="19"/>
  <c r="N925" i="19" a="1"/>
  <c r="N925" i="19" s="1"/>
  <c r="M925" i="19" a="1"/>
  <c r="M925" i="19" s="1"/>
  <c r="L925" i="19" a="1"/>
  <c r="L925" i="19" s="1"/>
  <c r="K925" i="19" a="1"/>
  <c r="K925" i="19" s="1"/>
  <c r="J925" i="19" a="1"/>
  <c r="J925" i="19" s="1"/>
  <c r="I925" i="19" a="1"/>
  <c r="I925" i="19"/>
  <c r="B925" i="19"/>
  <c r="N924" i="19" a="1"/>
  <c r="N924" i="19"/>
  <c r="M924" i="19" a="1"/>
  <c r="M924" i="19"/>
  <c r="L924" i="19" a="1"/>
  <c r="L924" i="19"/>
  <c r="K924" i="19" a="1"/>
  <c r="K924" i="19"/>
  <c r="J924" i="19" a="1"/>
  <c r="J924" i="19" s="1"/>
  <c r="I924" i="19" a="1"/>
  <c r="I924" i="19"/>
  <c r="B924" i="19"/>
  <c r="N923" i="19" a="1"/>
  <c r="N923" i="19" s="1"/>
  <c r="M923" i="19" a="1"/>
  <c r="M923" i="19" s="1"/>
  <c r="L923" i="19" a="1"/>
  <c r="L923" i="19"/>
  <c r="K923" i="19" a="1"/>
  <c r="K923" i="19"/>
  <c r="J923" i="19" a="1"/>
  <c r="J923" i="19" s="1"/>
  <c r="I923" i="19" a="1"/>
  <c r="I923" i="19" s="1"/>
  <c r="B923" i="19"/>
  <c r="N922" i="19" a="1"/>
  <c r="N922" i="19"/>
  <c r="M922" i="19" a="1"/>
  <c r="M922" i="19"/>
  <c r="L922" i="19" a="1"/>
  <c r="L922" i="19"/>
  <c r="K922" i="19" a="1"/>
  <c r="K922" i="19" s="1"/>
  <c r="J922" i="19" a="1"/>
  <c r="J922" i="19"/>
  <c r="I922" i="19" a="1"/>
  <c r="I922" i="19"/>
  <c r="B922" i="19"/>
  <c r="N921" i="19" a="1"/>
  <c r="N921" i="19" s="1"/>
  <c r="M921" i="19" a="1"/>
  <c r="M921" i="19"/>
  <c r="L921" i="19" a="1"/>
  <c r="L921" i="19" s="1"/>
  <c r="K921" i="19" a="1"/>
  <c r="K921" i="19" s="1"/>
  <c r="J921" i="19" a="1"/>
  <c r="J921" i="19"/>
  <c r="I921" i="19" a="1"/>
  <c r="I921" i="19" s="1"/>
  <c r="B921" i="19"/>
  <c r="N920" i="19" a="1"/>
  <c r="N920" i="19"/>
  <c r="M920" i="19" a="1"/>
  <c r="M920" i="19"/>
  <c r="L920" i="19" a="1"/>
  <c r="L920" i="19"/>
  <c r="K920" i="19" a="1"/>
  <c r="K920" i="19"/>
  <c r="J920" i="19" a="1"/>
  <c r="J920" i="19"/>
  <c r="I920" i="19" a="1"/>
  <c r="I920" i="19"/>
  <c r="B920" i="19"/>
  <c r="N919" i="19" a="1"/>
  <c r="N919" i="19" s="1"/>
  <c r="M919" i="19" a="1"/>
  <c r="M919" i="19" s="1"/>
  <c r="L919" i="19" a="1"/>
  <c r="L919" i="19"/>
  <c r="K919" i="19" a="1"/>
  <c r="K919" i="19" s="1"/>
  <c r="J919" i="19" a="1"/>
  <c r="J919" i="19" s="1"/>
  <c r="I919" i="19" a="1"/>
  <c r="I919" i="19" s="1"/>
  <c r="B919" i="19"/>
  <c r="N918" i="19" a="1"/>
  <c r="N918" i="19"/>
  <c r="M918" i="19" a="1"/>
  <c r="M918" i="19"/>
  <c r="L918" i="19" a="1"/>
  <c r="L918" i="19"/>
  <c r="K918" i="19" a="1"/>
  <c r="K918" i="19"/>
  <c r="J918" i="19" a="1"/>
  <c r="J918" i="19"/>
  <c r="I918" i="19" a="1"/>
  <c r="I918" i="19"/>
  <c r="B918" i="19"/>
  <c r="N917" i="19" a="1"/>
  <c r="N917" i="19"/>
  <c r="M917" i="19" a="1"/>
  <c r="M917" i="19" s="1"/>
  <c r="L917" i="19" a="1"/>
  <c r="L917" i="19" s="1"/>
  <c r="K917" i="19" a="1"/>
  <c r="K917" i="19"/>
  <c r="J917" i="19" a="1"/>
  <c r="J917" i="19" s="1"/>
  <c r="I917" i="19" a="1"/>
  <c r="I917" i="19" s="1"/>
  <c r="B917" i="19"/>
  <c r="N916" i="19" a="1"/>
  <c r="N916" i="19"/>
  <c r="M916" i="19" a="1"/>
  <c r="M916" i="19"/>
  <c r="L916" i="19" a="1"/>
  <c r="L916" i="19"/>
  <c r="K916" i="19" a="1"/>
  <c r="K916" i="19"/>
  <c r="J916" i="19" a="1"/>
  <c r="J916" i="19"/>
  <c r="I916" i="19" a="1"/>
  <c r="I916" i="19"/>
  <c r="B916" i="19"/>
  <c r="N915" i="19" a="1"/>
  <c r="N915" i="19"/>
  <c r="M915" i="19" a="1"/>
  <c r="M915" i="19" s="1"/>
  <c r="L915" i="19" a="1"/>
  <c r="L915" i="19" s="1"/>
  <c r="K915" i="19" a="1"/>
  <c r="K915" i="19" s="1"/>
  <c r="J915" i="19" a="1"/>
  <c r="J915" i="19" s="1"/>
  <c r="I915" i="19" a="1"/>
  <c r="I915" i="19"/>
  <c r="B915" i="19"/>
  <c r="N914" i="19" a="1"/>
  <c r="N914" i="19"/>
  <c r="M914" i="19" a="1"/>
  <c r="M914" i="19"/>
  <c r="L914" i="19" a="1"/>
  <c r="L914" i="19"/>
  <c r="K914" i="19" a="1"/>
  <c r="K914" i="19"/>
  <c r="J914" i="19" a="1"/>
  <c r="J914" i="19" s="1"/>
  <c r="I914" i="19" a="1"/>
  <c r="I914" i="19"/>
  <c r="B914" i="19"/>
  <c r="N913" i="19" a="1"/>
  <c r="N913" i="19" s="1"/>
  <c r="M913" i="19" a="1"/>
  <c r="M913" i="19" s="1"/>
  <c r="L913" i="19" a="1"/>
  <c r="L913" i="19"/>
  <c r="K913" i="19" a="1"/>
  <c r="K913" i="19" s="1"/>
  <c r="J913" i="19" a="1"/>
  <c r="J913" i="19"/>
  <c r="I913" i="19" a="1"/>
  <c r="I913" i="19" s="1"/>
  <c r="B913" i="19"/>
  <c r="N912" i="19" a="1"/>
  <c r="N912" i="19"/>
  <c r="M912" i="19" a="1"/>
  <c r="M912" i="19"/>
  <c r="L912" i="19" a="1"/>
  <c r="L912" i="19" s="1"/>
  <c r="K912" i="19" a="1"/>
  <c r="K912" i="19"/>
  <c r="J912" i="19" a="1"/>
  <c r="J912" i="19"/>
  <c r="I912" i="19" a="1"/>
  <c r="I912" i="19"/>
  <c r="B912" i="19"/>
  <c r="N911" i="19" a="1"/>
  <c r="N911" i="19"/>
  <c r="M911" i="19" a="1"/>
  <c r="M911" i="19" s="1"/>
  <c r="L911" i="19" a="1"/>
  <c r="L911" i="19" s="1"/>
  <c r="K911" i="19" a="1"/>
  <c r="K911" i="19" s="1"/>
  <c r="J911" i="19" a="1"/>
  <c r="J911" i="19"/>
  <c r="I911" i="19" a="1"/>
  <c r="I911" i="19"/>
  <c r="B911" i="19"/>
  <c r="N910" i="19" a="1"/>
  <c r="N910" i="19"/>
  <c r="M910" i="19" a="1"/>
  <c r="M910" i="19"/>
  <c r="L910" i="19" a="1"/>
  <c r="L910" i="19"/>
  <c r="K910" i="19" a="1"/>
  <c r="K910" i="19" s="1"/>
  <c r="J910" i="19" a="1"/>
  <c r="J910" i="19"/>
  <c r="I910" i="19" a="1"/>
  <c r="I910" i="19"/>
  <c r="B910" i="19"/>
  <c r="N909" i="19" a="1"/>
  <c r="N909" i="19" s="1"/>
  <c r="M909" i="19" a="1"/>
  <c r="M909" i="19" s="1"/>
  <c r="L909" i="19" a="1"/>
  <c r="L909" i="19" s="1"/>
  <c r="K909" i="19" a="1"/>
  <c r="K909" i="19"/>
  <c r="J909" i="19" a="1"/>
  <c r="J909" i="19" s="1"/>
  <c r="I909" i="19" a="1"/>
  <c r="I909" i="19" s="1"/>
  <c r="B909" i="19"/>
  <c r="N908" i="19" a="1"/>
  <c r="N908" i="19"/>
  <c r="M908" i="19" a="1"/>
  <c r="M908" i="19"/>
  <c r="L908" i="19" a="1"/>
  <c r="L908" i="19"/>
  <c r="K908" i="19" a="1"/>
  <c r="K908" i="19"/>
  <c r="J908" i="19" a="1"/>
  <c r="J908" i="19"/>
  <c r="I908" i="19" a="1"/>
  <c r="I908" i="19"/>
  <c r="B908" i="19"/>
  <c r="N907" i="19" a="1"/>
  <c r="N907" i="19" s="1"/>
  <c r="M907" i="19" a="1"/>
  <c r="M907" i="19" s="1"/>
  <c r="L907" i="19" a="1"/>
  <c r="L907" i="19" s="1"/>
  <c r="K907" i="19" a="1"/>
  <c r="K907" i="19" s="1"/>
  <c r="J907" i="19" a="1"/>
  <c r="J907" i="19"/>
  <c r="I907" i="19" a="1"/>
  <c r="I907" i="19" s="1"/>
  <c r="B907" i="19"/>
  <c r="N906" i="19" a="1"/>
  <c r="N906" i="19"/>
  <c r="M906" i="19" a="1"/>
  <c r="M906" i="19"/>
  <c r="L906" i="19" a="1"/>
  <c r="L906" i="19" s="1"/>
  <c r="K906" i="19" a="1"/>
  <c r="K906" i="19"/>
  <c r="J906" i="19" a="1"/>
  <c r="J906" i="19"/>
  <c r="I906" i="19" a="1"/>
  <c r="I906" i="19"/>
  <c r="B906" i="19"/>
  <c r="N905" i="19" a="1"/>
  <c r="N905" i="19" s="1"/>
  <c r="M905" i="19" a="1"/>
  <c r="M905" i="19"/>
  <c r="L905" i="19" a="1"/>
  <c r="L905" i="19" s="1"/>
  <c r="K905" i="19" a="1"/>
  <c r="K905" i="19" s="1"/>
  <c r="J905" i="19" a="1"/>
  <c r="J905" i="19" s="1"/>
  <c r="I905" i="19" a="1"/>
  <c r="I905" i="19" s="1"/>
  <c r="B905" i="19"/>
  <c r="N904" i="19" a="1"/>
  <c r="N904" i="19" s="1"/>
  <c r="M904" i="19" a="1"/>
  <c r="M904" i="19"/>
  <c r="L904" i="19" a="1"/>
  <c r="L904" i="19"/>
  <c r="K904" i="19" a="1"/>
  <c r="K904" i="19"/>
  <c r="J904" i="19" a="1"/>
  <c r="J904" i="19" s="1"/>
  <c r="I904" i="19" a="1"/>
  <c r="I904" i="19" s="1"/>
  <c r="B904" i="19"/>
  <c r="N903" i="19" a="1"/>
  <c r="N903" i="19" s="1"/>
  <c r="M903" i="19" a="1"/>
  <c r="M903" i="19" s="1"/>
  <c r="L903" i="19" a="1"/>
  <c r="L903" i="19" s="1"/>
  <c r="K903" i="19" a="1"/>
  <c r="K903" i="19" s="1"/>
  <c r="J903" i="19" a="1"/>
  <c r="J903" i="19"/>
  <c r="I903" i="19" a="1"/>
  <c r="I903" i="19" s="1"/>
  <c r="B903" i="19"/>
  <c r="N902" i="19" a="1"/>
  <c r="N902" i="19"/>
  <c r="M902" i="19" a="1"/>
  <c r="M902" i="19" s="1"/>
  <c r="L902" i="19" a="1"/>
  <c r="L902" i="19"/>
  <c r="K902" i="19" a="1"/>
  <c r="K902" i="19"/>
  <c r="J902" i="19" a="1"/>
  <c r="J902" i="19"/>
  <c r="I902" i="19" a="1"/>
  <c r="I902" i="19"/>
  <c r="B902" i="19"/>
  <c r="N901" i="19" a="1"/>
  <c r="N901" i="19"/>
  <c r="M901" i="19" a="1"/>
  <c r="M901" i="19" s="1"/>
  <c r="L901" i="19" a="1"/>
  <c r="L901" i="19" s="1"/>
  <c r="K901" i="19" a="1"/>
  <c r="K901" i="19" s="1"/>
  <c r="J901" i="19" a="1"/>
  <c r="J901" i="19"/>
  <c r="I901" i="19" a="1"/>
  <c r="I901" i="19"/>
  <c r="B901" i="19"/>
  <c r="N900" i="19" a="1"/>
  <c r="N900" i="19"/>
  <c r="M900" i="19" a="1"/>
  <c r="M900" i="19"/>
  <c r="L900" i="19" a="1"/>
  <c r="L900" i="19"/>
  <c r="K900" i="19" a="1"/>
  <c r="K900" i="19" s="1"/>
  <c r="J900" i="19" a="1"/>
  <c r="J900" i="19" s="1"/>
  <c r="I900" i="19" a="1"/>
  <c r="I900" i="19"/>
  <c r="B900" i="19"/>
  <c r="N899" i="19" a="1"/>
  <c r="N899" i="19" s="1"/>
  <c r="M899" i="19" a="1"/>
  <c r="M899" i="19"/>
  <c r="L899" i="19" a="1"/>
  <c r="L899" i="19" s="1"/>
  <c r="K899" i="19" a="1"/>
  <c r="K899" i="19" s="1"/>
  <c r="J899" i="19" a="1"/>
  <c r="J899" i="19" s="1"/>
  <c r="I899" i="19" a="1"/>
  <c r="I899" i="19" s="1"/>
  <c r="B899" i="19"/>
  <c r="N898" i="19" a="1"/>
  <c r="N898" i="19" s="1"/>
  <c r="M898" i="19" a="1"/>
  <c r="M898" i="19"/>
  <c r="L898" i="19" a="1"/>
  <c r="L898" i="19"/>
  <c r="K898" i="19" a="1"/>
  <c r="K898" i="19"/>
  <c r="J898" i="19" a="1"/>
  <c r="J898" i="19"/>
  <c r="I898" i="19" a="1"/>
  <c r="I898" i="19" s="1"/>
  <c r="B898" i="19"/>
  <c r="N897" i="19" a="1"/>
  <c r="N897" i="19" s="1"/>
  <c r="M897" i="19" a="1"/>
  <c r="M897" i="19" s="1"/>
  <c r="L897" i="19" a="1"/>
  <c r="L897" i="19" s="1"/>
  <c r="K897" i="19" a="1"/>
  <c r="K897" i="19"/>
  <c r="J897" i="19" a="1"/>
  <c r="J897" i="19"/>
  <c r="I897" i="19" a="1"/>
  <c r="I897" i="19"/>
  <c r="B897" i="19"/>
  <c r="N896" i="19" a="1"/>
  <c r="N896" i="19"/>
  <c r="M896" i="19" a="1"/>
  <c r="M896" i="19"/>
  <c r="L896" i="19" a="1"/>
  <c r="L896" i="19" s="1"/>
  <c r="K896" i="19" a="1"/>
  <c r="K896" i="19" s="1"/>
  <c r="J896" i="19" a="1"/>
  <c r="J896" i="19"/>
  <c r="I896" i="19" a="1"/>
  <c r="I896" i="19"/>
  <c r="B896" i="19"/>
  <c r="N895" i="19" a="1"/>
  <c r="N895" i="19"/>
  <c r="M895" i="19" a="1"/>
  <c r="M895" i="19" s="1"/>
  <c r="L895" i="19" a="1"/>
  <c r="L895" i="19"/>
  <c r="K895" i="19" a="1"/>
  <c r="K895" i="19" s="1"/>
  <c r="J895" i="19" a="1"/>
  <c r="J895" i="19" s="1"/>
  <c r="I895" i="19" a="1"/>
  <c r="I895" i="19" s="1"/>
  <c r="B895" i="19"/>
  <c r="N894" i="19" a="1"/>
  <c r="N894" i="19"/>
  <c r="M894" i="19" a="1"/>
  <c r="M894" i="19" s="1"/>
  <c r="L894" i="19" a="1"/>
  <c r="L894" i="19"/>
  <c r="K894" i="19" a="1"/>
  <c r="K894" i="19"/>
  <c r="J894" i="19" a="1"/>
  <c r="J894" i="19"/>
  <c r="I894" i="19" a="1"/>
  <c r="I894" i="19" s="1"/>
  <c r="B894" i="19"/>
  <c r="N893" i="19" a="1"/>
  <c r="N893" i="19" s="1"/>
  <c r="M893" i="19" a="1"/>
  <c r="M893" i="19" s="1"/>
  <c r="L893" i="19" a="1"/>
  <c r="L893" i="19" s="1"/>
  <c r="K893" i="19" a="1"/>
  <c r="K893" i="19" s="1"/>
  <c r="J893" i="19" a="1"/>
  <c r="J893" i="19"/>
  <c r="I893" i="19" a="1"/>
  <c r="I893" i="19" s="1"/>
  <c r="B893" i="19"/>
  <c r="N892" i="19" a="1"/>
  <c r="N892" i="19"/>
  <c r="M892" i="19" a="1"/>
  <c r="M892" i="19" s="1"/>
  <c r="L892" i="19" a="1"/>
  <c r="L892" i="19" s="1"/>
  <c r="K892" i="19" a="1"/>
  <c r="K892" i="19" s="1"/>
  <c r="J892" i="19" a="1"/>
  <c r="J892" i="19"/>
  <c r="I892" i="19" a="1"/>
  <c r="I892" i="19"/>
  <c r="B892" i="19"/>
  <c r="N891" i="19" a="1"/>
  <c r="N891" i="19"/>
  <c r="M891" i="19" a="1"/>
  <c r="M891" i="19"/>
  <c r="L891" i="19" a="1"/>
  <c r="L891" i="19" s="1"/>
  <c r="K891" i="19" a="1"/>
  <c r="K891" i="19" s="1"/>
  <c r="J891" i="19" a="1"/>
  <c r="J891" i="19" s="1"/>
  <c r="I891" i="19" a="1"/>
  <c r="I891" i="19"/>
  <c r="B891" i="19"/>
  <c r="N890" i="19" a="1"/>
  <c r="N890" i="19" s="1"/>
  <c r="M890" i="19" a="1"/>
  <c r="M890" i="19"/>
  <c r="L890" i="19" a="1"/>
  <c r="L890" i="19"/>
  <c r="K890" i="19" a="1"/>
  <c r="K890" i="19"/>
  <c r="J890" i="19" a="1"/>
  <c r="J890" i="19" s="1"/>
  <c r="I890" i="19" a="1"/>
  <c r="I890" i="19" s="1"/>
  <c r="B890" i="19"/>
  <c r="N889" i="19" a="1"/>
  <c r="N889" i="19" s="1"/>
  <c r="M889" i="19" a="1"/>
  <c r="M889" i="19" s="1"/>
  <c r="L889" i="19" a="1"/>
  <c r="L889" i="19"/>
  <c r="K889" i="19" a="1"/>
  <c r="K889" i="19" s="1"/>
  <c r="J889" i="19" a="1"/>
  <c r="J889" i="19" s="1"/>
  <c r="I889" i="19" a="1"/>
  <c r="I889" i="19" s="1"/>
  <c r="B889" i="19"/>
  <c r="N888" i="19" a="1"/>
  <c r="N888" i="19"/>
  <c r="M888" i="19" a="1"/>
  <c r="M888" i="19" s="1"/>
  <c r="L888" i="19" a="1"/>
  <c r="L888" i="19"/>
  <c r="K888" i="19" a="1"/>
  <c r="K888" i="19"/>
  <c r="J888" i="19" a="1"/>
  <c r="J888" i="19"/>
  <c r="I888" i="19" a="1"/>
  <c r="I888" i="19" s="1"/>
  <c r="B888" i="19"/>
  <c r="N887" i="19" a="1"/>
  <c r="N887" i="19"/>
  <c r="M887" i="19" a="1"/>
  <c r="M887" i="19" s="1"/>
  <c r="L887" i="19" a="1"/>
  <c r="L887" i="19"/>
  <c r="K887" i="19" a="1"/>
  <c r="K887" i="19"/>
  <c r="J887" i="19" a="1"/>
  <c r="J887" i="19" s="1"/>
  <c r="I887" i="19" a="1"/>
  <c r="I887" i="19" s="1"/>
  <c r="B887" i="19"/>
  <c r="N886" i="19" a="1"/>
  <c r="N886" i="19"/>
  <c r="M886" i="19" a="1"/>
  <c r="M886" i="19" s="1"/>
  <c r="L886" i="19" a="1"/>
  <c r="L886" i="19"/>
  <c r="K886" i="19" a="1"/>
  <c r="K886" i="19"/>
  <c r="J886" i="19" a="1"/>
  <c r="J886" i="19"/>
  <c r="I886" i="19" a="1"/>
  <c r="I886" i="19"/>
  <c r="B886" i="19"/>
  <c r="N885" i="19" a="1"/>
  <c r="N885" i="19"/>
  <c r="M885" i="19" a="1"/>
  <c r="M885" i="19" s="1"/>
  <c r="L885" i="19" a="1"/>
  <c r="L885" i="19" s="1"/>
  <c r="K885" i="19" a="1"/>
  <c r="K885" i="19" s="1"/>
  <c r="J885" i="19" a="1"/>
  <c r="J885" i="19" s="1"/>
  <c r="I885" i="19" a="1"/>
  <c r="I885" i="19" s="1"/>
  <c r="B885" i="19"/>
  <c r="N884" i="19" a="1"/>
  <c r="N884" i="19" s="1"/>
  <c r="M884" i="19" a="1"/>
  <c r="M884" i="19" s="1"/>
  <c r="L884" i="19" a="1"/>
  <c r="L884" i="19"/>
  <c r="K884" i="19" a="1"/>
  <c r="K884" i="19"/>
  <c r="J884" i="19" a="1"/>
  <c r="J884" i="19"/>
  <c r="I884" i="19" a="1"/>
  <c r="I884" i="19"/>
  <c r="B884" i="19"/>
  <c r="N883" i="19" a="1"/>
  <c r="N883" i="19" s="1"/>
  <c r="M883" i="19" a="1"/>
  <c r="M883" i="19" s="1"/>
  <c r="L883" i="19" a="1"/>
  <c r="L883" i="19"/>
  <c r="K883" i="19" a="1"/>
  <c r="K883" i="19"/>
  <c r="J883" i="19" a="1"/>
  <c r="J883" i="19"/>
  <c r="I883" i="19" a="1"/>
  <c r="I883" i="19" s="1"/>
  <c r="B883" i="19"/>
  <c r="N882" i="19" a="1"/>
  <c r="N882" i="19" s="1"/>
  <c r="M882" i="19" a="1"/>
  <c r="M882" i="19"/>
  <c r="L882" i="19" a="1"/>
  <c r="L882" i="19"/>
  <c r="K882" i="19" a="1"/>
  <c r="K882" i="19"/>
  <c r="J882" i="19" a="1"/>
  <c r="J882" i="19" s="1"/>
  <c r="I882" i="19" a="1"/>
  <c r="I882" i="19"/>
  <c r="B882" i="19"/>
  <c r="N881" i="19" a="1"/>
  <c r="N881" i="19" s="1"/>
  <c r="M881" i="19" a="1"/>
  <c r="M881" i="19"/>
  <c r="L881" i="19" a="1"/>
  <c r="L881" i="19" s="1"/>
  <c r="K881" i="19" a="1"/>
  <c r="K881" i="19"/>
  <c r="J881" i="19" a="1"/>
  <c r="J881" i="19" s="1"/>
  <c r="I881" i="19" a="1"/>
  <c r="I881" i="19" s="1"/>
  <c r="B881" i="19"/>
  <c r="N880" i="19" a="1"/>
  <c r="N880" i="19" s="1"/>
  <c r="M880" i="19" a="1"/>
  <c r="M880" i="19" s="1"/>
  <c r="L880" i="19" a="1"/>
  <c r="L880" i="19" s="1"/>
  <c r="K880" i="19" a="1"/>
  <c r="K880" i="19"/>
  <c r="J880" i="19" a="1"/>
  <c r="J880" i="19"/>
  <c r="I880" i="19" a="1"/>
  <c r="I880" i="19"/>
  <c r="B880" i="19"/>
  <c r="N879" i="19" a="1"/>
  <c r="N879" i="19"/>
  <c r="M879" i="19" a="1"/>
  <c r="M879" i="19" s="1"/>
  <c r="L879" i="19" a="1"/>
  <c r="L879" i="19" s="1"/>
  <c r="K879" i="19" a="1"/>
  <c r="K879" i="19"/>
  <c r="J879" i="19" a="1"/>
  <c r="J879" i="19" s="1"/>
  <c r="I879" i="19" a="1"/>
  <c r="I879" i="19"/>
  <c r="B879" i="19"/>
  <c r="N878" i="19" a="1"/>
  <c r="N878" i="19"/>
  <c r="M878" i="19" a="1"/>
  <c r="M878" i="19"/>
  <c r="L878" i="19" a="1"/>
  <c r="L878" i="19"/>
  <c r="K878" i="19" a="1"/>
  <c r="K878" i="19" s="1"/>
  <c r="J878" i="19" a="1"/>
  <c r="J878" i="19" s="1"/>
  <c r="I878" i="19" a="1"/>
  <c r="I878" i="19"/>
  <c r="B878" i="19"/>
  <c r="N877" i="19" a="1"/>
  <c r="N877" i="19" s="1"/>
  <c r="M877" i="19" a="1"/>
  <c r="M877" i="19"/>
  <c r="L877" i="19" a="1"/>
  <c r="L877" i="19"/>
  <c r="K877" i="19" a="1"/>
  <c r="K877" i="19" s="1"/>
  <c r="J877" i="19" a="1"/>
  <c r="J877" i="19" s="1"/>
  <c r="I877" i="19" a="1"/>
  <c r="I877" i="19" s="1"/>
  <c r="B877" i="19"/>
  <c r="N876" i="19" a="1"/>
  <c r="N876" i="19" s="1"/>
  <c r="M876" i="19" a="1"/>
  <c r="M876" i="19"/>
  <c r="L876" i="19" a="1"/>
  <c r="L876" i="19"/>
  <c r="K876" i="19" a="1"/>
  <c r="K876" i="19"/>
  <c r="J876" i="19" a="1"/>
  <c r="J876" i="19" s="1"/>
  <c r="I876" i="19" a="1"/>
  <c r="I876" i="19" s="1"/>
  <c r="B876" i="19"/>
  <c r="N875" i="19" a="1"/>
  <c r="N875" i="19" s="1"/>
  <c r="M875" i="19" a="1"/>
  <c r="M875" i="19" s="1"/>
  <c r="L875" i="19" a="1"/>
  <c r="L875" i="19"/>
  <c r="K875" i="19" a="1"/>
  <c r="K875" i="19"/>
  <c r="J875" i="19" a="1"/>
  <c r="J875" i="19"/>
  <c r="I875" i="19" a="1"/>
  <c r="I875" i="19" s="1"/>
  <c r="B875" i="19"/>
  <c r="N874" i="19" a="1"/>
  <c r="N874" i="19"/>
  <c r="M874" i="19" a="1"/>
  <c r="M874" i="19"/>
  <c r="L874" i="19" a="1"/>
  <c r="L874" i="19" s="1"/>
  <c r="K874" i="19" a="1"/>
  <c r="K874" i="19"/>
  <c r="J874" i="19" a="1"/>
  <c r="J874" i="19"/>
  <c r="I874" i="19" a="1"/>
  <c r="I874" i="19"/>
  <c r="B874" i="19"/>
  <c r="N873" i="19" a="1"/>
  <c r="N873" i="19"/>
  <c r="M873" i="19" a="1"/>
  <c r="M873" i="19"/>
  <c r="L873" i="19" a="1"/>
  <c r="L873" i="19" s="1"/>
  <c r="K873" i="19" a="1"/>
  <c r="K873" i="19" s="1"/>
  <c r="J873" i="19" a="1"/>
  <c r="J873" i="19" s="1"/>
  <c r="I873" i="19" a="1"/>
  <c r="I873" i="19"/>
  <c r="B873" i="19"/>
  <c r="N872" i="19" a="1"/>
  <c r="N872" i="19" s="1"/>
  <c r="M872" i="19" a="1"/>
  <c r="M872" i="19"/>
  <c r="L872" i="19" a="1"/>
  <c r="L872" i="19"/>
  <c r="K872" i="19" a="1"/>
  <c r="K872" i="19"/>
  <c r="J872" i="19" a="1"/>
  <c r="J872" i="19" s="1"/>
  <c r="I872" i="19" a="1"/>
  <c r="I872" i="19"/>
  <c r="B872" i="19"/>
  <c r="N871" i="19" a="1"/>
  <c r="N871" i="19" s="1"/>
  <c r="M871" i="19" a="1"/>
  <c r="M871" i="19" s="1"/>
  <c r="L871" i="19" a="1"/>
  <c r="L871" i="19" s="1"/>
  <c r="K871" i="19" a="1"/>
  <c r="K871" i="19"/>
  <c r="J871" i="19" a="1"/>
  <c r="J871" i="19" s="1"/>
  <c r="I871" i="19" a="1"/>
  <c r="I871" i="19" s="1"/>
  <c r="B871" i="19"/>
  <c r="N870" i="19" a="1"/>
  <c r="N870" i="19"/>
  <c r="M870" i="19" a="1"/>
  <c r="M870" i="19" s="1"/>
  <c r="L870" i="19" a="1"/>
  <c r="L870" i="19" s="1"/>
  <c r="K870" i="19" a="1"/>
  <c r="K870" i="19"/>
  <c r="J870" i="19" a="1"/>
  <c r="J870" i="19"/>
  <c r="I870" i="19" a="1"/>
  <c r="I870" i="19"/>
  <c r="B870" i="19"/>
  <c r="N869" i="19" a="1"/>
  <c r="N869" i="19"/>
  <c r="M869" i="19" a="1"/>
  <c r="M869" i="19" s="1"/>
  <c r="L869" i="19" a="1"/>
  <c r="L869" i="19" s="1"/>
  <c r="K869" i="19" a="1"/>
  <c r="K869" i="19" s="1"/>
  <c r="J869" i="19" a="1"/>
  <c r="J869" i="19" s="1"/>
  <c r="I869" i="19" a="1"/>
  <c r="I869" i="19"/>
  <c r="B869" i="19"/>
  <c r="N868" i="19" a="1"/>
  <c r="N868" i="19"/>
  <c r="M868" i="19" a="1"/>
  <c r="M868" i="19"/>
  <c r="L868" i="19" a="1"/>
  <c r="L868" i="19"/>
  <c r="K868" i="19" a="1"/>
  <c r="K868" i="19" s="1"/>
  <c r="J868" i="19" a="1"/>
  <c r="J868" i="19"/>
  <c r="I868" i="19" a="1"/>
  <c r="I868" i="19"/>
  <c r="B868" i="19"/>
  <c r="N867" i="19" a="1"/>
  <c r="N867" i="19"/>
  <c r="M867" i="19" a="1"/>
  <c r="M867" i="19"/>
  <c r="L867" i="19" a="1"/>
  <c r="L867" i="19"/>
  <c r="K867" i="19" a="1"/>
  <c r="K867" i="19" s="1"/>
  <c r="J867" i="19" a="1"/>
  <c r="J867" i="19" s="1"/>
  <c r="I867" i="19" a="1"/>
  <c r="I867" i="19" s="1"/>
  <c r="B867" i="19"/>
  <c r="N866" i="19" a="1"/>
  <c r="N866" i="19" s="1"/>
  <c r="M866" i="19" a="1"/>
  <c r="M866" i="19"/>
  <c r="L866" i="19" a="1"/>
  <c r="L866" i="19"/>
  <c r="K866" i="19" a="1"/>
  <c r="K866" i="19"/>
  <c r="J866" i="19" a="1"/>
  <c r="J866" i="19" s="1"/>
  <c r="I866" i="19" a="1"/>
  <c r="I866" i="19" s="1"/>
  <c r="B866" i="19"/>
  <c r="N865" i="19" a="1"/>
  <c r="N865" i="19" s="1"/>
  <c r="M865" i="19" a="1"/>
  <c r="M865" i="19" s="1"/>
  <c r="L865" i="19" a="1"/>
  <c r="L865" i="19"/>
  <c r="K865" i="19" a="1"/>
  <c r="K865" i="19" s="1"/>
  <c r="J865" i="19" a="1"/>
  <c r="J865" i="19"/>
  <c r="I865" i="19" a="1"/>
  <c r="I865" i="19" s="1"/>
  <c r="B865" i="19"/>
  <c r="N864" i="19" a="1"/>
  <c r="N864" i="19"/>
  <c r="M864" i="19" a="1"/>
  <c r="M864" i="19"/>
  <c r="L864" i="19" a="1"/>
  <c r="L864" i="19" s="1"/>
  <c r="K864" i="19" a="1"/>
  <c r="K864" i="19"/>
  <c r="J864" i="19" a="1"/>
  <c r="J864" i="19"/>
  <c r="I864" i="19" a="1"/>
  <c r="I864" i="19"/>
  <c r="B864" i="19"/>
  <c r="N863" i="19" a="1"/>
  <c r="N863" i="19"/>
  <c r="M863" i="19" a="1"/>
  <c r="M863" i="19"/>
  <c r="L863" i="19" a="1"/>
  <c r="L863" i="19" s="1"/>
  <c r="K863" i="19" a="1"/>
  <c r="K863" i="19" s="1"/>
  <c r="J863" i="19" a="1"/>
  <c r="J863" i="19"/>
  <c r="I863" i="19" a="1"/>
  <c r="I863" i="19"/>
  <c r="B863" i="19"/>
  <c r="N862" i="19" a="1"/>
  <c r="N862" i="19"/>
  <c r="M862" i="19" a="1"/>
  <c r="M862" i="19"/>
  <c r="L862" i="19" a="1"/>
  <c r="L862" i="19"/>
  <c r="K862" i="19" a="1"/>
  <c r="K862" i="19" s="1"/>
  <c r="J862" i="19" a="1"/>
  <c r="J862" i="19" s="1"/>
  <c r="I862" i="19" a="1"/>
  <c r="I862" i="19"/>
  <c r="B862" i="19"/>
  <c r="N861" i="19" a="1"/>
  <c r="N861" i="19" s="1"/>
  <c r="M861" i="19" a="1"/>
  <c r="M861" i="19" s="1"/>
  <c r="L861" i="19" a="1"/>
  <c r="L861" i="19"/>
  <c r="K861" i="19" a="1"/>
  <c r="K861" i="19"/>
  <c r="J861" i="19" a="1"/>
  <c r="J861" i="19" s="1"/>
  <c r="I861" i="19" a="1"/>
  <c r="I861" i="19" s="1"/>
  <c r="B861" i="19"/>
  <c r="N860" i="19" a="1"/>
  <c r="N860" i="19"/>
  <c r="M860" i="19" a="1"/>
  <c r="M860" i="19" s="1"/>
  <c r="L860" i="19" a="1"/>
  <c r="L860" i="19"/>
  <c r="K860" i="19" a="1"/>
  <c r="K860" i="19"/>
  <c r="J860" i="19" a="1"/>
  <c r="J860" i="19"/>
  <c r="I860" i="19" a="1"/>
  <c r="I860" i="19" s="1"/>
  <c r="B860" i="19"/>
  <c r="N859" i="19" a="1"/>
  <c r="N859" i="19"/>
  <c r="M859" i="19" a="1"/>
  <c r="M859" i="19" s="1"/>
  <c r="L859" i="19" a="1"/>
  <c r="L859" i="19" s="1"/>
  <c r="K859" i="19" a="1"/>
  <c r="K859" i="19" s="1"/>
  <c r="J859" i="19" a="1"/>
  <c r="J859" i="19"/>
  <c r="I859" i="19" a="1"/>
  <c r="I859" i="19"/>
  <c r="B859" i="19"/>
  <c r="N858" i="19" a="1"/>
  <c r="N858" i="19"/>
  <c r="M858" i="19" a="1"/>
  <c r="M858" i="19"/>
  <c r="L858" i="19" a="1"/>
  <c r="L858" i="19"/>
  <c r="K858" i="19" a="1"/>
  <c r="K858" i="19" s="1"/>
  <c r="J858" i="19" a="1"/>
  <c r="J858" i="19"/>
  <c r="I858" i="19" a="1"/>
  <c r="I858" i="19"/>
  <c r="B858" i="19"/>
  <c r="N857" i="19" a="1"/>
  <c r="N857" i="19"/>
  <c r="M857" i="19" a="1"/>
  <c r="M857" i="19"/>
  <c r="L857" i="19" a="1"/>
  <c r="L857" i="19"/>
  <c r="K857" i="19" a="1"/>
  <c r="K857" i="19" s="1"/>
  <c r="J857" i="19" a="1"/>
  <c r="J857" i="19" s="1"/>
  <c r="I857" i="19" a="1"/>
  <c r="I857" i="19"/>
  <c r="B857" i="19"/>
  <c r="N856" i="19" a="1"/>
  <c r="N856" i="19" s="1"/>
  <c r="M856" i="19" a="1"/>
  <c r="M856" i="19"/>
  <c r="L856" i="19" a="1"/>
  <c r="L856" i="19"/>
  <c r="K856" i="19" a="1"/>
  <c r="K856" i="19"/>
  <c r="J856" i="19" a="1"/>
  <c r="J856" i="19" s="1"/>
  <c r="I856" i="19" a="1"/>
  <c r="I856" i="19" s="1"/>
  <c r="B856" i="19"/>
  <c r="N855" i="19" a="1"/>
  <c r="N855" i="19" s="1"/>
  <c r="M855" i="19" a="1"/>
  <c r="M855" i="19" s="1"/>
  <c r="L855" i="19" a="1"/>
  <c r="L855" i="19" s="1"/>
  <c r="K855" i="19" a="1"/>
  <c r="K855" i="19"/>
  <c r="J855" i="19" a="1"/>
  <c r="J855" i="19"/>
  <c r="I855" i="19" a="1"/>
  <c r="I855" i="19" s="1"/>
  <c r="B855" i="19"/>
  <c r="N854" i="19" a="1"/>
  <c r="N854" i="19"/>
  <c r="M854" i="19" a="1"/>
  <c r="M854" i="19" s="1"/>
  <c r="L854" i="19" a="1"/>
  <c r="L854" i="19"/>
  <c r="K854" i="19" a="1"/>
  <c r="K854" i="19"/>
  <c r="J854" i="19" a="1"/>
  <c r="J854" i="19"/>
  <c r="I854" i="19" a="1"/>
  <c r="I854" i="19"/>
  <c r="B854" i="19"/>
  <c r="N853" i="19" a="1"/>
  <c r="N853" i="19"/>
  <c r="M853" i="19" a="1"/>
  <c r="M853" i="19" s="1"/>
  <c r="L853" i="19" a="1"/>
  <c r="L853" i="19" s="1"/>
  <c r="K853" i="19" a="1"/>
  <c r="K853" i="19" s="1"/>
  <c r="J853" i="19" a="1"/>
  <c r="J853" i="19"/>
  <c r="I853" i="19" a="1"/>
  <c r="I853" i="19"/>
  <c r="B853" i="19"/>
  <c r="N852" i="19" a="1"/>
  <c r="N852" i="19"/>
  <c r="M852" i="19" a="1"/>
  <c r="M852" i="19"/>
  <c r="L852" i="19" a="1"/>
  <c r="L852" i="19"/>
  <c r="K852" i="19" a="1"/>
  <c r="K852" i="19" s="1"/>
  <c r="J852" i="19" a="1"/>
  <c r="J852" i="19" s="1"/>
  <c r="I852" i="19" a="1"/>
  <c r="I852" i="19"/>
  <c r="B852" i="19"/>
  <c r="N851" i="19" a="1"/>
  <c r="N851" i="19" s="1"/>
  <c r="M851" i="19" a="1"/>
  <c r="M851" i="19"/>
  <c r="L851" i="19" a="1"/>
  <c r="L851" i="19" s="1"/>
  <c r="K851" i="19" a="1"/>
  <c r="K851" i="19" s="1"/>
  <c r="J851" i="19" a="1"/>
  <c r="J851" i="19" s="1"/>
  <c r="I851" i="19" a="1"/>
  <c r="I851" i="19" s="1"/>
  <c r="B851" i="19"/>
  <c r="N850" i="19" a="1"/>
  <c r="N850" i="19" s="1"/>
  <c r="M850" i="19" a="1"/>
  <c r="M850" i="19"/>
  <c r="L850" i="19" a="1"/>
  <c r="L850" i="19"/>
  <c r="K850" i="19" a="1"/>
  <c r="K850" i="19"/>
  <c r="J850" i="19" a="1"/>
  <c r="J850" i="19"/>
  <c r="I850" i="19" a="1"/>
  <c r="I850" i="19" s="1"/>
  <c r="B850" i="19"/>
  <c r="N849" i="19" a="1"/>
  <c r="N849" i="19" s="1"/>
  <c r="M849" i="19" a="1"/>
  <c r="M849" i="19" s="1"/>
  <c r="L849" i="19" a="1"/>
  <c r="L849" i="19" s="1"/>
  <c r="K849" i="19" a="1"/>
  <c r="K849" i="19"/>
  <c r="J849" i="19" a="1"/>
  <c r="J849" i="19"/>
  <c r="I849" i="19" a="1"/>
  <c r="I849" i="19"/>
  <c r="B849" i="19"/>
  <c r="N848" i="19" a="1"/>
  <c r="N848" i="19"/>
  <c r="M848" i="19" a="1"/>
  <c r="M848" i="19"/>
  <c r="L848" i="19" a="1"/>
  <c r="L848" i="19" s="1"/>
  <c r="K848" i="19" a="1"/>
  <c r="K848" i="19" s="1"/>
  <c r="J848" i="19" a="1"/>
  <c r="J848" i="19"/>
  <c r="I848" i="19" a="1"/>
  <c r="I848" i="19"/>
  <c r="B848" i="19"/>
  <c r="N847" i="19" a="1"/>
  <c r="N847" i="19"/>
  <c r="M847" i="19" a="1"/>
  <c r="M847" i="19"/>
  <c r="L847" i="19" a="1"/>
  <c r="L847" i="19"/>
  <c r="K847" i="19" a="1"/>
  <c r="K847" i="19" s="1"/>
  <c r="J847" i="19" a="1"/>
  <c r="J847" i="19" s="1"/>
  <c r="I847" i="19" a="1"/>
  <c r="I847" i="19" s="1"/>
  <c r="B847" i="19"/>
  <c r="N846" i="19" a="1"/>
  <c r="N846" i="19" s="1"/>
  <c r="M846" i="19" a="1"/>
  <c r="M846" i="19" s="1"/>
  <c r="L846" i="19" a="1"/>
  <c r="L846" i="19"/>
  <c r="K846" i="19" a="1"/>
  <c r="K846" i="19"/>
  <c r="J846" i="19" a="1"/>
  <c r="J846" i="19"/>
  <c r="I846" i="19" a="1"/>
  <c r="I846" i="19" s="1"/>
  <c r="B846" i="19"/>
  <c r="N845" i="19" a="1"/>
  <c r="N845" i="19" s="1"/>
  <c r="M845" i="19" a="1"/>
  <c r="M845" i="19" s="1"/>
  <c r="L845" i="19" a="1"/>
  <c r="L845" i="19" s="1"/>
  <c r="K845" i="19" a="1"/>
  <c r="K845" i="19" s="1"/>
  <c r="J845" i="19" a="1"/>
  <c r="J845" i="19"/>
  <c r="I845" i="19" a="1"/>
  <c r="I845" i="19" s="1"/>
  <c r="B845" i="19"/>
  <c r="N844" i="19" a="1"/>
  <c r="N844" i="19"/>
  <c r="M844" i="19" a="1"/>
  <c r="M844" i="19" s="1"/>
  <c r="L844" i="19" a="1"/>
  <c r="L844" i="19" s="1"/>
  <c r="K844" i="19" a="1"/>
  <c r="K844" i="19"/>
  <c r="J844" i="19" a="1"/>
  <c r="J844" i="19"/>
  <c r="I844" i="19" a="1"/>
  <c r="I844" i="19"/>
  <c r="B844" i="19"/>
  <c r="N843" i="19" a="1"/>
  <c r="N843" i="19"/>
  <c r="M843" i="19" a="1"/>
  <c r="M843" i="19"/>
  <c r="L843" i="19" a="1"/>
  <c r="L843" i="19" s="1"/>
  <c r="K843" i="19" a="1"/>
  <c r="K843" i="19" s="1"/>
  <c r="J843" i="19" a="1"/>
  <c r="J843" i="19" s="1"/>
  <c r="I843" i="19" a="1"/>
  <c r="I843" i="19"/>
  <c r="B843" i="19"/>
  <c r="N842" i="19" a="1"/>
  <c r="N842" i="19" s="1"/>
  <c r="M842" i="19" a="1"/>
  <c r="M842" i="19"/>
  <c r="L842" i="19" a="1"/>
  <c r="L842" i="19"/>
  <c r="K842" i="19" a="1"/>
  <c r="K842" i="19"/>
  <c r="J842" i="19" a="1"/>
  <c r="J842" i="19" s="1"/>
  <c r="I842" i="19" a="1"/>
  <c r="I842" i="19" s="1"/>
  <c r="B842" i="19"/>
  <c r="N841" i="19" a="1"/>
  <c r="N841" i="19" s="1"/>
  <c r="M841" i="19" a="1"/>
  <c r="M841" i="19"/>
  <c r="L841" i="19" a="1"/>
  <c r="L841" i="19"/>
  <c r="K841" i="19" a="1"/>
  <c r="K841" i="19" s="1"/>
  <c r="J841" i="19" a="1"/>
  <c r="J841" i="19" s="1"/>
  <c r="I841" i="19" a="1"/>
  <c r="I841" i="19" s="1"/>
  <c r="B841" i="19"/>
  <c r="N840" i="19" a="1"/>
  <c r="N840" i="19" s="1"/>
  <c r="M840" i="19" a="1"/>
  <c r="M840" i="19" s="1"/>
  <c r="L840" i="19" a="1"/>
  <c r="L840" i="19"/>
  <c r="K840" i="19" a="1"/>
  <c r="K840" i="19"/>
  <c r="J840" i="19" a="1"/>
  <c r="J840" i="19"/>
  <c r="I840" i="19" a="1"/>
  <c r="I840" i="19" s="1"/>
  <c r="B840" i="19"/>
  <c r="N839" i="19" a="1"/>
  <c r="N839" i="19"/>
  <c r="M839" i="19" a="1"/>
  <c r="M839" i="19" s="1"/>
  <c r="L839" i="19" a="1"/>
  <c r="L839" i="19" s="1"/>
  <c r="K839" i="19" a="1"/>
  <c r="K839" i="19" s="1"/>
  <c r="J839" i="19" a="1"/>
  <c r="J839" i="19"/>
  <c r="I839" i="19" a="1"/>
  <c r="I839" i="19"/>
  <c r="B839" i="19"/>
  <c r="N838" i="19" a="1"/>
  <c r="N838" i="19"/>
  <c r="M838" i="19" a="1"/>
  <c r="M838" i="19"/>
  <c r="L838" i="19" a="1"/>
  <c r="L838" i="19"/>
  <c r="K838" i="19" a="1"/>
  <c r="K838" i="19" s="1"/>
  <c r="J838" i="19" a="1"/>
  <c r="J838" i="19" s="1"/>
  <c r="I838" i="19" a="1"/>
  <c r="I838" i="19"/>
  <c r="B838" i="19"/>
  <c r="N837" i="19" a="1"/>
  <c r="N837" i="19" s="1"/>
  <c r="M837" i="19" a="1"/>
  <c r="M837" i="19"/>
  <c r="L837" i="19" a="1"/>
  <c r="L837" i="19"/>
  <c r="K837" i="19" a="1"/>
  <c r="K837" i="19" s="1"/>
  <c r="J837" i="19" a="1"/>
  <c r="J837" i="19" s="1"/>
  <c r="I837" i="19" a="1"/>
  <c r="I837" i="19" s="1"/>
  <c r="B837" i="19"/>
  <c r="N836" i="19" a="1"/>
  <c r="N836" i="19"/>
  <c r="M836" i="19" a="1"/>
  <c r="M836" i="19" s="1"/>
  <c r="L836" i="19" a="1"/>
  <c r="L836" i="19"/>
  <c r="K836" i="19" a="1"/>
  <c r="K836" i="19"/>
  <c r="J836" i="19" a="1"/>
  <c r="J836" i="19"/>
  <c r="I836" i="19" a="1"/>
  <c r="I836" i="19"/>
  <c r="B836" i="19"/>
  <c r="N835" i="19" a="1"/>
  <c r="N835" i="19" s="1"/>
  <c r="M835" i="19" a="1"/>
  <c r="M835" i="19" s="1"/>
  <c r="L835" i="19" a="1"/>
  <c r="L835" i="19"/>
  <c r="K835" i="19" a="1"/>
  <c r="K835" i="19" s="1"/>
  <c r="J835" i="19" a="1"/>
  <c r="J835" i="19" s="1"/>
  <c r="I835" i="19" a="1"/>
  <c r="I835" i="19" s="1"/>
  <c r="B835" i="19"/>
  <c r="N834" i="19" a="1"/>
  <c r="N834" i="19"/>
  <c r="M834" i="19" a="1"/>
  <c r="M834" i="19"/>
  <c r="L834" i="19" a="1"/>
  <c r="L834" i="19" s="1"/>
  <c r="K834" i="19" a="1"/>
  <c r="K834" i="19" s="1"/>
  <c r="J834" i="19" a="1"/>
  <c r="J834" i="19"/>
  <c r="I834" i="19" a="1"/>
  <c r="I834" i="19"/>
  <c r="B834" i="19"/>
  <c r="N833" i="19" a="1"/>
  <c r="N833" i="19"/>
  <c r="M833" i="19" a="1"/>
  <c r="M833" i="19"/>
  <c r="L833" i="19" a="1"/>
  <c r="L833" i="19" s="1"/>
  <c r="K833" i="19" a="1"/>
  <c r="K833" i="19" s="1"/>
  <c r="J833" i="19" a="1"/>
  <c r="J833" i="19" s="1"/>
  <c r="I833" i="19" a="1"/>
  <c r="I833" i="19" s="1"/>
  <c r="B833" i="19"/>
  <c r="N832" i="19" a="1"/>
  <c r="N832" i="19" s="1"/>
  <c r="M832" i="19" a="1"/>
  <c r="M832" i="19"/>
  <c r="L832" i="19" a="1"/>
  <c r="L832" i="19"/>
  <c r="K832" i="19" a="1"/>
  <c r="K832" i="19"/>
  <c r="J832" i="19" a="1"/>
  <c r="J832" i="19"/>
  <c r="I832" i="19" a="1"/>
  <c r="I832" i="19" s="1"/>
  <c r="B832" i="19"/>
  <c r="N831" i="19" a="1"/>
  <c r="N831" i="19" s="1"/>
  <c r="M831" i="19" a="1"/>
  <c r="M831" i="19"/>
  <c r="L831" i="19" a="1"/>
  <c r="L831" i="19"/>
  <c r="K831" i="19" a="1"/>
  <c r="K831" i="19"/>
  <c r="J831" i="19" a="1"/>
  <c r="J831" i="19" s="1"/>
  <c r="I831" i="19" a="1"/>
  <c r="I831" i="19" s="1"/>
  <c r="B831" i="19"/>
  <c r="N830" i="19" a="1"/>
  <c r="N830" i="19"/>
  <c r="M830" i="19" a="1"/>
  <c r="M830" i="19" s="1"/>
  <c r="L830" i="19" a="1"/>
  <c r="L830" i="19" s="1"/>
  <c r="K830" i="19" a="1"/>
  <c r="K830" i="19"/>
  <c r="J830" i="19" a="1"/>
  <c r="J830" i="19"/>
  <c r="I830" i="19" a="1"/>
  <c r="I830" i="19"/>
  <c r="B830" i="19"/>
  <c r="N829" i="19" a="1"/>
  <c r="N829" i="19"/>
  <c r="M829" i="19" a="1"/>
  <c r="M829" i="19" s="1"/>
  <c r="L829" i="19" a="1"/>
  <c r="L829" i="19" s="1"/>
  <c r="K829" i="19" a="1"/>
  <c r="K829" i="19" s="1"/>
  <c r="J829" i="19" a="1"/>
  <c r="J829" i="19" s="1"/>
  <c r="I829" i="19" a="1"/>
  <c r="I829" i="19"/>
  <c r="B829" i="19"/>
  <c r="N828" i="19" a="1"/>
  <c r="N828" i="19"/>
  <c r="M828" i="19" a="1"/>
  <c r="M828" i="19"/>
  <c r="L828" i="19" a="1"/>
  <c r="L828" i="19"/>
  <c r="K828" i="19" a="1"/>
  <c r="K828" i="19"/>
  <c r="J828" i="19" a="1"/>
  <c r="J828" i="19" s="1"/>
  <c r="I828" i="19" a="1"/>
  <c r="I828" i="19"/>
  <c r="B828" i="19"/>
  <c r="N827" i="19" a="1"/>
  <c r="N827" i="19" s="1"/>
  <c r="M827" i="19" a="1"/>
  <c r="M827" i="19" s="1"/>
  <c r="L827" i="19" a="1"/>
  <c r="L827" i="19"/>
  <c r="K827" i="19" a="1"/>
  <c r="K827" i="19" s="1"/>
  <c r="J827" i="19" a="1"/>
  <c r="J827" i="19" s="1"/>
  <c r="I827" i="19" a="1"/>
  <c r="I827" i="19"/>
  <c r="B827" i="19"/>
  <c r="N826" i="19" a="1"/>
  <c r="N826" i="19"/>
  <c r="M826" i="19" a="1"/>
  <c r="M826" i="19"/>
  <c r="L826" i="19" a="1"/>
  <c r="L826" i="19"/>
  <c r="K826" i="19" a="1"/>
  <c r="K826" i="19"/>
  <c r="J826" i="19" a="1"/>
  <c r="J826" i="19"/>
  <c r="I826" i="19" a="1"/>
  <c r="I826" i="19"/>
  <c r="B826" i="19"/>
  <c r="N825" i="19" a="1"/>
  <c r="N825" i="19" s="1"/>
  <c r="M825" i="19" a="1"/>
  <c r="M825" i="19" s="1"/>
  <c r="L825" i="19" a="1"/>
  <c r="L825" i="19"/>
  <c r="K825" i="19" a="1"/>
  <c r="K825" i="19"/>
  <c r="J825" i="19" a="1"/>
  <c r="J825" i="19" s="1"/>
  <c r="I825" i="19" a="1"/>
  <c r="I825" i="19" s="1"/>
  <c r="B825" i="19"/>
  <c r="N824" i="19" a="1"/>
  <c r="N824" i="19"/>
  <c r="M824" i="19" a="1"/>
  <c r="M824" i="19"/>
  <c r="L824" i="19" a="1"/>
  <c r="L824" i="19"/>
  <c r="K824" i="19" a="1"/>
  <c r="K824" i="19" s="1"/>
  <c r="J824" i="19" a="1"/>
  <c r="J824" i="19"/>
  <c r="I824" i="19" a="1"/>
  <c r="I824" i="19"/>
  <c r="B824" i="19"/>
  <c r="N823" i="19" a="1"/>
  <c r="N823" i="19" s="1"/>
  <c r="M823" i="19" a="1"/>
  <c r="M823" i="19"/>
  <c r="L823" i="19" a="1"/>
  <c r="L823" i="19" s="1"/>
  <c r="K823" i="19" a="1"/>
  <c r="K823" i="19" s="1"/>
  <c r="J823" i="19" a="1"/>
  <c r="J823" i="19"/>
  <c r="I823" i="19" a="1"/>
  <c r="I823" i="19" s="1"/>
  <c r="B823" i="19"/>
  <c r="N822" i="19" a="1"/>
  <c r="N822" i="19" s="1"/>
  <c r="M822" i="19" a="1"/>
  <c r="M822" i="19"/>
  <c r="L822" i="19" a="1"/>
  <c r="L822" i="19"/>
  <c r="K822" i="19" a="1"/>
  <c r="K822" i="19"/>
  <c r="J822" i="19" a="1"/>
  <c r="J822" i="19"/>
  <c r="I822" i="19" a="1"/>
  <c r="I822" i="19" s="1"/>
  <c r="B822" i="19"/>
  <c r="N821" i="19" a="1"/>
  <c r="N821" i="19" s="1"/>
  <c r="M821" i="19" a="1"/>
  <c r="M821" i="19" s="1"/>
  <c r="L821" i="19" a="1"/>
  <c r="L821" i="19"/>
  <c r="K821" i="19" a="1"/>
  <c r="K821" i="19"/>
  <c r="J821" i="19" a="1"/>
  <c r="J821" i="19" s="1"/>
  <c r="I821" i="19" a="1"/>
  <c r="I821" i="19" s="1"/>
  <c r="B821" i="19"/>
  <c r="N820" i="19" a="1"/>
  <c r="N820" i="19"/>
  <c r="M820" i="19" a="1"/>
  <c r="M820" i="19"/>
  <c r="L820" i="19" a="1"/>
  <c r="L820" i="19" s="1"/>
  <c r="K820" i="19" a="1"/>
  <c r="K820" i="19"/>
  <c r="J820" i="19" a="1"/>
  <c r="J820" i="19"/>
  <c r="I820" i="19" a="1"/>
  <c r="I820" i="19"/>
  <c r="B820" i="19"/>
  <c r="N819" i="19" a="1"/>
  <c r="N819" i="19"/>
  <c r="M819" i="19" a="1"/>
  <c r="M819" i="19" s="1"/>
  <c r="L819" i="19" a="1"/>
  <c r="L819" i="19" s="1"/>
  <c r="K819" i="19" a="1"/>
  <c r="K819" i="19" s="1"/>
  <c r="J819" i="19" a="1"/>
  <c r="J819" i="19" s="1"/>
  <c r="I819" i="19" a="1"/>
  <c r="I819" i="19" s="1"/>
  <c r="B819" i="19"/>
  <c r="N818" i="19" a="1"/>
  <c r="N818" i="19"/>
  <c r="M818" i="19" a="1"/>
  <c r="M818" i="19"/>
  <c r="L818" i="19" a="1"/>
  <c r="L818" i="19"/>
  <c r="K818" i="19" a="1"/>
  <c r="K818" i="19"/>
  <c r="J818" i="19" a="1"/>
  <c r="J818" i="19"/>
  <c r="I818" i="19" a="1"/>
  <c r="I818" i="19"/>
  <c r="B818" i="19"/>
  <c r="N817" i="19" a="1"/>
  <c r="N817" i="19" s="1"/>
  <c r="M817" i="19" a="1"/>
  <c r="M817" i="19" s="1"/>
  <c r="L817" i="19" a="1"/>
  <c r="L817" i="19" s="1"/>
  <c r="K817" i="19" a="1"/>
  <c r="K817" i="19" s="1"/>
  <c r="J817" i="19" a="1"/>
  <c r="J817" i="19" s="1"/>
  <c r="I817" i="19" a="1"/>
  <c r="I817" i="19"/>
  <c r="B817" i="19"/>
  <c r="N816" i="19" a="1"/>
  <c r="N816" i="19"/>
  <c r="M816" i="19" a="1"/>
  <c r="M816" i="19"/>
  <c r="L816" i="19" a="1"/>
  <c r="L816" i="19"/>
  <c r="K816" i="19" a="1"/>
  <c r="K816" i="19"/>
  <c r="J816" i="19" a="1"/>
  <c r="J816" i="19" s="1"/>
  <c r="I816" i="19" a="1"/>
  <c r="I816" i="19"/>
  <c r="B816" i="19"/>
  <c r="N815" i="19" a="1"/>
  <c r="N815" i="19" s="1"/>
  <c r="M815" i="19" a="1"/>
  <c r="M815" i="19" s="1"/>
  <c r="L815" i="19" a="1"/>
  <c r="L815" i="19"/>
  <c r="K815" i="19" a="1"/>
  <c r="K815" i="19"/>
  <c r="J815" i="19" a="1"/>
  <c r="J815" i="19" s="1"/>
  <c r="I815" i="19" a="1"/>
  <c r="I815" i="19" s="1"/>
  <c r="B815" i="19"/>
  <c r="N814" i="19" a="1"/>
  <c r="N814" i="19"/>
  <c r="M814" i="19" a="1"/>
  <c r="M814" i="19"/>
  <c r="L814" i="19" a="1"/>
  <c r="L814" i="19"/>
  <c r="K814" i="19" a="1"/>
  <c r="K814" i="19" s="1"/>
  <c r="J814" i="19" a="1"/>
  <c r="J814" i="19"/>
  <c r="I814" i="19" a="1"/>
  <c r="I814" i="19"/>
  <c r="B814" i="19"/>
  <c r="N813" i="19" a="1"/>
  <c r="N813" i="19" s="1"/>
  <c r="M813" i="19" a="1"/>
  <c r="M813" i="19" s="1"/>
  <c r="L813" i="19" a="1"/>
  <c r="L813" i="19" s="1"/>
  <c r="K813" i="19" a="1"/>
  <c r="K813" i="19" s="1"/>
  <c r="J813" i="19" a="1"/>
  <c r="J813" i="19"/>
  <c r="I813" i="19" a="1"/>
  <c r="I813" i="19"/>
  <c r="B813" i="19"/>
  <c r="N812" i="19" a="1"/>
  <c r="N812" i="19"/>
  <c r="M812" i="19" a="1"/>
  <c r="M812" i="19"/>
  <c r="L812" i="19" a="1"/>
  <c r="L812" i="19"/>
  <c r="K812" i="19" a="1"/>
  <c r="K812" i="19" s="1"/>
  <c r="J812" i="19" a="1"/>
  <c r="J812" i="19"/>
  <c r="I812" i="19" a="1"/>
  <c r="I812" i="19"/>
  <c r="B812" i="19"/>
  <c r="N811" i="19" a="1"/>
  <c r="N811" i="19" s="1"/>
  <c r="M811" i="19" a="1"/>
  <c r="M811" i="19" s="1"/>
  <c r="L811" i="19" a="1"/>
  <c r="L811" i="19" s="1"/>
  <c r="K811" i="19" a="1"/>
  <c r="K811" i="19"/>
  <c r="J811" i="19" a="1"/>
  <c r="J811" i="19" s="1"/>
  <c r="I811" i="19" a="1"/>
  <c r="I811" i="19" s="1"/>
  <c r="B811" i="19"/>
  <c r="N810" i="19" a="1"/>
  <c r="N810" i="19"/>
  <c r="M810" i="19" a="1"/>
  <c r="M810" i="19"/>
  <c r="L810" i="19" a="1"/>
  <c r="L810" i="19"/>
  <c r="K810" i="19" a="1"/>
  <c r="K810" i="19"/>
  <c r="J810" i="19" a="1"/>
  <c r="J810" i="19"/>
  <c r="I810" i="19" a="1"/>
  <c r="I810" i="19"/>
  <c r="B810" i="19"/>
  <c r="N809" i="19" a="1"/>
  <c r="N809" i="19" s="1"/>
  <c r="M809" i="19" a="1"/>
  <c r="M809" i="19" s="1"/>
  <c r="L809" i="19" a="1"/>
  <c r="L809" i="19" s="1"/>
  <c r="K809" i="19" a="1"/>
  <c r="K809" i="19"/>
  <c r="J809" i="19" a="1"/>
  <c r="J809" i="19" s="1"/>
  <c r="I809" i="19" a="1"/>
  <c r="I809" i="19" s="1"/>
  <c r="B809" i="19"/>
  <c r="N808" i="19" a="1"/>
  <c r="N808" i="19"/>
  <c r="M808" i="19" a="1"/>
  <c r="M808" i="19"/>
  <c r="L808" i="19" a="1"/>
  <c r="L808" i="19" s="1"/>
  <c r="K808" i="19" a="1"/>
  <c r="K808" i="19"/>
  <c r="J808" i="19" a="1"/>
  <c r="J808" i="19"/>
  <c r="I808" i="19" a="1"/>
  <c r="I808" i="19"/>
  <c r="B808" i="19"/>
  <c r="N807" i="19" a="1"/>
  <c r="N807" i="19"/>
  <c r="M807" i="19" a="1"/>
  <c r="M807" i="19" s="1"/>
  <c r="L807" i="19" a="1"/>
  <c r="L807" i="19" s="1"/>
  <c r="K807" i="19" a="1"/>
  <c r="K807" i="19" s="1"/>
  <c r="J807" i="19" a="1"/>
  <c r="J807" i="19" s="1"/>
  <c r="I807" i="19" a="1"/>
  <c r="I807" i="19"/>
  <c r="B807" i="19"/>
  <c r="N806" i="19" a="1"/>
  <c r="N806" i="19" s="1"/>
  <c r="M806" i="19" a="1"/>
  <c r="M806" i="19"/>
  <c r="L806" i="19" a="1"/>
  <c r="L806" i="19"/>
  <c r="K806" i="19" a="1"/>
  <c r="K806" i="19"/>
  <c r="J806" i="19" a="1"/>
  <c r="J806" i="19" s="1"/>
  <c r="I806" i="19" a="1"/>
  <c r="I806" i="19" s="1"/>
  <c r="B806" i="19"/>
  <c r="N805" i="19" a="1"/>
  <c r="N805" i="19" s="1"/>
  <c r="M805" i="19" a="1"/>
  <c r="M805" i="19" s="1"/>
  <c r="L805" i="19" a="1"/>
  <c r="L805" i="19" s="1"/>
  <c r="K805" i="19" a="1"/>
  <c r="K805" i="19"/>
  <c r="J805" i="19" a="1"/>
  <c r="J805" i="19"/>
  <c r="I805" i="19" a="1"/>
  <c r="I805" i="19" s="1"/>
  <c r="B805" i="19"/>
  <c r="N804" i="19" a="1"/>
  <c r="N804" i="19"/>
  <c r="M804" i="19" a="1"/>
  <c r="M804" i="19" s="1"/>
  <c r="L804" i="19" a="1"/>
  <c r="L804" i="19"/>
  <c r="K804" i="19" a="1"/>
  <c r="K804" i="19"/>
  <c r="J804" i="19" a="1"/>
  <c r="J804" i="19"/>
  <c r="I804" i="19" a="1"/>
  <c r="I804" i="19"/>
  <c r="B804" i="19"/>
  <c r="N803" i="19" a="1"/>
  <c r="N803" i="19"/>
  <c r="M803" i="19" a="1"/>
  <c r="M803" i="19" s="1"/>
  <c r="L803" i="19" a="1"/>
  <c r="L803" i="19" s="1"/>
  <c r="K803" i="19" a="1"/>
  <c r="K803" i="19" s="1"/>
  <c r="J803" i="19" a="1"/>
  <c r="J803" i="19"/>
  <c r="I803" i="19" a="1"/>
  <c r="I803" i="19"/>
  <c r="B803" i="19"/>
  <c r="N802" i="19" a="1"/>
  <c r="N802" i="19"/>
  <c r="M802" i="19" a="1"/>
  <c r="M802" i="19"/>
  <c r="L802" i="19" a="1"/>
  <c r="L802" i="19"/>
  <c r="K802" i="19" a="1"/>
  <c r="K802" i="19" s="1"/>
  <c r="J802" i="19" a="1"/>
  <c r="J802" i="19" s="1"/>
  <c r="I802" i="19" a="1"/>
  <c r="I802" i="19"/>
  <c r="B802" i="19"/>
  <c r="N801" i="19" a="1"/>
  <c r="N801" i="19" s="1"/>
  <c r="M801" i="19" a="1"/>
  <c r="M801" i="19" s="1"/>
  <c r="L801" i="19" a="1"/>
  <c r="L801" i="19" s="1"/>
  <c r="K801" i="19" a="1"/>
  <c r="K801" i="19" s="1"/>
  <c r="J801" i="19" a="1"/>
  <c r="J801" i="19" s="1"/>
  <c r="I801" i="19" a="1"/>
  <c r="I801" i="19" s="1"/>
  <c r="B801" i="19"/>
  <c r="N800" i="19" a="1"/>
  <c r="N800" i="19" s="1"/>
  <c r="M800" i="19" a="1"/>
  <c r="M800" i="19"/>
  <c r="L800" i="19" a="1"/>
  <c r="L800" i="19"/>
  <c r="K800" i="19" a="1"/>
  <c r="K800" i="19"/>
  <c r="J800" i="19" a="1"/>
  <c r="J800" i="19"/>
  <c r="I800" i="19" a="1"/>
  <c r="I800" i="19" s="1"/>
  <c r="B800" i="19"/>
  <c r="N799" i="19" a="1"/>
  <c r="N799" i="19" s="1"/>
  <c r="M799" i="19" a="1"/>
  <c r="M799" i="19" s="1"/>
  <c r="L799" i="19" a="1"/>
  <c r="L799" i="19" s="1"/>
  <c r="K799" i="19" a="1"/>
  <c r="K799" i="19"/>
  <c r="J799" i="19" a="1"/>
  <c r="J799" i="19"/>
  <c r="I799" i="19" a="1"/>
  <c r="I799" i="19" s="1"/>
  <c r="B799" i="19"/>
  <c r="N798" i="19" a="1"/>
  <c r="N798" i="19"/>
  <c r="M798" i="19" a="1"/>
  <c r="M798" i="19"/>
  <c r="L798" i="19" a="1"/>
  <c r="L798" i="19" s="1"/>
  <c r="K798" i="19" a="1"/>
  <c r="K798" i="19" s="1"/>
  <c r="J798" i="19" a="1"/>
  <c r="J798" i="19"/>
  <c r="I798" i="19" a="1"/>
  <c r="I798" i="19"/>
  <c r="B798" i="19"/>
  <c r="N797" i="19" a="1"/>
  <c r="N797" i="19"/>
  <c r="M797" i="19" a="1"/>
  <c r="M797" i="19"/>
  <c r="L797" i="19" a="1"/>
  <c r="L797" i="19" s="1"/>
  <c r="K797" i="19" a="1"/>
  <c r="K797" i="19" s="1"/>
  <c r="J797" i="19" a="1"/>
  <c r="J797" i="19" s="1"/>
  <c r="I797" i="19" a="1"/>
  <c r="I797" i="19" s="1"/>
  <c r="B797" i="19"/>
  <c r="N796" i="19" a="1"/>
  <c r="N796" i="19" s="1"/>
  <c r="M796" i="19" a="1"/>
  <c r="M796" i="19" s="1"/>
  <c r="L796" i="19" a="1"/>
  <c r="L796" i="19"/>
  <c r="K796" i="19" a="1"/>
  <c r="K796" i="19"/>
  <c r="J796" i="19" a="1"/>
  <c r="J796" i="19"/>
  <c r="I796" i="19" a="1"/>
  <c r="I796" i="19" s="1"/>
  <c r="B796" i="19"/>
  <c r="N795" i="19" a="1"/>
  <c r="N795" i="19" s="1"/>
  <c r="M795" i="19" a="1"/>
  <c r="M795" i="19" s="1"/>
  <c r="L795" i="19" a="1"/>
  <c r="L795" i="19" s="1"/>
  <c r="K795" i="19" a="1"/>
  <c r="K795" i="19" s="1"/>
  <c r="J795" i="19" a="1"/>
  <c r="J795" i="19"/>
  <c r="I795" i="19" a="1"/>
  <c r="I795" i="19" s="1"/>
  <c r="B795" i="19"/>
  <c r="N794" i="19" a="1"/>
  <c r="N794" i="19"/>
  <c r="M794" i="19" a="1"/>
  <c r="M794" i="19" s="1"/>
  <c r="L794" i="19" a="1"/>
  <c r="L794" i="19" s="1"/>
  <c r="K794" i="19" a="1"/>
  <c r="K794" i="19"/>
  <c r="J794" i="19" a="1"/>
  <c r="J794" i="19"/>
  <c r="I794" i="19" a="1"/>
  <c r="I794" i="19"/>
  <c r="B794" i="19"/>
  <c r="N793" i="19" a="1"/>
  <c r="N793" i="19"/>
  <c r="M793" i="19" a="1"/>
  <c r="M793" i="19"/>
  <c r="L793" i="19" a="1"/>
  <c r="L793" i="19" s="1"/>
  <c r="K793" i="19" a="1"/>
  <c r="K793" i="19" s="1"/>
  <c r="J793" i="19" a="1"/>
  <c r="J793" i="19" s="1"/>
  <c r="I793" i="19" a="1"/>
  <c r="I793" i="19"/>
  <c r="B793" i="19"/>
  <c r="N792" i="19" a="1"/>
  <c r="N792" i="19" s="1"/>
  <c r="M792" i="19" a="1"/>
  <c r="M792" i="19"/>
  <c r="L792" i="19" a="1"/>
  <c r="L792" i="19"/>
  <c r="K792" i="19" a="1"/>
  <c r="K792" i="19" s="1"/>
  <c r="J792" i="19" a="1"/>
  <c r="J792" i="19" s="1"/>
  <c r="I792" i="19" a="1"/>
  <c r="I792" i="19" s="1"/>
  <c r="B792" i="19"/>
  <c r="N791" i="19" a="1"/>
  <c r="N791" i="19" s="1"/>
  <c r="M791" i="19" a="1"/>
  <c r="M791" i="19"/>
  <c r="L791" i="19" a="1"/>
  <c r="L791" i="19" s="1"/>
  <c r="K791" i="19" a="1"/>
  <c r="K791" i="19" s="1"/>
  <c r="J791" i="19" a="1"/>
  <c r="J791" i="19" s="1"/>
  <c r="I791" i="19" a="1"/>
  <c r="I791" i="19" s="1"/>
  <c r="B791" i="19"/>
  <c r="N790" i="19" a="1"/>
  <c r="N790" i="19" s="1"/>
  <c r="M790" i="19" a="1"/>
  <c r="M790" i="19" s="1"/>
  <c r="L790" i="19" a="1"/>
  <c r="L790" i="19"/>
  <c r="K790" i="19" a="1"/>
  <c r="K790" i="19"/>
  <c r="J790" i="19" a="1"/>
  <c r="J790" i="19"/>
  <c r="I790" i="19" a="1"/>
  <c r="I790" i="19" s="1"/>
  <c r="B790" i="19"/>
  <c r="N789" i="19" a="1"/>
  <c r="N789" i="19" s="1"/>
  <c r="M789" i="19" a="1"/>
  <c r="M789" i="19" s="1"/>
  <c r="L789" i="19" a="1"/>
  <c r="L789" i="19" s="1"/>
  <c r="K789" i="19" a="1"/>
  <c r="K789" i="19" s="1"/>
  <c r="J789" i="19" a="1"/>
  <c r="J789" i="19"/>
  <c r="I789" i="19" a="1"/>
  <c r="I789" i="19"/>
  <c r="B789" i="19"/>
  <c r="N788" i="19" a="1"/>
  <c r="N788" i="19"/>
  <c r="M788" i="19" a="1"/>
  <c r="M788" i="19"/>
  <c r="L788" i="19" a="1"/>
  <c r="L788" i="19"/>
  <c r="K788" i="19" a="1"/>
  <c r="K788" i="19" s="1"/>
  <c r="J788" i="19" a="1"/>
  <c r="J788" i="19" s="1"/>
  <c r="I788" i="19" a="1"/>
  <c r="I788" i="19"/>
  <c r="B788" i="19"/>
  <c r="N787" i="19" a="1"/>
  <c r="N787" i="19" s="1"/>
  <c r="M787" i="19" a="1"/>
  <c r="M787" i="19"/>
  <c r="L787" i="19" a="1"/>
  <c r="L787" i="19"/>
  <c r="K787" i="19" a="1"/>
  <c r="K787" i="19" s="1"/>
  <c r="J787" i="19" a="1"/>
  <c r="J787" i="19" s="1"/>
  <c r="I787" i="19" a="1"/>
  <c r="I787" i="19" s="1"/>
  <c r="B787" i="19"/>
  <c r="N786" i="19" a="1"/>
  <c r="N786" i="19" s="1"/>
  <c r="M786" i="19" a="1"/>
  <c r="M786" i="19" s="1"/>
  <c r="L786" i="19" a="1"/>
  <c r="L786" i="19"/>
  <c r="K786" i="19" a="1"/>
  <c r="K786" i="19"/>
  <c r="J786" i="19" a="1"/>
  <c r="J786" i="19"/>
  <c r="I786" i="19" a="1"/>
  <c r="I786" i="19" s="1"/>
  <c r="B786" i="19"/>
  <c r="N785" i="19" a="1"/>
  <c r="N785" i="19" s="1"/>
  <c r="M785" i="19" a="1"/>
  <c r="M785" i="19" s="1"/>
  <c r="L785" i="19" a="1"/>
  <c r="L785" i="19" s="1"/>
  <c r="K785" i="19" a="1"/>
  <c r="K785" i="19"/>
  <c r="J785" i="19" a="1"/>
  <c r="J785" i="19"/>
  <c r="I785" i="19" a="1"/>
  <c r="I785" i="19" s="1"/>
  <c r="B785" i="19"/>
  <c r="N784" i="19" a="1"/>
  <c r="N784" i="19"/>
  <c r="M784" i="19" a="1"/>
  <c r="M784" i="19"/>
  <c r="L784" i="19" a="1"/>
  <c r="L784" i="19" s="1"/>
  <c r="K784" i="19" a="1"/>
  <c r="K784" i="19" s="1"/>
  <c r="J784" i="19" a="1"/>
  <c r="J784" i="19"/>
  <c r="I784" i="19" a="1"/>
  <c r="I784" i="19"/>
  <c r="B784" i="19"/>
  <c r="N783" i="19" a="1"/>
  <c r="N783" i="19"/>
  <c r="M783" i="19" a="1"/>
  <c r="M783" i="19"/>
  <c r="L783" i="19" a="1"/>
  <c r="L783" i="19" s="1"/>
  <c r="K783" i="19" a="1"/>
  <c r="K783" i="19" s="1"/>
  <c r="J783" i="19" a="1"/>
  <c r="J783" i="19" s="1"/>
  <c r="I783" i="19" a="1"/>
  <c r="I783" i="19"/>
  <c r="B783" i="19"/>
  <c r="N782" i="19" a="1"/>
  <c r="N782" i="19" s="1"/>
  <c r="M782" i="19" a="1"/>
  <c r="M782" i="19"/>
  <c r="L782" i="19" a="1"/>
  <c r="L782" i="19"/>
  <c r="K782" i="19" a="1"/>
  <c r="K782" i="19"/>
  <c r="J782" i="19" a="1"/>
  <c r="J782" i="19" s="1"/>
  <c r="I782" i="19" a="1"/>
  <c r="I782" i="19" s="1"/>
  <c r="B782" i="19"/>
  <c r="N781" i="19" a="1"/>
  <c r="N781" i="19" s="1"/>
  <c r="M781" i="19" a="1"/>
  <c r="M781" i="19" s="1"/>
  <c r="L781" i="19" a="1"/>
  <c r="L781" i="19"/>
  <c r="K781" i="19" a="1"/>
  <c r="K781" i="19"/>
  <c r="J781" i="19" a="1"/>
  <c r="J781" i="19" s="1"/>
  <c r="I781" i="19" a="1"/>
  <c r="I781" i="19" s="1"/>
  <c r="B781" i="19"/>
  <c r="N780" i="19" a="1"/>
  <c r="N780" i="19"/>
  <c r="M780" i="19" a="1"/>
  <c r="M780" i="19" s="1"/>
  <c r="L780" i="19" a="1"/>
  <c r="L780" i="19" s="1"/>
  <c r="K780" i="19" a="1"/>
  <c r="K780" i="19"/>
  <c r="J780" i="19" a="1"/>
  <c r="J780" i="19"/>
  <c r="I780" i="19" a="1"/>
  <c r="I780" i="19"/>
  <c r="B780" i="19"/>
  <c r="N779" i="19" a="1"/>
  <c r="N779" i="19"/>
  <c r="M779" i="19" a="1"/>
  <c r="M779" i="19" s="1"/>
  <c r="L779" i="19" a="1"/>
  <c r="L779" i="19" s="1"/>
  <c r="K779" i="19" a="1"/>
  <c r="K779" i="19" s="1"/>
  <c r="J779" i="19" a="1"/>
  <c r="J779" i="19"/>
  <c r="I779" i="19" a="1"/>
  <c r="I779" i="19"/>
  <c r="B779" i="19"/>
  <c r="N778" i="19" a="1"/>
  <c r="N778" i="19"/>
  <c r="M778" i="19" a="1"/>
  <c r="M778" i="19"/>
  <c r="L778" i="19" a="1"/>
  <c r="L778" i="19"/>
  <c r="K778" i="19" a="1"/>
  <c r="K778" i="19" s="1"/>
  <c r="J778" i="19" a="1"/>
  <c r="J778" i="19" s="1"/>
  <c r="I778" i="19" a="1"/>
  <c r="I778" i="19"/>
  <c r="B778" i="19"/>
  <c r="N777" i="19" a="1"/>
  <c r="N777" i="19" s="1"/>
  <c r="M777" i="19" a="1"/>
  <c r="M777" i="19"/>
  <c r="L777" i="19" a="1"/>
  <c r="L777" i="19"/>
  <c r="K777" i="19" a="1"/>
  <c r="K777" i="19" s="1"/>
  <c r="J777" i="19" a="1"/>
  <c r="J777" i="19" s="1"/>
  <c r="I777" i="19" a="1"/>
  <c r="I777" i="19" s="1"/>
  <c r="B777" i="19"/>
  <c r="N776" i="19" a="1"/>
  <c r="N776" i="19" s="1"/>
  <c r="M776" i="19" a="1"/>
  <c r="M776" i="19" s="1"/>
  <c r="L776" i="19" a="1"/>
  <c r="L776" i="19"/>
  <c r="K776" i="19" a="1"/>
  <c r="K776" i="19"/>
  <c r="J776" i="19" a="1"/>
  <c r="J776" i="19"/>
  <c r="I776" i="19" a="1"/>
  <c r="I776" i="19" s="1"/>
  <c r="B776" i="19"/>
  <c r="N775" i="19" a="1"/>
  <c r="N775" i="19" s="1"/>
  <c r="M775" i="19" a="1"/>
  <c r="M775" i="19" s="1"/>
  <c r="L775" i="19" a="1"/>
  <c r="L775" i="19" s="1"/>
  <c r="K775" i="19" a="1"/>
  <c r="K775" i="19"/>
  <c r="J775" i="19" a="1"/>
  <c r="J775" i="19"/>
  <c r="I775" i="19" a="1"/>
  <c r="I775" i="19" s="1"/>
  <c r="B775" i="19"/>
  <c r="N774" i="19" a="1"/>
  <c r="N774" i="19"/>
  <c r="M774" i="19" a="1"/>
  <c r="M774" i="19"/>
  <c r="L774" i="19" a="1"/>
  <c r="L774" i="19" s="1"/>
  <c r="K774" i="19" a="1"/>
  <c r="K774" i="19" s="1"/>
  <c r="J774" i="19" a="1"/>
  <c r="J774" i="19"/>
  <c r="I774" i="19" a="1"/>
  <c r="I774" i="19"/>
  <c r="B774" i="19"/>
  <c r="N773" i="19" a="1"/>
  <c r="N773" i="19"/>
  <c r="M773" i="19" a="1"/>
  <c r="M773" i="19"/>
  <c r="L773" i="19" a="1"/>
  <c r="L773" i="19" s="1"/>
  <c r="K773" i="19" a="1"/>
  <c r="K773" i="19" s="1"/>
  <c r="J773" i="19" a="1"/>
  <c r="J773" i="19" s="1"/>
  <c r="I773" i="19" a="1"/>
  <c r="I773" i="19"/>
  <c r="B773" i="19"/>
  <c r="N772" i="19" a="1"/>
  <c r="N772" i="19" s="1"/>
  <c r="M772" i="19" a="1"/>
  <c r="M772" i="19"/>
  <c r="L772" i="19" a="1"/>
  <c r="L772" i="19"/>
  <c r="K772" i="19" a="1"/>
  <c r="K772" i="19"/>
  <c r="J772" i="19" a="1"/>
  <c r="J772" i="19" s="1"/>
  <c r="I772" i="19" a="1"/>
  <c r="I772" i="19" s="1"/>
  <c r="B772" i="19"/>
  <c r="N771" i="19" a="1"/>
  <c r="N771" i="19" s="1"/>
  <c r="M771" i="19" a="1"/>
  <c r="M771" i="19" s="1"/>
  <c r="L771" i="19" a="1"/>
  <c r="L771" i="19"/>
  <c r="K771" i="19" a="1"/>
  <c r="K771" i="19"/>
  <c r="J771" i="19" a="1"/>
  <c r="J771" i="19" s="1"/>
  <c r="I771" i="19" a="1"/>
  <c r="I771" i="19" s="1"/>
  <c r="B771" i="19"/>
  <c r="N770" i="19" a="1"/>
  <c r="N770" i="19"/>
  <c r="M770" i="19" a="1"/>
  <c r="M770" i="19" s="1"/>
  <c r="L770" i="19" a="1"/>
  <c r="L770" i="19" s="1"/>
  <c r="K770" i="19" a="1"/>
  <c r="K770" i="19"/>
  <c r="J770" i="19" a="1"/>
  <c r="J770" i="19"/>
  <c r="I770" i="19" a="1"/>
  <c r="I770" i="19"/>
  <c r="B770" i="19"/>
  <c r="N769" i="19" a="1"/>
  <c r="N769" i="19"/>
  <c r="M769" i="19" a="1"/>
  <c r="M769" i="19" s="1"/>
  <c r="L769" i="19" a="1"/>
  <c r="L769" i="19" s="1"/>
  <c r="K769" i="19" a="1"/>
  <c r="K769" i="19" s="1"/>
  <c r="J769" i="19" a="1"/>
  <c r="J769" i="19"/>
  <c r="I769" i="19" a="1"/>
  <c r="I769" i="19"/>
  <c r="B769" i="19"/>
  <c r="N768" i="19" a="1"/>
  <c r="N768" i="19"/>
  <c r="M768" i="19" a="1"/>
  <c r="M768" i="19"/>
  <c r="L768" i="19" a="1"/>
  <c r="L768" i="19"/>
  <c r="K768" i="19" a="1"/>
  <c r="K768" i="19" s="1"/>
  <c r="J768" i="19" a="1"/>
  <c r="J768" i="19" s="1"/>
  <c r="I768" i="19" a="1"/>
  <c r="I768" i="19"/>
  <c r="B768" i="19"/>
  <c r="N767" i="19" a="1"/>
  <c r="N767" i="19" s="1"/>
  <c r="M767" i="19" a="1"/>
  <c r="M767" i="19"/>
  <c r="L767" i="19" a="1"/>
  <c r="L767" i="19"/>
  <c r="K767" i="19" a="1"/>
  <c r="K767" i="19" s="1"/>
  <c r="J767" i="19" a="1"/>
  <c r="J767" i="19" s="1"/>
  <c r="I767" i="19" a="1"/>
  <c r="I767" i="19" s="1"/>
  <c r="B767" i="19"/>
  <c r="N766" i="19" a="1"/>
  <c r="N766" i="19" s="1"/>
  <c r="M766" i="19" a="1"/>
  <c r="M766" i="19" s="1"/>
  <c r="L766" i="19" a="1"/>
  <c r="L766" i="19"/>
  <c r="K766" i="19" a="1"/>
  <c r="K766" i="19"/>
  <c r="J766" i="19" a="1"/>
  <c r="J766" i="19"/>
  <c r="I766" i="19" a="1"/>
  <c r="I766" i="19" s="1"/>
  <c r="B766" i="19"/>
  <c r="N765" i="19" a="1"/>
  <c r="N765" i="19" s="1"/>
  <c r="M765" i="19" a="1"/>
  <c r="M765" i="19" s="1"/>
  <c r="L765" i="19" a="1"/>
  <c r="L765" i="19" s="1"/>
  <c r="K765" i="19" a="1"/>
  <c r="K765" i="19"/>
  <c r="J765" i="19" a="1"/>
  <c r="J765" i="19"/>
  <c r="I765" i="19" a="1"/>
  <c r="I765" i="19" s="1"/>
  <c r="B765" i="19"/>
  <c r="N764" i="19" a="1"/>
  <c r="N764" i="19"/>
  <c r="M764" i="19" a="1"/>
  <c r="M764" i="19"/>
  <c r="L764" i="19" a="1"/>
  <c r="L764" i="19" s="1"/>
  <c r="K764" i="19" a="1"/>
  <c r="K764" i="19" s="1"/>
  <c r="J764" i="19" a="1"/>
  <c r="J764" i="19"/>
  <c r="I764" i="19" a="1"/>
  <c r="I764" i="19"/>
  <c r="B764" i="19"/>
  <c r="N763" i="19" a="1"/>
  <c r="N763" i="19"/>
  <c r="M763" i="19" a="1"/>
  <c r="M763" i="19"/>
  <c r="L763" i="19" a="1"/>
  <c r="L763" i="19" s="1"/>
  <c r="K763" i="19" a="1"/>
  <c r="K763" i="19" s="1"/>
  <c r="J763" i="19" a="1"/>
  <c r="J763" i="19" s="1"/>
  <c r="I763" i="19" a="1"/>
  <c r="I763" i="19"/>
  <c r="B763" i="19"/>
  <c r="N762" i="19" a="1"/>
  <c r="N762" i="19" s="1"/>
  <c r="M762" i="19" a="1"/>
  <c r="M762" i="19"/>
  <c r="L762" i="19" a="1"/>
  <c r="L762" i="19"/>
  <c r="K762" i="19" a="1"/>
  <c r="K762" i="19"/>
  <c r="J762" i="19" a="1"/>
  <c r="J762" i="19" s="1"/>
  <c r="I762" i="19" a="1"/>
  <c r="I762" i="19" s="1"/>
  <c r="B762" i="19"/>
  <c r="N761" i="19" a="1"/>
  <c r="N761" i="19" s="1"/>
  <c r="M761" i="19" a="1"/>
  <c r="M761" i="19" s="1"/>
  <c r="L761" i="19" a="1"/>
  <c r="L761" i="19"/>
  <c r="K761" i="19" a="1"/>
  <c r="K761" i="19"/>
  <c r="J761" i="19" a="1"/>
  <c r="J761" i="19" s="1"/>
  <c r="I761" i="19" a="1"/>
  <c r="I761" i="19" s="1"/>
  <c r="B761" i="19"/>
  <c r="N760" i="19" a="1"/>
  <c r="N760" i="19"/>
  <c r="M760" i="19" a="1"/>
  <c r="M760" i="19" s="1"/>
  <c r="L760" i="19" a="1"/>
  <c r="L760" i="19" s="1"/>
  <c r="K760" i="19" a="1"/>
  <c r="K760" i="19"/>
  <c r="J760" i="19" a="1"/>
  <c r="J760" i="19"/>
  <c r="I760" i="19" a="1"/>
  <c r="I760" i="19"/>
  <c r="B760" i="19"/>
  <c r="N759" i="19" a="1"/>
  <c r="N759" i="19"/>
  <c r="M759" i="19" a="1"/>
  <c r="M759" i="19" s="1"/>
  <c r="L759" i="19" a="1"/>
  <c r="L759" i="19" s="1"/>
  <c r="K759" i="19" a="1"/>
  <c r="K759" i="19" s="1"/>
  <c r="J759" i="19" a="1"/>
  <c r="J759" i="19" s="1"/>
  <c r="I759" i="19" a="1"/>
  <c r="I759" i="19"/>
  <c r="B759" i="19"/>
  <c r="N758" i="19" a="1"/>
  <c r="N758" i="19"/>
  <c r="M758" i="19" a="1"/>
  <c r="M758" i="19"/>
  <c r="L758" i="19" a="1"/>
  <c r="L758" i="19"/>
  <c r="K758" i="19" a="1"/>
  <c r="K758" i="19" s="1"/>
  <c r="J758" i="19" a="1"/>
  <c r="J758" i="19" s="1"/>
  <c r="I758" i="19" a="1"/>
  <c r="I758" i="19"/>
  <c r="B758" i="19"/>
  <c r="N757" i="19" a="1"/>
  <c r="N757" i="19" s="1"/>
  <c r="M757" i="19" a="1"/>
  <c r="M757" i="19"/>
  <c r="L757" i="19" a="1"/>
  <c r="L757" i="19"/>
  <c r="K757" i="19" a="1"/>
  <c r="K757" i="19" s="1"/>
  <c r="J757" i="19" a="1"/>
  <c r="J757" i="19" s="1"/>
  <c r="I757" i="19" a="1"/>
  <c r="I757" i="19" s="1"/>
  <c r="B757" i="19"/>
  <c r="N756" i="19" a="1"/>
  <c r="N756" i="19" s="1"/>
  <c r="M756" i="19" a="1"/>
  <c r="M756" i="19" s="1"/>
  <c r="L756" i="19" a="1"/>
  <c r="L756" i="19"/>
  <c r="K756" i="19" a="1"/>
  <c r="K756" i="19"/>
  <c r="J756" i="19" a="1"/>
  <c r="J756" i="19"/>
  <c r="I756" i="19" a="1"/>
  <c r="I756" i="19" s="1"/>
  <c r="B756" i="19"/>
  <c r="N755" i="19" a="1"/>
  <c r="N755" i="19" s="1"/>
  <c r="M755" i="19" a="1"/>
  <c r="M755" i="19" s="1"/>
  <c r="L755" i="19" a="1"/>
  <c r="L755" i="19" s="1"/>
  <c r="K755" i="19" a="1"/>
  <c r="K755" i="19" s="1"/>
  <c r="J755" i="19" a="1"/>
  <c r="J755" i="19"/>
  <c r="I755" i="19" a="1"/>
  <c r="I755" i="19" s="1"/>
  <c r="B755" i="19"/>
  <c r="N754" i="19" a="1"/>
  <c r="N754" i="19"/>
  <c r="M754" i="19" a="1"/>
  <c r="M754" i="19"/>
  <c r="L754" i="19" a="1"/>
  <c r="L754" i="19" s="1"/>
  <c r="K754" i="19" a="1"/>
  <c r="K754" i="19" s="1"/>
  <c r="J754" i="19" a="1"/>
  <c r="J754" i="19"/>
  <c r="I754" i="19" a="1"/>
  <c r="I754" i="19"/>
  <c r="B754" i="19"/>
  <c r="N753" i="19" a="1"/>
  <c r="N753" i="19"/>
  <c r="M753" i="19" a="1"/>
  <c r="M753" i="19"/>
  <c r="L753" i="19" a="1"/>
  <c r="L753" i="19" s="1"/>
  <c r="K753" i="19" a="1"/>
  <c r="K753" i="19" s="1"/>
  <c r="J753" i="19" a="1"/>
  <c r="J753" i="19" s="1"/>
  <c r="I753" i="19" a="1"/>
  <c r="I753" i="19"/>
  <c r="B753" i="19"/>
  <c r="N752" i="19" a="1"/>
  <c r="N752" i="19" s="1"/>
  <c r="M752" i="19" a="1"/>
  <c r="M752" i="19"/>
  <c r="L752" i="19" a="1"/>
  <c r="L752" i="19"/>
  <c r="K752" i="19" a="1"/>
  <c r="K752" i="19"/>
  <c r="J752" i="19" a="1"/>
  <c r="J752" i="19" s="1"/>
  <c r="I752" i="19" a="1"/>
  <c r="I752" i="19" s="1"/>
  <c r="B752" i="19"/>
  <c r="N751" i="19" a="1"/>
  <c r="N751" i="19" s="1"/>
  <c r="M751" i="19" a="1"/>
  <c r="M751" i="19" s="1"/>
  <c r="L751" i="19" a="1"/>
  <c r="L751" i="19"/>
  <c r="K751" i="19" a="1"/>
  <c r="K751" i="19"/>
  <c r="J751" i="19" a="1"/>
  <c r="J751" i="19" s="1"/>
  <c r="I751" i="19" a="1"/>
  <c r="I751" i="19" s="1"/>
  <c r="B751" i="19"/>
  <c r="N750" i="19" a="1"/>
  <c r="N750" i="19"/>
  <c r="M750" i="19" a="1"/>
  <c r="M750" i="19" s="1"/>
  <c r="L750" i="19" a="1"/>
  <c r="L750" i="19" s="1"/>
  <c r="K750" i="19" a="1"/>
  <c r="K750" i="19"/>
  <c r="J750" i="19" a="1"/>
  <c r="J750" i="19"/>
  <c r="I750" i="19" a="1"/>
  <c r="I750" i="19"/>
  <c r="B750" i="19"/>
  <c r="N749" i="19" a="1"/>
  <c r="N749" i="19"/>
  <c r="M749" i="19" a="1"/>
  <c r="M749" i="19" s="1"/>
  <c r="L749" i="19" a="1"/>
  <c r="L749" i="19" s="1"/>
  <c r="K749" i="19" a="1"/>
  <c r="K749" i="19" s="1"/>
  <c r="J749" i="19" a="1"/>
  <c r="J749" i="19" s="1"/>
  <c r="I749" i="19" a="1"/>
  <c r="I749" i="19"/>
  <c r="B749" i="19"/>
  <c r="N748" i="19" a="1"/>
  <c r="N748" i="19"/>
  <c r="M748" i="19" a="1"/>
  <c r="M748" i="19"/>
  <c r="L748" i="19" a="1"/>
  <c r="L748" i="19"/>
  <c r="K748" i="19" a="1"/>
  <c r="K748" i="19" s="1"/>
  <c r="J748" i="19" a="1"/>
  <c r="J748" i="19" s="1"/>
  <c r="I748" i="19" a="1"/>
  <c r="I748" i="19"/>
  <c r="B748" i="19"/>
  <c r="N747" i="19" a="1"/>
  <c r="N747" i="19" s="1"/>
  <c r="M747" i="19" a="1"/>
  <c r="M747" i="19"/>
  <c r="L747" i="19" a="1"/>
  <c r="L747" i="19"/>
  <c r="K747" i="19" a="1"/>
  <c r="K747" i="19" s="1"/>
  <c r="J747" i="19" a="1"/>
  <c r="J747" i="19" s="1"/>
  <c r="I747" i="19" a="1"/>
  <c r="I747" i="19" s="1"/>
  <c r="B747" i="19"/>
  <c r="N746" i="19" a="1"/>
  <c r="N746" i="19" s="1"/>
  <c r="M746" i="19" a="1"/>
  <c r="M746" i="19" s="1"/>
  <c r="L746" i="19" a="1"/>
  <c r="L746" i="19"/>
  <c r="K746" i="19" a="1"/>
  <c r="K746" i="19"/>
  <c r="J746" i="19" a="1"/>
  <c r="J746" i="19"/>
  <c r="I746" i="19" a="1"/>
  <c r="I746" i="19" s="1"/>
  <c r="B746" i="19"/>
  <c r="N745" i="19" a="1"/>
  <c r="N745" i="19" s="1"/>
  <c r="M745" i="19" a="1"/>
  <c r="M745" i="19" s="1"/>
  <c r="L745" i="19" a="1"/>
  <c r="L745" i="19" s="1"/>
  <c r="K745" i="19" a="1"/>
  <c r="K745" i="19" s="1"/>
  <c r="J745" i="19" a="1"/>
  <c r="J745" i="19"/>
  <c r="I745" i="19" a="1"/>
  <c r="I745" i="19" s="1"/>
  <c r="B745" i="19"/>
  <c r="N744" i="19" a="1"/>
  <c r="N744" i="19"/>
  <c r="M744" i="19" a="1"/>
  <c r="M744" i="19"/>
  <c r="L744" i="19" a="1"/>
  <c r="L744" i="19" s="1"/>
  <c r="K744" i="19" a="1"/>
  <c r="K744" i="19" s="1"/>
  <c r="J744" i="19" a="1"/>
  <c r="J744" i="19"/>
  <c r="I744" i="19" a="1"/>
  <c r="I744" i="19"/>
  <c r="B744" i="19"/>
  <c r="N743" i="19" a="1"/>
  <c r="N743" i="19"/>
  <c r="M743" i="19" a="1"/>
  <c r="M743" i="19"/>
  <c r="L743" i="19" a="1"/>
  <c r="L743" i="19" s="1"/>
  <c r="K743" i="19" a="1"/>
  <c r="K743" i="19" s="1"/>
  <c r="J743" i="19" a="1"/>
  <c r="J743" i="19" s="1"/>
  <c r="I743" i="19" a="1"/>
  <c r="I743" i="19"/>
  <c r="B743" i="19"/>
  <c r="N742" i="19" a="1"/>
  <c r="N742" i="19" s="1"/>
  <c r="M742" i="19" a="1"/>
  <c r="M742" i="19"/>
  <c r="L742" i="19" a="1"/>
  <c r="L742" i="19"/>
  <c r="K742" i="19" a="1"/>
  <c r="K742" i="19"/>
  <c r="J742" i="19" a="1"/>
  <c r="J742" i="19" s="1"/>
  <c r="I742" i="19" a="1"/>
  <c r="I742" i="19" s="1"/>
  <c r="B742" i="19"/>
  <c r="N741" i="19" a="1"/>
  <c r="N741" i="19" s="1"/>
  <c r="M741" i="19" a="1"/>
  <c r="M741" i="19" s="1"/>
  <c r="L741" i="19" a="1"/>
  <c r="L741" i="19"/>
  <c r="K741" i="19" a="1"/>
  <c r="K741" i="19"/>
  <c r="J741" i="19" a="1"/>
  <c r="J741" i="19" s="1"/>
  <c r="I741" i="19" a="1"/>
  <c r="I741" i="19" s="1"/>
  <c r="B741" i="19"/>
  <c r="N740" i="19" a="1"/>
  <c r="N740" i="19"/>
  <c r="M740" i="19" a="1"/>
  <c r="M740" i="19" s="1"/>
  <c r="L740" i="19" a="1"/>
  <c r="L740" i="19" s="1"/>
  <c r="K740" i="19" a="1"/>
  <c r="K740" i="19"/>
  <c r="J740" i="19" a="1"/>
  <c r="J740" i="19"/>
  <c r="I740" i="19" a="1"/>
  <c r="I740" i="19"/>
  <c r="B740" i="19"/>
  <c r="N739" i="19" a="1"/>
  <c r="N739" i="19"/>
  <c r="M739" i="19" a="1"/>
  <c r="M739" i="19" s="1"/>
  <c r="L739" i="19" a="1"/>
  <c r="L739" i="19" s="1"/>
  <c r="K739" i="19" a="1"/>
  <c r="K739" i="19" s="1"/>
  <c r="J739" i="19" a="1"/>
  <c r="J739" i="19" s="1"/>
  <c r="I739" i="19" a="1"/>
  <c r="I739" i="19"/>
  <c r="B739" i="19"/>
  <c r="N738" i="19" a="1"/>
  <c r="N738" i="19"/>
  <c r="M738" i="19" a="1"/>
  <c r="M738" i="19"/>
  <c r="L738" i="19" a="1"/>
  <c r="L738" i="19"/>
  <c r="K738" i="19" a="1"/>
  <c r="K738" i="19" s="1"/>
  <c r="J738" i="19" a="1"/>
  <c r="J738" i="19" s="1"/>
  <c r="I738" i="19" a="1"/>
  <c r="I738" i="19"/>
  <c r="B738" i="19"/>
  <c r="N737" i="19" a="1"/>
  <c r="N737" i="19" s="1"/>
  <c r="M737" i="19" a="1"/>
  <c r="M737" i="19"/>
  <c r="L737" i="19" a="1"/>
  <c r="L737" i="19"/>
  <c r="K737" i="19" a="1"/>
  <c r="K737" i="19" s="1"/>
  <c r="J737" i="19" a="1"/>
  <c r="J737" i="19" s="1"/>
  <c r="I737" i="19" a="1"/>
  <c r="I737" i="19" s="1"/>
  <c r="B737" i="19"/>
  <c r="N736" i="19" a="1"/>
  <c r="N736" i="19" s="1"/>
  <c r="M736" i="19" a="1"/>
  <c r="M736" i="19" s="1"/>
  <c r="L736" i="19" a="1"/>
  <c r="L736" i="19"/>
  <c r="K736" i="19" a="1"/>
  <c r="K736" i="19"/>
  <c r="J736" i="19" a="1"/>
  <c r="J736" i="19"/>
  <c r="I736" i="19" a="1"/>
  <c r="I736" i="19" s="1"/>
  <c r="B736" i="19"/>
  <c r="N735" i="19" a="1"/>
  <c r="N735" i="19" s="1"/>
  <c r="M735" i="19" a="1"/>
  <c r="M735" i="19" s="1"/>
  <c r="L735" i="19" a="1"/>
  <c r="L735" i="19" s="1"/>
  <c r="K735" i="19" a="1"/>
  <c r="K735" i="19" s="1"/>
  <c r="J735" i="19" a="1"/>
  <c r="J735" i="19"/>
  <c r="I735" i="19" a="1"/>
  <c r="I735" i="19" s="1"/>
  <c r="B735" i="19"/>
  <c r="N734" i="19" a="1"/>
  <c r="N734" i="19"/>
  <c r="M734" i="19" a="1"/>
  <c r="M734" i="19"/>
  <c r="L734" i="19" a="1"/>
  <c r="L734" i="19" s="1"/>
  <c r="K734" i="19" a="1"/>
  <c r="K734" i="19" s="1"/>
  <c r="J734" i="19" a="1"/>
  <c r="J734" i="19"/>
  <c r="I734" i="19" a="1"/>
  <c r="I734" i="19"/>
  <c r="B734" i="19"/>
  <c r="N733" i="19" a="1"/>
  <c r="N733" i="19"/>
  <c r="M733" i="19" a="1"/>
  <c r="M733" i="19"/>
  <c r="L733" i="19" a="1"/>
  <c r="L733" i="19" s="1"/>
  <c r="K733" i="19" a="1"/>
  <c r="K733" i="19" s="1"/>
  <c r="J733" i="19" a="1"/>
  <c r="J733" i="19" s="1"/>
  <c r="I733" i="19" a="1"/>
  <c r="I733" i="19"/>
  <c r="B733" i="19"/>
  <c r="N732" i="19" a="1"/>
  <c r="N732" i="19" s="1"/>
  <c r="M732" i="19" a="1"/>
  <c r="M732" i="19"/>
  <c r="L732" i="19" a="1"/>
  <c r="L732" i="19"/>
  <c r="K732" i="19" a="1"/>
  <c r="K732" i="19"/>
  <c r="J732" i="19" a="1"/>
  <c r="J732" i="19" s="1"/>
  <c r="I732" i="19" a="1"/>
  <c r="I732" i="19" s="1"/>
  <c r="B732" i="19"/>
  <c r="N731" i="19" a="1"/>
  <c r="N731" i="19" s="1"/>
  <c r="M731" i="19" a="1"/>
  <c r="M731" i="19" s="1"/>
  <c r="L731" i="19" a="1"/>
  <c r="L731" i="19"/>
  <c r="K731" i="19" a="1"/>
  <c r="K731" i="19"/>
  <c r="J731" i="19" a="1"/>
  <c r="J731" i="19" s="1"/>
  <c r="I731" i="19" a="1"/>
  <c r="I731" i="19" s="1"/>
  <c r="B731" i="19"/>
  <c r="N730" i="19" a="1"/>
  <c r="N730" i="19"/>
  <c r="M730" i="19" a="1"/>
  <c r="M730" i="19" s="1"/>
  <c r="L730" i="19" a="1"/>
  <c r="L730" i="19" s="1"/>
  <c r="K730" i="19" a="1"/>
  <c r="K730" i="19"/>
  <c r="J730" i="19" a="1"/>
  <c r="J730" i="19"/>
  <c r="I730" i="19" a="1"/>
  <c r="I730" i="19"/>
  <c r="B730" i="19"/>
  <c r="N729" i="19" a="1"/>
  <c r="N729" i="19"/>
  <c r="M729" i="19" a="1"/>
  <c r="M729" i="19" s="1"/>
  <c r="L729" i="19" a="1"/>
  <c r="L729" i="19" s="1"/>
  <c r="K729" i="19" a="1"/>
  <c r="K729" i="19" s="1"/>
  <c r="J729" i="19" a="1"/>
  <c r="J729" i="19" s="1"/>
  <c r="I729" i="19" a="1"/>
  <c r="I729" i="19"/>
  <c r="B729" i="19"/>
  <c r="N728" i="19" a="1"/>
  <c r="N728" i="19"/>
  <c r="M728" i="19" a="1"/>
  <c r="M728" i="19"/>
  <c r="L728" i="19" a="1"/>
  <c r="L728" i="19"/>
  <c r="K728" i="19" a="1"/>
  <c r="K728" i="19" s="1"/>
  <c r="J728" i="19" a="1"/>
  <c r="J728" i="19" s="1"/>
  <c r="I728" i="19" a="1"/>
  <c r="I728" i="19"/>
  <c r="B728" i="19"/>
  <c r="N727" i="19" a="1"/>
  <c r="N727" i="19" s="1"/>
  <c r="M727" i="19" a="1"/>
  <c r="M727" i="19"/>
  <c r="L727" i="19" a="1"/>
  <c r="L727" i="19"/>
  <c r="K727" i="19" a="1"/>
  <c r="K727" i="19" s="1"/>
  <c r="J727" i="19" a="1"/>
  <c r="J727" i="19" s="1"/>
  <c r="I727" i="19" a="1"/>
  <c r="I727" i="19" s="1"/>
  <c r="B727" i="19"/>
  <c r="N726" i="19" a="1"/>
  <c r="N726" i="19" s="1"/>
  <c r="M726" i="19" a="1"/>
  <c r="M726" i="19" s="1"/>
  <c r="L726" i="19" a="1"/>
  <c r="L726" i="19"/>
  <c r="K726" i="19" a="1"/>
  <c r="K726" i="19"/>
  <c r="J726" i="19" a="1"/>
  <c r="J726" i="19"/>
  <c r="I726" i="19" a="1"/>
  <c r="I726" i="19" s="1"/>
  <c r="B726" i="19"/>
  <c r="N725" i="19" a="1"/>
  <c r="N725" i="19" s="1"/>
  <c r="M725" i="19" a="1"/>
  <c r="M725" i="19" s="1"/>
  <c r="L725" i="19" a="1"/>
  <c r="L725" i="19" s="1"/>
  <c r="K725" i="19" a="1"/>
  <c r="K725" i="19" s="1"/>
  <c r="J725" i="19" a="1"/>
  <c r="J725" i="19"/>
  <c r="I725" i="19" a="1"/>
  <c r="I725" i="19" s="1"/>
  <c r="B725" i="19"/>
  <c r="N724" i="19" a="1"/>
  <c r="N724" i="19"/>
  <c r="M724" i="19" a="1"/>
  <c r="M724" i="19"/>
  <c r="L724" i="19" a="1"/>
  <c r="L724" i="19" s="1"/>
  <c r="K724" i="19" a="1"/>
  <c r="K724" i="19" s="1"/>
  <c r="J724" i="19" a="1"/>
  <c r="J724" i="19"/>
  <c r="I724" i="19" a="1"/>
  <c r="I724" i="19"/>
  <c r="B724" i="19"/>
  <c r="N723" i="19" a="1"/>
  <c r="N723" i="19"/>
  <c r="M723" i="19" a="1"/>
  <c r="M723" i="19"/>
  <c r="L723" i="19" a="1"/>
  <c r="L723" i="19" s="1"/>
  <c r="K723" i="19" a="1"/>
  <c r="K723" i="19" s="1"/>
  <c r="J723" i="19" a="1"/>
  <c r="J723" i="19" s="1"/>
  <c r="I723" i="19" a="1"/>
  <c r="I723" i="19"/>
  <c r="B723" i="19"/>
  <c r="N722" i="19" a="1"/>
  <c r="N722" i="19" s="1"/>
  <c r="M722" i="19" a="1"/>
  <c r="M722" i="19"/>
  <c r="L722" i="19" a="1"/>
  <c r="L722" i="19"/>
  <c r="K722" i="19" a="1"/>
  <c r="K722" i="19"/>
  <c r="J722" i="19" a="1"/>
  <c r="J722" i="19" s="1"/>
  <c r="I722" i="19" a="1"/>
  <c r="I722" i="19" s="1"/>
  <c r="B722" i="19"/>
  <c r="N721" i="19" a="1"/>
  <c r="N721" i="19" s="1"/>
  <c r="M721" i="19" a="1"/>
  <c r="M721" i="19" s="1"/>
  <c r="L721" i="19" a="1"/>
  <c r="L721" i="19"/>
  <c r="K721" i="19" a="1"/>
  <c r="K721" i="19"/>
  <c r="J721" i="19" a="1"/>
  <c r="J721" i="19" s="1"/>
  <c r="I721" i="19" a="1"/>
  <c r="I721" i="19" s="1"/>
  <c r="B721" i="19"/>
  <c r="N720" i="19" a="1"/>
  <c r="N720" i="19"/>
  <c r="M720" i="19" a="1"/>
  <c r="M720" i="19" s="1"/>
  <c r="L720" i="19" a="1"/>
  <c r="L720" i="19" s="1"/>
  <c r="K720" i="19" a="1"/>
  <c r="K720" i="19"/>
  <c r="J720" i="19" a="1"/>
  <c r="J720" i="19"/>
  <c r="I720" i="19" a="1"/>
  <c r="I720" i="19"/>
  <c r="B720" i="19"/>
  <c r="N719" i="19" a="1"/>
  <c r="N719" i="19"/>
  <c r="M719" i="19" a="1"/>
  <c r="M719" i="19" s="1"/>
  <c r="L719" i="19" a="1"/>
  <c r="L719" i="19" s="1"/>
  <c r="K719" i="19" a="1"/>
  <c r="K719" i="19" s="1"/>
  <c r="J719" i="19" a="1"/>
  <c r="J719" i="19" s="1"/>
  <c r="I719" i="19" a="1"/>
  <c r="I719" i="19"/>
  <c r="B719" i="19"/>
  <c r="N718" i="19" a="1"/>
  <c r="N718" i="19"/>
  <c r="M718" i="19" a="1"/>
  <c r="M718" i="19"/>
  <c r="L718" i="19" a="1"/>
  <c r="L718" i="19" s="1"/>
  <c r="K718" i="19" a="1"/>
  <c r="K718" i="19" s="1"/>
  <c r="J718" i="19" a="1"/>
  <c r="J718" i="19"/>
  <c r="I718" i="19" a="1"/>
  <c r="I718" i="19"/>
  <c r="B718" i="19"/>
  <c r="N717" i="19" a="1"/>
  <c r="N717" i="19" s="1"/>
  <c r="M717" i="19" a="1"/>
  <c r="M717" i="19" s="1"/>
  <c r="L717" i="19" a="1"/>
  <c r="L717" i="19"/>
  <c r="K717" i="19" a="1"/>
  <c r="K717" i="19" s="1"/>
  <c r="J717" i="19" a="1"/>
  <c r="J717" i="19" s="1"/>
  <c r="I717" i="19" a="1"/>
  <c r="I717" i="19"/>
  <c r="B717" i="19"/>
  <c r="N716" i="19" a="1"/>
  <c r="N716" i="19" s="1"/>
  <c r="M716" i="19" a="1"/>
  <c r="M716" i="19" s="1"/>
  <c r="L716" i="19" a="1"/>
  <c r="L716" i="19"/>
  <c r="K716" i="19" a="1"/>
  <c r="K716" i="19"/>
  <c r="J716" i="19" a="1"/>
  <c r="J716" i="19"/>
  <c r="I716" i="19" a="1"/>
  <c r="I716" i="19" s="1"/>
  <c r="B716" i="19"/>
  <c r="N715" i="19" a="1"/>
  <c r="N715" i="19" s="1"/>
  <c r="M715" i="19" a="1"/>
  <c r="M715" i="19" s="1"/>
  <c r="L715" i="19" a="1"/>
  <c r="L715" i="19" s="1"/>
  <c r="K715" i="19" a="1"/>
  <c r="K715" i="19" s="1"/>
  <c r="J715" i="19" a="1"/>
  <c r="J715" i="19"/>
  <c r="I715" i="19" a="1"/>
  <c r="I715" i="19" s="1"/>
  <c r="B715" i="19"/>
  <c r="N714" i="19" a="1"/>
  <c r="N714" i="19"/>
  <c r="M714" i="19" a="1"/>
  <c r="M714" i="19" s="1"/>
  <c r="L714" i="19" a="1"/>
  <c r="L714" i="19" s="1"/>
  <c r="K714" i="19" a="1"/>
  <c r="K714" i="19"/>
  <c r="J714" i="19" a="1"/>
  <c r="J714" i="19"/>
  <c r="I714" i="19" a="1"/>
  <c r="I714" i="19"/>
  <c r="B714" i="19"/>
  <c r="N713" i="19" a="1"/>
  <c r="N713" i="19"/>
  <c r="M713" i="19" a="1"/>
  <c r="M713" i="19"/>
  <c r="L713" i="19" a="1"/>
  <c r="L713" i="19" s="1"/>
  <c r="K713" i="19" a="1"/>
  <c r="K713" i="19" s="1"/>
  <c r="J713" i="19" a="1"/>
  <c r="J713" i="19" s="1"/>
  <c r="I713" i="19" a="1"/>
  <c r="I713" i="19" s="1"/>
  <c r="B713" i="19"/>
  <c r="N712" i="19" a="1"/>
  <c r="N712" i="19" s="1"/>
  <c r="M712" i="19" a="1"/>
  <c r="M712" i="19"/>
  <c r="L712" i="19" a="1"/>
  <c r="L712" i="19" s="1"/>
  <c r="K712" i="19" a="1"/>
  <c r="K712" i="19" s="1"/>
  <c r="J712" i="19" a="1"/>
  <c r="J712" i="19" s="1"/>
  <c r="I712" i="19" a="1"/>
  <c r="I712" i="19" s="1"/>
  <c r="B712" i="19"/>
  <c r="N711" i="19" a="1"/>
  <c r="N711" i="19"/>
  <c r="M711" i="19" a="1"/>
  <c r="M711" i="19" s="1"/>
  <c r="L711" i="19" a="1"/>
  <c r="L711" i="19" s="1"/>
  <c r="K711" i="19" a="1"/>
  <c r="K711" i="19"/>
  <c r="J711" i="19" a="1"/>
  <c r="J711" i="19"/>
  <c r="I711" i="19" a="1"/>
  <c r="I711" i="19"/>
  <c r="B711" i="19"/>
  <c r="N710" i="19" a="1"/>
  <c r="N710" i="19"/>
  <c r="M710" i="19" a="1"/>
  <c r="M710" i="19" s="1"/>
  <c r="L710" i="19" a="1"/>
  <c r="L710" i="19" s="1"/>
  <c r="K710" i="19" a="1"/>
  <c r="K710" i="19"/>
  <c r="J710" i="19" a="1"/>
  <c r="J710" i="19"/>
  <c r="I710" i="19" a="1"/>
  <c r="I710" i="19" s="1"/>
  <c r="B710" i="19"/>
  <c r="N709" i="19" a="1"/>
  <c r="N709" i="19"/>
  <c r="M709" i="19" a="1"/>
  <c r="M709" i="19"/>
  <c r="L709" i="19" a="1"/>
  <c r="L709" i="19"/>
  <c r="K709" i="19" a="1"/>
  <c r="K709" i="19" s="1"/>
  <c r="J709" i="19" a="1"/>
  <c r="J709" i="19" s="1"/>
  <c r="I709" i="19" a="1"/>
  <c r="I709" i="19"/>
  <c r="B709" i="19"/>
  <c r="N708" i="19" a="1"/>
  <c r="N708" i="19"/>
  <c r="M708" i="19" a="1"/>
  <c r="M708" i="19"/>
  <c r="L708" i="19" a="1"/>
  <c r="L708" i="19" s="1"/>
  <c r="K708" i="19" a="1"/>
  <c r="K708" i="19" s="1"/>
  <c r="J708" i="19" a="1"/>
  <c r="J708" i="19" s="1"/>
  <c r="I708" i="19" a="1"/>
  <c r="I708" i="19"/>
  <c r="B708" i="19"/>
  <c r="N707" i="19" a="1"/>
  <c r="N707" i="19" s="1"/>
  <c r="M707" i="19" a="1"/>
  <c r="M707" i="19" s="1"/>
  <c r="L707" i="19" a="1"/>
  <c r="L707" i="19"/>
  <c r="K707" i="19" a="1"/>
  <c r="K707" i="19"/>
  <c r="J707" i="19" a="1"/>
  <c r="J707" i="19"/>
  <c r="I707" i="19" a="1"/>
  <c r="I707" i="19" s="1"/>
  <c r="B707" i="19"/>
  <c r="N706" i="19" a="1"/>
  <c r="N706" i="19" s="1"/>
  <c r="M706" i="19" a="1"/>
  <c r="M706" i="19" s="1"/>
  <c r="L706" i="19" a="1"/>
  <c r="L706" i="19"/>
  <c r="K706" i="19" a="1"/>
  <c r="K706" i="19"/>
  <c r="J706" i="19" a="1"/>
  <c r="J706" i="19"/>
  <c r="I706" i="19" a="1"/>
  <c r="I706" i="19" s="1"/>
  <c r="B706" i="19"/>
  <c r="N705" i="19" a="1"/>
  <c r="N705" i="19"/>
  <c r="M705" i="19" a="1"/>
  <c r="M705" i="19"/>
  <c r="L705" i="19" a="1"/>
  <c r="L705" i="19" s="1"/>
  <c r="K705" i="19" a="1"/>
  <c r="K705" i="19" s="1"/>
  <c r="J705" i="19" a="1"/>
  <c r="J705" i="19"/>
  <c r="I705" i="19" a="1"/>
  <c r="I705" i="19"/>
  <c r="B705" i="19"/>
  <c r="N704" i="19" a="1"/>
  <c r="N704" i="19"/>
  <c r="M704" i="19" a="1"/>
  <c r="M704" i="19"/>
  <c r="L704" i="19" a="1"/>
  <c r="L704" i="19" s="1"/>
  <c r="K704" i="19" a="1"/>
  <c r="K704" i="19" s="1"/>
  <c r="J704" i="19" a="1"/>
  <c r="J704" i="19"/>
  <c r="I704" i="19" a="1"/>
  <c r="I704" i="19" s="1"/>
  <c r="B704" i="19"/>
  <c r="N703" i="19" a="1"/>
  <c r="N703" i="19" s="1"/>
  <c r="M703" i="19" a="1"/>
  <c r="M703" i="19"/>
  <c r="L703" i="19" a="1"/>
  <c r="L703" i="19"/>
  <c r="K703" i="19" a="1"/>
  <c r="K703" i="19"/>
  <c r="J703" i="19" a="1"/>
  <c r="J703" i="19" s="1"/>
  <c r="I703" i="19" a="1"/>
  <c r="I703" i="19" s="1"/>
  <c r="B703" i="19"/>
  <c r="N702" i="19" a="1"/>
  <c r="N702" i="19" s="1"/>
  <c r="M702" i="19" a="1"/>
  <c r="M702" i="19"/>
  <c r="L702" i="19" a="1"/>
  <c r="L702" i="19" s="1"/>
  <c r="K702" i="19" a="1"/>
  <c r="K702" i="19"/>
  <c r="J702" i="19" a="1"/>
  <c r="J702" i="19" s="1"/>
  <c r="I702" i="19" a="1"/>
  <c r="I702" i="19" s="1"/>
  <c r="B702" i="19"/>
  <c r="N701" i="19" a="1"/>
  <c r="N701" i="19"/>
  <c r="M701" i="19" a="1"/>
  <c r="M701" i="19" s="1"/>
  <c r="L701" i="19" a="1"/>
  <c r="L701" i="19" s="1"/>
  <c r="K701" i="19" a="1"/>
  <c r="K701" i="19"/>
  <c r="J701" i="19" a="1"/>
  <c r="J701" i="19"/>
  <c r="I701" i="19" a="1"/>
  <c r="I701" i="19"/>
  <c r="B701" i="19"/>
  <c r="N700" i="19" a="1"/>
  <c r="N700" i="19"/>
  <c r="M700" i="19" a="1"/>
  <c r="M700" i="19" s="1"/>
  <c r="L700" i="19" a="1"/>
  <c r="L700" i="19" s="1"/>
  <c r="K700" i="19" a="1"/>
  <c r="K700" i="19"/>
  <c r="J700" i="19" a="1"/>
  <c r="J700" i="19"/>
  <c r="I700" i="19" a="1"/>
  <c r="I700" i="19" s="1"/>
  <c r="B700" i="19"/>
  <c r="N699" i="19" a="1"/>
  <c r="N699" i="19"/>
  <c r="M699" i="19" a="1"/>
  <c r="M699" i="19"/>
  <c r="L699" i="19" a="1"/>
  <c r="L699" i="19"/>
  <c r="K699" i="19" a="1"/>
  <c r="K699" i="19" s="1"/>
  <c r="J699" i="19" a="1"/>
  <c r="J699" i="19" s="1"/>
  <c r="I699" i="19" a="1"/>
  <c r="I699" i="19"/>
  <c r="B699" i="19"/>
  <c r="N698" i="19" a="1"/>
  <c r="N698" i="19"/>
  <c r="M698" i="19" a="1"/>
  <c r="M698" i="19"/>
  <c r="L698" i="19" a="1"/>
  <c r="L698" i="19"/>
  <c r="K698" i="19" a="1"/>
  <c r="K698" i="19" s="1"/>
  <c r="J698" i="19" a="1"/>
  <c r="J698" i="19" s="1"/>
  <c r="I698" i="19" a="1"/>
  <c r="I698" i="19"/>
  <c r="B698" i="19"/>
  <c r="N697" i="19" a="1"/>
  <c r="N697" i="19" s="1"/>
  <c r="M697" i="19" a="1"/>
  <c r="M697" i="19" s="1"/>
  <c r="L697" i="19" a="1"/>
  <c r="L697" i="19"/>
  <c r="K697" i="19" a="1"/>
  <c r="K697" i="19"/>
  <c r="J697" i="19" a="1"/>
  <c r="J697" i="19"/>
  <c r="I697" i="19" a="1"/>
  <c r="I697" i="19" s="1"/>
  <c r="B697" i="19"/>
  <c r="N696" i="19" a="1"/>
  <c r="N696" i="19" s="1"/>
  <c r="M696" i="19" a="1"/>
  <c r="M696" i="19" s="1"/>
  <c r="L696" i="19" a="1"/>
  <c r="L696" i="19"/>
  <c r="K696" i="19" a="1"/>
  <c r="K696" i="19"/>
  <c r="J696" i="19" a="1"/>
  <c r="J696" i="19"/>
  <c r="I696" i="19" a="1"/>
  <c r="I696" i="19" s="1"/>
  <c r="B696" i="19"/>
  <c r="N695" i="19" a="1"/>
  <c r="N695" i="19"/>
  <c r="M695" i="19" a="1"/>
  <c r="M695" i="19"/>
  <c r="L695" i="19" a="1"/>
  <c r="L695" i="19" s="1"/>
  <c r="K695" i="19" a="1"/>
  <c r="K695" i="19" s="1"/>
  <c r="J695" i="19" a="1"/>
  <c r="J695" i="19"/>
  <c r="I695" i="19" a="1"/>
  <c r="I695" i="19"/>
  <c r="B695" i="19"/>
  <c r="N694" i="19" a="1"/>
  <c r="N694" i="19"/>
  <c r="M694" i="19" a="1"/>
  <c r="M694" i="19"/>
  <c r="L694" i="19" a="1"/>
  <c r="L694" i="19" s="1"/>
  <c r="K694" i="19" a="1"/>
  <c r="K694" i="19" s="1"/>
  <c r="J694" i="19" a="1"/>
  <c r="J694" i="19"/>
  <c r="I694" i="19" a="1"/>
  <c r="I694" i="19" s="1"/>
  <c r="B694" i="19"/>
  <c r="N693" i="19" a="1"/>
  <c r="N693" i="19" s="1"/>
  <c r="M693" i="19" a="1"/>
  <c r="M693" i="19"/>
  <c r="L693" i="19" a="1"/>
  <c r="L693" i="19"/>
  <c r="K693" i="19" a="1"/>
  <c r="K693" i="19"/>
  <c r="J693" i="19" a="1"/>
  <c r="J693" i="19" s="1"/>
  <c r="I693" i="19" a="1"/>
  <c r="I693" i="19" s="1"/>
  <c r="B693" i="19"/>
  <c r="N692" i="19" a="1"/>
  <c r="N692" i="19" s="1"/>
  <c r="M692" i="19" a="1"/>
  <c r="M692" i="19"/>
  <c r="L692" i="19" a="1"/>
  <c r="L692" i="19" s="1"/>
  <c r="K692" i="19" a="1"/>
  <c r="K692" i="19"/>
  <c r="J692" i="19" a="1"/>
  <c r="J692" i="19" s="1"/>
  <c r="I692" i="19" a="1"/>
  <c r="I692" i="19" s="1"/>
  <c r="B692" i="19"/>
  <c r="N691" i="19" a="1"/>
  <c r="N691" i="19"/>
  <c r="M691" i="19" a="1"/>
  <c r="M691" i="19" s="1"/>
  <c r="L691" i="19" a="1"/>
  <c r="L691" i="19" s="1"/>
  <c r="K691" i="19" a="1"/>
  <c r="K691" i="19"/>
  <c r="J691" i="19" a="1"/>
  <c r="J691" i="19"/>
  <c r="I691" i="19" a="1"/>
  <c r="I691" i="19"/>
  <c r="B691" i="19"/>
  <c r="N690" i="19" a="1"/>
  <c r="N690" i="19"/>
  <c r="M690" i="19" a="1"/>
  <c r="M690" i="19" s="1"/>
  <c r="L690" i="19" a="1"/>
  <c r="L690" i="19" s="1"/>
  <c r="K690" i="19" a="1"/>
  <c r="K690" i="19"/>
  <c r="J690" i="19" a="1"/>
  <c r="J690" i="19" s="1"/>
  <c r="I690" i="19" a="1"/>
  <c r="I690" i="19"/>
  <c r="B690" i="19"/>
  <c r="N689" i="19" a="1"/>
  <c r="N689" i="19"/>
  <c r="M689" i="19" a="1"/>
  <c r="M689" i="19"/>
  <c r="L689" i="19" a="1"/>
  <c r="L689" i="19"/>
  <c r="K689" i="19" a="1"/>
  <c r="K689" i="19" s="1"/>
  <c r="J689" i="19" a="1"/>
  <c r="J689" i="19" s="1"/>
  <c r="I689" i="19" a="1"/>
  <c r="I689" i="19"/>
  <c r="B689" i="19"/>
  <c r="N688" i="19" a="1"/>
  <c r="N688" i="19"/>
  <c r="M688" i="19" a="1"/>
  <c r="M688" i="19"/>
  <c r="L688" i="19" a="1"/>
  <c r="L688" i="19"/>
  <c r="K688" i="19" a="1"/>
  <c r="K688" i="19" s="1"/>
  <c r="J688" i="19" a="1"/>
  <c r="J688" i="19" s="1"/>
  <c r="I688" i="19" a="1"/>
  <c r="I688" i="19"/>
  <c r="B688" i="19"/>
  <c r="N687" i="19" a="1"/>
  <c r="N687" i="19" s="1"/>
  <c r="M687" i="19" a="1"/>
  <c r="M687" i="19" s="1"/>
  <c r="L687" i="19" a="1"/>
  <c r="L687" i="19"/>
  <c r="K687" i="19" a="1"/>
  <c r="K687" i="19"/>
  <c r="J687" i="19" a="1"/>
  <c r="J687" i="19"/>
  <c r="I687" i="19" a="1"/>
  <c r="I687" i="19" s="1"/>
  <c r="B687" i="19"/>
  <c r="N686" i="19" a="1"/>
  <c r="N686" i="19" s="1"/>
  <c r="M686" i="19" a="1"/>
  <c r="M686" i="19" s="1"/>
  <c r="L686" i="19" a="1"/>
  <c r="L686" i="19"/>
  <c r="K686" i="19" a="1"/>
  <c r="K686" i="19" s="1"/>
  <c r="J686" i="19" a="1"/>
  <c r="J686" i="19"/>
  <c r="I686" i="19" a="1"/>
  <c r="I686" i="19" s="1"/>
  <c r="B686" i="19"/>
  <c r="N685" i="19" a="1"/>
  <c r="N685" i="19"/>
  <c r="M685" i="19" a="1"/>
  <c r="M685" i="19"/>
  <c r="L685" i="19" a="1"/>
  <c r="L685" i="19" s="1"/>
  <c r="K685" i="19" a="1"/>
  <c r="K685" i="19" s="1"/>
  <c r="J685" i="19" a="1"/>
  <c r="J685" i="19"/>
  <c r="I685" i="19" a="1"/>
  <c r="I685" i="19"/>
  <c r="B685" i="19"/>
  <c r="N684" i="19" a="1"/>
  <c r="N684" i="19"/>
  <c r="M684" i="19" a="1"/>
  <c r="M684" i="19"/>
  <c r="L684" i="19" a="1"/>
  <c r="L684" i="19" s="1"/>
  <c r="K684" i="19" a="1"/>
  <c r="K684" i="19" s="1"/>
  <c r="J684" i="19" a="1"/>
  <c r="J684" i="19"/>
  <c r="I684" i="19" a="1"/>
  <c r="I684" i="19" s="1"/>
  <c r="B684" i="19"/>
  <c r="N683" i="19" a="1"/>
  <c r="N683" i="19" s="1"/>
  <c r="M683" i="19" a="1"/>
  <c r="M683" i="19"/>
  <c r="L683" i="19" a="1"/>
  <c r="L683" i="19"/>
  <c r="K683" i="19" a="1"/>
  <c r="K683" i="19"/>
  <c r="J683" i="19" a="1"/>
  <c r="J683" i="19" s="1"/>
  <c r="I683" i="19" a="1"/>
  <c r="I683" i="19" s="1"/>
  <c r="B683" i="19"/>
  <c r="N682" i="19" a="1"/>
  <c r="N682" i="19" s="1"/>
  <c r="M682" i="19" a="1"/>
  <c r="M682" i="19"/>
  <c r="L682" i="19" a="1"/>
  <c r="L682" i="19" s="1"/>
  <c r="K682" i="19" a="1"/>
  <c r="K682" i="19"/>
  <c r="J682" i="19" a="1"/>
  <c r="J682" i="19" s="1"/>
  <c r="I682" i="19" a="1"/>
  <c r="I682" i="19" s="1"/>
  <c r="B682" i="19"/>
  <c r="N681" i="19" a="1"/>
  <c r="N681" i="19"/>
  <c r="M681" i="19" a="1"/>
  <c r="M681" i="19" s="1"/>
  <c r="L681" i="19" a="1"/>
  <c r="L681" i="19" s="1"/>
  <c r="K681" i="19" a="1"/>
  <c r="K681" i="19"/>
  <c r="J681" i="19" a="1"/>
  <c r="J681" i="19"/>
  <c r="I681" i="19" a="1"/>
  <c r="I681" i="19"/>
  <c r="B681" i="19"/>
  <c r="N680" i="19" a="1"/>
  <c r="N680" i="19"/>
  <c r="M680" i="19" a="1"/>
  <c r="M680" i="19" s="1"/>
  <c r="L680" i="19" a="1"/>
  <c r="L680" i="19" s="1"/>
  <c r="K680" i="19" a="1"/>
  <c r="K680" i="19"/>
  <c r="J680" i="19" a="1"/>
  <c r="J680" i="19"/>
  <c r="I680" i="19" a="1"/>
  <c r="I680" i="19"/>
  <c r="B680" i="19"/>
  <c r="N679" i="19" a="1"/>
  <c r="N679" i="19"/>
  <c r="M679" i="19" a="1"/>
  <c r="M679" i="19"/>
  <c r="L679" i="19" a="1"/>
  <c r="L679" i="19"/>
  <c r="K679" i="19" a="1"/>
  <c r="K679" i="19" s="1"/>
  <c r="J679" i="19" a="1"/>
  <c r="J679" i="19" s="1"/>
  <c r="I679" i="19" a="1"/>
  <c r="I679" i="19"/>
  <c r="B679" i="19"/>
  <c r="N678" i="19" a="1"/>
  <c r="N678" i="19"/>
  <c r="M678" i="19" a="1"/>
  <c r="M678" i="19" s="1"/>
  <c r="L678" i="19" a="1"/>
  <c r="L678" i="19"/>
  <c r="K678" i="19" a="1"/>
  <c r="K678" i="19" s="1"/>
  <c r="J678" i="19" a="1"/>
  <c r="J678" i="19" s="1"/>
  <c r="I678" i="19" a="1"/>
  <c r="I678" i="19"/>
  <c r="B678" i="19"/>
  <c r="N677" i="19" a="1"/>
  <c r="N677" i="19" s="1"/>
  <c r="M677" i="19" a="1"/>
  <c r="M677" i="19" s="1"/>
  <c r="L677" i="19" a="1"/>
  <c r="L677" i="19"/>
  <c r="K677" i="19" a="1"/>
  <c r="K677" i="19"/>
  <c r="J677" i="19" a="1"/>
  <c r="J677" i="19"/>
  <c r="I677" i="19" a="1"/>
  <c r="I677" i="19" s="1"/>
  <c r="B677" i="19"/>
  <c r="N676" i="19" a="1"/>
  <c r="N676" i="19" s="1"/>
  <c r="M676" i="19" a="1"/>
  <c r="M676" i="19" s="1"/>
  <c r="L676" i="19" a="1"/>
  <c r="L676" i="19"/>
  <c r="K676" i="19" a="1"/>
  <c r="K676" i="19"/>
  <c r="J676" i="19" a="1"/>
  <c r="J676" i="19"/>
  <c r="I676" i="19" a="1"/>
  <c r="I676" i="19" s="1"/>
  <c r="B676" i="19"/>
  <c r="N675" i="19" a="1"/>
  <c r="N675" i="19"/>
  <c r="M675" i="19" a="1"/>
  <c r="M675" i="19"/>
  <c r="L675" i="19" a="1"/>
  <c r="L675" i="19"/>
  <c r="K675" i="19" a="1"/>
  <c r="K675" i="19" s="1"/>
  <c r="J675" i="19" a="1"/>
  <c r="J675" i="19"/>
  <c r="I675" i="19" a="1"/>
  <c r="I675" i="19"/>
  <c r="B675" i="19"/>
  <c r="N674" i="19" a="1"/>
  <c r="N674" i="19"/>
  <c r="M674" i="19" a="1"/>
  <c r="M674" i="19"/>
  <c r="L674" i="19" a="1"/>
  <c r="L674" i="19" s="1"/>
  <c r="K674" i="19" a="1"/>
  <c r="K674" i="19" s="1"/>
  <c r="J674" i="19" a="1"/>
  <c r="J674" i="19"/>
  <c r="I674" i="19" a="1"/>
  <c r="I674" i="19"/>
  <c r="B674" i="19"/>
  <c r="N673" i="19" a="1"/>
  <c r="N673" i="19" s="1"/>
  <c r="M673" i="19" a="1"/>
  <c r="M673" i="19"/>
  <c r="L673" i="19" a="1"/>
  <c r="L673" i="19"/>
  <c r="K673" i="19" a="1"/>
  <c r="K673" i="19"/>
  <c r="J673" i="19" a="1"/>
  <c r="J673" i="19" s="1"/>
  <c r="I673" i="19" a="1"/>
  <c r="I673" i="19" s="1"/>
  <c r="B673" i="19"/>
  <c r="N672" i="19" a="1"/>
  <c r="N672" i="19" s="1"/>
  <c r="M672" i="19" a="1"/>
  <c r="M672" i="19"/>
  <c r="L672" i="19" a="1"/>
  <c r="L672" i="19" s="1"/>
  <c r="K672" i="19" a="1"/>
  <c r="K672" i="19" s="1"/>
  <c r="J672" i="19" a="1"/>
  <c r="J672" i="19" s="1"/>
  <c r="I672" i="19" a="1"/>
  <c r="I672" i="19" s="1"/>
  <c r="B672" i="19"/>
  <c r="N671" i="19" a="1"/>
  <c r="N671" i="19"/>
  <c r="M671" i="19" a="1"/>
  <c r="M671" i="19" s="1"/>
  <c r="L671" i="19" a="1"/>
  <c r="L671" i="19" s="1"/>
  <c r="K671" i="19" a="1"/>
  <c r="K671" i="19"/>
  <c r="J671" i="19" a="1"/>
  <c r="J671" i="19"/>
  <c r="I671" i="19" a="1"/>
  <c r="I671" i="19"/>
  <c r="B671" i="19"/>
  <c r="N670" i="19" a="1"/>
  <c r="N670" i="19" s="1"/>
  <c r="M670" i="19" a="1"/>
  <c r="M670" i="19" s="1"/>
  <c r="L670" i="19" a="1"/>
  <c r="L670" i="19" s="1"/>
  <c r="K670" i="19" a="1"/>
  <c r="K670" i="19"/>
  <c r="J670" i="19" a="1"/>
  <c r="J670" i="19"/>
  <c r="I670" i="19" a="1"/>
  <c r="I670" i="19"/>
  <c r="B670" i="19"/>
  <c r="N669" i="19" a="1"/>
  <c r="N669" i="19"/>
  <c r="M669" i="19" a="1"/>
  <c r="M669" i="19"/>
  <c r="L669" i="19" a="1"/>
  <c r="L669" i="19"/>
  <c r="K669" i="19" a="1"/>
  <c r="K669" i="19"/>
  <c r="J669" i="19" a="1"/>
  <c r="J669" i="19" s="1"/>
  <c r="I669" i="19" a="1"/>
  <c r="I669" i="19"/>
  <c r="B669" i="19"/>
  <c r="N668" i="19" a="1"/>
  <c r="N668" i="19"/>
  <c r="M668" i="19" a="1"/>
  <c r="M668" i="19"/>
  <c r="L668" i="19" a="1"/>
  <c r="L668" i="19" s="1"/>
  <c r="K668" i="19" a="1"/>
  <c r="K668" i="19" s="1"/>
  <c r="J668" i="19" a="1"/>
  <c r="J668" i="19" s="1"/>
  <c r="I668" i="19" a="1"/>
  <c r="I668" i="19"/>
  <c r="B668" i="19"/>
  <c r="N667" i="19" a="1"/>
  <c r="N667" i="19" s="1"/>
  <c r="M667" i="19" a="1"/>
  <c r="M667" i="19" s="1"/>
  <c r="L667" i="19" a="1"/>
  <c r="L667" i="19"/>
  <c r="K667" i="19" a="1"/>
  <c r="K667" i="19"/>
  <c r="J667" i="19" a="1"/>
  <c r="J667" i="19"/>
  <c r="I667" i="19" a="1"/>
  <c r="I667" i="19" s="1"/>
  <c r="B667" i="19"/>
  <c r="N666" i="19" a="1"/>
  <c r="N666" i="19" s="1"/>
  <c r="M666" i="19" a="1"/>
  <c r="M666" i="19" s="1"/>
  <c r="L666" i="19" a="1"/>
  <c r="L666" i="19"/>
  <c r="K666" i="19" a="1"/>
  <c r="K666" i="19" s="1"/>
  <c r="J666" i="19" a="1"/>
  <c r="J666" i="19"/>
  <c r="I666" i="19" a="1"/>
  <c r="I666" i="19" s="1"/>
  <c r="B666" i="19"/>
  <c r="N665" i="19" a="1"/>
  <c r="N665" i="19"/>
  <c r="M665" i="19" a="1"/>
  <c r="M665" i="19"/>
  <c r="L665" i="19" a="1"/>
  <c r="L665" i="19" s="1"/>
  <c r="K665" i="19" a="1"/>
  <c r="K665" i="19" s="1"/>
  <c r="J665" i="19" a="1"/>
  <c r="J665" i="19"/>
  <c r="I665" i="19" a="1"/>
  <c r="I665" i="19"/>
  <c r="B665" i="19"/>
  <c r="N664" i="19" a="1"/>
  <c r="N664" i="19"/>
  <c r="M664" i="19" a="1"/>
  <c r="M664" i="19" s="1"/>
  <c r="L664" i="19" a="1"/>
  <c r="L664" i="19" s="1"/>
  <c r="K664" i="19" a="1"/>
  <c r="K664" i="19" s="1"/>
  <c r="J664" i="19" a="1"/>
  <c r="J664" i="19"/>
  <c r="I664" i="19" a="1"/>
  <c r="I664" i="19"/>
  <c r="B664" i="19"/>
  <c r="N663" i="19" a="1"/>
  <c r="N663" i="19" s="1"/>
  <c r="M663" i="19" a="1"/>
  <c r="M663" i="19"/>
  <c r="L663" i="19" a="1"/>
  <c r="L663" i="19"/>
  <c r="K663" i="19" a="1"/>
  <c r="K663" i="19"/>
  <c r="J663" i="19" a="1"/>
  <c r="J663" i="19" s="1"/>
  <c r="I663" i="19" a="1"/>
  <c r="I663" i="19" s="1"/>
  <c r="B663" i="19"/>
  <c r="N662" i="19" a="1"/>
  <c r="N662" i="19" s="1"/>
  <c r="M662" i="19" a="1"/>
  <c r="M662" i="19"/>
  <c r="L662" i="19" a="1"/>
  <c r="L662" i="19" s="1"/>
  <c r="K662" i="19" a="1"/>
  <c r="K662" i="19"/>
  <c r="J662" i="19" a="1"/>
  <c r="J662" i="19" s="1"/>
  <c r="I662" i="19" a="1"/>
  <c r="I662" i="19" s="1"/>
  <c r="B662" i="19"/>
  <c r="N661" i="19" a="1"/>
  <c r="N661" i="19"/>
  <c r="M661" i="19" a="1"/>
  <c r="M661" i="19"/>
  <c r="L661" i="19" a="1"/>
  <c r="L661" i="19" s="1"/>
  <c r="K661" i="19" a="1"/>
  <c r="K661" i="19"/>
  <c r="J661" i="19" a="1"/>
  <c r="J661" i="19"/>
  <c r="I661" i="19" a="1"/>
  <c r="I661" i="19"/>
  <c r="B661" i="19"/>
  <c r="N660" i="19" a="1"/>
  <c r="N660" i="19"/>
  <c r="M660" i="19" a="1"/>
  <c r="M660" i="19" s="1"/>
  <c r="L660" i="19" a="1"/>
  <c r="L660" i="19" s="1"/>
  <c r="K660" i="19" a="1"/>
  <c r="K660" i="19"/>
  <c r="J660" i="19" a="1"/>
  <c r="J660" i="19"/>
  <c r="I660" i="19" a="1"/>
  <c r="I660" i="19" s="1"/>
  <c r="B660" i="19"/>
  <c r="N659" i="19" a="1"/>
  <c r="N659" i="19"/>
  <c r="M659" i="19" a="1"/>
  <c r="M659" i="19"/>
  <c r="L659" i="19" a="1"/>
  <c r="L659" i="19"/>
  <c r="K659" i="19" a="1"/>
  <c r="K659" i="19"/>
  <c r="J659" i="19" a="1"/>
  <c r="J659" i="19" s="1"/>
  <c r="I659" i="19" a="1"/>
  <c r="I659" i="19"/>
  <c r="B659" i="19"/>
  <c r="N658" i="19" a="1"/>
  <c r="N658" i="19"/>
  <c r="M658" i="19" a="1"/>
  <c r="M658" i="19"/>
  <c r="L658" i="19" a="1"/>
  <c r="L658" i="19"/>
  <c r="K658" i="19" a="1"/>
  <c r="K658" i="19" s="1"/>
  <c r="J658" i="19" a="1"/>
  <c r="J658" i="19" s="1"/>
  <c r="I658" i="19" a="1"/>
  <c r="I658" i="19"/>
  <c r="B658" i="19"/>
  <c r="N657" i="19" a="1"/>
  <c r="N657" i="19" s="1"/>
  <c r="M657" i="19" a="1"/>
  <c r="M657" i="19" s="1"/>
  <c r="L657" i="19" a="1"/>
  <c r="L657" i="19"/>
  <c r="K657" i="19" a="1"/>
  <c r="K657" i="19"/>
  <c r="J657" i="19" a="1"/>
  <c r="J657" i="19"/>
  <c r="I657" i="19" a="1"/>
  <c r="I657" i="19"/>
  <c r="B657" i="19"/>
  <c r="N656" i="19" a="1"/>
  <c r="N656" i="19" s="1"/>
  <c r="M656" i="19" a="1"/>
  <c r="M656" i="19" s="1"/>
  <c r="L656" i="19" a="1"/>
  <c r="L656" i="19"/>
  <c r="K656" i="19" a="1"/>
  <c r="K656" i="19" s="1"/>
  <c r="J656" i="19" a="1"/>
  <c r="J656" i="19"/>
  <c r="I656" i="19" a="1"/>
  <c r="I656" i="19" s="1"/>
  <c r="B656" i="19"/>
  <c r="N655" i="19" a="1"/>
  <c r="N655" i="19"/>
  <c r="M655" i="19" a="1"/>
  <c r="M655" i="19"/>
  <c r="L655" i="19" a="1"/>
  <c r="L655" i="19" s="1"/>
  <c r="K655" i="19" a="1"/>
  <c r="K655" i="19" s="1"/>
  <c r="J655" i="19" a="1"/>
  <c r="J655" i="19"/>
  <c r="I655" i="19" a="1"/>
  <c r="I655" i="19"/>
  <c r="B655" i="19"/>
  <c r="N654" i="19" a="1"/>
  <c r="N654" i="19" s="1"/>
  <c r="M654" i="19" a="1"/>
  <c r="M654" i="19" s="1"/>
  <c r="L654" i="19" a="1"/>
  <c r="L654" i="19" s="1"/>
  <c r="K654" i="19" a="1"/>
  <c r="K654" i="19" s="1"/>
  <c r="J654" i="19" a="1"/>
  <c r="J654" i="19"/>
  <c r="I654" i="19" a="1"/>
  <c r="I654" i="19"/>
  <c r="B654" i="19"/>
  <c r="N653" i="19" a="1"/>
  <c r="N653" i="19" s="1"/>
  <c r="M653" i="19" a="1"/>
  <c r="M653" i="19"/>
  <c r="L653" i="19" a="1"/>
  <c r="L653" i="19"/>
  <c r="K653" i="19" a="1"/>
  <c r="K653" i="19"/>
  <c r="J653" i="19" a="1"/>
  <c r="J653" i="19"/>
  <c r="I653" i="19" a="1"/>
  <c r="I653" i="19" s="1"/>
  <c r="B653" i="19"/>
  <c r="N652" i="19" a="1"/>
  <c r="N652" i="19" s="1"/>
  <c r="M652" i="19" a="1"/>
  <c r="M652" i="19"/>
  <c r="L652" i="19" a="1"/>
  <c r="L652" i="19"/>
  <c r="K652" i="19" a="1"/>
  <c r="K652" i="19"/>
  <c r="J652" i="19" a="1"/>
  <c r="J652" i="19" s="1"/>
  <c r="I652" i="19" a="1"/>
  <c r="I652" i="19" s="1"/>
  <c r="B652" i="19"/>
  <c r="N651" i="19" a="1"/>
  <c r="N651" i="19"/>
  <c r="M651" i="19" a="1"/>
  <c r="M651" i="19"/>
  <c r="L651" i="19" a="1"/>
  <c r="L651" i="19" s="1"/>
  <c r="K651" i="19" a="1"/>
  <c r="K651" i="19"/>
  <c r="J651" i="19" a="1"/>
  <c r="J651" i="19"/>
  <c r="I651" i="19" a="1"/>
  <c r="I651" i="19"/>
  <c r="B651" i="19"/>
  <c r="N650" i="19" a="1"/>
  <c r="N650" i="19" s="1"/>
  <c r="M650" i="19" a="1"/>
  <c r="M650" i="19" s="1"/>
  <c r="L650" i="19" a="1"/>
  <c r="L650" i="19" s="1"/>
  <c r="K650" i="19" a="1"/>
  <c r="K650" i="19"/>
  <c r="J650" i="19" a="1"/>
  <c r="J650" i="19" s="1"/>
  <c r="I650" i="19" a="1"/>
  <c r="I650" i="19" s="1"/>
  <c r="B650" i="19"/>
  <c r="N649" i="19" a="1"/>
  <c r="N649" i="19"/>
  <c r="M649" i="19" a="1"/>
  <c r="M649" i="19"/>
  <c r="L649" i="19" a="1"/>
  <c r="L649" i="19"/>
  <c r="K649" i="19" a="1"/>
  <c r="K649" i="19"/>
  <c r="J649" i="19" a="1"/>
  <c r="J649" i="19" s="1"/>
  <c r="I649" i="19" a="1"/>
  <c r="I649" i="19"/>
  <c r="B649" i="19"/>
  <c r="N648" i="19" a="1"/>
  <c r="N648" i="19"/>
  <c r="M648" i="19" a="1"/>
  <c r="M648" i="19"/>
  <c r="L648" i="19" a="1"/>
  <c r="L648" i="19"/>
  <c r="K648" i="19" a="1"/>
  <c r="K648" i="19" s="1"/>
  <c r="J648" i="19" a="1"/>
  <c r="J648" i="19" s="1"/>
  <c r="I648" i="19" a="1"/>
  <c r="I648" i="19"/>
  <c r="B648" i="19"/>
  <c r="N647" i="19" a="1"/>
  <c r="N647" i="19"/>
  <c r="M647" i="19" a="1"/>
  <c r="M647" i="19" s="1"/>
  <c r="L647" i="19" a="1"/>
  <c r="L647" i="19"/>
  <c r="K647" i="19" a="1"/>
  <c r="K647" i="19"/>
  <c r="J647" i="19" a="1"/>
  <c r="J647" i="19"/>
  <c r="I647" i="19" a="1"/>
  <c r="I647" i="19"/>
  <c r="B647" i="19"/>
  <c r="N646" i="19" a="1"/>
  <c r="N646" i="19" s="1"/>
  <c r="M646" i="19" a="1"/>
  <c r="M646" i="19" s="1"/>
  <c r="L646" i="19" a="1"/>
  <c r="L646" i="19"/>
  <c r="K646" i="19" a="1"/>
  <c r="K646" i="19" s="1"/>
  <c r="J646" i="19" a="1"/>
  <c r="J646" i="19"/>
  <c r="I646" i="19" a="1"/>
  <c r="I646" i="19" s="1"/>
  <c r="B646" i="19"/>
  <c r="N645" i="19" a="1"/>
  <c r="N645" i="19"/>
  <c r="M645" i="19" a="1"/>
  <c r="M645" i="19"/>
  <c r="L645" i="19" a="1"/>
  <c r="L645" i="19" s="1"/>
  <c r="K645" i="19" a="1"/>
  <c r="K645" i="19" s="1"/>
  <c r="J645" i="19" a="1"/>
  <c r="J645" i="19"/>
  <c r="I645" i="19" a="1"/>
  <c r="I645" i="19"/>
  <c r="B645" i="19"/>
  <c r="N644" i="19" a="1"/>
  <c r="N644" i="19" s="1"/>
  <c r="M644" i="19" a="1"/>
  <c r="M644" i="19" s="1"/>
  <c r="L644" i="19" a="1"/>
  <c r="L644" i="19" s="1"/>
  <c r="K644" i="19" a="1"/>
  <c r="K644" i="19" s="1"/>
  <c r="J644" i="19" a="1"/>
  <c r="J644" i="19"/>
  <c r="I644" i="19" a="1"/>
  <c r="I644" i="19" s="1"/>
  <c r="B644" i="19"/>
  <c r="N643" i="19" a="1"/>
  <c r="N643" i="19" s="1"/>
  <c r="M643" i="19" a="1"/>
  <c r="M643" i="19"/>
  <c r="L643" i="19" a="1"/>
  <c r="L643" i="19"/>
  <c r="K643" i="19" a="1"/>
  <c r="K643" i="19"/>
  <c r="J643" i="19" a="1"/>
  <c r="J643" i="19" s="1"/>
  <c r="I643" i="19" a="1"/>
  <c r="I643" i="19" s="1"/>
  <c r="B643" i="19"/>
  <c r="N642" i="19" a="1"/>
  <c r="N642" i="19" s="1"/>
  <c r="M642" i="19" a="1"/>
  <c r="M642" i="19"/>
  <c r="L642" i="19" a="1"/>
  <c r="L642" i="19" s="1"/>
  <c r="K642" i="19" a="1"/>
  <c r="K642" i="19"/>
  <c r="J642" i="19" a="1"/>
  <c r="J642" i="19" s="1"/>
  <c r="I642" i="19" a="1"/>
  <c r="I642" i="19" s="1"/>
  <c r="B642" i="19"/>
  <c r="N641" i="19" a="1"/>
  <c r="N641" i="19"/>
  <c r="M641" i="19" a="1"/>
  <c r="M641" i="19"/>
  <c r="L641" i="19" a="1"/>
  <c r="L641" i="19" s="1"/>
  <c r="K641" i="19" a="1"/>
  <c r="K641" i="19"/>
  <c r="J641" i="19" a="1"/>
  <c r="J641" i="19"/>
  <c r="I641" i="19" a="1"/>
  <c r="I641" i="19"/>
  <c r="B641" i="19"/>
  <c r="N640" i="19" a="1"/>
  <c r="N640" i="19"/>
  <c r="M640" i="19" a="1"/>
  <c r="M640" i="19" s="1"/>
  <c r="L640" i="19" a="1"/>
  <c r="L640" i="19" s="1"/>
  <c r="K640" i="19" a="1"/>
  <c r="K640" i="19"/>
  <c r="J640" i="19" a="1"/>
  <c r="J640" i="19" s="1"/>
  <c r="I640" i="19" a="1"/>
  <c r="I640" i="19" s="1"/>
  <c r="B640" i="19"/>
  <c r="N639" i="19" a="1"/>
  <c r="N639" i="19"/>
  <c r="M639" i="19" a="1"/>
  <c r="M639" i="19"/>
  <c r="L639" i="19" a="1"/>
  <c r="L639" i="19"/>
  <c r="K639" i="19" a="1"/>
  <c r="K639" i="19" s="1"/>
  <c r="J639" i="19" a="1"/>
  <c r="J639" i="19" s="1"/>
  <c r="I639" i="19" a="1"/>
  <c r="I639" i="19"/>
  <c r="B639" i="19"/>
  <c r="N638" i="19" a="1"/>
  <c r="N638" i="19"/>
  <c r="M638" i="19" a="1"/>
  <c r="M638" i="19"/>
  <c r="L638" i="19" a="1"/>
  <c r="L638" i="19" s="1"/>
  <c r="K638" i="19" a="1"/>
  <c r="K638" i="19" s="1"/>
  <c r="J638" i="19" a="1"/>
  <c r="J638" i="19" s="1"/>
  <c r="I638" i="19" a="1"/>
  <c r="I638" i="19"/>
  <c r="B638" i="19"/>
  <c r="N637" i="19" a="1"/>
  <c r="N637" i="19" s="1"/>
  <c r="M637" i="19" a="1"/>
  <c r="M637" i="19" s="1"/>
  <c r="L637" i="19" a="1"/>
  <c r="L637" i="19"/>
  <c r="K637" i="19" a="1"/>
  <c r="K637" i="19"/>
  <c r="J637" i="19" a="1"/>
  <c r="J637" i="19"/>
  <c r="I637" i="19" a="1"/>
  <c r="I637" i="19"/>
  <c r="B637" i="19"/>
  <c r="N636" i="19" a="1"/>
  <c r="N636" i="19" s="1"/>
  <c r="M636" i="19" a="1"/>
  <c r="M636" i="19" s="1"/>
  <c r="L636" i="19" a="1"/>
  <c r="L636" i="19"/>
  <c r="K636" i="19" a="1"/>
  <c r="K636" i="19" s="1"/>
  <c r="J636" i="19" a="1"/>
  <c r="J636" i="19"/>
  <c r="I636" i="19" a="1"/>
  <c r="I636" i="19" s="1"/>
  <c r="B636" i="19"/>
  <c r="N635" i="19" a="1"/>
  <c r="N635" i="19" s="1"/>
  <c r="M635" i="19" a="1"/>
  <c r="M635" i="19"/>
  <c r="L635" i="19" a="1"/>
  <c r="L635" i="19"/>
  <c r="K635" i="19" a="1"/>
  <c r="K635" i="19" s="1"/>
  <c r="J635" i="19" a="1"/>
  <c r="J635" i="19"/>
  <c r="I635" i="19" a="1"/>
  <c r="I635" i="19" s="1"/>
  <c r="B635" i="19"/>
  <c r="N634" i="19" a="1"/>
  <c r="N634" i="19" s="1"/>
  <c r="M634" i="19" a="1"/>
  <c r="M634" i="19" s="1"/>
  <c r="L634" i="19" a="1"/>
  <c r="L634" i="19" s="1"/>
  <c r="K634" i="19" a="1"/>
  <c r="K634" i="19" s="1"/>
  <c r="J634" i="19" a="1"/>
  <c r="J634" i="19"/>
  <c r="I634" i="19" a="1"/>
  <c r="I634" i="19" s="1"/>
  <c r="B634" i="19"/>
  <c r="N633" i="19" a="1"/>
  <c r="N633" i="19" s="1"/>
  <c r="M633" i="19" a="1"/>
  <c r="M633" i="19"/>
  <c r="L633" i="19" a="1"/>
  <c r="L633" i="19" s="1"/>
  <c r="K633" i="19" a="1"/>
  <c r="K633" i="19"/>
  <c r="J633" i="19" a="1"/>
  <c r="J633" i="19"/>
  <c r="I633" i="19" a="1"/>
  <c r="I633" i="19" s="1"/>
  <c r="B633" i="19"/>
  <c r="N632" i="19" a="1"/>
  <c r="N632" i="19" s="1"/>
  <c r="M632" i="19" a="1"/>
  <c r="M632" i="19"/>
  <c r="L632" i="19" a="1"/>
  <c r="L632" i="19" s="1"/>
  <c r="K632" i="19" a="1"/>
  <c r="K632" i="19"/>
  <c r="J632" i="19" a="1"/>
  <c r="J632" i="19" s="1"/>
  <c r="I632" i="19" a="1"/>
  <c r="I632" i="19" s="1"/>
  <c r="B632" i="19"/>
  <c r="N631" i="19" a="1"/>
  <c r="N631" i="19"/>
  <c r="M631" i="19" a="1"/>
  <c r="M631" i="19"/>
  <c r="L631" i="19" a="1"/>
  <c r="L631" i="19" s="1"/>
  <c r="K631" i="19" a="1"/>
  <c r="K631" i="19"/>
  <c r="J631" i="19" a="1"/>
  <c r="J631" i="19" s="1"/>
  <c r="I631" i="19" a="1"/>
  <c r="I631" i="19"/>
  <c r="B631" i="19"/>
  <c r="N630" i="19" a="1"/>
  <c r="N630" i="19" s="1"/>
  <c r="M630" i="19" a="1"/>
  <c r="M630" i="19" s="1"/>
  <c r="L630" i="19" a="1"/>
  <c r="L630" i="19" s="1"/>
  <c r="K630" i="19" a="1"/>
  <c r="K630" i="19"/>
  <c r="J630" i="19" a="1"/>
  <c r="J630" i="19" s="1"/>
  <c r="I630" i="19" a="1"/>
  <c r="I630" i="19" s="1"/>
  <c r="B630" i="19"/>
  <c r="N629" i="19" a="1"/>
  <c r="N629" i="19"/>
  <c r="M629" i="19" a="1"/>
  <c r="M629" i="19" s="1"/>
  <c r="L629" i="19" a="1"/>
  <c r="L629" i="19"/>
  <c r="K629" i="19" a="1"/>
  <c r="K629" i="19" s="1"/>
  <c r="J629" i="19" a="1"/>
  <c r="J629" i="19" s="1"/>
  <c r="I629" i="19" a="1"/>
  <c r="I629" i="19"/>
  <c r="B629" i="19"/>
  <c r="N628" i="19" a="1"/>
  <c r="N628" i="19"/>
  <c r="M628" i="19" a="1"/>
  <c r="M628" i="19"/>
  <c r="L628" i="19" a="1"/>
  <c r="L628" i="19" s="1"/>
  <c r="K628" i="19" a="1"/>
  <c r="K628" i="19" s="1"/>
  <c r="J628" i="19" a="1"/>
  <c r="J628" i="19" s="1"/>
  <c r="I628" i="19" a="1"/>
  <c r="I628" i="19"/>
  <c r="B628" i="19"/>
  <c r="N627" i="19" a="1"/>
  <c r="N627" i="19" s="1"/>
  <c r="M627" i="19" a="1"/>
  <c r="M627" i="19" s="1"/>
  <c r="L627" i="19" a="1"/>
  <c r="L627" i="19"/>
  <c r="K627" i="19" a="1"/>
  <c r="K627" i="19"/>
  <c r="J627" i="19" a="1"/>
  <c r="J627" i="19"/>
  <c r="I627" i="19" a="1"/>
  <c r="I627" i="19" s="1"/>
  <c r="B627" i="19"/>
  <c r="N626" i="19" a="1"/>
  <c r="N626" i="19" s="1"/>
  <c r="M626" i="19" a="1"/>
  <c r="M626" i="19" s="1"/>
  <c r="L626" i="19" a="1"/>
  <c r="L626" i="19"/>
  <c r="K626" i="19" a="1"/>
  <c r="K626" i="19" s="1"/>
  <c r="J626" i="19" a="1"/>
  <c r="J626" i="19"/>
  <c r="I626" i="19" a="1"/>
  <c r="I626" i="19" s="1"/>
  <c r="B626" i="19"/>
  <c r="N625" i="19" a="1"/>
  <c r="N625" i="19" s="1"/>
  <c r="M625" i="19" a="1"/>
  <c r="M625" i="19"/>
  <c r="L625" i="19" a="1"/>
  <c r="L625" i="19" s="1"/>
  <c r="K625" i="19" a="1"/>
  <c r="K625" i="19" s="1"/>
  <c r="J625" i="19" a="1"/>
  <c r="J625" i="19"/>
  <c r="I625" i="19" a="1"/>
  <c r="I625" i="19" s="1"/>
  <c r="B625" i="19"/>
  <c r="N624" i="19" a="1"/>
  <c r="N624" i="19"/>
  <c r="M624" i="19" a="1"/>
  <c r="M624" i="19"/>
  <c r="L624" i="19" a="1"/>
  <c r="L624" i="19" s="1"/>
  <c r="K624" i="19" a="1"/>
  <c r="K624" i="19" s="1"/>
  <c r="J624" i="19" a="1"/>
  <c r="J624" i="19"/>
  <c r="I624" i="19" a="1"/>
  <c r="I624" i="19" s="1"/>
  <c r="B624" i="19"/>
  <c r="N623" i="19" a="1"/>
  <c r="N623" i="19" s="1"/>
  <c r="M623" i="19" a="1"/>
  <c r="M623" i="19"/>
  <c r="L623" i="19" a="1"/>
  <c r="L623" i="19" s="1"/>
  <c r="K623" i="19" a="1"/>
  <c r="K623" i="19"/>
  <c r="J623" i="19" a="1"/>
  <c r="J623" i="19" s="1"/>
  <c r="I623" i="19" a="1"/>
  <c r="I623" i="19" s="1"/>
  <c r="B623" i="19"/>
  <c r="N622" i="19" a="1"/>
  <c r="N622" i="19" s="1"/>
  <c r="M622" i="19" a="1"/>
  <c r="M622" i="19"/>
  <c r="L622" i="19" a="1"/>
  <c r="L622" i="19" s="1"/>
  <c r="K622" i="19" a="1"/>
  <c r="K622" i="19"/>
  <c r="J622" i="19" a="1"/>
  <c r="J622" i="19" s="1"/>
  <c r="I622" i="19" a="1"/>
  <c r="I622" i="19" s="1"/>
  <c r="B622" i="19"/>
  <c r="N621" i="19" a="1"/>
  <c r="N621" i="19"/>
  <c r="M621" i="19" a="1"/>
  <c r="M621" i="19" s="1"/>
  <c r="L621" i="19" a="1"/>
  <c r="L621" i="19" s="1"/>
  <c r="K621" i="19" a="1"/>
  <c r="K621" i="19"/>
  <c r="J621" i="19" a="1"/>
  <c r="J621" i="19"/>
  <c r="I621" i="19" a="1"/>
  <c r="I621" i="19"/>
  <c r="B621" i="19"/>
  <c r="N620" i="19" a="1"/>
  <c r="N620" i="19" s="1"/>
  <c r="M620" i="19" a="1"/>
  <c r="M620" i="19" s="1"/>
  <c r="L620" i="19" a="1"/>
  <c r="L620" i="19" s="1"/>
  <c r="K620" i="19" a="1"/>
  <c r="K620" i="19"/>
  <c r="J620" i="19" a="1"/>
  <c r="J620" i="19"/>
  <c r="I620" i="19" a="1"/>
  <c r="I620" i="19" s="1"/>
  <c r="B620" i="19"/>
  <c r="N619" i="19" a="1"/>
  <c r="N619" i="19"/>
  <c r="M619" i="19" a="1"/>
  <c r="M619" i="19"/>
  <c r="L619" i="19" a="1"/>
  <c r="L619" i="19"/>
  <c r="K619" i="19" a="1"/>
  <c r="K619" i="19"/>
  <c r="J619" i="19" a="1"/>
  <c r="J619" i="19" s="1"/>
  <c r="I619" i="19" a="1"/>
  <c r="I619" i="19"/>
  <c r="B619" i="19"/>
  <c r="N618" i="19" a="1"/>
  <c r="N618" i="19"/>
  <c r="M618" i="19" a="1"/>
  <c r="M618" i="19" s="1"/>
  <c r="L618" i="19" a="1"/>
  <c r="L618" i="19"/>
  <c r="K618" i="19" a="1"/>
  <c r="K618" i="19" s="1"/>
  <c r="J618" i="19" a="1"/>
  <c r="J618" i="19" s="1"/>
  <c r="I618" i="19" a="1"/>
  <c r="I618" i="19"/>
  <c r="B618" i="19"/>
  <c r="N617" i="19" a="1"/>
  <c r="N617" i="19" s="1"/>
  <c r="M617" i="19" a="1"/>
  <c r="M617" i="19" s="1"/>
  <c r="L617" i="19" a="1"/>
  <c r="L617" i="19"/>
  <c r="K617" i="19" a="1"/>
  <c r="K617" i="19"/>
  <c r="J617" i="19" a="1"/>
  <c r="J617" i="19"/>
  <c r="I617" i="19" a="1"/>
  <c r="I617" i="19"/>
  <c r="B617" i="19"/>
  <c r="N616" i="19" a="1"/>
  <c r="N616" i="19" s="1"/>
  <c r="M616" i="19" a="1"/>
  <c r="M616" i="19" s="1"/>
  <c r="L616" i="19" a="1"/>
  <c r="L616" i="19"/>
  <c r="K616" i="19" a="1"/>
  <c r="K616" i="19" s="1"/>
  <c r="J616" i="19" a="1"/>
  <c r="J616" i="19" s="1"/>
  <c r="I616" i="19" a="1"/>
  <c r="I616" i="19" s="1"/>
  <c r="B616" i="19"/>
  <c r="N615" i="19" a="1"/>
  <c r="N615" i="19"/>
  <c r="M615" i="19" a="1"/>
  <c r="M615" i="19"/>
  <c r="L615" i="19" a="1"/>
  <c r="L615" i="19" s="1"/>
  <c r="K615" i="19" a="1"/>
  <c r="K615" i="19" s="1"/>
  <c r="J615" i="19" a="1"/>
  <c r="J615" i="19"/>
  <c r="I615" i="19" a="1"/>
  <c r="I615" i="19" s="1"/>
  <c r="B615" i="19"/>
  <c r="N614" i="19" a="1"/>
  <c r="N614" i="19"/>
  <c r="M614" i="19" a="1"/>
  <c r="M614" i="19"/>
  <c r="L614" i="19" a="1"/>
  <c r="L614" i="19" s="1"/>
  <c r="K614" i="19" a="1"/>
  <c r="K614" i="19" s="1"/>
  <c r="J614" i="19" a="1"/>
  <c r="J614" i="19"/>
  <c r="I614" i="19" a="1"/>
  <c r="I614" i="19" s="1"/>
  <c r="B614" i="19"/>
  <c r="N613" i="19" a="1"/>
  <c r="N613" i="19" s="1"/>
  <c r="M613" i="19" a="1"/>
  <c r="M613" i="19"/>
  <c r="L613" i="19" a="1"/>
  <c r="L613" i="19" s="1"/>
  <c r="K613" i="19" a="1"/>
  <c r="K613" i="19"/>
  <c r="J613" i="19" a="1"/>
  <c r="J613" i="19"/>
  <c r="I613" i="19" a="1"/>
  <c r="I613" i="19" s="1"/>
  <c r="B613" i="19"/>
  <c r="N612" i="19" a="1"/>
  <c r="N612" i="19" s="1"/>
  <c r="M612" i="19" a="1"/>
  <c r="M612" i="19"/>
  <c r="L612" i="19" a="1"/>
  <c r="L612" i="19" s="1"/>
  <c r="K612" i="19" a="1"/>
  <c r="K612" i="19"/>
  <c r="J612" i="19" a="1"/>
  <c r="J612" i="19" s="1"/>
  <c r="I612" i="19" a="1"/>
  <c r="I612" i="19" s="1"/>
  <c r="B612" i="19"/>
  <c r="N611" i="19" a="1"/>
  <c r="N611" i="19"/>
  <c r="M611" i="19" a="1"/>
  <c r="M611" i="19" s="1"/>
  <c r="L611" i="19" a="1"/>
  <c r="L611" i="19" s="1"/>
  <c r="K611" i="19" a="1"/>
  <c r="K611" i="19"/>
  <c r="J611" i="19" a="1"/>
  <c r="J611" i="19"/>
  <c r="I611" i="19" a="1"/>
  <c r="I611" i="19"/>
  <c r="B611" i="19"/>
  <c r="N610" i="19" a="1"/>
  <c r="N610" i="19" s="1"/>
  <c r="M610" i="19" a="1"/>
  <c r="M610" i="19" s="1"/>
  <c r="L610" i="19" a="1"/>
  <c r="L610" i="19" s="1"/>
  <c r="K610" i="19" a="1"/>
  <c r="K610" i="19"/>
  <c r="J610" i="19" a="1"/>
  <c r="J610" i="19"/>
  <c r="I610" i="19" a="1"/>
  <c r="I610" i="19" s="1"/>
  <c r="B610" i="19"/>
  <c r="N609" i="19" a="1"/>
  <c r="N609" i="19"/>
  <c r="M609" i="19" a="1"/>
  <c r="M609" i="19" s="1"/>
  <c r="L609" i="19" a="1"/>
  <c r="L609" i="19"/>
  <c r="K609" i="19" a="1"/>
  <c r="K609" i="19"/>
  <c r="J609" i="19" a="1"/>
  <c r="J609" i="19" s="1"/>
  <c r="I609" i="19" a="1"/>
  <c r="I609" i="19"/>
  <c r="B609" i="19"/>
  <c r="N608" i="19" a="1"/>
  <c r="N608" i="19"/>
  <c r="M608" i="19" a="1"/>
  <c r="M608" i="19" s="1"/>
  <c r="L608" i="19" a="1"/>
  <c r="L608" i="19" s="1"/>
  <c r="K608" i="19" a="1"/>
  <c r="K608" i="19" s="1"/>
  <c r="J608" i="19" a="1"/>
  <c r="J608" i="19" s="1"/>
  <c r="I608" i="19" a="1"/>
  <c r="I608" i="19"/>
  <c r="B608" i="19"/>
  <c r="N607" i="19" a="1"/>
  <c r="N607" i="19"/>
  <c r="M607" i="19" a="1"/>
  <c r="M607" i="19" s="1"/>
  <c r="L607" i="19" a="1"/>
  <c r="L607" i="19"/>
  <c r="K607" i="19" a="1"/>
  <c r="K607" i="19" s="1"/>
  <c r="J607" i="19" a="1"/>
  <c r="J607" i="19"/>
  <c r="I607" i="19" a="1"/>
  <c r="I607" i="19" s="1"/>
  <c r="B607" i="19"/>
  <c r="N606" i="19" a="1"/>
  <c r="N606" i="19" s="1"/>
  <c r="M606" i="19" a="1"/>
  <c r="M606" i="19" s="1"/>
  <c r="L606" i="19" a="1"/>
  <c r="L606" i="19"/>
  <c r="K606" i="19" a="1"/>
  <c r="K606" i="19" s="1"/>
  <c r="J606" i="19" a="1"/>
  <c r="J606" i="19" s="1"/>
  <c r="I606" i="19" a="1"/>
  <c r="I606" i="19" s="1"/>
  <c r="B606" i="19"/>
  <c r="N605" i="19" a="1"/>
  <c r="N605" i="19" s="1"/>
  <c r="M605" i="19" a="1"/>
  <c r="M605" i="19"/>
  <c r="L605" i="19" a="1"/>
  <c r="L605" i="19"/>
  <c r="K605" i="19" a="1"/>
  <c r="K605" i="19" s="1"/>
  <c r="J605" i="19" a="1"/>
  <c r="J605" i="19"/>
  <c r="I605" i="19" a="1"/>
  <c r="I605" i="19" s="1"/>
  <c r="B605" i="19"/>
  <c r="N604" i="19" a="1"/>
  <c r="N604" i="19" s="1"/>
  <c r="M604" i="19" a="1"/>
  <c r="M604" i="19" s="1"/>
  <c r="L604" i="19" a="1"/>
  <c r="L604" i="19" s="1"/>
  <c r="K604" i="19" a="1"/>
  <c r="K604" i="19" s="1"/>
  <c r="J604" i="19" a="1"/>
  <c r="J604" i="19"/>
  <c r="I604" i="19" a="1"/>
  <c r="I604" i="19" s="1"/>
  <c r="B604" i="19"/>
  <c r="N603" i="19" a="1"/>
  <c r="N603" i="19" s="1"/>
  <c r="M603" i="19" a="1"/>
  <c r="M603" i="19"/>
  <c r="L603" i="19" a="1"/>
  <c r="L603" i="19" s="1"/>
  <c r="K603" i="19" a="1"/>
  <c r="K603" i="19"/>
  <c r="J603" i="19" a="1"/>
  <c r="J603" i="19" s="1"/>
  <c r="I603" i="19" a="1"/>
  <c r="I603" i="19" s="1"/>
  <c r="B603" i="19"/>
  <c r="N602" i="19" a="1"/>
  <c r="N602" i="19" s="1"/>
  <c r="M602" i="19" a="1"/>
  <c r="M602" i="19"/>
  <c r="L602" i="19" a="1"/>
  <c r="L602" i="19" s="1"/>
  <c r="K602" i="19" a="1"/>
  <c r="K602" i="19" s="1"/>
  <c r="J602" i="19" a="1"/>
  <c r="J602" i="19" s="1"/>
  <c r="I602" i="19" a="1"/>
  <c r="I602" i="19" s="1"/>
  <c r="B602" i="19"/>
  <c r="N601" i="19" a="1"/>
  <c r="N601" i="19"/>
  <c r="M601" i="19" a="1"/>
  <c r="M601" i="19"/>
  <c r="L601" i="19" a="1"/>
  <c r="L601" i="19"/>
  <c r="K601" i="19" a="1"/>
  <c r="K601" i="19"/>
  <c r="J601" i="19" a="1"/>
  <c r="J601" i="19" s="1"/>
  <c r="I601" i="19" a="1"/>
  <c r="I601" i="19" s="1"/>
  <c r="B601" i="19"/>
  <c r="N600" i="19" a="1"/>
  <c r="N600" i="19"/>
  <c r="M600" i="19" a="1"/>
  <c r="M600" i="19" s="1"/>
  <c r="L600" i="19" a="1"/>
  <c r="L600" i="19" s="1"/>
  <c r="K600" i="19" a="1"/>
  <c r="K600" i="19"/>
  <c r="J600" i="19" a="1"/>
  <c r="J600" i="19"/>
  <c r="I600" i="19" a="1"/>
  <c r="I600" i="19"/>
  <c r="B600" i="19"/>
  <c r="N599" i="19" a="1"/>
  <c r="N599" i="19"/>
  <c r="M599" i="19" a="1"/>
  <c r="M599" i="19" s="1"/>
  <c r="L599" i="19" a="1"/>
  <c r="L599" i="19" s="1"/>
  <c r="K599" i="19" a="1"/>
  <c r="K599" i="19"/>
  <c r="J599" i="19" a="1"/>
  <c r="J599" i="19"/>
  <c r="I599" i="19" a="1"/>
  <c r="I599" i="19"/>
  <c r="B599" i="19"/>
  <c r="N598" i="19" a="1"/>
  <c r="N598" i="19"/>
  <c r="M598" i="19" a="1"/>
  <c r="M598" i="19"/>
  <c r="L598" i="19" a="1"/>
  <c r="L598" i="19" s="1"/>
  <c r="K598" i="19" a="1"/>
  <c r="K598" i="19" s="1"/>
  <c r="J598" i="19" a="1"/>
  <c r="J598" i="19" s="1"/>
  <c r="I598" i="19" a="1"/>
  <c r="I598" i="19"/>
  <c r="B598" i="19"/>
  <c r="N597" i="19" a="1"/>
  <c r="N597" i="19" s="1"/>
  <c r="M597" i="19" a="1"/>
  <c r="M597" i="19"/>
  <c r="L597" i="19" a="1"/>
  <c r="L597" i="19"/>
  <c r="K597" i="19" a="1"/>
  <c r="K597" i="19" s="1"/>
  <c r="J597" i="19" a="1"/>
  <c r="J597" i="19" s="1"/>
  <c r="I597" i="19" a="1"/>
  <c r="I597" i="19" s="1"/>
  <c r="B597" i="19"/>
  <c r="N596" i="19" a="1"/>
  <c r="N596" i="19" s="1"/>
  <c r="M596" i="19" a="1"/>
  <c r="M596" i="19" s="1"/>
  <c r="L596" i="19" a="1"/>
  <c r="L596" i="19"/>
  <c r="K596" i="19" a="1"/>
  <c r="K596" i="19"/>
  <c r="J596" i="19" a="1"/>
  <c r="J596" i="19"/>
  <c r="I596" i="19" a="1"/>
  <c r="I596" i="19" s="1"/>
  <c r="B596" i="19"/>
  <c r="N595" i="19" a="1"/>
  <c r="N595" i="19" s="1"/>
  <c r="M595" i="19" a="1"/>
  <c r="M595" i="19" s="1"/>
  <c r="L595" i="19" a="1"/>
  <c r="L595" i="19" s="1"/>
  <c r="K595" i="19" a="1"/>
  <c r="K595" i="19" s="1"/>
  <c r="J595" i="19" a="1"/>
  <c r="J595" i="19"/>
  <c r="I595" i="19" a="1"/>
  <c r="I595" i="19" s="1"/>
  <c r="B595" i="19"/>
  <c r="N594" i="19" a="1"/>
  <c r="N594" i="19" s="1"/>
  <c r="M594" i="19" a="1"/>
  <c r="M594" i="19" s="1"/>
  <c r="L594" i="19" a="1"/>
  <c r="L594" i="19" s="1"/>
  <c r="K594" i="19" a="1"/>
  <c r="K594" i="19" s="1"/>
  <c r="J594" i="19" a="1"/>
  <c r="J594" i="19"/>
  <c r="I594" i="19" a="1"/>
  <c r="I594" i="19" s="1"/>
  <c r="B594" i="19"/>
  <c r="N593" i="19" a="1"/>
  <c r="N593" i="19"/>
  <c r="M593" i="19" a="1"/>
  <c r="M593" i="19"/>
  <c r="L593" i="19" a="1"/>
  <c r="L593" i="19" s="1"/>
  <c r="K593" i="19" a="1"/>
  <c r="K593" i="19" s="1"/>
  <c r="J593" i="19" a="1"/>
  <c r="J593" i="19" s="1"/>
  <c r="I593" i="19" a="1"/>
  <c r="I593" i="19" s="1"/>
  <c r="B593" i="19"/>
  <c r="N592" i="19" a="1"/>
  <c r="N592" i="19" s="1"/>
  <c r="M592" i="19" a="1"/>
  <c r="M592" i="19"/>
  <c r="L592" i="19" a="1"/>
  <c r="L592" i="19" s="1"/>
  <c r="K592" i="19" a="1"/>
  <c r="K592" i="19" s="1"/>
  <c r="J592" i="19" a="1"/>
  <c r="J592" i="19" s="1"/>
  <c r="I592" i="19" a="1"/>
  <c r="I592" i="19" s="1"/>
  <c r="B592" i="19"/>
  <c r="N591" i="19" a="1"/>
  <c r="N591" i="19"/>
  <c r="M591" i="19" a="1"/>
  <c r="M591" i="19"/>
  <c r="L591" i="19" a="1"/>
  <c r="L591" i="19" s="1"/>
  <c r="K591" i="19" a="1"/>
  <c r="K591" i="19"/>
  <c r="J591" i="19" a="1"/>
  <c r="J591" i="19" s="1"/>
  <c r="I591" i="19" a="1"/>
  <c r="I591" i="19" s="1"/>
  <c r="B591" i="19"/>
  <c r="N590" i="19" a="1"/>
  <c r="N590" i="19"/>
  <c r="M590" i="19" a="1"/>
  <c r="M590" i="19" s="1"/>
  <c r="L590" i="19" a="1"/>
  <c r="L590" i="19" s="1"/>
  <c r="K590" i="19" a="1"/>
  <c r="K590" i="19"/>
  <c r="J590" i="19" a="1"/>
  <c r="J590" i="19"/>
  <c r="I590" i="19" a="1"/>
  <c r="I590" i="19"/>
  <c r="B590" i="19"/>
  <c r="N589" i="19" a="1"/>
  <c r="N589" i="19"/>
  <c r="M589" i="19" a="1"/>
  <c r="M589" i="19" s="1"/>
  <c r="L589" i="19" a="1"/>
  <c r="L589" i="19"/>
  <c r="K589" i="19" a="1"/>
  <c r="K589" i="19" s="1"/>
  <c r="J589" i="19" a="1"/>
  <c r="J589" i="19"/>
  <c r="I589" i="19" a="1"/>
  <c r="I589" i="19"/>
  <c r="B589" i="19"/>
  <c r="N588" i="19" a="1"/>
  <c r="N588" i="19"/>
  <c r="M588" i="19" a="1"/>
  <c r="M588" i="19" s="1"/>
  <c r="L588" i="19" a="1"/>
  <c r="L588" i="19" s="1"/>
  <c r="K588" i="19" a="1"/>
  <c r="K588" i="19" s="1"/>
  <c r="J588" i="19" a="1"/>
  <c r="J588" i="19" s="1"/>
  <c r="I588" i="19" a="1"/>
  <c r="I588" i="19"/>
  <c r="B588" i="19"/>
  <c r="N587" i="19" a="1"/>
  <c r="N587" i="19"/>
  <c r="M587" i="19" a="1"/>
  <c r="M587" i="19" s="1"/>
  <c r="L587" i="19" a="1"/>
  <c r="L587" i="19"/>
  <c r="K587" i="19" a="1"/>
  <c r="K587" i="19" s="1"/>
  <c r="J587" i="19" a="1"/>
  <c r="J587" i="19" s="1"/>
  <c r="I587" i="19" a="1"/>
  <c r="I587" i="19" s="1"/>
  <c r="B587" i="19"/>
  <c r="N586" i="19" a="1"/>
  <c r="N586" i="19" s="1"/>
  <c r="M586" i="19" a="1"/>
  <c r="M586" i="19" s="1"/>
  <c r="L586" i="19" a="1"/>
  <c r="L586" i="19"/>
  <c r="K586" i="19" a="1"/>
  <c r="K586" i="19"/>
  <c r="J586" i="19" a="1"/>
  <c r="J586" i="19" s="1"/>
  <c r="I586" i="19" a="1"/>
  <c r="I586" i="19" s="1"/>
  <c r="B586" i="19"/>
  <c r="N585" i="19" a="1"/>
  <c r="N585" i="19" s="1"/>
  <c r="M585" i="19" a="1"/>
  <c r="M585" i="19" s="1"/>
  <c r="L585" i="19" a="1"/>
  <c r="L585" i="19" s="1"/>
  <c r="K585" i="19" a="1"/>
  <c r="K585" i="19" s="1"/>
  <c r="J585" i="19" a="1"/>
  <c r="J585" i="19"/>
  <c r="I585" i="19" a="1"/>
  <c r="I585" i="19" s="1"/>
  <c r="B585" i="19"/>
  <c r="N584" i="19" a="1"/>
  <c r="N584" i="19" s="1"/>
  <c r="M584" i="19" a="1"/>
  <c r="M584" i="19" s="1"/>
  <c r="L584" i="19" a="1"/>
  <c r="L584" i="19" s="1"/>
  <c r="K584" i="19" a="1"/>
  <c r="K584" i="19" s="1"/>
  <c r="J584" i="19" a="1"/>
  <c r="J584" i="19"/>
  <c r="I584" i="19" a="1"/>
  <c r="I584" i="19" s="1"/>
  <c r="B584" i="19"/>
  <c r="N583" i="19" a="1"/>
  <c r="N583" i="19"/>
  <c r="M583" i="19" a="1"/>
  <c r="M583" i="19"/>
  <c r="L583" i="19" a="1"/>
  <c r="L583" i="19" s="1"/>
  <c r="K583" i="19" a="1"/>
  <c r="K583" i="19" s="1"/>
  <c r="J583" i="19" a="1"/>
  <c r="J583" i="19" s="1"/>
  <c r="I583" i="19" a="1"/>
  <c r="I583" i="19" s="1"/>
  <c r="B583" i="19"/>
  <c r="N582" i="19" a="1"/>
  <c r="N582" i="19" s="1"/>
  <c r="M582" i="19" a="1"/>
  <c r="M582" i="19"/>
  <c r="L582" i="19" a="1"/>
  <c r="L582" i="19" s="1"/>
  <c r="K582" i="19" a="1"/>
  <c r="K582" i="19" s="1"/>
  <c r="J582" i="19" a="1"/>
  <c r="J582" i="19" s="1"/>
  <c r="I582" i="19" a="1"/>
  <c r="I582" i="19" s="1"/>
  <c r="B582" i="19"/>
  <c r="N581" i="19" a="1"/>
  <c r="N581" i="19"/>
  <c r="M581" i="19" a="1"/>
  <c r="M581" i="19" s="1"/>
  <c r="L581" i="19" a="1"/>
  <c r="L581" i="19"/>
  <c r="K581" i="19" a="1"/>
  <c r="K581" i="19"/>
  <c r="J581" i="19" a="1"/>
  <c r="J581" i="19" s="1"/>
  <c r="I581" i="19" a="1"/>
  <c r="I581" i="19" s="1"/>
  <c r="B581" i="19"/>
  <c r="N580" i="19" a="1"/>
  <c r="N580" i="19" s="1"/>
  <c r="M580" i="19" a="1"/>
  <c r="M580" i="19" s="1"/>
  <c r="L580" i="19" a="1"/>
  <c r="L580" i="19" s="1"/>
  <c r="K580" i="19" a="1"/>
  <c r="K580" i="19"/>
  <c r="J580" i="19" a="1"/>
  <c r="J580" i="19"/>
  <c r="I580" i="19" a="1"/>
  <c r="I580" i="19"/>
  <c r="B580" i="19"/>
  <c r="N579" i="19" a="1"/>
  <c r="N579" i="19"/>
  <c r="M579" i="19" a="1"/>
  <c r="M579" i="19" s="1"/>
  <c r="L579" i="19" a="1"/>
  <c r="L579" i="19"/>
  <c r="K579" i="19" a="1"/>
  <c r="K579" i="19"/>
  <c r="J579" i="19" a="1"/>
  <c r="J579" i="19"/>
  <c r="I579" i="19" a="1"/>
  <c r="I579" i="19"/>
  <c r="B579" i="19"/>
  <c r="N578" i="19" a="1"/>
  <c r="N578" i="19"/>
  <c r="M578" i="19" a="1"/>
  <c r="M578" i="19" s="1"/>
  <c r="L578" i="19" a="1"/>
  <c r="L578" i="19" s="1"/>
  <c r="K578" i="19" a="1"/>
  <c r="K578" i="19" s="1"/>
  <c r="J578" i="19" a="1"/>
  <c r="J578" i="19" s="1"/>
  <c r="I578" i="19" a="1"/>
  <c r="I578" i="19"/>
  <c r="B578" i="19"/>
  <c r="N577" i="19" a="1"/>
  <c r="N577" i="19"/>
  <c r="M577" i="19" a="1"/>
  <c r="M577" i="19"/>
  <c r="L577" i="19" a="1"/>
  <c r="L577" i="19"/>
  <c r="K577" i="19" a="1"/>
  <c r="K577" i="19"/>
  <c r="J577" i="19" a="1"/>
  <c r="J577" i="19"/>
  <c r="I577" i="19" a="1"/>
  <c r="I577" i="19"/>
  <c r="B577" i="19"/>
  <c r="N576" i="19" a="1"/>
  <c r="N576" i="19" s="1"/>
  <c r="M576" i="19" a="1"/>
  <c r="M576" i="19" s="1"/>
  <c r="L576" i="19" a="1"/>
  <c r="L576" i="19"/>
  <c r="K576" i="19" a="1"/>
  <c r="K576" i="19"/>
  <c r="J576" i="19" a="1"/>
  <c r="J576" i="19"/>
  <c r="I576" i="19" a="1"/>
  <c r="I576" i="19"/>
  <c r="B576" i="19"/>
  <c r="N575" i="19" a="1"/>
  <c r="N575" i="19" s="1"/>
  <c r="M575" i="19" a="1"/>
  <c r="M575" i="19" s="1"/>
  <c r="L575" i="19" a="1"/>
  <c r="L575" i="19" s="1"/>
  <c r="K575" i="19" a="1"/>
  <c r="K575" i="19" s="1"/>
  <c r="J575" i="19" a="1"/>
  <c r="J575" i="19" s="1"/>
  <c r="I575" i="19" a="1"/>
  <c r="I575" i="19" s="1"/>
  <c r="B575" i="19"/>
  <c r="N574" i="19" a="1"/>
  <c r="N574" i="19"/>
  <c r="M574" i="19" a="1"/>
  <c r="M574" i="19"/>
  <c r="L574" i="19" a="1"/>
  <c r="L574" i="19"/>
  <c r="K574" i="19" a="1"/>
  <c r="K574" i="19"/>
  <c r="J574" i="19" a="1"/>
  <c r="J574" i="19" s="1"/>
  <c r="I574" i="19" a="1"/>
  <c r="I574" i="19"/>
  <c r="B574" i="19"/>
  <c r="N573" i="19" a="1"/>
  <c r="N573" i="19" s="1"/>
  <c r="M573" i="19" a="1"/>
  <c r="M573" i="19" s="1"/>
  <c r="L573" i="19" a="1"/>
  <c r="L573" i="19" s="1"/>
  <c r="K573" i="19" a="1"/>
  <c r="K573" i="19" s="1"/>
  <c r="J573" i="19" a="1"/>
  <c r="J573" i="19" s="1"/>
  <c r="I573" i="19" a="1"/>
  <c r="I573" i="19" s="1"/>
  <c r="B573" i="19"/>
  <c r="N572" i="19" a="1"/>
  <c r="N572" i="19"/>
  <c r="M572" i="19" a="1"/>
  <c r="M572" i="19" s="1"/>
  <c r="L572" i="19" a="1"/>
  <c r="L572" i="19"/>
  <c r="K572" i="19" a="1"/>
  <c r="K572" i="19"/>
  <c r="J572" i="19" a="1"/>
  <c r="J572" i="19"/>
  <c r="I572" i="19" a="1"/>
  <c r="I572" i="19"/>
  <c r="B572" i="19"/>
  <c r="N571" i="19" a="1"/>
  <c r="N571" i="19" s="1"/>
  <c r="M571" i="19" a="1"/>
  <c r="M571" i="19" s="1"/>
  <c r="L571" i="19" a="1"/>
  <c r="L571" i="19" s="1"/>
  <c r="K571" i="19" a="1"/>
  <c r="K571" i="19" s="1"/>
  <c r="J571" i="19" a="1"/>
  <c r="J571" i="19" s="1"/>
  <c r="I571" i="19" a="1"/>
  <c r="I571" i="19" s="1"/>
  <c r="B571" i="19"/>
  <c r="N570" i="19" a="1"/>
  <c r="N570" i="19"/>
  <c r="M570" i="19" a="1"/>
  <c r="M570" i="19"/>
  <c r="L570" i="19" a="1"/>
  <c r="L570" i="19"/>
  <c r="K570" i="19" a="1"/>
  <c r="K570" i="19" s="1"/>
  <c r="J570" i="19" a="1"/>
  <c r="J570" i="19"/>
  <c r="I570" i="19" a="1"/>
  <c r="I570" i="19"/>
  <c r="B570" i="19"/>
  <c r="N569" i="19" a="1"/>
  <c r="N569" i="19" s="1"/>
  <c r="M569" i="19" a="1"/>
  <c r="M569" i="19" s="1"/>
  <c r="L569" i="19" a="1"/>
  <c r="L569" i="19" s="1"/>
  <c r="K569" i="19" a="1"/>
  <c r="K569" i="19" s="1"/>
  <c r="J569" i="19" a="1"/>
  <c r="J569" i="19" s="1"/>
  <c r="I569" i="19" a="1"/>
  <c r="I569" i="19" s="1"/>
  <c r="B569" i="19"/>
  <c r="N568" i="19" a="1"/>
  <c r="N568" i="19" s="1"/>
  <c r="M568" i="19" a="1"/>
  <c r="M568" i="19"/>
  <c r="L568" i="19" a="1"/>
  <c r="L568" i="19"/>
  <c r="K568" i="19" a="1"/>
  <c r="K568" i="19"/>
  <c r="J568" i="19" a="1"/>
  <c r="J568" i="19"/>
  <c r="I568" i="19" a="1"/>
  <c r="I568" i="19" s="1"/>
  <c r="B568" i="19"/>
  <c r="N567" i="19" a="1"/>
  <c r="N567" i="19" s="1"/>
  <c r="M567" i="19" a="1"/>
  <c r="M567" i="19" s="1"/>
  <c r="L567" i="19" a="1"/>
  <c r="L567" i="19" s="1"/>
  <c r="K567" i="19" a="1"/>
  <c r="K567" i="19" s="1"/>
  <c r="J567" i="19" a="1"/>
  <c r="J567" i="19" s="1"/>
  <c r="I567" i="19" a="1"/>
  <c r="I567" i="19" s="1"/>
  <c r="B567" i="19"/>
  <c r="N566" i="19" a="1"/>
  <c r="N566" i="19"/>
  <c r="M566" i="19" a="1"/>
  <c r="M566" i="19"/>
  <c r="L566" i="19" a="1"/>
  <c r="L566" i="19" s="1"/>
  <c r="K566" i="19" a="1"/>
  <c r="K566" i="19"/>
  <c r="J566" i="19" a="1"/>
  <c r="J566" i="19"/>
  <c r="I566" i="19" a="1"/>
  <c r="I566" i="19"/>
  <c r="B566" i="19"/>
  <c r="N565" i="19" a="1"/>
  <c r="N565" i="19" s="1"/>
  <c r="M565" i="19" a="1"/>
  <c r="M565" i="19" s="1"/>
  <c r="L565" i="19" a="1"/>
  <c r="L565" i="19" s="1"/>
  <c r="K565" i="19" a="1"/>
  <c r="K565" i="19" s="1"/>
  <c r="J565" i="19" a="1"/>
  <c r="J565" i="19" s="1"/>
  <c r="I565" i="19" a="1"/>
  <c r="I565" i="19" s="1"/>
  <c r="B565" i="19"/>
  <c r="N564" i="19" a="1"/>
  <c r="N564" i="19"/>
  <c r="M564" i="19" a="1"/>
  <c r="M564" i="19"/>
  <c r="L564" i="19" a="1"/>
  <c r="L564" i="19"/>
  <c r="K564" i="19" a="1"/>
  <c r="K564" i="19"/>
  <c r="J564" i="19" a="1"/>
  <c r="J564" i="19" s="1"/>
  <c r="I564" i="19" a="1"/>
  <c r="I564" i="19"/>
  <c r="B564" i="19"/>
  <c r="N563" i="19" a="1"/>
  <c r="N563" i="19" s="1"/>
  <c r="M563" i="19" a="1"/>
  <c r="M563" i="19" s="1"/>
  <c r="L563" i="19" a="1"/>
  <c r="L563" i="19" s="1"/>
  <c r="K563" i="19" a="1"/>
  <c r="K563" i="19" s="1"/>
  <c r="J563" i="19" a="1"/>
  <c r="J563" i="19" s="1"/>
  <c r="I563" i="19" a="1"/>
  <c r="I563" i="19" s="1"/>
  <c r="B563" i="19"/>
  <c r="N562" i="19" a="1"/>
  <c r="N562" i="19"/>
  <c r="M562" i="19" a="1"/>
  <c r="M562" i="19" s="1"/>
  <c r="L562" i="19" a="1"/>
  <c r="L562" i="19"/>
  <c r="K562" i="19" a="1"/>
  <c r="K562" i="19"/>
  <c r="J562" i="19" a="1"/>
  <c r="J562" i="19"/>
  <c r="I562" i="19" a="1"/>
  <c r="I562" i="19"/>
  <c r="B562" i="19"/>
  <c r="N561" i="19" a="1"/>
  <c r="N561" i="19" s="1"/>
  <c r="M561" i="19" a="1"/>
  <c r="M561" i="19" s="1"/>
  <c r="L561" i="19" a="1"/>
  <c r="L561" i="19" s="1"/>
  <c r="K561" i="19" a="1"/>
  <c r="K561" i="19" s="1"/>
  <c r="J561" i="19" a="1"/>
  <c r="J561" i="19" s="1"/>
  <c r="I561" i="19" a="1"/>
  <c r="I561" i="19" s="1"/>
  <c r="B561" i="19"/>
  <c r="N560" i="19" a="1"/>
  <c r="N560" i="19"/>
  <c r="M560" i="19" a="1"/>
  <c r="M560" i="19"/>
  <c r="L560" i="19" a="1"/>
  <c r="L560" i="19"/>
  <c r="K560" i="19" a="1"/>
  <c r="K560" i="19" s="1"/>
  <c r="J560" i="19" a="1"/>
  <c r="J560" i="19"/>
  <c r="I560" i="19" a="1"/>
  <c r="I560" i="19"/>
  <c r="B560" i="19"/>
  <c r="N559" i="19" a="1"/>
  <c r="N559" i="19" s="1"/>
  <c r="M559" i="19" a="1"/>
  <c r="M559" i="19" s="1"/>
  <c r="L559" i="19" a="1"/>
  <c r="L559" i="19" s="1"/>
  <c r="K559" i="19" a="1"/>
  <c r="K559" i="19" s="1"/>
  <c r="J559" i="19" a="1"/>
  <c r="J559" i="19" s="1"/>
  <c r="I559" i="19" a="1"/>
  <c r="I559" i="19"/>
  <c r="B559" i="19"/>
  <c r="N558" i="19" a="1"/>
  <c r="N558" i="19" s="1"/>
  <c r="M558" i="19" a="1"/>
  <c r="M558" i="19"/>
  <c r="L558" i="19" a="1"/>
  <c r="L558" i="19"/>
  <c r="K558" i="19" a="1"/>
  <c r="K558" i="19"/>
  <c r="J558" i="19" a="1"/>
  <c r="J558" i="19"/>
  <c r="I558" i="19" a="1"/>
  <c r="I558" i="19" s="1"/>
  <c r="B558" i="19"/>
  <c r="N557" i="19" a="1"/>
  <c r="N557" i="19" s="1"/>
  <c r="M557" i="19" a="1"/>
  <c r="M557" i="19" s="1"/>
  <c r="L557" i="19" a="1"/>
  <c r="L557" i="19"/>
  <c r="K557" i="19" a="1"/>
  <c r="K557" i="19" s="1"/>
  <c r="J557" i="19" a="1"/>
  <c r="J557" i="19"/>
  <c r="I557" i="19" a="1"/>
  <c r="I557" i="19" s="1"/>
  <c r="B557" i="19"/>
  <c r="N556" i="19" a="1"/>
  <c r="N556" i="19"/>
  <c r="M556" i="19" a="1"/>
  <c r="M556" i="19"/>
  <c r="L556" i="19" a="1"/>
  <c r="L556" i="19" s="1"/>
  <c r="K556" i="19" a="1"/>
  <c r="K556" i="19"/>
  <c r="J556" i="19" a="1"/>
  <c r="J556" i="19"/>
  <c r="I556" i="19" a="1"/>
  <c r="I556" i="19"/>
  <c r="B556" i="19"/>
  <c r="N555" i="19" a="1"/>
  <c r="N555" i="19"/>
  <c r="M555" i="19" a="1"/>
  <c r="M555" i="19" s="1"/>
  <c r="L555" i="19" a="1"/>
  <c r="L555" i="19" s="1"/>
  <c r="K555" i="19" a="1"/>
  <c r="K555" i="19" s="1"/>
  <c r="J555" i="19" a="1"/>
  <c r="J555" i="19" s="1"/>
  <c r="I555" i="19" a="1"/>
  <c r="I555" i="19" s="1"/>
  <c r="B555" i="19"/>
  <c r="N554" i="19" a="1"/>
  <c r="N554" i="19"/>
  <c r="M554" i="19" a="1"/>
  <c r="M554" i="19"/>
  <c r="L554" i="19" a="1"/>
  <c r="L554" i="19"/>
  <c r="K554" i="19" a="1"/>
  <c r="K554" i="19"/>
  <c r="J554" i="19" a="1"/>
  <c r="J554" i="19" s="1"/>
  <c r="I554" i="19" a="1"/>
  <c r="I554" i="19"/>
  <c r="B554" i="19"/>
  <c r="N553" i="19" a="1"/>
  <c r="N553" i="19" s="1"/>
  <c r="M553" i="19" a="1"/>
  <c r="M553" i="19" s="1"/>
  <c r="L553" i="19" a="1"/>
  <c r="L553" i="19" s="1"/>
  <c r="K553" i="19" a="1"/>
  <c r="K553" i="19" s="1"/>
  <c r="J553" i="19" a="1"/>
  <c r="J553" i="19" s="1"/>
  <c r="I553" i="19" a="1"/>
  <c r="I553" i="19" s="1"/>
  <c r="B553" i="19"/>
  <c r="N552" i="19" a="1"/>
  <c r="N552" i="19"/>
  <c r="M552" i="19" a="1"/>
  <c r="M552" i="19" s="1"/>
  <c r="L552" i="19" a="1"/>
  <c r="L552" i="19"/>
  <c r="K552" i="19" a="1"/>
  <c r="K552" i="19"/>
  <c r="J552" i="19" a="1"/>
  <c r="J552" i="19"/>
  <c r="I552" i="19" a="1"/>
  <c r="I552" i="19"/>
  <c r="B552" i="19"/>
  <c r="N551" i="19" a="1"/>
  <c r="N551" i="19" s="1"/>
  <c r="M551" i="19" a="1"/>
  <c r="M551" i="19" s="1"/>
  <c r="L551" i="19" a="1"/>
  <c r="L551" i="19" s="1"/>
  <c r="K551" i="19" a="1"/>
  <c r="K551" i="19"/>
  <c r="J551" i="19" a="1"/>
  <c r="J551" i="19"/>
  <c r="I551" i="19" a="1"/>
  <c r="I551" i="19" s="1"/>
  <c r="B551" i="19"/>
  <c r="N550" i="19" a="1"/>
  <c r="N550" i="19"/>
  <c r="M550" i="19" a="1"/>
  <c r="M550" i="19"/>
  <c r="L550" i="19" a="1"/>
  <c r="L550" i="19"/>
  <c r="K550" i="19" a="1"/>
  <c r="K550" i="19" s="1"/>
  <c r="J550" i="19" a="1"/>
  <c r="J550" i="19"/>
  <c r="I550" i="19" a="1"/>
  <c r="I550" i="19"/>
  <c r="B550" i="19"/>
  <c r="N549" i="19" a="1"/>
  <c r="N549" i="19"/>
  <c r="M549" i="19" a="1"/>
  <c r="M549" i="19"/>
  <c r="L549" i="19" a="1"/>
  <c r="L549" i="19" s="1"/>
  <c r="K549" i="19" a="1"/>
  <c r="K549" i="19" s="1"/>
  <c r="J549" i="19" a="1"/>
  <c r="J549" i="19" s="1"/>
  <c r="I549" i="19" a="1"/>
  <c r="I549" i="19"/>
  <c r="B549" i="19"/>
  <c r="N548" i="19" a="1"/>
  <c r="N548" i="19" s="1"/>
  <c r="M548" i="19" a="1"/>
  <c r="M548" i="19"/>
  <c r="L548" i="19" a="1"/>
  <c r="L548" i="19"/>
  <c r="K548" i="19" a="1"/>
  <c r="K548" i="19"/>
  <c r="J548" i="19" a="1"/>
  <c r="J548" i="19" s="1"/>
  <c r="I548" i="19" a="1"/>
  <c r="I548" i="19" s="1"/>
  <c r="B548" i="19"/>
  <c r="N547" i="19" a="1"/>
  <c r="N547" i="19" s="1"/>
  <c r="M547" i="19" a="1"/>
  <c r="M547" i="19" s="1"/>
  <c r="L547" i="19" a="1"/>
  <c r="L547" i="19"/>
  <c r="K547" i="19" a="1"/>
  <c r="K547" i="19" s="1"/>
  <c r="J547" i="19" a="1"/>
  <c r="J547" i="19" s="1"/>
  <c r="I547" i="19" a="1"/>
  <c r="I547" i="19" s="1"/>
  <c r="B547" i="19"/>
  <c r="N546" i="19" a="1"/>
  <c r="N546" i="19"/>
  <c r="M546" i="19" a="1"/>
  <c r="M546" i="19"/>
  <c r="L546" i="19" a="1"/>
  <c r="L546" i="19" s="1"/>
  <c r="K546" i="19" a="1"/>
  <c r="K546" i="19"/>
  <c r="J546" i="19" a="1"/>
  <c r="J546" i="19"/>
  <c r="I546" i="19" a="1"/>
  <c r="I546" i="19"/>
  <c r="B546" i="19"/>
  <c r="N545" i="19" a="1"/>
  <c r="N545" i="19"/>
  <c r="M545" i="19" a="1"/>
  <c r="M545" i="19" s="1"/>
  <c r="L545" i="19" a="1"/>
  <c r="L545" i="19" s="1"/>
  <c r="K545" i="19" a="1"/>
  <c r="K545" i="19" s="1"/>
  <c r="J545" i="19" a="1"/>
  <c r="J545" i="19" s="1"/>
  <c r="I545" i="19" a="1"/>
  <c r="I545" i="19" s="1"/>
  <c r="B545" i="19"/>
  <c r="N544" i="19" a="1"/>
  <c r="N544" i="19"/>
  <c r="M544" i="19" a="1"/>
  <c r="M544" i="19"/>
  <c r="L544" i="19" a="1"/>
  <c r="L544" i="19"/>
  <c r="K544" i="19" a="1"/>
  <c r="K544" i="19"/>
  <c r="J544" i="19" a="1"/>
  <c r="J544" i="19" s="1"/>
  <c r="I544" i="19" a="1"/>
  <c r="I544" i="19"/>
  <c r="B544" i="19"/>
  <c r="N543" i="19" a="1"/>
  <c r="N543" i="19" s="1"/>
  <c r="M543" i="19" a="1"/>
  <c r="M543" i="19" s="1"/>
  <c r="L543" i="19" a="1"/>
  <c r="L543" i="19" s="1"/>
  <c r="K543" i="19" a="1"/>
  <c r="K543" i="19" s="1"/>
  <c r="J543" i="19" a="1"/>
  <c r="J543" i="19" s="1"/>
  <c r="I543" i="19" a="1"/>
  <c r="I543" i="19" s="1"/>
  <c r="B543" i="19"/>
  <c r="N542" i="19" a="1"/>
  <c r="N542" i="19" s="1"/>
  <c r="M542" i="19" a="1"/>
  <c r="M542" i="19" s="1"/>
  <c r="L542" i="19" a="1"/>
  <c r="L542" i="19"/>
  <c r="K542" i="19" a="1"/>
  <c r="K542" i="19"/>
  <c r="J542" i="19" a="1"/>
  <c r="J542" i="19"/>
  <c r="I542" i="19" a="1"/>
  <c r="I542" i="19" s="1"/>
  <c r="B542" i="19"/>
  <c r="N541" i="19" a="1"/>
  <c r="N541" i="19" s="1"/>
  <c r="M541" i="19" a="1"/>
  <c r="M541" i="19" s="1"/>
  <c r="L541" i="19" a="1"/>
  <c r="L541" i="19" s="1"/>
  <c r="K541" i="19" a="1"/>
  <c r="K541" i="19" s="1"/>
  <c r="J541" i="19" a="1"/>
  <c r="J541" i="19"/>
  <c r="I541" i="19" a="1"/>
  <c r="I541" i="19" s="1"/>
  <c r="B541" i="19"/>
  <c r="N540" i="19" a="1"/>
  <c r="N540" i="19"/>
  <c r="M540" i="19" a="1"/>
  <c r="M540" i="19"/>
  <c r="L540" i="19" a="1"/>
  <c r="L540" i="19" s="1"/>
  <c r="K540" i="19" a="1"/>
  <c r="K540" i="19" s="1"/>
  <c r="J540" i="19" a="1"/>
  <c r="J540" i="19"/>
  <c r="I540" i="19" a="1"/>
  <c r="I540" i="19"/>
  <c r="B540" i="19"/>
  <c r="N539" i="19" a="1"/>
  <c r="N539" i="19"/>
  <c r="M539" i="19" a="1"/>
  <c r="M539" i="19" s="1"/>
  <c r="L539" i="19" a="1"/>
  <c r="L539" i="19" s="1"/>
  <c r="K539" i="19" a="1"/>
  <c r="K539" i="19" s="1"/>
  <c r="J539" i="19" a="1"/>
  <c r="J539" i="19" s="1"/>
  <c r="I539" i="19" a="1"/>
  <c r="I539" i="19" s="1"/>
  <c r="B539" i="19"/>
  <c r="N538" i="19" a="1"/>
  <c r="N538" i="19" s="1"/>
  <c r="M538" i="19" a="1"/>
  <c r="M538" i="19"/>
  <c r="L538" i="19" a="1"/>
  <c r="L538" i="19"/>
  <c r="K538" i="19" a="1"/>
  <c r="K538" i="19"/>
  <c r="J538" i="19" a="1"/>
  <c r="J538" i="19" s="1"/>
  <c r="I538" i="19" a="1"/>
  <c r="I538" i="19" s="1"/>
  <c r="B538" i="19"/>
  <c r="N537" i="19" a="1"/>
  <c r="N537" i="19" s="1"/>
  <c r="M537" i="19" a="1"/>
  <c r="M537" i="19" s="1"/>
  <c r="L537" i="19" a="1"/>
  <c r="L537" i="19" s="1"/>
  <c r="K537" i="19" a="1"/>
  <c r="K537" i="19" s="1"/>
  <c r="J537" i="19" a="1"/>
  <c r="J537" i="19" s="1"/>
  <c r="I537" i="19" a="1"/>
  <c r="I537" i="19" s="1"/>
  <c r="B537" i="19"/>
  <c r="N536" i="19" a="1"/>
  <c r="N536" i="19"/>
  <c r="M536" i="19" a="1"/>
  <c r="M536" i="19" s="1"/>
  <c r="L536" i="19" a="1"/>
  <c r="L536" i="19" s="1"/>
  <c r="K536" i="19" a="1"/>
  <c r="K536" i="19"/>
  <c r="J536" i="19" a="1"/>
  <c r="J536" i="19"/>
  <c r="I536" i="19" a="1"/>
  <c r="I536" i="19"/>
  <c r="B536" i="19"/>
  <c r="N535" i="19" a="1"/>
  <c r="N535" i="19" s="1"/>
  <c r="M535" i="19" a="1"/>
  <c r="M535" i="19" s="1"/>
  <c r="L535" i="19" a="1"/>
  <c r="L535" i="19" s="1"/>
  <c r="K535" i="19" a="1"/>
  <c r="K535" i="19" s="1"/>
  <c r="J535" i="19" a="1"/>
  <c r="J535" i="19" s="1"/>
  <c r="I535" i="19" a="1"/>
  <c r="I535" i="19" s="1"/>
  <c r="B535" i="19"/>
  <c r="N534" i="19" a="1"/>
  <c r="N534" i="19"/>
  <c r="M534" i="19" a="1"/>
  <c r="M534" i="19"/>
  <c r="L534" i="19" a="1"/>
  <c r="L534" i="19"/>
  <c r="K534" i="19" a="1"/>
  <c r="K534" i="19"/>
  <c r="J534" i="19" a="1"/>
  <c r="J534" i="19" s="1"/>
  <c r="I534" i="19" a="1"/>
  <c r="I534" i="19"/>
  <c r="B534" i="19"/>
  <c r="N533" i="19" a="1"/>
  <c r="N533" i="19" s="1"/>
  <c r="M533" i="19" a="1"/>
  <c r="M533" i="19" s="1"/>
  <c r="L533" i="19" a="1"/>
  <c r="L533" i="19" s="1"/>
  <c r="K533" i="19" a="1"/>
  <c r="K533" i="19" s="1"/>
  <c r="J533" i="19" a="1"/>
  <c r="J533" i="19" s="1"/>
  <c r="I533" i="19" a="1"/>
  <c r="I533" i="19" s="1"/>
  <c r="B533" i="19"/>
  <c r="N532" i="19" a="1"/>
  <c r="N532" i="19" s="1"/>
  <c r="M532" i="19" a="1"/>
  <c r="M532" i="19" s="1"/>
  <c r="L532" i="19" a="1"/>
  <c r="L532" i="19"/>
  <c r="K532" i="19" a="1"/>
  <c r="K532" i="19"/>
  <c r="J532" i="19" a="1"/>
  <c r="J532" i="19"/>
  <c r="I532" i="19" a="1"/>
  <c r="I532" i="19" s="1"/>
  <c r="B532" i="19"/>
  <c r="N531" i="19" a="1"/>
  <c r="N531" i="19" s="1"/>
  <c r="M531" i="19" a="1"/>
  <c r="M531" i="19" s="1"/>
  <c r="L531" i="19" a="1"/>
  <c r="L531" i="19" s="1"/>
  <c r="K531" i="19" a="1"/>
  <c r="K531" i="19"/>
  <c r="J531" i="19" a="1"/>
  <c r="J531" i="19"/>
  <c r="I531" i="19" a="1"/>
  <c r="I531" i="19" s="1"/>
  <c r="B531" i="19"/>
  <c r="N530" i="19" a="1"/>
  <c r="N530" i="19"/>
  <c r="M530" i="19" a="1"/>
  <c r="M530" i="19"/>
  <c r="L530" i="19" a="1"/>
  <c r="L530" i="19"/>
  <c r="K530" i="19" a="1"/>
  <c r="K530" i="19" s="1"/>
  <c r="J530" i="19" a="1"/>
  <c r="J530" i="19"/>
  <c r="I530" i="19" a="1"/>
  <c r="I530" i="19"/>
  <c r="B530" i="19"/>
  <c r="N529" i="19" a="1"/>
  <c r="N529" i="19"/>
  <c r="M529" i="19" a="1"/>
  <c r="M529" i="19"/>
  <c r="L529" i="19" a="1"/>
  <c r="L529" i="19" s="1"/>
  <c r="K529" i="19" a="1"/>
  <c r="K529" i="19" s="1"/>
  <c r="J529" i="19" a="1"/>
  <c r="J529" i="19" s="1"/>
  <c r="I529" i="19" a="1"/>
  <c r="I529" i="19" s="1"/>
  <c r="B529" i="19"/>
  <c r="N528" i="19" a="1"/>
  <c r="N528" i="19" s="1"/>
  <c r="M528" i="19" a="1"/>
  <c r="M528" i="19"/>
  <c r="L528" i="19" a="1"/>
  <c r="L528" i="19"/>
  <c r="K528" i="19" a="1"/>
  <c r="K528" i="19"/>
  <c r="J528" i="19" a="1"/>
  <c r="J528" i="19" s="1"/>
  <c r="I528" i="19" a="1"/>
  <c r="I528" i="19" s="1"/>
  <c r="B528" i="19"/>
  <c r="N527" i="19" a="1"/>
  <c r="N527" i="19" s="1"/>
  <c r="M527" i="19" a="1"/>
  <c r="M527" i="19" s="1"/>
  <c r="L527" i="19" a="1"/>
  <c r="L527" i="19" s="1"/>
  <c r="K527" i="19" a="1"/>
  <c r="K527" i="19"/>
  <c r="J527" i="19" a="1"/>
  <c r="J527" i="19"/>
  <c r="I527" i="19" a="1"/>
  <c r="I527" i="19" s="1"/>
  <c r="B527" i="19"/>
  <c r="N526" i="19" a="1"/>
  <c r="N526" i="19"/>
  <c r="M526" i="19" a="1"/>
  <c r="M526" i="19" s="1"/>
  <c r="L526" i="19" a="1"/>
  <c r="L526" i="19" s="1"/>
  <c r="K526" i="19" a="1"/>
  <c r="K526" i="19"/>
  <c r="J526" i="19" a="1"/>
  <c r="J526" i="19"/>
  <c r="I526" i="19" a="1"/>
  <c r="I526" i="19"/>
  <c r="B526" i="19"/>
  <c r="N525" i="19" a="1"/>
  <c r="N525" i="19" s="1"/>
  <c r="M525" i="19" a="1"/>
  <c r="M525" i="19"/>
  <c r="L525" i="19" a="1"/>
  <c r="L525" i="19" s="1"/>
  <c r="K525" i="19" a="1"/>
  <c r="K525" i="19" s="1"/>
  <c r="J525" i="19" a="1"/>
  <c r="J525" i="19" s="1"/>
  <c r="I525" i="19" a="1"/>
  <c r="I525" i="19"/>
  <c r="B525" i="19"/>
  <c r="N524" i="19" a="1"/>
  <c r="N524" i="19"/>
  <c r="M524" i="19" a="1"/>
  <c r="M524" i="19"/>
  <c r="L524" i="19" a="1"/>
  <c r="L524" i="19"/>
  <c r="K524" i="19" a="1"/>
  <c r="K524" i="19"/>
  <c r="J524" i="19" a="1"/>
  <c r="J524" i="19" s="1"/>
  <c r="I524" i="19" a="1"/>
  <c r="I524" i="19"/>
  <c r="B524" i="19"/>
  <c r="N523" i="19" a="1"/>
  <c r="N523" i="19" s="1"/>
  <c r="M523" i="19" a="1"/>
  <c r="M523" i="19" s="1"/>
  <c r="L523" i="19" a="1"/>
  <c r="L523" i="19" s="1"/>
  <c r="K523" i="19" a="1"/>
  <c r="K523" i="19"/>
  <c r="J523" i="19" a="1"/>
  <c r="J523" i="19" s="1"/>
  <c r="I523" i="19" a="1"/>
  <c r="I523" i="19" s="1"/>
  <c r="B523" i="19"/>
  <c r="N522" i="19" a="1"/>
  <c r="N522" i="19" s="1"/>
  <c r="M522" i="19" a="1"/>
  <c r="M522" i="19" s="1"/>
  <c r="L522" i="19" a="1"/>
  <c r="L522" i="19"/>
  <c r="K522" i="19" a="1"/>
  <c r="K522" i="19"/>
  <c r="J522" i="19" a="1"/>
  <c r="J522" i="19"/>
  <c r="I522" i="19" a="1"/>
  <c r="I522" i="19" s="1"/>
  <c r="B522" i="19"/>
  <c r="N521" i="19" a="1"/>
  <c r="N521" i="19" s="1"/>
  <c r="M521" i="19" a="1"/>
  <c r="M521" i="19" s="1"/>
  <c r="L521" i="19" a="1"/>
  <c r="L521" i="19" s="1"/>
  <c r="K521" i="19" a="1"/>
  <c r="K521" i="19"/>
  <c r="J521" i="19" a="1"/>
  <c r="J521" i="19" s="1"/>
  <c r="I521" i="19" a="1"/>
  <c r="I521" i="19" s="1"/>
  <c r="B521" i="19"/>
  <c r="N520" i="19" a="1"/>
  <c r="N520" i="19"/>
  <c r="M520" i="19" a="1"/>
  <c r="M520" i="19"/>
  <c r="L520" i="19" a="1"/>
  <c r="L520" i="19" s="1"/>
  <c r="K520" i="19" a="1"/>
  <c r="K520" i="19" s="1"/>
  <c r="J520" i="19" a="1"/>
  <c r="J520" i="19"/>
  <c r="I520" i="19" a="1"/>
  <c r="I520" i="19"/>
  <c r="B520" i="19"/>
  <c r="N519" i="19" a="1"/>
  <c r="N519" i="19"/>
  <c r="M519" i="19" a="1"/>
  <c r="M519" i="19"/>
  <c r="L519" i="19" a="1"/>
  <c r="L519" i="19" s="1"/>
  <c r="K519" i="19" a="1"/>
  <c r="K519" i="19" s="1"/>
  <c r="J519" i="19" a="1"/>
  <c r="J519" i="19" s="1"/>
  <c r="I519" i="19" a="1"/>
  <c r="I519" i="19" s="1"/>
  <c r="B519" i="19"/>
  <c r="N518" i="19" a="1"/>
  <c r="N518" i="19"/>
  <c r="M518" i="19" a="1"/>
  <c r="M518" i="19"/>
  <c r="L518" i="19" a="1"/>
  <c r="L518" i="19"/>
  <c r="K518" i="19" a="1"/>
  <c r="K518" i="19"/>
  <c r="J518" i="19" a="1"/>
  <c r="J518" i="19"/>
  <c r="I518" i="19" a="1"/>
  <c r="I518" i="19"/>
  <c r="B518" i="19"/>
  <c r="N517" i="19" a="1"/>
  <c r="N517" i="19" s="1"/>
  <c r="M517" i="19" a="1"/>
  <c r="M517" i="19" s="1"/>
  <c r="L517" i="19" a="1"/>
  <c r="L517" i="19" s="1"/>
  <c r="K517" i="19" a="1"/>
  <c r="K517" i="19" s="1"/>
  <c r="J517" i="19" a="1"/>
  <c r="J517" i="19" s="1"/>
  <c r="I517" i="19" a="1"/>
  <c r="I517" i="19" s="1"/>
  <c r="B517" i="19"/>
  <c r="N516" i="19" a="1"/>
  <c r="N516" i="19"/>
  <c r="M516" i="19" a="1"/>
  <c r="M516" i="19"/>
  <c r="L516" i="19" a="1"/>
  <c r="L516" i="19"/>
  <c r="K516" i="19" a="1"/>
  <c r="K516" i="19"/>
  <c r="J516" i="19" a="1"/>
  <c r="J516" i="19"/>
  <c r="I516" i="19" a="1"/>
  <c r="I516" i="19"/>
  <c r="B516" i="19"/>
  <c r="N515" i="19" a="1"/>
  <c r="N515" i="19" s="1"/>
  <c r="M515" i="19" a="1"/>
  <c r="M515" i="19" s="1"/>
  <c r="L515" i="19" a="1"/>
  <c r="L515" i="19" s="1"/>
  <c r="K515" i="19" a="1"/>
  <c r="K515" i="19" s="1"/>
  <c r="J515" i="19" a="1"/>
  <c r="J515" i="19" s="1"/>
  <c r="I515" i="19" a="1"/>
  <c r="I515" i="19"/>
  <c r="B515" i="19"/>
  <c r="N514" i="19" a="1"/>
  <c r="N514" i="19"/>
  <c r="M514" i="19" a="1"/>
  <c r="M514" i="19"/>
  <c r="L514" i="19" a="1"/>
  <c r="L514" i="19"/>
  <c r="K514" i="19" a="1"/>
  <c r="K514" i="19" s="1"/>
  <c r="J514" i="19" a="1"/>
  <c r="J514" i="19" s="1"/>
  <c r="I514" i="19" a="1"/>
  <c r="I514" i="19"/>
  <c r="B514" i="19"/>
  <c r="N513" i="19" a="1"/>
  <c r="N513" i="19" s="1"/>
  <c r="M513" i="19" a="1"/>
  <c r="M513" i="19" s="1"/>
  <c r="L513" i="19" a="1"/>
  <c r="L513" i="19" s="1"/>
  <c r="K513" i="19" a="1"/>
  <c r="K513" i="19" s="1"/>
  <c r="J513" i="19" a="1"/>
  <c r="J513" i="19" s="1"/>
  <c r="I513" i="19" a="1"/>
  <c r="I513" i="19" s="1"/>
  <c r="B513" i="19"/>
  <c r="N512" i="19" a="1"/>
  <c r="N512" i="19"/>
  <c r="M512" i="19" a="1"/>
  <c r="M512" i="19" s="1"/>
  <c r="L512" i="19" a="1"/>
  <c r="L512" i="19"/>
  <c r="K512" i="19" a="1"/>
  <c r="K512" i="19" s="1"/>
  <c r="J512" i="19" a="1"/>
  <c r="J512" i="19"/>
  <c r="I512" i="19" a="1"/>
  <c r="I512" i="19"/>
  <c r="B512" i="19"/>
  <c r="N511" i="19" a="1"/>
  <c r="N511" i="19" s="1"/>
  <c r="M511" i="19" a="1"/>
  <c r="M511" i="19" s="1"/>
  <c r="L511" i="19" a="1"/>
  <c r="L511" i="19" s="1"/>
  <c r="K511" i="19" a="1"/>
  <c r="K511" i="19"/>
  <c r="J511" i="19" a="1"/>
  <c r="J511" i="19"/>
  <c r="I511" i="19" a="1"/>
  <c r="I511" i="19" s="1"/>
  <c r="B511" i="19"/>
  <c r="N510" i="19" a="1"/>
  <c r="N510" i="19" s="1"/>
  <c r="M510" i="19" a="1"/>
  <c r="M510" i="19"/>
  <c r="L510" i="19" a="1"/>
  <c r="L510" i="19" s="1"/>
  <c r="K510" i="19" a="1"/>
  <c r="K510" i="19" s="1"/>
  <c r="J510" i="19" a="1"/>
  <c r="J510" i="19"/>
  <c r="I510" i="19" a="1"/>
  <c r="I510" i="19" s="1"/>
  <c r="B510" i="19"/>
  <c r="N509" i="19" a="1"/>
  <c r="N509" i="19" s="1"/>
  <c r="M509" i="19" a="1"/>
  <c r="M509" i="19" s="1"/>
  <c r="L509" i="19" a="1"/>
  <c r="L509" i="19" s="1"/>
  <c r="K509" i="19" a="1"/>
  <c r="K509" i="19" s="1"/>
  <c r="J509" i="19" a="1"/>
  <c r="J509" i="19"/>
  <c r="I509" i="19" a="1"/>
  <c r="I509" i="19"/>
  <c r="B509" i="19"/>
  <c r="N508" i="19" a="1"/>
  <c r="N508" i="19"/>
  <c r="M508" i="19" a="1"/>
  <c r="M508" i="19"/>
  <c r="L508" i="19" a="1"/>
  <c r="L508" i="19" s="1"/>
  <c r="K508" i="19" a="1"/>
  <c r="K508" i="19"/>
  <c r="J508" i="19" a="1"/>
  <c r="J508" i="19"/>
  <c r="I508" i="19" a="1"/>
  <c r="I508" i="19" s="1"/>
  <c r="B508" i="19"/>
  <c r="N507" i="19" a="1"/>
  <c r="N507" i="19" s="1"/>
  <c r="M507" i="19" a="1"/>
  <c r="M507" i="19"/>
  <c r="L507" i="19" a="1"/>
  <c r="L507" i="19" s="1"/>
  <c r="K507" i="19" a="1"/>
  <c r="K507" i="19"/>
  <c r="J507" i="19" a="1"/>
  <c r="J507" i="19" s="1"/>
  <c r="I507" i="19" a="1"/>
  <c r="I507" i="19" s="1"/>
  <c r="B507" i="19"/>
  <c r="N506" i="19" a="1"/>
  <c r="N506" i="19"/>
  <c r="M506" i="19" a="1"/>
  <c r="M506" i="19"/>
  <c r="L506" i="19" a="1"/>
  <c r="L506" i="19"/>
  <c r="K506" i="19" a="1"/>
  <c r="K506" i="19"/>
  <c r="J506" i="19" a="1"/>
  <c r="J506" i="19" s="1"/>
  <c r="I506" i="19" a="1"/>
  <c r="I506" i="19"/>
  <c r="B506" i="19"/>
  <c r="N505" i="19" a="1"/>
  <c r="N505" i="19"/>
  <c r="M505" i="19" a="1"/>
  <c r="M505" i="19" s="1"/>
  <c r="L505" i="19" a="1"/>
  <c r="L505" i="19" s="1"/>
  <c r="K505" i="19" a="1"/>
  <c r="K505" i="19" s="1"/>
  <c r="J505" i="19" a="1"/>
  <c r="J505" i="19" s="1"/>
  <c r="I505" i="19" a="1"/>
  <c r="I505" i="19" s="1"/>
  <c r="B505" i="19"/>
  <c r="N504" i="19" a="1"/>
  <c r="N504" i="19"/>
  <c r="M504" i="19" a="1"/>
  <c r="M504" i="19" s="1"/>
  <c r="L504" i="19" a="1"/>
  <c r="L504" i="19"/>
  <c r="K504" i="19" a="1"/>
  <c r="K504" i="19" s="1"/>
  <c r="J504" i="19" a="1"/>
  <c r="J504" i="19" s="1"/>
  <c r="I504" i="19" a="1"/>
  <c r="I504" i="19"/>
  <c r="B504" i="19"/>
  <c r="N503" i="19" a="1"/>
  <c r="N503" i="19" s="1"/>
  <c r="M503" i="19" a="1"/>
  <c r="M503" i="19"/>
  <c r="L503" i="19" a="1"/>
  <c r="L503" i="19" s="1"/>
  <c r="K503" i="19" a="1"/>
  <c r="K503" i="19" s="1"/>
  <c r="J503" i="19" a="1"/>
  <c r="J503" i="19" s="1"/>
  <c r="I503" i="19" a="1"/>
  <c r="I503" i="19" s="1"/>
  <c r="B503" i="19"/>
  <c r="N502" i="19" a="1"/>
  <c r="N502" i="19"/>
  <c r="M502" i="19" a="1"/>
  <c r="M502" i="19"/>
  <c r="L502" i="19" a="1"/>
  <c r="L502" i="19"/>
  <c r="K502" i="19" a="1"/>
  <c r="K502" i="19" s="1"/>
  <c r="J502" i="19" a="1"/>
  <c r="J502" i="19"/>
  <c r="I502" i="19" a="1"/>
  <c r="I502" i="19"/>
  <c r="B502" i="19"/>
  <c r="N501" i="19" a="1"/>
  <c r="N501" i="19" s="1"/>
  <c r="M501" i="19" a="1"/>
  <c r="M501" i="19" s="1"/>
  <c r="L501" i="19" a="1"/>
  <c r="L501" i="19" s="1"/>
  <c r="K501" i="19" a="1"/>
  <c r="K501" i="19"/>
  <c r="J501" i="19" a="1"/>
  <c r="J501" i="19"/>
  <c r="I501" i="19" a="1"/>
  <c r="I501" i="19" s="1"/>
  <c r="B501" i="19"/>
  <c r="N500" i="19" a="1"/>
  <c r="N500" i="19" s="1"/>
  <c r="M500" i="19" a="1"/>
  <c r="M500" i="19"/>
  <c r="L500" i="19" a="1"/>
  <c r="L500" i="19" s="1"/>
  <c r="K500" i="19" a="1"/>
  <c r="K500" i="19" s="1"/>
  <c r="J500" i="19" a="1"/>
  <c r="J500" i="19"/>
  <c r="I500" i="19" a="1"/>
  <c r="I500" i="19" s="1"/>
  <c r="B500" i="19"/>
  <c r="N499" i="19" a="1"/>
  <c r="N499" i="19" s="1"/>
  <c r="M499" i="19" a="1"/>
  <c r="M499" i="19" s="1"/>
  <c r="L499" i="19" a="1"/>
  <c r="L499" i="19" s="1"/>
  <c r="K499" i="19" a="1"/>
  <c r="K499" i="19" s="1"/>
  <c r="J499" i="19" a="1"/>
  <c r="J499" i="19" s="1"/>
  <c r="I499" i="19" a="1"/>
  <c r="I499" i="19"/>
  <c r="B499" i="19"/>
  <c r="N498" i="19" a="1"/>
  <c r="N498" i="19" s="1"/>
  <c r="M498" i="19" a="1"/>
  <c r="M498" i="19"/>
  <c r="L498" i="19" a="1"/>
  <c r="L498" i="19" s="1"/>
  <c r="K498" i="19" a="1"/>
  <c r="K498" i="19"/>
  <c r="J498" i="19" a="1"/>
  <c r="J498" i="19"/>
  <c r="I498" i="19" a="1"/>
  <c r="I498" i="19"/>
  <c r="B498" i="19"/>
  <c r="N497" i="19" a="1"/>
  <c r="N497" i="19" s="1"/>
  <c r="M497" i="19" a="1"/>
  <c r="M497" i="19" s="1"/>
  <c r="L497" i="19" a="1"/>
  <c r="L497" i="19" s="1"/>
  <c r="K497" i="19" a="1"/>
  <c r="K497" i="19" s="1"/>
  <c r="J497" i="19" a="1"/>
  <c r="J497" i="19" s="1"/>
  <c r="I497" i="19" a="1"/>
  <c r="I497" i="19" s="1"/>
  <c r="B497" i="19"/>
  <c r="N496" i="19" a="1"/>
  <c r="N496" i="19"/>
  <c r="M496" i="19" a="1"/>
  <c r="M496" i="19"/>
  <c r="L496" i="19" a="1"/>
  <c r="L496" i="19"/>
  <c r="K496" i="19" a="1"/>
  <c r="K496" i="19"/>
  <c r="J496" i="19" a="1"/>
  <c r="J496" i="19" s="1"/>
  <c r="I496" i="19" a="1"/>
  <c r="I496" i="19"/>
  <c r="B496" i="19"/>
  <c r="N495" i="19" a="1"/>
  <c r="N495" i="19"/>
  <c r="M495" i="19" a="1"/>
  <c r="M495" i="19" s="1"/>
  <c r="L495" i="19" a="1"/>
  <c r="L495" i="19" s="1"/>
  <c r="K495" i="19" a="1"/>
  <c r="K495" i="19" s="1"/>
  <c r="J495" i="19" a="1"/>
  <c r="J495" i="19"/>
  <c r="I495" i="19" a="1"/>
  <c r="I495" i="19" s="1"/>
  <c r="B495" i="19"/>
  <c r="N494" i="19" a="1"/>
  <c r="N494" i="19"/>
  <c r="M494" i="19" a="1"/>
  <c r="M494" i="19" s="1"/>
  <c r="L494" i="19" a="1"/>
  <c r="L494" i="19"/>
  <c r="K494" i="19" a="1"/>
  <c r="K494" i="19" s="1"/>
  <c r="J494" i="19" a="1"/>
  <c r="J494" i="19" s="1"/>
  <c r="I494" i="19" a="1"/>
  <c r="I494" i="19"/>
  <c r="B494" i="19"/>
  <c r="N493" i="19" a="1"/>
  <c r="N493" i="19"/>
  <c r="M493" i="19" a="1"/>
  <c r="M493" i="19"/>
  <c r="L493" i="19" a="1"/>
  <c r="L493" i="19"/>
  <c r="K493" i="19" a="1"/>
  <c r="K493" i="19" s="1"/>
  <c r="J493" i="19" a="1"/>
  <c r="J493" i="19" s="1"/>
  <c r="I493" i="19" a="1"/>
  <c r="I493" i="19" s="1"/>
  <c r="B493" i="19"/>
  <c r="N492" i="19" a="1"/>
  <c r="N492" i="19"/>
  <c r="M492" i="19" a="1"/>
  <c r="M492" i="19"/>
  <c r="L492" i="19" a="1"/>
  <c r="L492" i="19"/>
  <c r="K492" i="19" a="1"/>
  <c r="K492" i="19" s="1"/>
  <c r="J492" i="19" a="1"/>
  <c r="J492" i="19"/>
  <c r="I492" i="19" a="1"/>
  <c r="I492" i="19" s="1"/>
  <c r="B492" i="19"/>
  <c r="N491" i="19" a="1"/>
  <c r="N491" i="19" s="1"/>
  <c r="M491" i="19" a="1"/>
  <c r="M491" i="19" s="1"/>
  <c r="L491" i="19" a="1"/>
  <c r="L491" i="19" s="1"/>
  <c r="K491" i="19" a="1"/>
  <c r="K491" i="19" s="1"/>
  <c r="J491" i="19" a="1"/>
  <c r="J491" i="19" s="1"/>
  <c r="I491" i="19" a="1"/>
  <c r="I491" i="19" s="1"/>
  <c r="B491" i="19"/>
  <c r="N490" i="19" a="1"/>
  <c r="N490" i="19" s="1"/>
  <c r="M490" i="19" a="1"/>
  <c r="M490" i="19"/>
  <c r="L490" i="19" a="1"/>
  <c r="L490" i="19"/>
  <c r="K490" i="19" a="1"/>
  <c r="K490" i="19"/>
  <c r="J490" i="19" a="1"/>
  <c r="J490" i="19"/>
  <c r="I490" i="19" a="1"/>
  <c r="I490" i="19" s="1"/>
  <c r="B490" i="19"/>
  <c r="N489" i="19" a="1"/>
  <c r="N489" i="19"/>
  <c r="M489" i="19" a="1"/>
  <c r="M489" i="19"/>
  <c r="L489" i="19" a="1"/>
  <c r="L489" i="19" s="1"/>
  <c r="K489" i="19" a="1"/>
  <c r="K489" i="19" s="1"/>
  <c r="J489" i="19" a="1"/>
  <c r="J489" i="19"/>
  <c r="I489" i="19" a="1"/>
  <c r="I489" i="19"/>
  <c r="B489" i="19"/>
  <c r="N488" i="19" a="1"/>
  <c r="N488" i="19"/>
  <c r="M488" i="19" a="1"/>
  <c r="M488" i="19"/>
  <c r="L488" i="19" a="1"/>
  <c r="L488" i="19" s="1"/>
  <c r="K488" i="19" a="1"/>
  <c r="K488" i="19"/>
  <c r="J488" i="19" a="1"/>
  <c r="J488" i="19"/>
  <c r="I488" i="19" a="1"/>
  <c r="I488" i="19"/>
  <c r="B488" i="19"/>
  <c r="N487" i="19" a="1"/>
  <c r="N487" i="19" s="1"/>
  <c r="M487" i="19" a="1"/>
  <c r="M487" i="19"/>
  <c r="L487" i="19" a="1"/>
  <c r="L487" i="19"/>
  <c r="K487" i="19" a="1"/>
  <c r="K487" i="19"/>
  <c r="J487" i="19" a="1"/>
  <c r="J487" i="19" s="1"/>
  <c r="I487" i="19" a="1"/>
  <c r="I487" i="19" s="1"/>
  <c r="B487" i="19"/>
  <c r="N486" i="19" a="1"/>
  <c r="N486" i="19"/>
  <c r="M486" i="19" a="1"/>
  <c r="M486" i="19" s="1"/>
  <c r="L486" i="19" a="1"/>
  <c r="L486" i="19" s="1"/>
  <c r="K486" i="19" a="1"/>
  <c r="K486" i="19"/>
  <c r="J486" i="19" a="1"/>
  <c r="J486" i="19" s="1"/>
  <c r="I486" i="19" a="1"/>
  <c r="I486" i="19"/>
  <c r="B486" i="19"/>
  <c r="N485" i="19" a="1"/>
  <c r="N485" i="19" s="1"/>
  <c r="M485" i="19" a="1"/>
  <c r="M485" i="19" s="1"/>
  <c r="L485" i="19" a="1"/>
  <c r="L485" i="19" s="1"/>
  <c r="K485" i="19" a="1"/>
  <c r="K485" i="19"/>
  <c r="J485" i="19" a="1"/>
  <c r="J485" i="19" s="1"/>
  <c r="I485" i="19" a="1"/>
  <c r="I485" i="19" s="1"/>
  <c r="B485" i="19"/>
  <c r="N484" i="19" a="1"/>
  <c r="N484" i="19"/>
  <c r="M484" i="19" a="1"/>
  <c r="M484" i="19" s="1"/>
  <c r="L484" i="19" a="1"/>
  <c r="L484" i="19"/>
  <c r="K484" i="19" a="1"/>
  <c r="K484" i="19" s="1"/>
  <c r="J484" i="19" a="1"/>
  <c r="J484" i="19" s="1"/>
  <c r="I484" i="19" a="1"/>
  <c r="I484" i="19"/>
  <c r="B484" i="19"/>
  <c r="N483" i="19" a="1"/>
  <c r="N483" i="19" s="1"/>
  <c r="M483" i="19" a="1"/>
  <c r="M483" i="19" s="1"/>
  <c r="L483" i="19" a="1"/>
  <c r="L483" i="19" s="1"/>
  <c r="K483" i="19" a="1"/>
  <c r="K483" i="19" s="1"/>
  <c r="J483" i="19" a="1"/>
  <c r="J483" i="19" s="1"/>
  <c r="I483" i="19" a="1"/>
  <c r="I483" i="19" s="1"/>
  <c r="B483" i="19"/>
  <c r="N482" i="19" a="1"/>
  <c r="N482" i="19" s="1"/>
  <c r="M482" i="19" a="1"/>
  <c r="M482" i="19" s="1"/>
  <c r="L482" i="19" a="1"/>
  <c r="L482" i="19"/>
  <c r="K482" i="19" a="1"/>
  <c r="K482" i="19" s="1"/>
  <c r="J482" i="19" a="1"/>
  <c r="J482" i="19"/>
  <c r="I482" i="19" a="1"/>
  <c r="I482" i="19"/>
  <c r="B482" i="19"/>
  <c r="N481" i="19" a="1"/>
  <c r="N481" i="19" s="1"/>
  <c r="M481" i="19" a="1"/>
  <c r="M481" i="19" s="1"/>
  <c r="L481" i="19" a="1"/>
  <c r="L481" i="19" s="1"/>
  <c r="K481" i="19" a="1"/>
  <c r="K481" i="19"/>
  <c r="J481" i="19" a="1"/>
  <c r="J481" i="19"/>
  <c r="I481" i="19" a="1"/>
  <c r="I481" i="19" s="1"/>
  <c r="B481" i="19"/>
  <c r="N480" i="19" a="1"/>
  <c r="N480" i="19" s="1"/>
  <c r="M480" i="19" a="1"/>
  <c r="M480" i="19"/>
  <c r="L480" i="19" a="1"/>
  <c r="L480" i="19" s="1"/>
  <c r="K480" i="19" a="1"/>
  <c r="K480" i="19" s="1"/>
  <c r="J480" i="19" a="1"/>
  <c r="J480" i="19"/>
  <c r="I480" i="19" a="1"/>
  <c r="I480" i="19" s="1"/>
  <c r="B480" i="19"/>
  <c r="N479" i="19" a="1"/>
  <c r="N479" i="19" s="1"/>
  <c r="M479" i="19" a="1"/>
  <c r="M479" i="19" s="1"/>
  <c r="L479" i="19" a="1"/>
  <c r="L479" i="19" s="1"/>
  <c r="K479" i="19" a="1"/>
  <c r="K479" i="19" s="1"/>
  <c r="J479" i="19" a="1"/>
  <c r="J479" i="19"/>
  <c r="I479" i="19" a="1"/>
  <c r="I479" i="19" s="1"/>
  <c r="B479" i="19"/>
  <c r="N478" i="19" a="1"/>
  <c r="N478" i="19"/>
  <c r="M478" i="19" a="1"/>
  <c r="M478" i="19"/>
  <c r="L478" i="19" a="1"/>
  <c r="L478" i="19" s="1"/>
  <c r="K478" i="19" a="1"/>
  <c r="K478" i="19"/>
  <c r="J478" i="19" a="1"/>
  <c r="J478" i="19" s="1"/>
  <c r="I478" i="19" a="1"/>
  <c r="I478" i="19" s="1"/>
  <c r="B478" i="19"/>
  <c r="N477" i="19" a="1"/>
  <c r="N477" i="19" s="1"/>
  <c r="M477" i="19" a="1"/>
  <c r="M477" i="19"/>
  <c r="L477" i="19" a="1"/>
  <c r="L477" i="19" s="1"/>
  <c r="K477" i="19" a="1"/>
  <c r="K477" i="19" s="1"/>
  <c r="J477" i="19" a="1"/>
  <c r="J477" i="19" s="1"/>
  <c r="I477" i="19" a="1"/>
  <c r="I477" i="19" s="1"/>
  <c r="B477" i="19"/>
  <c r="N476" i="19" a="1"/>
  <c r="N476" i="19"/>
  <c r="M476" i="19" a="1"/>
  <c r="M476" i="19"/>
  <c r="L476" i="19" a="1"/>
  <c r="L476" i="19"/>
  <c r="K476" i="19" a="1"/>
  <c r="K476" i="19"/>
  <c r="J476" i="19" a="1"/>
  <c r="J476" i="19" s="1"/>
  <c r="I476" i="19" a="1"/>
  <c r="I476" i="19"/>
  <c r="B476" i="19"/>
  <c r="N475" i="19" a="1"/>
  <c r="N475" i="19"/>
  <c r="M475" i="19" a="1"/>
  <c r="M475" i="19" s="1"/>
  <c r="L475" i="19" a="1"/>
  <c r="L475" i="19" s="1"/>
  <c r="K475" i="19" a="1"/>
  <c r="K475" i="19"/>
  <c r="J475" i="19" a="1"/>
  <c r="J475" i="19"/>
  <c r="I475" i="19" a="1"/>
  <c r="I475" i="19"/>
  <c r="B475" i="19"/>
  <c r="N474" i="19" a="1"/>
  <c r="N474" i="19"/>
  <c r="M474" i="19" a="1"/>
  <c r="M474" i="19" s="1"/>
  <c r="L474" i="19" a="1"/>
  <c r="L474" i="19"/>
  <c r="K474" i="19" a="1"/>
  <c r="K474" i="19"/>
  <c r="J474" i="19" a="1"/>
  <c r="J474" i="19"/>
  <c r="I474" i="19" a="1"/>
  <c r="I474" i="19"/>
  <c r="B474" i="19"/>
  <c r="N473" i="19" a="1"/>
  <c r="N473" i="19" s="1"/>
  <c r="M473" i="19" a="1"/>
  <c r="M473" i="19"/>
  <c r="L473" i="19" a="1"/>
  <c r="L473" i="19"/>
  <c r="K473" i="19" a="1"/>
  <c r="K473" i="19" s="1"/>
  <c r="J473" i="19" a="1"/>
  <c r="J473" i="19" s="1"/>
  <c r="I473" i="19" a="1"/>
  <c r="I473" i="19" s="1"/>
  <c r="B473" i="19"/>
  <c r="N472" i="19" a="1"/>
  <c r="N472" i="19"/>
  <c r="M472" i="19" a="1"/>
  <c r="M472" i="19"/>
  <c r="L472" i="19" a="1"/>
  <c r="L472" i="19"/>
  <c r="K472" i="19" a="1"/>
  <c r="K472" i="19" s="1"/>
  <c r="J472" i="19" a="1"/>
  <c r="J472" i="19"/>
  <c r="I472" i="19" a="1"/>
  <c r="I472" i="19" s="1"/>
  <c r="B472" i="19"/>
  <c r="N471" i="19" a="1"/>
  <c r="N471" i="19" s="1"/>
  <c r="M471" i="19" a="1"/>
  <c r="M471" i="19" s="1"/>
  <c r="L471" i="19" a="1"/>
  <c r="L471" i="19" s="1"/>
  <c r="K471" i="19" a="1"/>
  <c r="K471" i="19"/>
  <c r="J471" i="19" a="1"/>
  <c r="J471" i="19" s="1"/>
  <c r="I471" i="19" a="1"/>
  <c r="I471" i="19" s="1"/>
  <c r="B471" i="19"/>
  <c r="N470" i="19" a="1"/>
  <c r="N470" i="19" s="1"/>
  <c r="M470" i="19" a="1"/>
  <c r="M470" i="19"/>
  <c r="L470" i="19" a="1"/>
  <c r="L470" i="19"/>
  <c r="K470" i="19" a="1"/>
  <c r="K470" i="19"/>
  <c r="J470" i="19" a="1"/>
  <c r="J470" i="19"/>
  <c r="I470" i="19" a="1"/>
  <c r="I470" i="19" s="1"/>
  <c r="B470" i="19"/>
  <c r="N469" i="19" a="1"/>
  <c r="N469" i="19"/>
  <c r="M469" i="19" a="1"/>
  <c r="M469" i="19"/>
  <c r="L469" i="19" a="1"/>
  <c r="L469" i="19" s="1"/>
  <c r="K469" i="19" a="1"/>
  <c r="K469" i="19" s="1"/>
  <c r="J469" i="19" a="1"/>
  <c r="J469" i="19" s="1"/>
  <c r="I469" i="19" a="1"/>
  <c r="I469" i="19" s="1"/>
  <c r="B469" i="19"/>
  <c r="N468" i="19" a="1"/>
  <c r="N468" i="19"/>
  <c r="M468" i="19" a="1"/>
  <c r="M468" i="19"/>
  <c r="L468" i="19" a="1"/>
  <c r="L468" i="19" s="1"/>
  <c r="K468" i="19" a="1"/>
  <c r="K468" i="19"/>
  <c r="J468" i="19" a="1"/>
  <c r="J468" i="19" s="1"/>
  <c r="I468" i="19" a="1"/>
  <c r="I468" i="19" s="1"/>
  <c r="B468" i="19"/>
  <c r="N467" i="19" a="1"/>
  <c r="N467" i="19" s="1"/>
  <c r="M467" i="19" a="1"/>
  <c r="M467" i="19" s="1"/>
  <c r="L467" i="19" a="1"/>
  <c r="L467" i="19"/>
  <c r="K467" i="19" a="1"/>
  <c r="K467" i="19"/>
  <c r="J467" i="19" a="1"/>
  <c r="J467" i="19" s="1"/>
  <c r="I467" i="19" a="1"/>
  <c r="I467" i="19" s="1"/>
  <c r="B467" i="19"/>
  <c r="N466" i="19" a="1"/>
  <c r="N466" i="19"/>
  <c r="M466" i="19" a="1"/>
  <c r="M466" i="19"/>
  <c r="L466" i="19" a="1"/>
  <c r="L466" i="19" s="1"/>
  <c r="K466" i="19" a="1"/>
  <c r="K466" i="19"/>
  <c r="J466" i="19" a="1"/>
  <c r="J466" i="19" s="1"/>
  <c r="I466" i="19" a="1"/>
  <c r="I466" i="19"/>
  <c r="B466" i="19"/>
  <c r="N465" i="19" a="1"/>
  <c r="N465" i="19"/>
  <c r="M465" i="19" a="1"/>
  <c r="M465" i="19" s="1"/>
  <c r="L465" i="19" a="1"/>
  <c r="L465" i="19" s="1"/>
  <c r="K465" i="19" a="1"/>
  <c r="K465" i="19"/>
  <c r="J465" i="19" a="1"/>
  <c r="J465" i="19"/>
  <c r="I465" i="19" a="1"/>
  <c r="I465" i="19"/>
  <c r="B465" i="19"/>
  <c r="N464" i="19" a="1"/>
  <c r="N464" i="19" s="1"/>
  <c r="M464" i="19" a="1"/>
  <c r="M464" i="19" s="1"/>
  <c r="L464" i="19" a="1"/>
  <c r="L464" i="19" s="1"/>
  <c r="K464" i="19" a="1"/>
  <c r="K464" i="19"/>
  <c r="J464" i="19" a="1"/>
  <c r="J464" i="19"/>
  <c r="I464" i="19" a="1"/>
  <c r="I464" i="19" s="1"/>
  <c r="B464" i="19"/>
  <c r="N463" i="19" a="1"/>
  <c r="N463" i="19"/>
  <c r="M463" i="19" a="1"/>
  <c r="M463" i="19"/>
  <c r="L463" i="19" a="1"/>
  <c r="L463" i="19"/>
  <c r="K463" i="19" a="1"/>
  <c r="K463" i="19"/>
  <c r="J463" i="19" a="1"/>
  <c r="J463" i="19"/>
  <c r="I463" i="19" a="1"/>
  <c r="I463" i="19"/>
  <c r="B463" i="19"/>
  <c r="N462" i="19" a="1"/>
  <c r="N462" i="19"/>
  <c r="M462" i="19" a="1"/>
  <c r="M462" i="19"/>
  <c r="L462" i="19" a="1"/>
  <c r="L462" i="19" s="1"/>
  <c r="K462" i="19" a="1"/>
  <c r="K462" i="19" s="1"/>
  <c r="J462" i="19" a="1"/>
  <c r="J462" i="19" s="1"/>
  <c r="I462" i="19" a="1"/>
  <c r="I462" i="19"/>
  <c r="B462" i="19"/>
  <c r="N461" i="19" a="1"/>
  <c r="N461" i="19"/>
  <c r="M461" i="19" a="1"/>
  <c r="M461" i="19"/>
  <c r="L461" i="19" a="1"/>
  <c r="L461" i="19"/>
  <c r="K461" i="19" a="1"/>
  <c r="K461" i="19"/>
  <c r="J461" i="19" a="1"/>
  <c r="J461" i="19"/>
  <c r="I461" i="19" a="1"/>
  <c r="I461" i="19"/>
  <c r="B461" i="19"/>
  <c r="N460" i="19" a="1"/>
  <c r="N460" i="19" s="1"/>
  <c r="M460" i="19" a="1"/>
  <c r="M460" i="19" s="1"/>
  <c r="L460" i="19" a="1"/>
  <c r="L460" i="19"/>
  <c r="K460" i="19" a="1"/>
  <c r="K460" i="19" s="1"/>
  <c r="J460" i="19" a="1"/>
  <c r="J460" i="19" s="1"/>
  <c r="I460" i="19" a="1"/>
  <c r="I460" i="19" s="1"/>
  <c r="B460" i="19"/>
  <c r="N459" i="19" a="1"/>
  <c r="N459" i="19"/>
  <c r="M459" i="19" a="1"/>
  <c r="M459" i="19"/>
  <c r="L459" i="19" a="1"/>
  <c r="L459" i="19"/>
  <c r="K459" i="19" a="1"/>
  <c r="K459" i="19"/>
  <c r="J459" i="19" a="1"/>
  <c r="J459" i="19"/>
  <c r="I459" i="19" a="1"/>
  <c r="I459" i="19"/>
  <c r="B459" i="19"/>
  <c r="N458" i="19" a="1"/>
  <c r="N458" i="19" s="1"/>
  <c r="M458" i="19" a="1"/>
  <c r="M458" i="19" s="1"/>
  <c r="L458" i="19" a="1"/>
  <c r="L458" i="19" s="1"/>
  <c r="K458" i="19" a="1"/>
  <c r="K458" i="19" s="1"/>
  <c r="J458" i="19" a="1"/>
  <c r="J458" i="19"/>
  <c r="I458" i="19" a="1"/>
  <c r="I458" i="19" s="1"/>
  <c r="B458" i="19"/>
  <c r="N457" i="19" a="1"/>
  <c r="N457" i="19"/>
  <c r="M457" i="19" a="1"/>
  <c r="M457" i="19"/>
  <c r="L457" i="19" a="1"/>
  <c r="L457" i="19"/>
  <c r="K457" i="19" a="1"/>
  <c r="K457" i="19"/>
  <c r="J457" i="19" a="1"/>
  <c r="J457" i="19"/>
  <c r="I457" i="19" a="1"/>
  <c r="I457" i="19"/>
  <c r="B457" i="19"/>
  <c r="N456" i="19" a="1"/>
  <c r="N456" i="19" s="1"/>
  <c r="M456" i="19" a="1"/>
  <c r="M456" i="19"/>
  <c r="L456" i="19" a="1"/>
  <c r="L456" i="19" s="1"/>
  <c r="K456" i="19" a="1"/>
  <c r="K456" i="19" s="1"/>
  <c r="J456" i="19" a="1"/>
  <c r="J456" i="19" s="1"/>
  <c r="I456" i="19" a="1"/>
  <c r="I456" i="19" s="1"/>
  <c r="B456" i="19"/>
  <c r="N455" i="19" a="1"/>
  <c r="N455" i="19"/>
  <c r="M455" i="19" a="1"/>
  <c r="M455" i="19"/>
  <c r="L455" i="19" a="1"/>
  <c r="L455" i="19"/>
  <c r="K455" i="19" a="1"/>
  <c r="K455" i="19"/>
  <c r="J455" i="19" a="1"/>
  <c r="J455" i="19"/>
  <c r="I455" i="19" a="1"/>
  <c r="I455" i="19"/>
  <c r="B455" i="19"/>
  <c r="N454" i="19" a="1"/>
  <c r="N454" i="19" s="1"/>
  <c r="M454" i="19" a="1"/>
  <c r="M454" i="19" s="1"/>
  <c r="L454" i="19" a="1"/>
  <c r="L454" i="19" s="1"/>
  <c r="K454" i="19" a="1"/>
  <c r="K454" i="19"/>
  <c r="J454" i="19" a="1"/>
  <c r="J454" i="19" s="1"/>
  <c r="I454" i="19" a="1"/>
  <c r="I454" i="19" s="1"/>
  <c r="B454" i="19"/>
  <c r="N453" i="19" a="1"/>
  <c r="N453" i="19"/>
  <c r="M453" i="19" a="1"/>
  <c r="M453" i="19"/>
  <c r="L453" i="19" a="1"/>
  <c r="L453" i="19"/>
  <c r="K453" i="19" a="1"/>
  <c r="K453" i="19"/>
  <c r="J453" i="19" a="1"/>
  <c r="J453" i="19"/>
  <c r="I453" i="19" a="1"/>
  <c r="I453" i="19"/>
  <c r="B453" i="19"/>
  <c r="N452" i="19" a="1"/>
  <c r="N452" i="19"/>
  <c r="M452" i="19" a="1"/>
  <c r="M452" i="19"/>
  <c r="L452" i="19" a="1"/>
  <c r="L452" i="19" s="1"/>
  <c r="K452" i="19" a="1"/>
  <c r="K452" i="19" s="1"/>
  <c r="J452" i="19" a="1"/>
  <c r="J452" i="19" s="1"/>
  <c r="I452" i="19" a="1"/>
  <c r="I452" i="19"/>
  <c r="B452" i="19"/>
  <c r="N451" i="19" a="1"/>
  <c r="N451" i="19"/>
  <c r="M451" i="19" a="1"/>
  <c r="M451" i="19"/>
  <c r="L451" i="19" a="1"/>
  <c r="L451" i="19"/>
  <c r="K451" i="19" a="1"/>
  <c r="K451" i="19"/>
  <c r="J451" i="19" a="1"/>
  <c r="J451" i="19"/>
  <c r="I451" i="19" a="1"/>
  <c r="I451" i="19"/>
  <c r="B451" i="19"/>
  <c r="N450" i="19" a="1"/>
  <c r="N450" i="19" s="1"/>
  <c r="M450" i="19" a="1"/>
  <c r="M450" i="19" s="1"/>
  <c r="L450" i="19" a="1"/>
  <c r="L450" i="19"/>
  <c r="K450" i="19" a="1"/>
  <c r="K450" i="19" s="1"/>
  <c r="J450" i="19" a="1"/>
  <c r="J450" i="19" s="1"/>
  <c r="I450" i="19" a="1"/>
  <c r="I450" i="19" s="1"/>
  <c r="B450" i="19"/>
  <c r="N449" i="19" a="1"/>
  <c r="N449" i="19"/>
  <c r="M449" i="19" a="1"/>
  <c r="M449" i="19"/>
  <c r="L449" i="19" a="1"/>
  <c r="L449" i="19"/>
  <c r="K449" i="19" a="1"/>
  <c r="K449" i="19"/>
  <c r="J449" i="19" a="1"/>
  <c r="J449" i="19"/>
  <c r="I449" i="19" a="1"/>
  <c r="I449" i="19"/>
  <c r="B449" i="19"/>
  <c r="N448" i="19" a="1"/>
  <c r="N448" i="19" s="1"/>
  <c r="M448" i="19" a="1"/>
  <c r="M448" i="19" s="1"/>
  <c r="L448" i="19" a="1"/>
  <c r="L448" i="19" s="1"/>
  <c r="K448" i="19" a="1"/>
  <c r="K448" i="19" s="1"/>
  <c r="J448" i="19" a="1"/>
  <c r="J448" i="19"/>
  <c r="I448" i="19" a="1"/>
  <c r="I448" i="19" s="1"/>
  <c r="B448" i="19"/>
  <c r="N447" i="19" a="1"/>
  <c r="N447" i="19"/>
  <c r="M447" i="19" a="1"/>
  <c r="M447" i="19"/>
  <c r="L447" i="19" a="1"/>
  <c r="L447" i="19"/>
  <c r="K447" i="19" a="1"/>
  <c r="K447" i="19"/>
  <c r="J447" i="19" a="1"/>
  <c r="J447" i="19"/>
  <c r="I447" i="19" a="1"/>
  <c r="I447" i="19"/>
  <c r="B447" i="19"/>
  <c r="N446" i="19" a="1"/>
  <c r="N446" i="19" s="1"/>
  <c r="M446" i="19" a="1"/>
  <c r="M446" i="19"/>
  <c r="L446" i="19" a="1"/>
  <c r="L446" i="19" s="1"/>
  <c r="K446" i="19" a="1"/>
  <c r="K446" i="19" s="1"/>
  <c r="J446" i="19" a="1"/>
  <c r="J446" i="19" s="1"/>
  <c r="I446" i="19" a="1"/>
  <c r="I446" i="19" s="1"/>
  <c r="B446" i="19"/>
  <c r="N445" i="19" a="1"/>
  <c r="N445" i="19"/>
  <c r="M445" i="19" a="1"/>
  <c r="M445" i="19"/>
  <c r="L445" i="19" a="1"/>
  <c r="L445" i="19"/>
  <c r="K445" i="19" a="1"/>
  <c r="K445" i="19"/>
  <c r="J445" i="19" a="1"/>
  <c r="J445" i="19"/>
  <c r="I445" i="19" a="1"/>
  <c r="I445" i="19"/>
  <c r="B445" i="19"/>
  <c r="N444" i="19" a="1"/>
  <c r="N444" i="19" s="1"/>
  <c r="M444" i="19" a="1"/>
  <c r="M444" i="19" s="1"/>
  <c r="L444" i="19" a="1"/>
  <c r="L444" i="19" s="1"/>
  <c r="K444" i="19" a="1"/>
  <c r="K444" i="19"/>
  <c r="J444" i="19" a="1"/>
  <c r="J444" i="19" s="1"/>
  <c r="I444" i="19" a="1"/>
  <c r="I444" i="19" s="1"/>
  <c r="B444" i="19"/>
  <c r="N443" i="19" a="1"/>
  <c r="N443" i="19"/>
  <c r="M443" i="19" a="1"/>
  <c r="M443" i="19"/>
  <c r="L443" i="19" a="1"/>
  <c r="L443" i="19"/>
  <c r="K443" i="19" a="1"/>
  <c r="K443" i="19"/>
  <c r="J443" i="19" a="1"/>
  <c r="J443" i="19"/>
  <c r="I443" i="19" a="1"/>
  <c r="I443" i="19" s="1"/>
  <c r="B443" i="19"/>
  <c r="N442" i="19" a="1"/>
  <c r="N442" i="19"/>
  <c r="M442" i="19" a="1"/>
  <c r="M442" i="19" s="1"/>
  <c r="L442" i="19" a="1"/>
  <c r="L442" i="19" s="1"/>
  <c r="K442" i="19" a="1"/>
  <c r="K442" i="19" s="1"/>
  <c r="J442" i="19" a="1"/>
  <c r="J442" i="19" s="1"/>
  <c r="I442" i="19" a="1"/>
  <c r="I442" i="19"/>
  <c r="B442" i="19"/>
  <c r="N441" i="19" a="1"/>
  <c r="N441" i="19"/>
  <c r="M441" i="19" a="1"/>
  <c r="M441" i="19"/>
  <c r="L441" i="19" a="1"/>
  <c r="L441" i="19" s="1"/>
  <c r="K441" i="19" a="1"/>
  <c r="K441" i="19"/>
  <c r="J441" i="19" a="1"/>
  <c r="J441" i="19"/>
  <c r="I441" i="19" a="1"/>
  <c r="I441" i="19"/>
  <c r="B441" i="19"/>
  <c r="N440" i="19" a="1"/>
  <c r="N440" i="19" s="1"/>
  <c r="M440" i="19" a="1"/>
  <c r="M440" i="19" s="1"/>
  <c r="L440" i="19" a="1"/>
  <c r="L440" i="19"/>
  <c r="K440" i="19" a="1"/>
  <c r="K440" i="19" s="1"/>
  <c r="J440" i="19" a="1"/>
  <c r="J440" i="19" s="1"/>
  <c r="I440" i="19" a="1"/>
  <c r="I440" i="19"/>
  <c r="B440" i="19"/>
  <c r="N439" i="19" a="1"/>
  <c r="N439" i="19"/>
  <c r="M439" i="19" a="1"/>
  <c r="M439" i="19"/>
  <c r="L439" i="19" a="1"/>
  <c r="L439" i="19"/>
  <c r="K439" i="19" a="1"/>
  <c r="K439" i="19"/>
  <c r="J439" i="19" a="1"/>
  <c r="J439" i="19" s="1"/>
  <c r="I439" i="19" a="1"/>
  <c r="I439" i="19"/>
  <c r="B439" i="19"/>
  <c r="N438" i="19" a="1"/>
  <c r="N438" i="19" s="1"/>
  <c r="M438" i="19" a="1"/>
  <c r="M438" i="19" s="1"/>
  <c r="L438" i="19" a="1"/>
  <c r="L438" i="19"/>
  <c r="K438" i="19" a="1"/>
  <c r="K438" i="19" s="1"/>
  <c r="J438" i="19" a="1"/>
  <c r="J438" i="19"/>
  <c r="I438" i="19" a="1"/>
  <c r="I438" i="19" s="1"/>
  <c r="B438" i="19"/>
  <c r="N437" i="19" a="1"/>
  <c r="N437" i="19"/>
  <c r="M437" i="19" a="1"/>
  <c r="M437" i="19" s="1"/>
  <c r="L437" i="19" a="1"/>
  <c r="L437" i="19"/>
  <c r="K437" i="19" a="1"/>
  <c r="K437" i="19"/>
  <c r="J437" i="19" a="1"/>
  <c r="J437" i="19"/>
  <c r="I437" i="19" a="1"/>
  <c r="I437" i="19"/>
  <c r="B437" i="19"/>
  <c r="N436" i="19" a="1"/>
  <c r="N436" i="19" s="1"/>
  <c r="M436" i="19" a="1"/>
  <c r="M436" i="19"/>
  <c r="L436" i="19" a="1"/>
  <c r="L436" i="19" s="1"/>
  <c r="K436" i="19" a="1"/>
  <c r="K436" i="19" s="1"/>
  <c r="J436" i="19" a="1"/>
  <c r="J436" i="19" s="1"/>
  <c r="I436" i="19" a="1"/>
  <c r="I436" i="19" s="1"/>
  <c r="B436" i="19"/>
  <c r="N435" i="19" a="1"/>
  <c r="N435" i="19"/>
  <c r="M435" i="19" a="1"/>
  <c r="M435" i="19"/>
  <c r="L435" i="19" a="1"/>
  <c r="L435" i="19"/>
  <c r="K435" i="19" a="1"/>
  <c r="K435" i="19" s="1"/>
  <c r="J435" i="19" a="1"/>
  <c r="J435" i="19"/>
  <c r="I435" i="19" a="1"/>
  <c r="I435" i="19"/>
  <c r="B435" i="19"/>
  <c r="N434" i="19" a="1"/>
  <c r="N434" i="19" s="1"/>
  <c r="M434" i="19" a="1"/>
  <c r="M434" i="19" s="1"/>
  <c r="L434" i="19" a="1"/>
  <c r="L434" i="19" s="1"/>
  <c r="K434" i="19" a="1"/>
  <c r="K434" i="19"/>
  <c r="J434" i="19" a="1"/>
  <c r="J434" i="19"/>
  <c r="I434" i="19" a="1"/>
  <c r="I434" i="19" s="1"/>
  <c r="B434" i="19"/>
  <c r="N433" i="19" a="1"/>
  <c r="N433" i="19" s="1"/>
  <c r="M433" i="19" a="1"/>
  <c r="M433" i="19"/>
  <c r="L433" i="19" a="1"/>
  <c r="L433" i="19"/>
  <c r="K433" i="19" a="1"/>
  <c r="K433" i="19"/>
  <c r="J433" i="19" a="1"/>
  <c r="J433" i="19"/>
  <c r="I433" i="19" a="1"/>
  <c r="I433" i="19" s="1"/>
  <c r="B433" i="19"/>
  <c r="N432" i="19" a="1"/>
  <c r="N432" i="19"/>
  <c r="M432" i="19" a="1"/>
  <c r="M432" i="19" s="1"/>
  <c r="L432" i="19" a="1"/>
  <c r="L432" i="19" s="1"/>
  <c r="K432" i="19" a="1"/>
  <c r="K432" i="19" s="1"/>
  <c r="J432" i="19" a="1"/>
  <c r="J432" i="19"/>
  <c r="I432" i="19" a="1"/>
  <c r="I432" i="19"/>
  <c r="B432" i="19"/>
  <c r="N431" i="19" a="1"/>
  <c r="N431" i="19"/>
  <c r="M431" i="19" a="1"/>
  <c r="M431" i="19"/>
  <c r="L431" i="19" a="1"/>
  <c r="L431" i="19" s="1"/>
  <c r="K431" i="19" a="1"/>
  <c r="K431" i="19"/>
  <c r="J431" i="19" a="1"/>
  <c r="J431" i="19"/>
  <c r="I431" i="19" a="1"/>
  <c r="I431" i="19"/>
  <c r="B431" i="19"/>
  <c r="N430" i="19" a="1"/>
  <c r="N430" i="19"/>
  <c r="M430" i="19" a="1"/>
  <c r="M430" i="19"/>
  <c r="L430" i="19" a="1"/>
  <c r="L430" i="19"/>
  <c r="K430" i="19" a="1"/>
  <c r="K430" i="19" s="1"/>
  <c r="J430" i="19" a="1"/>
  <c r="J430" i="19" s="1"/>
  <c r="I430" i="19" a="1"/>
  <c r="I430" i="19"/>
  <c r="B430" i="19"/>
  <c r="N429" i="19" a="1"/>
  <c r="N429" i="19"/>
  <c r="M429" i="19" a="1"/>
  <c r="M429" i="19"/>
  <c r="L429" i="19" a="1"/>
  <c r="L429" i="19"/>
  <c r="K429" i="19" a="1"/>
  <c r="K429" i="19"/>
  <c r="J429" i="19" a="1"/>
  <c r="J429" i="19" s="1"/>
  <c r="I429" i="19" a="1"/>
  <c r="I429" i="19"/>
  <c r="B429" i="19"/>
  <c r="N428" i="19" a="1"/>
  <c r="N428" i="19" s="1"/>
  <c r="M428" i="19" a="1"/>
  <c r="M428" i="19" s="1"/>
  <c r="L428" i="19" a="1"/>
  <c r="L428" i="19" s="1"/>
  <c r="K428" i="19" a="1"/>
  <c r="K428" i="19"/>
  <c r="J428" i="19" a="1"/>
  <c r="J428" i="19"/>
  <c r="I428" i="19" a="1"/>
  <c r="I428" i="19" s="1"/>
  <c r="B428" i="19"/>
  <c r="N427" i="19" a="1"/>
  <c r="N427" i="19"/>
  <c r="M427" i="19" a="1"/>
  <c r="M427" i="19" s="1"/>
  <c r="L427" i="19" a="1"/>
  <c r="L427" i="19"/>
  <c r="K427" i="19" a="1"/>
  <c r="K427" i="19"/>
  <c r="J427" i="19" a="1"/>
  <c r="J427" i="19"/>
  <c r="I427" i="19" a="1"/>
  <c r="I427" i="19"/>
  <c r="B427" i="19"/>
  <c r="N426" i="19" a="1"/>
  <c r="N426" i="19"/>
  <c r="M426" i="19" a="1"/>
  <c r="M426" i="19"/>
  <c r="L426" i="19" a="1"/>
  <c r="L426" i="19" s="1"/>
  <c r="K426" i="19" a="1"/>
  <c r="K426" i="19" s="1"/>
  <c r="J426" i="19" a="1"/>
  <c r="J426" i="19" s="1"/>
  <c r="I426" i="19" a="1"/>
  <c r="I426" i="19" s="1"/>
  <c r="B426" i="19"/>
  <c r="N425" i="19" a="1"/>
  <c r="N425" i="19"/>
  <c r="M425" i="19" a="1"/>
  <c r="M425" i="19"/>
  <c r="L425" i="19" a="1"/>
  <c r="L425" i="19"/>
  <c r="K425" i="19" a="1"/>
  <c r="K425" i="19" s="1"/>
  <c r="J425" i="19" a="1"/>
  <c r="J425" i="19"/>
  <c r="I425" i="19" a="1"/>
  <c r="I425" i="19"/>
  <c r="B425" i="19"/>
  <c r="N424" i="19" a="1"/>
  <c r="N424" i="19" s="1"/>
  <c r="M424" i="19" a="1"/>
  <c r="M424" i="19"/>
  <c r="L424" i="19" a="1"/>
  <c r="L424" i="19" s="1"/>
  <c r="K424" i="19" a="1"/>
  <c r="K424" i="19"/>
  <c r="J424" i="19" a="1"/>
  <c r="J424" i="19"/>
  <c r="I424" i="19" a="1"/>
  <c r="I424" i="19" s="1"/>
  <c r="B424" i="19"/>
  <c r="N423" i="19" a="1"/>
  <c r="N423" i="19" s="1"/>
  <c r="M423" i="19" a="1"/>
  <c r="M423" i="19"/>
  <c r="L423" i="19" a="1"/>
  <c r="L423" i="19"/>
  <c r="K423" i="19" a="1"/>
  <c r="K423" i="19" s="1"/>
  <c r="J423" i="19" a="1"/>
  <c r="J423" i="19"/>
  <c r="I423" i="19" a="1"/>
  <c r="I423" i="19" s="1"/>
  <c r="B423" i="19"/>
  <c r="N422" i="19" a="1"/>
  <c r="N422" i="19"/>
  <c r="M422" i="19" a="1"/>
  <c r="M422" i="19"/>
  <c r="L422" i="19" a="1"/>
  <c r="L422" i="19" s="1"/>
  <c r="K422" i="19" a="1"/>
  <c r="K422" i="19"/>
  <c r="J422" i="19" a="1"/>
  <c r="J422" i="19"/>
  <c r="I422" i="19" a="1"/>
  <c r="I422" i="19"/>
  <c r="B422" i="19"/>
  <c r="N421" i="19" a="1"/>
  <c r="N421" i="19" s="1"/>
  <c r="M421" i="19" a="1"/>
  <c r="M421" i="19"/>
  <c r="L421" i="19" a="1"/>
  <c r="L421" i="19" s="1"/>
  <c r="K421" i="19" a="1"/>
  <c r="K421" i="19"/>
  <c r="J421" i="19" a="1"/>
  <c r="J421" i="19"/>
  <c r="I421" i="19" a="1"/>
  <c r="I421" i="19"/>
  <c r="B421" i="19"/>
  <c r="N420" i="19" a="1"/>
  <c r="N420" i="19" s="1"/>
  <c r="M420" i="19" a="1"/>
  <c r="M420" i="19" s="1"/>
  <c r="L420" i="19" a="1"/>
  <c r="L420" i="19"/>
  <c r="K420" i="19" a="1"/>
  <c r="K420" i="19" s="1"/>
  <c r="J420" i="19" a="1"/>
  <c r="J420" i="19" s="1"/>
  <c r="I420" i="19" a="1"/>
  <c r="I420" i="19" s="1"/>
  <c r="B420" i="19"/>
  <c r="N419" i="19" a="1"/>
  <c r="N419" i="19"/>
  <c r="M419" i="19" a="1"/>
  <c r="M419" i="19"/>
  <c r="L419" i="19" a="1"/>
  <c r="L419" i="19" s="1"/>
  <c r="K419" i="19" a="1"/>
  <c r="K419" i="19"/>
  <c r="J419" i="19" a="1"/>
  <c r="J419" i="19" s="1"/>
  <c r="I419" i="19" a="1"/>
  <c r="I419" i="19"/>
  <c r="B419" i="19"/>
  <c r="N418" i="19" a="1"/>
  <c r="N418" i="19" s="1"/>
  <c r="M418" i="19" a="1"/>
  <c r="M418" i="19" s="1"/>
  <c r="L418" i="19" a="1"/>
  <c r="L418" i="19"/>
  <c r="K418" i="19" a="1"/>
  <c r="K418" i="19" s="1"/>
  <c r="J418" i="19" a="1"/>
  <c r="J418" i="19"/>
  <c r="I418" i="19" a="1"/>
  <c r="I418" i="19"/>
  <c r="B418" i="19"/>
  <c r="N417" i="19" a="1"/>
  <c r="N417" i="19"/>
  <c r="M417" i="19" a="1"/>
  <c r="M417" i="19" s="1"/>
  <c r="L417" i="19" a="1"/>
  <c r="L417" i="19"/>
  <c r="K417" i="19" a="1"/>
  <c r="K417" i="19"/>
  <c r="J417" i="19" a="1"/>
  <c r="J417" i="19"/>
  <c r="I417" i="19" a="1"/>
  <c r="I417" i="19"/>
  <c r="B417" i="19"/>
  <c r="N416" i="19" a="1"/>
  <c r="N416" i="19" s="1"/>
  <c r="M416" i="19" a="1"/>
  <c r="M416" i="19"/>
  <c r="L416" i="19" a="1"/>
  <c r="L416" i="19" s="1"/>
  <c r="K416" i="19" a="1"/>
  <c r="K416" i="19" s="1"/>
  <c r="J416" i="19" a="1"/>
  <c r="J416" i="19" s="1"/>
  <c r="I416" i="19" a="1"/>
  <c r="I416" i="19" s="1"/>
  <c r="B416" i="19"/>
  <c r="N415" i="19" a="1"/>
  <c r="N415" i="19"/>
  <c r="M415" i="19" a="1"/>
  <c r="M415" i="19" s="1"/>
  <c r="L415" i="19" a="1"/>
  <c r="L415" i="19"/>
  <c r="K415" i="19" a="1"/>
  <c r="K415" i="19" s="1"/>
  <c r="J415" i="19" a="1"/>
  <c r="J415" i="19"/>
  <c r="I415" i="19" a="1"/>
  <c r="I415" i="19"/>
  <c r="B415" i="19"/>
  <c r="N414" i="19" a="1"/>
  <c r="N414" i="19" s="1"/>
  <c r="M414" i="19" a="1"/>
  <c r="M414" i="19" s="1"/>
  <c r="L414" i="19" a="1"/>
  <c r="L414" i="19" s="1"/>
  <c r="K414" i="19" a="1"/>
  <c r="K414" i="19"/>
  <c r="J414" i="19" a="1"/>
  <c r="J414" i="19"/>
  <c r="I414" i="19" a="1"/>
  <c r="I414" i="19" s="1"/>
  <c r="B414" i="19"/>
  <c r="N413" i="19" a="1"/>
  <c r="N413" i="19" s="1"/>
  <c r="M413" i="19" a="1"/>
  <c r="M413" i="19"/>
  <c r="L413" i="19" a="1"/>
  <c r="L413" i="19"/>
  <c r="K413" i="19" a="1"/>
  <c r="K413" i="19" s="1"/>
  <c r="J413" i="19" a="1"/>
  <c r="J413" i="19"/>
  <c r="I413" i="19" a="1"/>
  <c r="I413" i="19" s="1"/>
  <c r="B413" i="19"/>
  <c r="N412" i="19" a="1"/>
  <c r="N412" i="19"/>
  <c r="M412" i="19" a="1"/>
  <c r="M412" i="19"/>
  <c r="L412" i="19" a="1"/>
  <c r="L412" i="19" s="1"/>
  <c r="K412" i="19" a="1"/>
  <c r="K412" i="19"/>
  <c r="J412" i="19" a="1"/>
  <c r="J412" i="19" s="1"/>
  <c r="I412" i="19" a="1"/>
  <c r="I412" i="19"/>
  <c r="B412" i="19"/>
  <c r="N411" i="19" a="1"/>
  <c r="N411" i="19" s="1"/>
  <c r="M411" i="19" a="1"/>
  <c r="M411" i="19"/>
  <c r="L411" i="19" a="1"/>
  <c r="L411" i="19" s="1"/>
  <c r="K411" i="19" a="1"/>
  <c r="K411" i="19"/>
  <c r="J411" i="19" a="1"/>
  <c r="J411" i="19"/>
  <c r="I411" i="19" a="1"/>
  <c r="I411" i="19" s="1"/>
  <c r="B411" i="19"/>
  <c r="N410" i="19" a="1"/>
  <c r="N410" i="19" s="1"/>
  <c r="M410" i="19" a="1"/>
  <c r="M410" i="19" s="1"/>
  <c r="L410" i="19" a="1"/>
  <c r="L410" i="19"/>
  <c r="K410" i="19" a="1"/>
  <c r="K410" i="19"/>
  <c r="J410" i="19" a="1"/>
  <c r="J410" i="19" s="1"/>
  <c r="I410" i="19" a="1"/>
  <c r="I410" i="19" s="1"/>
  <c r="B410" i="19"/>
  <c r="N409" i="19" a="1"/>
  <c r="N409" i="19"/>
  <c r="M409" i="19" a="1"/>
  <c r="M409" i="19"/>
  <c r="L409" i="19" a="1"/>
  <c r="L409" i="19"/>
  <c r="K409" i="19" a="1"/>
  <c r="K409" i="19"/>
  <c r="J409" i="19" a="1"/>
  <c r="J409" i="19" s="1"/>
  <c r="I409" i="19" a="1"/>
  <c r="I409" i="19"/>
  <c r="B409" i="19"/>
  <c r="N408" i="19" a="1"/>
  <c r="N408" i="19" s="1"/>
  <c r="M408" i="19" a="1"/>
  <c r="M408" i="19" s="1"/>
  <c r="L408" i="19" a="1"/>
  <c r="L408" i="19" s="1"/>
  <c r="K408" i="19" a="1"/>
  <c r="K408" i="19"/>
  <c r="J408" i="19" a="1"/>
  <c r="J408" i="19"/>
  <c r="I408" i="19" a="1"/>
  <c r="I408" i="19"/>
  <c r="B408" i="19"/>
  <c r="N407" i="19" a="1"/>
  <c r="N407" i="19"/>
  <c r="M407" i="19" a="1"/>
  <c r="M407" i="19" s="1"/>
  <c r="L407" i="19" a="1"/>
  <c r="L407" i="19"/>
  <c r="K407" i="19" a="1"/>
  <c r="K407" i="19"/>
  <c r="J407" i="19" a="1"/>
  <c r="J407" i="19"/>
  <c r="I407" i="19" a="1"/>
  <c r="I407" i="19"/>
  <c r="B407" i="19"/>
  <c r="N406" i="19" a="1"/>
  <c r="N406" i="19"/>
  <c r="M406" i="19" a="1"/>
  <c r="M406" i="19"/>
  <c r="L406" i="19" a="1"/>
  <c r="L406" i="19" s="1"/>
  <c r="K406" i="19" a="1"/>
  <c r="K406" i="19" s="1"/>
  <c r="J406" i="19" a="1"/>
  <c r="J406" i="19"/>
  <c r="I406" i="19" a="1"/>
  <c r="I406" i="19" s="1"/>
  <c r="B406" i="19"/>
  <c r="N405" i="19" a="1"/>
  <c r="N405" i="19"/>
  <c r="M405" i="19" a="1"/>
  <c r="M405" i="19" s="1"/>
  <c r="L405" i="19" a="1"/>
  <c r="L405" i="19"/>
  <c r="K405" i="19" a="1"/>
  <c r="K405" i="19" s="1"/>
  <c r="J405" i="19" a="1"/>
  <c r="J405" i="19"/>
  <c r="I405" i="19" a="1"/>
  <c r="I405" i="19" s="1"/>
  <c r="B405" i="19"/>
  <c r="N404" i="19" a="1"/>
  <c r="N404" i="19" s="1"/>
  <c r="M404" i="19" a="1"/>
  <c r="M404" i="19" s="1"/>
  <c r="L404" i="19" a="1"/>
  <c r="L404" i="19" s="1"/>
  <c r="K404" i="19" a="1"/>
  <c r="K404" i="19"/>
  <c r="J404" i="19" a="1"/>
  <c r="J404" i="19" s="1"/>
  <c r="I404" i="19" a="1"/>
  <c r="I404" i="19" s="1"/>
  <c r="B404" i="19"/>
  <c r="N403" i="19" a="1"/>
  <c r="N403" i="19" s="1"/>
  <c r="M403" i="19" a="1"/>
  <c r="M403" i="19"/>
  <c r="L403" i="19" a="1"/>
  <c r="L403" i="19" s="1"/>
  <c r="K403" i="19" a="1"/>
  <c r="K403" i="19"/>
  <c r="J403" i="19" a="1"/>
  <c r="J403" i="19"/>
  <c r="I403" i="19" a="1"/>
  <c r="I403" i="19" s="1"/>
  <c r="B403" i="19"/>
  <c r="N402" i="19" a="1"/>
  <c r="N402" i="19"/>
  <c r="M402" i="19" a="1"/>
  <c r="M402" i="19" s="1"/>
  <c r="L402" i="19" a="1"/>
  <c r="L402" i="19" s="1"/>
  <c r="K402" i="19" a="1"/>
  <c r="K402" i="19"/>
  <c r="J402" i="19" a="1"/>
  <c r="J402" i="19" s="1"/>
  <c r="I402" i="19" a="1"/>
  <c r="I402" i="19"/>
  <c r="B402" i="19"/>
  <c r="N401" i="19" a="1"/>
  <c r="N401" i="19"/>
  <c r="M401" i="19" a="1"/>
  <c r="M401" i="19"/>
  <c r="L401" i="19" a="1"/>
  <c r="L401" i="19" s="1"/>
  <c r="K401" i="19" a="1"/>
  <c r="K401" i="19"/>
  <c r="J401" i="19" a="1"/>
  <c r="J401" i="19"/>
  <c r="I401" i="19" a="1"/>
  <c r="I401" i="19" s="1"/>
  <c r="B401" i="19"/>
  <c r="N400" i="19" a="1"/>
  <c r="N400" i="19"/>
  <c r="M400" i="19" a="1"/>
  <c r="M400" i="19" s="1"/>
  <c r="L400" i="19" a="1"/>
  <c r="L400" i="19"/>
  <c r="K400" i="19" a="1"/>
  <c r="K400" i="19"/>
  <c r="J400" i="19" a="1"/>
  <c r="J400" i="19" s="1"/>
  <c r="I400" i="19" a="1"/>
  <c r="I400" i="19"/>
  <c r="B400" i="19"/>
  <c r="N399" i="19" a="1"/>
  <c r="N399" i="19"/>
  <c r="M399" i="19" a="1"/>
  <c r="M399" i="19" s="1"/>
  <c r="L399" i="19" a="1"/>
  <c r="L399" i="19"/>
  <c r="K399" i="19" a="1"/>
  <c r="K399" i="19"/>
  <c r="J399" i="19" a="1"/>
  <c r="J399" i="19" s="1"/>
  <c r="I399" i="19" a="1"/>
  <c r="I399" i="19"/>
  <c r="B399" i="19"/>
  <c r="N398" i="19" a="1"/>
  <c r="N398" i="19" s="1"/>
  <c r="M398" i="19" a="1"/>
  <c r="M398" i="19" s="1"/>
  <c r="L398" i="19" a="1"/>
  <c r="L398" i="19" s="1"/>
  <c r="K398" i="19" a="1"/>
  <c r="K398" i="19" s="1"/>
  <c r="J398" i="19" a="1"/>
  <c r="J398" i="19"/>
  <c r="I398" i="19" a="1"/>
  <c r="I398" i="19"/>
  <c r="B398" i="19"/>
  <c r="N397" i="19" a="1"/>
  <c r="N397" i="19"/>
  <c r="M397" i="19" a="1"/>
  <c r="M397" i="19" s="1"/>
  <c r="L397" i="19" a="1"/>
  <c r="L397" i="19"/>
  <c r="K397" i="19" a="1"/>
  <c r="K397" i="19" s="1"/>
  <c r="J397" i="19" a="1"/>
  <c r="J397" i="19"/>
  <c r="I397" i="19" a="1"/>
  <c r="I397" i="19"/>
  <c r="B397" i="19"/>
  <c r="N396" i="19" a="1"/>
  <c r="N396" i="19" s="1"/>
  <c r="M396" i="19" a="1"/>
  <c r="M396" i="19"/>
  <c r="L396" i="19" a="1"/>
  <c r="L396" i="19" s="1"/>
  <c r="K396" i="19" a="1"/>
  <c r="K396" i="19" s="1"/>
  <c r="J396" i="19" a="1"/>
  <c r="J396" i="19" s="1"/>
  <c r="I396" i="19" a="1"/>
  <c r="I396" i="19" s="1"/>
  <c r="B396" i="19"/>
  <c r="N395" i="19" a="1"/>
  <c r="N395" i="19" s="1"/>
  <c r="M395" i="19" a="1"/>
  <c r="M395" i="19"/>
  <c r="L395" i="19" a="1"/>
  <c r="L395" i="19"/>
  <c r="K395" i="19" a="1"/>
  <c r="K395" i="19" s="1"/>
  <c r="J395" i="19" a="1"/>
  <c r="J395" i="19"/>
  <c r="I395" i="19" a="1"/>
  <c r="I395" i="19"/>
  <c r="B395" i="19"/>
  <c r="N394" i="19" a="1"/>
  <c r="N394" i="19" s="1"/>
  <c r="M394" i="19" a="1"/>
  <c r="M394" i="19" s="1"/>
  <c r="L394" i="19" a="1"/>
  <c r="L394" i="19" s="1"/>
  <c r="K394" i="19" a="1"/>
  <c r="K394" i="19"/>
  <c r="J394" i="19" a="1"/>
  <c r="J394" i="19" s="1"/>
  <c r="I394" i="19" a="1"/>
  <c r="I394" i="19" s="1"/>
  <c r="B394" i="19"/>
  <c r="N393" i="19" a="1"/>
  <c r="N393" i="19" s="1"/>
  <c r="M393" i="19" a="1"/>
  <c r="M393" i="19"/>
  <c r="L393" i="19" a="1"/>
  <c r="L393" i="19"/>
  <c r="K393" i="19" a="1"/>
  <c r="K393" i="19" s="1"/>
  <c r="J393" i="19" a="1"/>
  <c r="J393" i="19"/>
  <c r="I393" i="19" a="1"/>
  <c r="I393" i="19" s="1"/>
  <c r="B393" i="19"/>
  <c r="N392" i="19" a="1"/>
  <c r="N392" i="19"/>
  <c r="M392" i="19" a="1"/>
  <c r="M392" i="19"/>
  <c r="L392" i="19" a="1"/>
  <c r="L392" i="19" s="1"/>
  <c r="K392" i="19" a="1"/>
  <c r="K392" i="19" s="1"/>
  <c r="J392" i="19" a="1"/>
  <c r="J392" i="19" s="1"/>
  <c r="I392" i="19" a="1"/>
  <c r="I392" i="19"/>
  <c r="B392" i="19"/>
  <c r="N391" i="19" a="1"/>
  <c r="N391" i="19"/>
  <c r="M391" i="19" a="1"/>
  <c r="M391" i="19"/>
  <c r="L391" i="19" a="1"/>
  <c r="L391" i="19" s="1"/>
  <c r="K391" i="19" a="1"/>
  <c r="K391" i="19"/>
  <c r="J391" i="19" a="1"/>
  <c r="J391" i="19" s="1"/>
  <c r="I391" i="19" a="1"/>
  <c r="I391" i="19" s="1"/>
  <c r="B391" i="19"/>
  <c r="N390" i="19" a="1"/>
  <c r="N390" i="19" s="1"/>
  <c r="M390" i="19" a="1"/>
  <c r="M390" i="19" s="1"/>
  <c r="L390" i="19" a="1"/>
  <c r="L390" i="19"/>
  <c r="K390" i="19" a="1"/>
  <c r="K390" i="19" s="1"/>
  <c r="J390" i="19" a="1"/>
  <c r="J390" i="19" s="1"/>
  <c r="I390" i="19" a="1"/>
  <c r="I390" i="19"/>
  <c r="B390" i="19"/>
  <c r="N389" i="19" a="1"/>
  <c r="N389" i="19"/>
  <c r="M389" i="19" a="1"/>
  <c r="M389" i="19"/>
  <c r="L389" i="19" a="1"/>
  <c r="L389" i="19" s="1"/>
  <c r="K389" i="19" a="1"/>
  <c r="K389" i="19"/>
  <c r="J389" i="19" a="1"/>
  <c r="J389" i="19" s="1"/>
  <c r="I389" i="19" a="1"/>
  <c r="I389" i="19"/>
  <c r="B389" i="19"/>
  <c r="N388" i="19" a="1"/>
  <c r="N388" i="19"/>
  <c r="M388" i="19" a="1"/>
  <c r="M388" i="19" s="1"/>
  <c r="L388" i="19" a="1"/>
  <c r="L388" i="19" s="1"/>
  <c r="K388" i="19" a="1"/>
  <c r="K388" i="19" s="1"/>
  <c r="J388" i="19" a="1"/>
  <c r="J388" i="19"/>
  <c r="I388" i="19" a="1"/>
  <c r="I388" i="19" s="1"/>
  <c r="B388" i="19"/>
  <c r="N387" i="19" a="1"/>
  <c r="N387" i="19" s="1"/>
  <c r="M387" i="19" a="1"/>
  <c r="M387" i="19" s="1"/>
  <c r="L387" i="19" a="1"/>
  <c r="L387" i="19"/>
  <c r="K387" i="19" a="1"/>
  <c r="K387" i="19"/>
  <c r="J387" i="19" a="1"/>
  <c r="J387" i="19" s="1"/>
  <c r="I387" i="19" a="1"/>
  <c r="I387" i="19" s="1"/>
  <c r="B387" i="19"/>
  <c r="N386" i="19" a="1"/>
  <c r="N386" i="19" s="1"/>
  <c r="M386" i="19" a="1"/>
  <c r="M386" i="19"/>
  <c r="L386" i="19" a="1"/>
  <c r="L386" i="19"/>
  <c r="K386" i="19" a="1"/>
  <c r="K386" i="19" s="1"/>
  <c r="J386" i="19" a="1"/>
  <c r="J386" i="19" s="1"/>
  <c r="I386" i="19" a="1"/>
  <c r="I386" i="19" s="1"/>
  <c r="B386" i="19"/>
  <c r="N385" i="19" a="1"/>
  <c r="N385" i="19"/>
  <c r="M385" i="19" a="1"/>
  <c r="M385" i="19" s="1"/>
  <c r="L385" i="19" a="1"/>
  <c r="L385" i="19" s="1"/>
  <c r="K385" i="19" a="1"/>
  <c r="K385" i="19" s="1"/>
  <c r="J385" i="19" a="1"/>
  <c r="J385" i="19"/>
  <c r="I385" i="19" a="1"/>
  <c r="I385" i="19" s="1"/>
  <c r="B385" i="19"/>
  <c r="N384" i="19" a="1"/>
  <c r="N384" i="19"/>
  <c r="M384" i="19" a="1"/>
  <c r="M384" i="19" s="1"/>
  <c r="L384" i="19" a="1"/>
  <c r="L384" i="19" s="1"/>
  <c r="K384" i="19" a="1"/>
  <c r="K384" i="19"/>
  <c r="J384" i="19" a="1"/>
  <c r="J384" i="19" s="1"/>
  <c r="I384" i="19" a="1"/>
  <c r="I384" i="19"/>
  <c r="B384" i="19"/>
  <c r="N383" i="19" a="1"/>
  <c r="N383" i="19" s="1"/>
  <c r="M383" i="19" a="1"/>
  <c r="M383" i="19"/>
  <c r="L383" i="19" a="1"/>
  <c r="L383" i="19" s="1"/>
  <c r="K383" i="19" a="1"/>
  <c r="K383" i="19" s="1"/>
  <c r="J383" i="19" a="1"/>
  <c r="J383" i="19"/>
  <c r="I383" i="19" a="1"/>
  <c r="I383" i="19" s="1"/>
  <c r="B383" i="19"/>
  <c r="N382" i="19" a="1"/>
  <c r="N382" i="19"/>
  <c r="M382" i="19" a="1"/>
  <c r="M382" i="19" s="1"/>
  <c r="L382" i="19" a="1"/>
  <c r="L382" i="19" s="1"/>
  <c r="K382" i="19" a="1"/>
  <c r="K382" i="19"/>
  <c r="J382" i="19" a="1"/>
  <c r="J382" i="19"/>
  <c r="I382" i="19" a="1"/>
  <c r="I382" i="19"/>
  <c r="B382" i="19"/>
  <c r="N381" i="19" a="1"/>
  <c r="N381" i="19"/>
  <c r="M381" i="19" a="1"/>
  <c r="M381" i="19"/>
  <c r="L381" i="19" a="1"/>
  <c r="L381" i="19" s="1"/>
  <c r="K381" i="19" a="1"/>
  <c r="K381" i="19"/>
  <c r="J381" i="19" a="1"/>
  <c r="J381" i="19"/>
  <c r="I381" i="19" a="1"/>
  <c r="I381" i="19" s="1"/>
  <c r="B381" i="19"/>
  <c r="N380" i="19" a="1"/>
  <c r="N380" i="19"/>
  <c r="M380" i="19" a="1"/>
  <c r="M380" i="19" s="1"/>
  <c r="L380" i="19" a="1"/>
  <c r="L380" i="19"/>
  <c r="K380" i="19" a="1"/>
  <c r="K380" i="19"/>
  <c r="J380" i="19" a="1"/>
  <c r="J380" i="19" s="1"/>
  <c r="I380" i="19" a="1"/>
  <c r="I380" i="19" s="1"/>
  <c r="B380" i="19"/>
  <c r="N379" i="19" a="1"/>
  <c r="N379" i="19"/>
  <c r="M379" i="19" a="1"/>
  <c r="M379" i="19" s="1"/>
  <c r="L379" i="19" a="1"/>
  <c r="L379" i="19" s="1"/>
  <c r="K379" i="19" a="1"/>
  <c r="K379" i="19"/>
  <c r="J379" i="19" a="1"/>
  <c r="J379" i="19" s="1"/>
  <c r="I379" i="19" a="1"/>
  <c r="I379" i="19"/>
  <c r="B379" i="19"/>
  <c r="N378" i="19" a="1"/>
  <c r="N378" i="19" s="1"/>
  <c r="M378" i="19" a="1"/>
  <c r="M378" i="19" s="1"/>
  <c r="L378" i="19" a="1"/>
  <c r="L378" i="19"/>
  <c r="K378" i="19" a="1"/>
  <c r="K378" i="19"/>
  <c r="J378" i="19" a="1"/>
  <c r="J378" i="19"/>
  <c r="I378" i="19" a="1"/>
  <c r="I378" i="19" s="1"/>
  <c r="B378" i="19"/>
  <c r="N377" i="19" a="1"/>
  <c r="N377" i="19" s="1"/>
  <c r="M377" i="19" a="1"/>
  <c r="M377" i="19" s="1"/>
  <c r="L377" i="19" a="1"/>
  <c r="L377" i="19"/>
  <c r="K377" i="19" a="1"/>
  <c r="K377" i="19"/>
  <c r="J377" i="19" a="1"/>
  <c r="J377" i="19" s="1"/>
  <c r="I377" i="19" a="1"/>
  <c r="I377" i="19" s="1"/>
  <c r="B377" i="19"/>
  <c r="N376" i="19" a="1"/>
  <c r="N376" i="19"/>
  <c r="M376" i="19" a="1"/>
  <c r="M376" i="19"/>
  <c r="L376" i="19" a="1"/>
  <c r="L376" i="19" s="1"/>
  <c r="K376" i="19" a="1"/>
  <c r="K376" i="19"/>
  <c r="J376" i="19" a="1"/>
  <c r="J376" i="19" s="1"/>
  <c r="I376" i="19" a="1"/>
  <c r="I376" i="19" s="1"/>
  <c r="B376" i="19"/>
  <c r="N375" i="19" a="1"/>
  <c r="N375" i="19"/>
  <c r="M375" i="19" a="1"/>
  <c r="M375" i="19" s="1"/>
  <c r="L375" i="19" a="1"/>
  <c r="L375" i="19"/>
  <c r="K375" i="19" a="1"/>
  <c r="K375" i="19" s="1"/>
  <c r="J375" i="19" a="1"/>
  <c r="J375" i="19"/>
  <c r="I375" i="19" a="1"/>
  <c r="I375" i="19"/>
  <c r="B375" i="19"/>
  <c r="N374" i="19" a="1"/>
  <c r="N374" i="19" s="1"/>
  <c r="M374" i="19" a="1"/>
  <c r="M374" i="19"/>
  <c r="L374" i="19" a="1"/>
  <c r="L374" i="19" s="1"/>
  <c r="K374" i="19" a="1"/>
  <c r="K374" i="19"/>
  <c r="J374" i="19" a="1"/>
  <c r="J374" i="19"/>
  <c r="I374" i="19" a="1"/>
  <c r="I374" i="19" s="1"/>
  <c r="B374" i="19"/>
  <c r="N373" i="19" a="1"/>
  <c r="N373" i="19" s="1"/>
  <c r="M373" i="19" a="1"/>
  <c r="M373" i="19"/>
  <c r="L373" i="19" a="1"/>
  <c r="L373" i="19"/>
  <c r="K373" i="19" a="1"/>
  <c r="K373" i="19"/>
  <c r="J373" i="19" a="1"/>
  <c r="J373" i="19" s="1"/>
  <c r="I373" i="19" a="1"/>
  <c r="I373" i="19" s="1"/>
  <c r="B373" i="19"/>
  <c r="N372" i="19" a="1"/>
  <c r="N372" i="19"/>
  <c r="M372" i="19" a="1"/>
  <c r="M372" i="19"/>
  <c r="L372" i="19" a="1"/>
  <c r="L372" i="19"/>
  <c r="K372" i="19" a="1"/>
  <c r="K372" i="19" s="1"/>
  <c r="J372" i="19" a="1"/>
  <c r="J372" i="19"/>
  <c r="I372" i="19" a="1"/>
  <c r="I372" i="19"/>
  <c r="B372" i="19"/>
  <c r="N371" i="19" a="1"/>
  <c r="N371" i="19" s="1"/>
  <c r="M371" i="19" a="1"/>
  <c r="M371" i="19"/>
  <c r="L371" i="19" a="1"/>
  <c r="L371" i="19" s="1"/>
  <c r="K371" i="19" a="1"/>
  <c r="K371" i="19"/>
  <c r="J371" i="19" a="1"/>
  <c r="J371" i="19" s="1"/>
  <c r="I371" i="19" a="1"/>
  <c r="I371" i="19"/>
  <c r="B371" i="19"/>
  <c r="N370" i="19" a="1"/>
  <c r="N370" i="19"/>
  <c r="M370" i="19" a="1"/>
  <c r="M370" i="19" s="1"/>
  <c r="L370" i="19" a="1"/>
  <c r="L370" i="19"/>
  <c r="K370" i="19" a="1"/>
  <c r="K370" i="19" s="1"/>
  <c r="J370" i="19" a="1"/>
  <c r="J370" i="19"/>
  <c r="I370" i="19" a="1"/>
  <c r="I370" i="19"/>
  <c r="B370" i="19"/>
  <c r="N369" i="19" a="1"/>
  <c r="N369" i="19"/>
  <c r="M369" i="19" a="1"/>
  <c r="M369" i="19"/>
  <c r="L369" i="19" a="1"/>
  <c r="L369" i="19" s="1"/>
  <c r="K369" i="19" a="1"/>
  <c r="K369" i="19" s="1"/>
  <c r="J369" i="19" a="1"/>
  <c r="J369" i="19" s="1"/>
  <c r="I369" i="19" a="1"/>
  <c r="I369" i="19"/>
  <c r="B369" i="19"/>
  <c r="N368" i="19" a="1"/>
  <c r="N368" i="19"/>
  <c r="M368" i="19" a="1"/>
  <c r="M368" i="19" s="1"/>
  <c r="L368" i="19" a="1"/>
  <c r="L368" i="19" s="1"/>
  <c r="K368" i="19" a="1"/>
  <c r="K368" i="19" s="1"/>
  <c r="J368" i="19" a="1"/>
  <c r="J368" i="19"/>
  <c r="I368" i="19" a="1"/>
  <c r="I368" i="19" s="1"/>
  <c r="B368" i="19"/>
  <c r="N367" i="19" a="1"/>
  <c r="N367" i="19" s="1"/>
  <c r="M367" i="19" a="1"/>
  <c r="M367" i="19" s="1"/>
  <c r="L367" i="19" a="1"/>
  <c r="L367" i="19"/>
  <c r="K367" i="19" a="1"/>
  <c r="K367" i="19"/>
  <c r="J367" i="19" a="1"/>
  <c r="J367" i="19" s="1"/>
  <c r="I367" i="19" a="1"/>
  <c r="I367" i="19" s="1"/>
  <c r="B367" i="19"/>
  <c r="N366" i="19" a="1"/>
  <c r="N366" i="19" s="1"/>
  <c r="M366" i="19" a="1"/>
  <c r="M366" i="19"/>
  <c r="L366" i="19" a="1"/>
  <c r="L366" i="19" s="1"/>
  <c r="K366" i="19" a="1"/>
  <c r="K366" i="19" s="1"/>
  <c r="J366" i="19" a="1"/>
  <c r="J366" i="19" s="1"/>
  <c r="I366" i="19" a="1"/>
  <c r="I366" i="19" s="1"/>
  <c r="B366" i="19"/>
  <c r="N365" i="19" a="1"/>
  <c r="N365" i="19"/>
  <c r="M365" i="19" a="1"/>
  <c r="M365" i="19"/>
  <c r="L365" i="19" a="1"/>
  <c r="L365" i="19" s="1"/>
  <c r="K365" i="19" a="1"/>
  <c r="K365" i="19" s="1"/>
  <c r="J365" i="19" a="1"/>
  <c r="J365" i="19"/>
  <c r="I365" i="19" a="1"/>
  <c r="I365" i="19" s="1"/>
  <c r="B365" i="19"/>
  <c r="N364" i="19" a="1"/>
  <c r="N364" i="19" s="1"/>
  <c r="M364" i="19" a="1"/>
  <c r="M364" i="19" s="1"/>
  <c r="L364" i="19" a="1"/>
  <c r="L364" i="19" s="1"/>
  <c r="K364" i="19" a="1"/>
  <c r="K364" i="19"/>
  <c r="J364" i="19" a="1"/>
  <c r="J364" i="19" s="1"/>
  <c r="I364" i="19" a="1"/>
  <c r="I364" i="19"/>
  <c r="B364" i="19"/>
  <c r="N363" i="19" a="1"/>
  <c r="N363" i="19" s="1"/>
  <c r="M363" i="19" a="1"/>
  <c r="M363" i="19"/>
  <c r="L363" i="19" a="1"/>
  <c r="L363" i="19" s="1"/>
  <c r="K363" i="19" a="1"/>
  <c r="K363" i="19" s="1"/>
  <c r="J363" i="19" a="1"/>
  <c r="J363" i="19"/>
  <c r="I363" i="19" a="1"/>
  <c r="I363" i="19" s="1"/>
  <c r="B363" i="19"/>
  <c r="N362" i="19" a="1"/>
  <c r="N362" i="19"/>
  <c r="M362" i="19" a="1"/>
  <c r="M362" i="19" s="1"/>
  <c r="L362" i="19" a="1"/>
  <c r="L362" i="19" s="1"/>
  <c r="K362" i="19" a="1"/>
  <c r="K362" i="19"/>
  <c r="J362" i="19" a="1"/>
  <c r="J362" i="19"/>
  <c r="I362" i="19" a="1"/>
  <c r="I362" i="19"/>
  <c r="B362" i="19"/>
  <c r="N361" i="19" a="1"/>
  <c r="N361" i="19"/>
  <c r="M361" i="19" a="1"/>
  <c r="M361" i="19"/>
  <c r="L361" i="19" a="1"/>
  <c r="L361" i="19" s="1"/>
  <c r="K361" i="19" a="1"/>
  <c r="K361" i="19"/>
  <c r="J361" i="19" a="1"/>
  <c r="J361" i="19"/>
  <c r="I361" i="19" a="1"/>
  <c r="I361" i="19" s="1"/>
  <c r="B361" i="19"/>
  <c r="N360" i="19" a="1"/>
  <c r="N360" i="19"/>
  <c r="M360" i="19" a="1"/>
  <c r="M360" i="19"/>
  <c r="L360" i="19" a="1"/>
  <c r="L360" i="19"/>
  <c r="K360" i="19" a="1"/>
  <c r="K360" i="19" s="1"/>
  <c r="J360" i="19" a="1"/>
  <c r="J360" i="19"/>
  <c r="I360" i="19" a="1"/>
  <c r="I360" i="19"/>
  <c r="B360" i="19"/>
  <c r="N359" i="19" a="1"/>
  <c r="N359" i="19"/>
  <c r="M359" i="19" a="1"/>
  <c r="M359" i="19"/>
  <c r="L359" i="19" a="1"/>
  <c r="L359" i="19" s="1"/>
  <c r="K359" i="19" a="1"/>
  <c r="K359" i="19" s="1"/>
  <c r="J359" i="19" a="1"/>
  <c r="J359" i="19" s="1"/>
  <c r="I359" i="19" a="1"/>
  <c r="I359" i="19"/>
  <c r="B359" i="19"/>
  <c r="N358" i="19" a="1"/>
  <c r="N358" i="19"/>
  <c r="M358" i="19" a="1"/>
  <c r="M358" i="19" s="1"/>
  <c r="L358" i="19" a="1"/>
  <c r="L358" i="19" s="1"/>
  <c r="K358" i="19" a="1"/>
  <c r="K358" i="19"/>
  <c r="J358" i="19" a="1"/>
  <c r="J358" i="19"/>
  <c r="I358" i="19" a="1"/>
  <c r="I358" i="19"/>
  <c r="B358" i="19"/>
  <c r="N357" i="19" a="1"/>
  <c r="N357" i="19"/>
  <c r="M357" i="19" a="1"/>
  <c r="M357" i="19" s="1"/>
  <c r="L357" i="19" a="1"/>
  <c r="L357" i="19"/>
  <c r="K357" i="19" a="1"/>
  <c r="K357" i="19" s="1"/>
  <c r="J357" i="19" a="1"/>
  <c r="J357" i="19"/>
  <c r="I357" i="19" a="1"/>
  <c r="I357" i="19" s="1"/>
  <c r="B357" i="19"/>
  <c r="N356" i="19" a="1"/>
  <c r="N356" i="19"/>
  <c r="M356" i="19" a="1"/>
  <c r="M356" i="19"/>
  <c r="L356" i="19" a="1"/>
  <c r="L356" i="19" s="1"/>
  <c r="K356" i="19" a="1"/>
  <c r="K356" i="19"/>
  <c r="J356" i="19" a="1"/>
  <c r="J356" i="19"/>
  <c r="I356" i="19" a="1"/>
  <c r="I356" i="19" s="1"/>
  <c r="B356" i="19"/>
  <c r="N355" i="19" a="1"/>
  <c r="N355" i="19" s="1"/>
  <c r="M355" i="19" a="1"/>
  <c r="M355" i="19" s="1"/>
  <c r="L355" i="19" a="1"/>
  <c r="L355" i="19"/>
  <c r="K355" i="19" a="1"/>
  <c r="K355" i="19" s="1"/>
  <c r="J355" i="19" a="1"/>
  <c r="J355" i="19"/>
  <c r="I355" i="19" a="1"/>
  <c r="I355" i="19"/>
  <c r="B355" i="19"/>
  <c r="N354" i="19" a="1"/>
  <c r="N354" i="19" s="1"/>
  <c r="M354" i="19" a="1"/>
  <c r="M354" i="19"/>
  <c r="L354" i="19" a="1"/>
  <c r="L354" i="19" s="1"/>
  <c r="K354" i="19" a="1"/>
  <c r="K354" i="19"/>
  <c r="J354" i="19" a="1"/>
  <c r="J354" i="19"/>
  <c r="I354" i="19" a="1"/>
  <c r="I354" i="19" s="1"/>
  <c r="B354" i="19"/>
  <c r="N353" i="19" a="1"/>
  <c r="N353" i="19" s="1"/>
  <c r="M353" i="19" a="1"/>
  <c r="M353" i="19"/>
  <c r="L353" i="19" a="1"/>
  <c r="L353" i="19" s="1"/>
  <c r="K353" i="19" a="1"/>
  <c r="K353" i="19" s="1"/>
  <c r="J353" i="19" a="1"/>
  <c r="J353" i="19" s="1"/>
  <c r="I353" i="19" a="1"/>
  <c r="I353" i="19" s="1"/>
  <c r="B353" i="19"/>
  <c r="N352" i="19" a="1"/>
  <c r="N352" i="19"/>
  <c r="M352" i="19" a="1"/>
  <c r="M352" i="19" s="1"/>
  <c r="L352" i="19" a="1"/>
  <c r="L352" i="19" s="1"/>
  <c r="K352" i="19" a="1"/>
  <c r="K352" i="19" s="1"/>
  <c r="J352" i="19" a="1"/>
  <c r="J352" i="19" s="1"/>
  <c r="I352" i="19" a="1"/>
  <c r="I352" i="19"/>
  <c r="B352" i="19"/>
  <c r="N351" i="19" a="1"/>
  <c r="N351" i="19" s="1"/>
  <c r="M351" i="19" a="1"/>
  <c r="M351" i="19"/>
  <c r="L351" i="19" a="1"/>
  <c r="L351" i="19" s="1"/>
  <c r="K351" i="19" a="1"/>
  <c r="K351" i="19"/>
  <c r="J351" i="19" a="1"/>
  <c r="J351" i="19"/>
  <c r="I351" i="19" a="1"/>
  <c r="I351" i="19"/>
  <c r="B351" i="19"/>
  <c r="N350" i="19" a="1"/>
  <c r="N350" i="19"/>
  <c r="M350" i="19" a="1"/>
  <c r="M350" i="19" s="1"/>
  <c r="L350" i="19" a="1"/>
  <c r="L350" i="19"/>
  <c r="K350" i="19" a="1"/>
  <c r="K350" i="19"/>
  <c r="J350" i="19" a="1"/>
  <c r="J350" i="19"/>
  <c r="I350" i="19" a="1"/>
  <c r="I350" i="19"/>
  <c r="B350" i="19"/>
  <c r="N349" i="19" a="1"/>
  <c r="N349" i="19"/>
  <c r="M349" i="19" a="1"/>
  <c r="M349" i="19"/>
  <c r="L349" i="19" a="1"/>
  <c r="L349" i="19" s="1"/>
  <c r="K349" i="19" a="1"/>
  <c r="K349" i="19" s="1"/>
  <c r="J349" i="19" a="1"/>
  <c r="J349" i="19" s="1"/>
  <c r="I349" i="19" a="1"/>
  <c r="I349" i="19"/>
  <c r="B349" i="19"/>
  <c r="N348" i="19" a="1"/>
  <c r="N348" i="19"/>
  <c r="M348" i="19" a="1"/>
  <c r="M348" i="19" s="1"/>
  <c r="L348" i="19" a="1"/>
  <c r="L348" i="19" s="1"/>
  <c r="K348" i="19" a="1"/>
  <c r="K348" i="19" s="1"/>
  <c r="J348" i="19" a="1"/>
  <c r="J348" i="19"/>
  <c r="I348" i="19" a="1"/>
  <c r="I348" i="19" s="1"/>
  <c r="B348" i="19"/>
  <c r="N347" i="19" a="1"/>
  <c r="N347" i="19" s="1"/>
  <c r="M347" i="19" a="1"/>
  <c r="M347" i="19" s="1"/>
  <c r="L347" i="19" a="1"/>
  <c r="L347" i="19"/>
  <c r="K347" i="19" a="1"/>
  <c r="K347" i="19"/>
  <c r="J347" i="19" a="1"/>
  <c r="J347" i="19" s="1"/>
  <c r="I347" i="19" a="1"/>
  <c r="I347" i="19"/>
  <c r="B347" i="19"/>
  <c r="N346" i="19" a="1"/>
  <c r="N346" i="19" s="1"/>
  <c r="M346" i="19" a="1"/>
  <c r="M346" i="19"/>
  <c r="L346" i="19" a="1"/>
  <c r="L346" i="19" s="1"/>
  <c r="K346" i="19" a="1"/>
  <c r="K346" i="19" s="1"/>
  <c r="J346" i="19" a="1"/>
  <c r="J346" i="19" s="1"/>
  <c r="I346" i="19" a="1"/>
  <c r="I346" i="19" s="1"/>
  <c r="B346" i="19"/>
  <c r="N345" i="19" a="1"/>
  <c r="N345" i="19"/>
  <c r="M345" i="19" a="1"/>
  <c r="M345" i="19"/>
  <c r="L345" i="19" a="1"/>
  <c r="L345" i="19" s="1"/>
  <c r="K345" i="19" a="1"/>
  <c r="K345" i="19" s="1"/>
  <c r="J345" i="19" a="1"/>
  <c r="J345" i="19"/>
  <c r="I345" i="19" a="1"/>
  <c r="I345" i="19" s="1"/>
  <c r="B345" i="19"/>
  <c r="N344" i="19" a="1"/>
  <c r="N344" i="19"/>
  <c r="M344" i="19" a="1"/>
  <c r="M344" i="19" s="1"/>
  <c r="L344" i="19" a="1"/>
  <c r="L344" i="19" s="1"/>
  <c r="K344" i="19" a="1"/>
  <c r="K344" i="19"/>
  <c r="J344" i="19" a="1"/>
  <c r="J344" i="19" s="1"/>
  <c r="I344" i="19" a="1"/>
  <c r="I344" i="19"/>
  <c r="B344" i="19"/>
  <c r="N343" i="19" a="1"/>
  <c r="N343" i="19" s="1"/>
  <c r="M343" i="19" a="1"/>
  <c r="M343" i="19"/>
  <c r="L343" i="19" a="1"/>
  <c r="L343" i="19" s="1"/>
  <c r="K343" i="19" a="1"/>
  <c r="K343" i="19" s="1"/>
  <c r="J343" i="19" a="1"/>
  <c r="J343" i="19"/>
  <c r="I343" i="19" a="1"/>
  <c r="I343" i="19" s="1"/>
  <c r="B343" i="19"/>
  <c r="N342" i="19" a="1"/>
  <c r="N342" i="19"/>
  <c r="M342" i="19" a="1"/>
  <c r="M342" i="19" s="1"/>
  <c r="L342" i="19" a="1"/>
  <c r="L342" i="19" s="1"/>
  <c r="K342" i="19" a="1"/>
  <c r="K342" i="19" s="1"/>
  <c r="J342" i="19" a="1"/>
  <c r="J342" i="19"/>
  <c r="I342" i="19" a="1"/>
  <c r="I342" i="19"/>
  <c r="B342" i="19"/>
  <c r="N341" i="19" a="1"/>
  <c r="N341" i="19"/>
  <c r="M341" i="19" a="1"/>
  <c r="M341" i="19"/>
  <c r="L341" i="19" a="1"/>
  <c r="L341" i="19" s="1"/>
  <c r="K341" i="19" a="1"/>
  <c r="K341" i="19"/>
  <c r="J341" i="19" a="1"/>
  <c r="J341" i="19"/>
  <c r="I341" i="19" a="1"/>
  <c r="I341" i="19" s="1"/>
  <c r="B341" i="19"/>
  <c r="N340" i="19" a="1"/>
  <c r="N340" i="19"/>
  <c r="M340" i="19" a="1"/>
  <c r="M340" i="19"/>
  <c r="L340" i="19" a="1"/>
  <c r="L340" i="19"/>
  <c r="K340" i="19" a="1"/>
  <c r="K340" i="19" s="1"/>
  <c r="J340" i="19" a="1"/>
  <c r="J340" i="19"/>
  <c r="I340" i="19" a="1"/>
  <c r="I340" i="19"/>
  <c r="B340" i="19"/>
  <c r="N339" i="19" a="1"/>
  <c r="N339" i="19"/>
  <c r="M339" i="19" a="1"/>
  <c r="M339" i="19"/>
  <c r="L339" i="19" a="1"/>
  <c r="L339" i="19" s="1"/>
  <c r="K339" i="19" a="1"/>
  <c r="K339" i="19" s="1"/>
  <c r="J339" i="19" a="1"/>
  <c r="J339" i="19" s="1"/>
  <c r="I339" i="19" a="1"/>
  <c r="I339" i="19"/>
  <c r="B339" i="19"/>
  <c r="N338" i="19" a="1"/>
  <c r="N338" i="19"/>
  <c r="M338" i="19" a="1"/>
  <c r="M338" i="19" s="1"/>
  <c r="L338" i="19" a="1"/>
  <c r="L338" i="19" s="1"/>
  <c r="K338" i="19" a="1"/>
  <c r="K338" i="19"/>
  <c r="J338" i="19" a="1"/>
  <c r="J338" i="19"/>
  <c r="I338" i="19" a="1"/>
  <c r="I338" i="19"/>
  <c r="B338" i="19"/>
  <c r="N337" i="19" a="1"/>
  <c r="N337" i="19"/>
  <c r="M337" i="19" a="1"/>
  <c r="M337" i="19" s="1"/>
  <c r="L337" i="19" a="1"/>
  <c r="L337" i="19"/>
  <c r="K337" i="19" a="1"/>
  <c r="K337" i="19" s="1"/>
  <c r="J337" i="19" a="1"/>
  <c r="J337" i="19"/>
  <c r="I337" i="19" a="1"/>
  <c r="I337" i="19" s="1"/>
  <c r="B337" i="19"/>
  <c r="N336" i="19" a="1"/>
  <c r="N336" i="19" s="1"/>
  <c r="M336" i="19" a="1"/>
  <c r="M336" i="19"/>
  <c r="L336" i="19" a="1"/>
  <c r="L336" i="19" s="1"/>
  <c r="K336" i="19" a="1"/>
  <c r="K336" i="19"/>
  <c r="J336" i="19" a="1"/>
  <c r="J336" i="19" s="1"/>
  <c r="I336" i="19" a="1"/>
  <c r="I336" i="19" s="1"/>
  <c r="B336" i="19"/>
  <c r="N335" i="19" a="1"/>
  <c r="N335" i="19"/>
  <c r="M335" i="19" a="1"/>
  <c r="M335" i="19" s="1"/>
  <c r="L335" i="19" a="1"/>
  <c r="L335" i="19"/>
  <c r="K335" i="19" a="1"/>
  <c r="K335" i="19" s="1"/>
  <c r="J335" i="19" a="1"/>
  <c r="J335" i="19"/>
  <c r="I335" i="19" a="1"/>
  <c r="I335" i="19"/>
  <c r="B335" i="19"/>
  <c r="N334" i="19" a="1"/>
  <c r="N334" i="19" s="1"/>
  <c r="M334" i="19" a="1"/>
  <c r="M334" i="19"/>
  <c r="L334" i="19" a="1"/>
  <c r="L334" i="19" s="1"/>
  <c r="K334" i="19" a="1"/>
  <c r="K334" i="19"/>
  <c r="J334" i="19" a="1"/>
  <c r="J334" i="19"/>
  <c r="I334" i="19" a="1"/>
  <c r="I334" i="19" s="1"/>
  <c r="B334" i="19"/>
  <c r="N333" i="19" a="1"/>
  <c r="N333" i="19" s="1"/>
  <c r="M333" i="19" a="1"/>
  <c r="M333" i="19"/>
  <c r="L333" i="19" a="1"/>
  <c r="L333" i="19"/>
  <c r="K333" i="19" a="1"/>
  <c r="K333" i="19"/>
  <c r="J333" i="19" a="1"/>
  <c r="J333" i="19" s="1"/>
  <c r="I333" i="19" a="1"/>
  <c r="I333" i="19" s="1"/>
  <c r="B333" i="19"/>
  <c r="N332" i="19" a="1"/>
  <c r="N332" i="19"/>
  <c r="M332" i="19" a="1"/>
  <c r="M332" i="19"/>
  <c r="L332" i="19" a="1"/>
  <c r="L332" i="19"/>
  <c r="K332" i="19" a="1"/>
  <c r="K332" i="19" s="1"/>
  <c r="J332" i="19" a="1"/>
  <c r="J332" i="19" s="1"/>
  <c r="I332" i="19" a="1"/>
  <c r="I332" i="19"/>
  <c r="B332" i="19"/>
  <c r="N331" i="19" a="1"/>
  <c r="N331" i="19"/>
  <c r="M331" i="19" a="1"/>
  <c r="M331" i="19"/>
  <c r="L331" i="19" a="1"/>
  <c r="L331" i="19" s="1"/>
  <c r="K331" i="19" a="1"/>
  <c r="K331" i="19"/>
  <c r="J331" i="19" a="1"/>
  <c r="J331" i="19"/>
  <c r="I331" i="19" a="1"/>
  <c r="I331" i="19" s="1"/>
  <c r="B331" i="19"/>
  <c r="N330" i="19" a="1"/>
  <c r="N330" i="19"/>
  <c r="M330" i="19" a="1"/>
  <c r="M330" i="19" s="1"/>
  <c r="L330" i="19" a="1"/>
  <c r="L330" i="19"/>
  <c r="K330" i="19" a="1"/>
  <c r="K330" i="19"/>
  <c r="J330" i="19" a="1"/>
  <c r="J330" i="19" s="1"/>
  <c r="I330" i="19" a="1"/>
  <c r="I330" i="19" s="1"/>
  <c r="B330" i="19"/>
  <c r="N329" i="19" a="1"/>
  <c r="N329" i="19"/>
  <c r="M329" i="19" a="1"/>
  <c r="M329" i="19" s="1"/>
  <c r="L329" i="19" a="1"/>
  <c r="L329" i="19"/>
  <c r="K329" i="19" a="1"/>
  <c r="K329" i="19"/>
  <c r="J329" i="19" a="1"/>
  <c r="J329" i="19" s="1"/>
  <c r="I329" i="19" a="1"/>
  <c r="I329" i="19"/>
  <c r="B329" i="19"/>
  <c r="N328" i="19" a="1"/>
  <c r="N328" i="19" s="1"/>
  <c r="M328" i="19" a="1"/>
  <c r="M328" i="19"/>
  <c r="L328" i="19" a="1"/>
  <c r="L328" i="19" s="1"/>
  <c r="K328" i="19" a="1"/>
  <c r="K328" i="19" s="1"/>
  <c r="J328" i="19" a="1"/>
  <c r="J328" i="19"/>
  <c r="I328" i="19" a="1"/>
  <c r="I328" i="19" s="1"/>
  <c r="B328" i="19"/>
  <c r="N327" i="19" a="1"/>
  <c r="N327" i="19" s="1"/>
  <c r="M327" i="19" a="1"/>
  <c r="M327" i="19" s="1"/>
  <c r="L327" i="19" a="1"/>
  <c r="L327" i="19"/>
  <c r="K327" i="19" a="1"/>
  <c r="K327" i="19" s="1"/>
  <c r="J327" i="19" a="1"/>
  <c r="J327" i="19" s="1"/>
  <c r="I327" i="19" a="1"/>
  <c r="I327" i="19"/>
  <c r="B327" i="19"/>
  <c r="N326" i="19" a="1"/>
  <c r="N326" i="19" s="1"/>
  <c r="M326" i="19" a="1"/>
  <c r="M326" i="19"/>
  <c r="L326" i="19" a="1"/>
  <c r="L326" i="19"/>
  <c r="K326" i="19" a="1"/>
  <c r="K326" i="19" s="1"/>
  <c r="J326" i="19" a="1"/>
  <c r="J326" i="19"/>
  <c r="I326" i="19" a="1"/>
  <c r="I326" i="19" s="1"/>
  <c r="B326" i="19"/>
  <c r="N325" i="19" a="1"/>
  <c r="N325" i="19" s="1"/>
  <c r="M325" i="19" a="1"/>
  <c r="M325" i="19"/>
  <c r="L325" i="19" a="1"/>
  <c r="L325" i="19" s="1"/>
  <c r="K325" i="19" a="1"/>
  <c r="K325" i="19" s="1"/>
  <c r="J325" i="19" a="1"/>
  <c r="J325" i="19"/>
  <c r="I325" i="19" a="1"/>
  <c r="I325" i="19" s="1"/>
  <c r="B325" i="19"/>
  <c r="N324" i="19" a="1"/>
  <c r="N324" i="19"/>
  <c r="M324" i="19" a="1"/>
  <c r="M324" i="19" s="1"/>
  <c r="L324" i="19" a="1"/>
  <c r="L324" i="19" s="1"/>
  <c r="K324" i="19" a="1"/>
  <c r="K324" i="19"/>
  <c r="J324" i="19" a="1"/>
  <c r="J324" i="19" s="1"/>
  <c r="I324" i="19" a="1"/>
  <c r="I324" i="19"/>
  <c r="B324" i="19"/>
  <c r="N323" i="19" a="1"/>
  <c r="N323" i="19" s="1"/>
  <c r="M323" i="19" a="1"/>
  <c r="M323" i="19"/>
  <c r="L323" i="19" a="1"/>
  <c r="L323" i="19" s="1"/>
  <c r="K323" i="19" a="1"/>
  <c r="K323" i="19" s="1"/>
  <c r="J323" i="19" a="1"/>
  <c r="J323" i="19"/>
  <c r="I323" i="19" a="1"/>
  <c r="I323" i="19" s="1"/>
  <c r="B323" i="19"/>
  <c r="N322" i="19" a="1"/>
  <c r="N322" i="19"/>
  <c r="M322" i="19" a="1"/>
  <c r="M322" i="19" s="1"/>
  <c r="L322" i="19" a="1"/>
  <c r="L322" i="19"/>
  <c r="K322" i="19" a="1"/>
  <c r="K322" i="19"/>
  <c r="J322" i="19" a="1"/>
  <c r="J322" i="19" s="1"/>
  <c r="I322" i="19" a="1"/>
  <c r="I322" i="19"/>
  <c r="B322" i="19"/>
  <c r="N321" i="19" a="1"/>
  <c r="N321" i="19" s="1"/>
  <c r="M321" i="19" a="1"/>
  <c r="M321" i="19"/>
  <c r="L321" i="19" a="1"/>
  <c r="L321" i="19" s="1"/>
  <c r="K321" i="19" a="1"/>
  <c r="K321" i="19"/>
  <c r="J321" i="19" a="1"/>
  <c r="J321" i="19" s="1"/>
  <c r="I321" i="19" a="1"/>
  <c r="I321" i="19"/>
  <c r="B321" i="19"/>
  <c r="N320" i="19" a="1"/>
  <c r="N320" i="19"/>
  <c r="M320" i="19" a="1"/>
  <c r="M320" i="19" s="1"/>
  <c r="L320" i="19" a="1"/>
  <c r="L320" i="19"/>
  <c r="K320" i="19" a="1"/>
  <c r="K320" i="19" s="1"/>
  <c r="J320" i="19" a="1"/>
  <c r="J320" i="19"/>
  <c r="I320" i="19" a="1"/>
  <c r="I320" i="19" s="1"/>
  <c r="B320" i="19"/>
  <c r="N319" i="19" a="1"/>
  <c r="N319" i="19"/>
  <c r="M319" i="19" a="1"/>
  <c r="M319" i="19"/>
  <c r="L319" i="19" a="1"/>
  <c r="L319" i="19" s="1"/>
  <c r="K319" i="19" a="1"/>
  <c r="K319" i="19"/>
  <c r="J319" i="19" a="1"/>
  <c r="J319" i="19" s="1"/>
  <c r="I319" i="19" a="1"/>
  <c r="I319" i="19"/>
  <c r="B319" i="19"/>
  <c r="N318" i="19" a="1"/>
  <c r="N318" i="19" s="1"/>
  <c r="M318" i="19" a="1"/>
  <c r="M318" i="19" s="1"/>
  <c r="L318" i="19" a="1"/>
  <c r="L318" i="19"/>
  <c r="K318" i="19" a="1"/>
  <c r="K318" i="19"/>
  <c r="J318" i="19" a="1"/>
  <c r="J318" i="19"/>
  <c r="I318" i="19" a="1"/>
  <c r="I318" i="19"/>
  <c r="B318" i="19"/>
  <c r="N317" i="19" a="1"/>
  <c r="N317" i="19"/>
  <c r="M317" i="19" a="1"/>
  <c r="M317" i="19" s="1"/>
  <c r="L317" i="19" a="1"/>
  <c r="L317" i="19"/>
  <c r="K317" i="19" a="1"/>
  <c r="K317" i="19"/>
  <c r="J317" i="19" a="1"/>
  <c r="J317" i="19"/>
  <c r="I317" i="19" a="1"/>
  <c r="I317" i="19" s="1"/>
  <c r="B317" i="19"/>
  <c r="N316" i="19" a="1"/>
  <c r="N316" i="19"/>
  <c r="M316" i="19" a="1"/>
  <c r="M316" i="19"/>
  <c r="L316" i="19" a="1"/>
  <c r="L316" i="19" s="1"/>
  <c r="K316" i="19" a="1"/>
  <c r="K316" i="19" s="1"/>
  <c r="J316" i="19" a="1"/>
  <c r="J316" i="19"/>
  <c r="I316" i="19" a="1"/>
  <c r="I316" i="19" s="1"/>
  <c r="B316" i="19"/>
  <c r="N315" i="19" a="1"/>
  <c r="N315" i="19" s="1"/>
  <c r="M315" i="19" a="1"/>
  <c r="M315" i="19" s="1"/>
  <c r="L315" i="19" a="1"/>
  <c r="L315" i="19" s="1"/>
  <c r="K315" i="19" a="1"/>
  <c r="K315" i="19" s="1"/>
  <c r="J315" i="19" a="1"/>
  <c r="J315" i="19"/>
  <c r="I315" i="19" a="1"/>
  <c r="I315" i="19"/>
  <c r="B315" i="19"/>
  <c r="N314" i="19" a="1"/>
  <c r="N314" i="19"/>
  <c r="M314" i="19" a="1"/>
  <c r="M314" i="19" s="1"/>
  <c r="L314" i="19" a="1"/>
  <c r="L314" i="19" s="1"/>
  <c r="K314" i="19" a="1"/>
  <c r="K314" i="19"/>
  <c r="J314" i="19" a="1"/>
  <c r="J314" i="19" s="1"/>
  <c r="I314" i="19" a="1"/>
  <c r="I314" i="19"/>
  <c r="B314" i="19"/>
  <c r="N313" i="19" a="1"/>
  <c r="N313" i="19" s="1"/>
  <c r="M313" i="19" a="1"/>
  <c r="M313" i="19"/>
  <c r="L313" i="19" a="1"/>
  <c r="L313" i="19"/>
  <c r="K313" i="19" a="1"/>
  <c r="K313" i="19" s="1"/>
  <c r="J313" i="19" a="1"/>
  <c r="J313" i="19"/>
  <c r="I313" i="19" a="1"/>
  <c r="I313" i="19" s="1"/>
  <c r="B313" i="19"/>
  <c r="N312" i="19" a="1"/>
  <c r="N312" i="19"/>
  <c r="M312" i="19" a="1"/>
  <c r="M312" i="19"/>
  <c r="L312" i="19" a="1"/>
  <c r="L312" i="19" s="1"/>
  <c r="K312" i="19" a="1"/>
  <c r="K312" i="19"/>
  <c r="J312" i="19" a="1"/>
  <c r="J312" i="19"/>
  <c r="I312" i="19" a="1"/>
  <c r="I312" i="19"/>
  <c r="B312" i="19"/>
  <c r="N311" i="19" a="1"/>
  <c r="N311" i="19"/>
  <c r="M311" i="19" a="1"/>
  <c r="M311" i="19" s="1"/>
  <c r="L311" i="19" a="1"/>
  <c r="L311" i="19" s="1"/>
  <c r="K311" i="19" a="1"/>
  <c r="K311" i="19"/>
  <c r="J311" i="19" a="1"/>
  <c r="J311" i="19" s="1"/>
  <c r="I311" i="19" a="1"/>
  <c r="I311" i="19" s="1"/>
  <c r="B311" i="19"/>
  <c r="N310" i="19" a="1"/>
  <c r="N310" i="19" s="1"/>
  <c r="M310" i="19" a="1"/>
  <c r="M310" i="19"/>
  <c r="L310" i="19" a="1"/>
  <c r="L310" i="19"/>
  <c r="K310" i="19" a="1"/>
  <c r="K310" i="19"/>
  <c r="J310" i="19" a="1"/>
  <c r="J310" i="19" s="1"/>
  <c r="I310" i="19" a="1"/>
  <c r="I310" i="19" s="1"/>
  <c r="B310" i="19"/>
  <c r="N309" i="19" a="1"/>
  <c r="N309" i="19"/>
  <c r="M309" i="19" a="1"/>
  <c r="M309" i="19" s="1"/>
  <c r="L309" i="19" a="1"/>
  <c r="L309" i="19"/>
  <c r="K309" i="19" a="1"/>
  <c r="K309" i="19"/>
  <c r="J309" i="19" a="1"/>
  <c r="J309" i="19" s="1"/>
  <c r="I309" i="19" a="1"/>
  <c r="I309" i="19"/>
  <c r="B309" i="19"/>
  <c r="N308" i="19" a="1"/>
  <c r="N308" i="19" s="1"/>
  <c r="M308" i="19" a="1"/>
  <c r="M308" i="19" s="1"/>
  <c r="L308" i="19" a="1"/>
  <c r="L308" i="19"/>
  <c r="K308" i="19" a="1"/>
  <c r="K308" i="19"/>
  <c r="J308" i="19" a="1"/>
  <c r="J308" i="19"/>
  <c r="I308" i="19" a="1"/>
  <c r="I308" i="19" s="1"/>
  <c r="B308" i="19"/>
  <c r="N307" i="19" a="1"/>
  <c r="N307" i="19" s="1"/>
  <c r="M307" i="19" a="1"/>
  <c r="M307" i="19" s="1"/>
  <c r="L307" i="19" a="1"/>
  <c r="L307" i="19"/>
  <c r="K307" i="19" a="1"/>
  <c r="K307" i="19" s="1"/>
  <c r="J307" i="19" a="1"/>
  <c r="J307" i="19" s="1"/>
  <c r="I307" i="19" a="1"/>
  <c r="I307" i="19" s="1"/>
  <c r="B307" i="19"/>
  <c r="N306" i="19" a="1"/>
  <c r="N306" i="19"/>
  <c r="M306" i="19" a="1"/>
  <c r="M306" i="19"/>
  <c r="L306" i="19" a="1"/>
  <c r="L306" i="19" s="1"/>
  <c r="K306" i="19" a="1"/>
  <c r="K306" i="19"/>
  <c r="J306" i="19" a="1"/>
  <c r="J306" i="19" s="1"/>
  <c r="I306" i="19" a="1"/>
  <c r="I306" i="19" s="1"/>
  <c r="B306" i="19"/>
  <c r="N305" i="19" a="1"/>
  <c r="N305" i="19"/>
  <c r="M305" i="19" a="1"/>
  <c r="M305" i="19" s="1"/>
  <c r="L305" i="19" a="1"/>
  <c r="L305" i="19"/>
  <c r="K305" i="19" a="1"/>
  <c r="K305" i="19" s="1"/>
  <c r="J305" i="19" a="1"/>
  <c r="J305" i="19"/>
  <c r="I305" i="19" a="1"/>
  <c r="I305" i="19"/>
  <c r="B305" i="19"/>
  <c r="N304" i="19" a="1"/>
  <c r="N304" i="19" s="1"/>
  <c r="M304" i="19" a="1"/>
  <c r="M304" i="19"/>
  <c r="L304" i="19" a="1"/>
  <c r="L304" i="19" s="1"/>
  <c r="K304" i="19" a="1"/>
  <c r="K304" i="19"/>
  <c r="J304" i="19" a="1"/>
  <c r="J304" i="19"/>
  <c r="I304" i="19" a="1"/>
  <c r="I304" i="19"/>
  <c r="B304" i="19"/>
  <c r="N303" i="19" a="1"/>
  <c r="N303" i="19" s="1"/>
  <c r="M303" i="19" a="1"/>
  <c r="M303" i="19"/>
  <c r="L303" i="19" a="1"/>
  <c r="L303" i="19"/>
  <c r="K303" i="19" a="1"/>
  <c r="K303" i="19"/>
  <c r="J303" i="19" a="1"/>
  <c r="J303" i="19"/>
  <c r="I303" i="19" a="1"/>
  <c r="I303" i="19" s="1"/>
  <c r="B303" i="19"/>
  <c r="N302" i="19" a="1"/>
  <c r="N302" i="19"/>
  <c r="M302" i="19" a="1"/>
  <c r="M302" i="19"/>
  <c r="L302" i="19" a="1"/>
  <c r="L302" i="19"/>
  <c r="K302" i="19" a="1"/>
  <c r="K302" i="19"/>
  <c r="J302" i="19" a="1"/>
  <c r="J302" i="19"/>
  <c r="I302" i="19" a="1"/>
  <c r="I302" i="19"/>
  <c r="B302" i="19"/>
  <c r="N301" i="19" a="1"/>
  <c r="N301" i="19" s="1"/>
  <c r="M301" i="19" a="1"/>
  <c r="M301" i="19"/>
  <c r="L301" i="19" a="1"/>
  <c r="L301" i="19" s="1"/>
  <c r="K301" i="19" a="1"/>
  <c r="K301" i="19"/>
  <c r="J301" i="19" a="1"/>
  <c r="J301" i="19" s="1"/>
  <c r="I301" i="19" a="1"/>
  <c r="I301" i="19"/>
  <c r="B301" i="19"/>
  <c r="N300" i="19" a="1"/>
  <c r="N300" i="19"/>
  <c r="M300" i="19" a="1"/>
  <c r="M300" i="19"/>
  <c r="L300" i="19" a="1"/>
  <c r="L300" i="19"/>
  <c r="K300" i="19" a="1"/>
  <c r="K300" i="19" s="1"/>
  <c r="J300" i="19" a="1"/>
  <c r="J300" i="19" s="1"/>
  <c r="I300" i="19" a="1"/>
  <c r="I300" i="19" s="1"/>
  <c r="B300" i="19"/>
  <c r="N299" i="19" a="1"/>
  <c r="N299" i="19"/>
  <c r="M299" i="19" a="1"/>
  <c r="M299" i="19"/>
  <c r="L299" i="19" a="1"/>
  <c r="L299" i="19" s="1"/>
  <c r="K299" i="19" a="1"/>
  <c r="K299" i="19"/>
  <c r="J299" i="19" a="1"/>
  <c r="J299" i="19" s="1"/>
  <c r="I299" i="19" a="1"/>
  <c r="I299" i="19"/>
  <c r="B299" i="19"/>
  <c r="N298" i="19" a="1"/>
  <c r="N298" i="19" s="1"/>
  <c r="M298" i="19" a="1"/>
  <c r="M298" i="19" s="1"/>
  <c r="L298" i="19" a="1"/>
  <c r="L298" i="19"/>
  <c r="K298" i="19" a="1"/>
  <c r="K298" i="19" s="1"/>
  <c r="J298" i="19" a="1"/>
  <c r="J298" i="19"/>
  <c r="I298" i="19" a="1"/>
  <c r="I298" i="19"/>
  <c r="B298" i="19"/>
  <c r="N297" i="19" a="1"/>
  <c r="N297" i="19" s="1"/>
  <c r="M297" i="19" a="1"/>
  <c r="M297" i="19" s="1"/>
  <c r="L297" i="19" a="1"/>
  <c r="L297" i="19"/>
  <c r="K297" i="19" a="1"/>
  <c r="K297" i="19" s="1"/>
  <c r="J297" i="19" a="1"/>
  <c r="J297" i="19"/>
  <c r="I297" i="19" a="1"/>
  <c r="I297" i="19"/>
  <c r="B297" i="19"/>
  <c r="N296" i="19" a="1"/>
  <c r="N296" i="19" s="1"/>
  <c r="M296" i="19" a="1"/>
  <c r="M296" i="19"/>
  <c r="L296" i="19" a="1"/>
  <c r="L296" i="19" s="1"/>
  <c r="K296" i="19" a="1"/>
  <c r="K296" i="19"/>
  <c r="J296" i="19" a="1"/>
  <c r="J296" i="19"/>
  <c r="I296" i="19" a="1"/>
  <c r="I296" i="19" s="1"/>
  <c r="B296" i="19"/>
  <c r="N295" i="19" a="1"/>
  <c r="N295" i="19"/>
  <c r="M295" i="19" a="1"/>
  <c r="M295" i="19" s="1"/>
  <c r="L295" i="19" a="1"/>
  <c r="L295" i="19"/>
  <c r="K295" i="19" a="1"/>
  <c r="K295" i="19" s="1"/>
  <c r="J295" i="19" a="1"/>
  <c r="J295" i="19"/>
  <c r="I295" i="19" a="1"/>
  <c r="I295" i="19"/>
  <c r="B295" i="19"/>
  <c r="N294" i="19" a="1"/>
  <c r="N294" i="19" s="1"/>
  <c r="M294" i="19" a="1"/>
  <c r="M294" i="19"/>
  <c r="L294" i="19" a="1"/>
  <c r="L294" i="19" s="1"/>
  <c r="K294" i="19" a="1"/>
  <c r="K294" i="19"/>
  <c r="J294" i="19" a="1"/>
  <c r="J294" i="19"/>
  <c r="I294" i="19" a="1"/>
  <c r="I294" i="19" s="1"/>
  <c r="B294" i="19"/>
  <c r="N293" i="19" a="1"/>
  <c r="N293" i="19" s="1"/>
  <c r="M293" i="19" a="1"/>
  <c r="M293" i="19"/>
  <c r="L293" i="19" a="1"/>
  <c r="L293" i="19"/>
  <c r="K293" i="19" a="1"/>
  <c r="K293" i="19"/>
  <c r="J293" i="19" a="1"/>
  <c r="J293" i="19" s="1"/>
  <c r="I293" i="19" a="1"/>
  <c r="I293" i="19" s="1"/>
  <c r="B293" i="19"/>
  <c r="N292" i="19" a="1"/>
  <c r="N292" i="19"/>
  <c r="M292" i="19" a="1"/>
  <c r="M292" i="19"/>
  <c r="L292" i="19" a="1"/>
  <c r="L292" i="19"/>
  <c r="K292" i="19" a="1"/>
  <c r="K292" i="19" s="1"/>
  <c r="J292" i="19" a="1"/>
  <c r="J292" i="19" s="1"/>
  <c r="I292" i="19" a="1"/>
  <c r="I292" i="19"/>
  <c r="B292" i="19"/>
  <c r="N291" i="19" a="1"/>
  <c r="N291" i="19"/>
  <c r="M291" i="19" a="1"/>
  <c r="M291" i="19"/>
  <c r="L291" i="19" a="1"/>
  <c r="L291" i="19" s="1"/>
  <c r="K291" i="19" a="1"/>
  <c r="K291" i="19"/>
  <c r="J291" i="19" a="1"/>
  <c r="J291" i="19"/>
  <c r="I291" i="19" a="1"/>
  <c r="I291" i="19" s="1"/>
  <c r="B291" i="19"/>
  <c r="N290" i="19" a="1"/>
  <c r="N290" i="19"/>
  <c r="M290" i="19" a="1"/>
  <c r="M290" i="19" s="1"/>
  <c r="L290" i="19" a="1"/>
  <c r="L290" i="19"/>
  <c r="K290" i="19" a="1"/>
  <c r="K290" i="19"/>
  <c r="J290" i="19" a="1"/>
  <c r="J290" i="19" s="1"/>
  <c r="I290" i="19" a="1"/>
  <c r="I290" i="19" s="1"/>
  <c r="B290" i="19"/>
  <c r="N289" i="19" a="1"/>
  <c r="N289" i="19"/>
  <c r="M289" i="19" a="1"/>
  <c r="M289" i="19"/>
  <c r="L289" i="19" a="1"/>
  <c r="L289" i="19" s="1"/>
  <c r="K289" i="19" a="1"/>
  <c r="K289" i="19" s="1"/>
  <c r="J289" i="19" a="1"/>
  <c r="J289" i="19" s="1"/>
  <c r="I289" i="19" a="1"/>
  <c r="I289" i="19"/>
  <c r="B289" i="19"/>
  <c r="N288" i="19" a="1"/>
  <c r="N288" i="19" s="1"/>
  <c r="M288" i="19" a="1"/>
  <c r="M288" i="19" s="1"/>
  <c r="L288" i="19" a="1"/>
  <c r="L288" i="19"/>
  <c r="K288" i="19" a="1"/>
  <c r="K288" i="19"/>
  <c r="J288" i="19" a="1"/>
  <c r="J288" i="19"/>
  <c r="I288" i="19" a="1"/>
  <c r="I288" i="19" s="1"/>
  <c r="B288" i="19"/>
  <c r="N287" i="19" a="1"/>
  <c r="N287" i="19" s="1"/>
  <c r="M287" i="19" a="1"/>
  <c r="M287" i="19" s="1"/>
  <c r="L287" i="19" a="1"/>
  <c r="L287" i="19"/>
  <c r="K287" i="19" a="1"/>
  <c r="K287" i="19"/>
  <c r="J287" i="19" a="1"/>
  <c r="J287" i="19" s="1"/>
  <c r="I287" i="19" a="1"/>
  <c r="I287" i="19" s="1"/>
  <c r="B287" i="19"/>
  <c r="N286" i="19" a="1"/>
  <c r="N286" i="19"/>
  <c r="M286" i="19" a="1"/>
  <c r="M286" i="19"/>
  <c r="L286" i="19" a="1"/>
  <c r="L286" i="19" s="1"/>
  <c r="K286" i="19" a="1"/>
  <c r="K286" i="19"/>
  <c r="J286" i="19" a="1"/>
  <c r="J286" i="19" s="1"/>
  <c r="I286" i="19" a="1"/>
  <c r="I286" i="19" s="1"/>
  <c r="B286" i="19"/>
  <c r="N285" i="19" a="1"/>
  <c r="N285" i="19"/>
  <c r="M285" i="19" a="1"/>
  <c r="M285" i="19" s="1"/>
  <c r="L285" i="19" a="1"/>
  <c r="L285" i="19"/>
  <c r="K285" i="19" a="1"/>
  <c r="K285" i="19" s="1"/>
  <c r="J285" i="19" a="1"/>
  <c r="J285" i="19"/>
  <c r="I285" i="19" a="1"/>
  <c r="I285" i="19"/>
  <c r="B285" i="19"/>
  <c r="N284" i="19" a="1"/>
  <c r="N284" i="19" s="1"/>
  <c r="M284" i="19" a="1"/>
  <c r="M284" i="19"/>
  <c r="L284" i="19" a="1"/>
  <c r="L284" i="19" s="1"/>
  <c r="K284" i="19" a="1"/>
  <c r="K284" i="19"/>
  <c r="J284" i="19" a="1"/>
  <c r="J284" i="19"/>
  <c r="I284" i="19" a="1"/>
  <c r="I284" i="19" s="1"/>
  <c r="B284" i="19"/>
  <c r="N283" i="19" a="1"/>
  <c r="N283" i="19" s="1"/>
  <c r="M283" i="19" a="1"/>
  <c r="M283" i="19"/>
  <c r="L283" i="19" a="1"/>
  <c r="L283" i="19" s="1"/>
  <c r="K283" i="19" a="1"/>
  <c r="K283" i="19"/>
  <c r="J283" i="19" a="1"/>
  <c r="J283" i="19" s="1"/>
  <c r="I283" i="19" a="1"/>
  <c r="I283" i="19" s="1"/>
  <c r="B283" i="19"/>
  <c r="N282" i="19" a="1"/>
  <c r="N282" i="19"/>
  <c r="M282" i="19" a="1"/>
  <c r="M282" i="19"/>
  <c r="L282" i="19" a="1"/>
  <c r="L282" i="19"/>
  <c r="K282" i="19" a="1"/>
  <c r="K282" i="19" s="1"/>
  <c r="J282" i="19" a="1"/>
  <c r="J282" i="19" s="1"/>
  <c r="I282" i="19" a="1"/>
  <c r="I282" i="19"/>
  <c r="B282" i="19"/>
  <c r="N281" i="19" a="1"/>
  <c r="N281" i="19"/>
  <c r="M281" i="19" a="1"/>
  <c r="M281" i="19"/>
  <c r="L281" i="19" a="1"/>
  <c r="L281" i="19" s="1"/>
  <c r="K281" i="19" a="1"/>
  <c r="K281" i="19"/>
  <c r="J281" i="19" a="1"/>
  <c r="J281" i="19"/>
  <c r="I281" i="19" a="1"/>
  <c r="I281" i="19"/>
  <c r="B281" i="19"/>
  <c r="N280" i="19" a="1"/>
  <c r="N280" i="19"/>
  <c r="M280" i="19" a="1"/>
  <c r="M280" i="19" s="1"/>
  <c r="L280" i="19" a="1"/>
  <c r="L280" i="19"/>
  <c r="K280" i="19" a="1"/>
  <c r="K280" i="19"/>
  <c r="J280" i="19" a="1"/>
  <c r="J280" i="19"/>
  <c r="I280" i="19" a="1"/>
  <c r="I280" i="19" s="1"/>
  <c r="B280" i="19"/>
  <c r="N279" i="19" a="1"/>
  <c r="N279" i="19"/>
  <c r="M279" i="19" a="1"/>
  <c r="M279" i="19"/>
  <c r="L279" i="19" a="1"/>
  <c r="L279" i="19"/>
  <c r="K279" i="19" a="1"/>
  <c r="K279" i="19"/>
  <c r="J279" i="19" a="1"/>
  <c r="J279" i="19" s="1"/>
  <c r="I279" i="19" a="1"/>
  <c r="I279" i="19"/>
  <c r="B279" i="19"/>
  <c r="N278" i="19" a="1"/>
  <c r="N278" i="19"/>
  <c r="M278" i="19" a="1"/>
  <c r="M278" i="19"/>
  <c r="L278" i="19" a="1"/>
  <c r="L278" i="19"/>
  <c r="K278" i="19" a="1"/>
  <c r="K278" i="19"/>
  <c r="J278" i="19" a="1"/>
  <c r="J278" i="19"/>
  <c r="I278" i="19" a="1"/>
  <c r="I278" i="19" s="1"/>
  <c r="B278" i="19"/>
  <c r="N277" i="19" a="1"/>
  <c r="N277" i="19"/>
  <c r="M277" i="19" a="1"/>
  <c r="M277" i="19" s="1"/>
  <c r="L277" i="19" a="1"/>
  <c r="L277" i="19"/>
  <c r="K277" i="19" a="1"/>
  <c r="K277" i="19"/>
  <c r="J277" i="19" a="1"/>
  <c r="J277" i="19" s="1"/>
  <c r="I277" i="19" a="1"/>
  <c r="I277" i="19"/>
  <c r="B277" i="19"/>
  <c r="N276" i="19" a="1"/>
  <c r="N276" i="19" s="1"/>
  <c r="M276" i="19" a="1"/>
  <c r="M276" i="19"/>
  <c r="L276" i="19" a="1"/>
  <c r="L276" i="19" s="1"/>
  <c r="K276" i="19" a="1"/>
  <c r="K276" i="19" s="1"/>
  <c r="J276" i="19" a="1"/>
  <c r="J276" i="19" s="1"/>
  <c r="I276" i="19" a="1"/>
  <c r="I276" i="19" s="1"/>
  <c r="B276" i="19"/>
  <c r="N275" i="19" a="1"/>
  <c r="N275" i="19"/>
  <c r="M275" i="19" a="1"/>
  <c r="M275" i="19" s="1"/>
  <c r="L275" i="19" a="1"/>
  <c r="L275" i="19" s="1"/>
  <c r="K275" i="19" a="1"/>
  <c r="K275" i="19" s="1"/>
  <c r="J275" i="19" a="1"/>
  <c r="J275" i="19"/>
  <c r="I275" i="19" a="1"/>
  <c r="I275" i="19" s="1"/>
  <c r="B275" i="19"/>
  <c r="N274" i="19" a="1"/>
  <c r="N274" i="19"/>
  <c r="M274" i="19" a="1"/>
  <c r="M274" i="19" s="1"/>
  <c r="L274" i="19" a="1"/>
  <c r="L274" i="19" s="1"/>
  <c r="K274" i="19" a="1"/>
  <c r="K274" i="19"/>
  <c r="J274" i="19" a="1"/>
  <c r="J274" i="19" s="1"/>
  <c r="I274" i="19" a="1"/>
  <c r="I274" i="19"/>
  <c r="B274" i="19"/>
  <c r="N273" i="19" a="1"/>
  <c r="N273" i="19" s="1"/>
  <c r="M273" i="19" a="1"/>
  <c r="M273" i="19"/>
  <c r="L273" i="19" a="1"/>
  <c r="L273" i="19" s="1"/>
  <c r="K273" i="19" a="1"/>
  <c r="K273" i="19" s="1"/>
  <c r="J273" i="19" a="1"/>
  <c r="J273" i="19" s="1"/>
  <c r="I273" i="19" a="1"/>
  <c r="I273" i="19" s="1"/>
  <c r="B273" i="19"/>
  <c r="N272" i="19" a="1"/>
  <c r="N272" i="19"/>
  <c r="M272" i="19" a="1"/>
  <c r="M272" i="19" s="1"/>
  <c r="L272" i="19" a="1"/>
  <c r="L272" i="19" s="1"/>
  <c r="K272" i="19" a="1"/>
  <c r="K272" i="19"/>
  <c r="J272" i="19" a="1"/>
  <c r="J272" i="19" s="1"/>
  <c r="I272" i="19" a="1"/>
  <c r="I272" i="19"/>
  <c r="B272" i="19"/>
  <c r="N271" i="19" a="1"/>
  <c r="N271" i="19"/>
  <c r="M271" i="19" a="1"/>
  <c r="M271" i="19" s="1"/>
  <c r="L271" i="19" a="1"/>
  <c r="L271" i="19" s="1"/>
  <c r="K271" i="19" a="1"/>
  <c r="K271" i="19"/>
  <c r="J271" i="19" a="1"/>
  <c r="J271" i="19" s="1"/>
  <c r="I271" i="19" a="1"/>
  <c r="I271" i="19" s="1"/>
  <c r="B271" i="19"/>
  <c r="N270" i="19" a="1"/>
  <c r="N270" i="19" s="1"/>
  <c r="M270" i="19" a="1"/>
  <c r="M270" i="19" s="1"/>
  <c r="L270" i="19" a="1"/>
  <c r="L270" i="19"/>
  <c r="K270" i="19" a="1"/>
  <c r="K270" i="19" s="1"/>
  <c r="J270" i="19" a="1"/>
  <c r="J270" i="19" s="1"/>
  <c r="I270" i="19" a="1"/>
  <c r="I270" i="19" s="1"/>
  <c r="B270" i="19"/>
  <c r="N269" i="19" a="1"/>
  <c r="N269" i="19"/>
  <c r="M269" i="19" a="1"/>
  <c r="M269" i="19" s="1"/>
  <c r="L269" i="19" a="1"/>
  <c r="L269" i="19"/>
  <c r="K269" i="19" a="1"/>
  <c r="K269" i="19" s="1"/>
  <c r="J269" i="19" a="1"/>
  <c r="J269" i="19" s="1"/>
  <c r="I269" i="19" a="1"/>
  <c r="I269" i="19"/>
  <c r="B269" i="19"/>
  <c r="N268" i="19" a="1"/>
  <c r="N268" i="19" s="1"/>
  <c r="M268" i="19" a="1"/>
  <c r="M268" i="19"/>
  <c r="L268" i="19" a="1"/>
  <c r="L268" i="19"/>
  <c r="K268" i="19" a="1"/>
  <c r="K268" i="19"/>
  <c r="J268" i="19" a="1"/>
  <c r="J268" i="19"/>
  <c r="I268" i="19" a="1"/>
  <c r="I268" i="19" s="1"/>
  <c r="B268" i="19"/>
  <c r="N267" i="19" a="1"/>
  <c r="N267" i="19" s="1"/>
  <c r="M267" i="19" a="1"/>
  <c r="M267" i="19" s="1"/>
  <c r="L267" i="19" a="1"/>
  <c r="L267" i="19"/>
  <c r="K267" i="19" a="1"/>
  <c r="K267" i="19" s="1"/>
  <c r="J267" i="19" a="1"/>
  <c r="J267" i="19" s="1"/>
  <c r="I267" i="19" a="1"/>
  <c r="I267" i="19"/>
  <c r="B267" i="19"/>
  <c r="N266" i="19" a="1"/>
  <c r="N266" i="19"/>
  <c r="M266" i="19" a="1"/>
  <c r="M266" i="19"/>
  <c r="L266" i="19" a="1"/>
  <c r="L266" i="19" s="1"/>
  <c r="K266" i="19" a="1"/>
  <c r="K266" i="19" s="1"/>
  <c r="J266" i="19" a="1"/>
  <c r="J266" i="19" s="1"/>
  <c r="I266" i="19" a="1"/>
  <c r="I266" i="19" s="1"/>
  <c r="B266" i="19"/>
  <c r="N265" i="19" a="1"/>
  <c r="N265" i="19"/>
  <c r="M265" i="19" a="1"/>
  <c r="M265" i="19"/>
  <c r="L265" i="19" a="1"/>
  <c r="L265" i="19" s="1"/>
  <c r="K265" i="19" a="1"/>
  <c r="K265" i="19" s="1"/>
  <c r="J265" i="19" a="1"/>
  <c r="J265" i="19"/>
  <c r="I265" i="19" a="1"/>
  <c r="I265" i="19" s="1"/>
  <c r="B265" i="19"/>
  <c r="N264" i="19" a="1"/>
  <c r="N264" i="19" s="1"/>
  <c r="M264" i="19" a="1"/>
  <c r="M264" i="19" s="1"/>
  <c r="L264" i="19" a="1"/>
  <c r="L264" i="19" s="1"/>
  <c r="K264" i="19" a="1"/>
  <c r="K264" i="19"/>
  <c r="J264" i="19" a="1"/>
  <c r="J264" i="19" s="1"/>
  <c r="I264" i="19" a="1"/>
  <c r="I264" i="19"/>
  <c r="B264" i="19"/>
  <c r="N263" i="19" a="1"/>
  <c r="N263" i="19" s="1"/>
  <c r="M263" i="19" a="1"/>
  <c r="M263" i="19"/>
  <c r="L263" i="19" a="1"/>
  <c r="L263" i="19" s="1"/>
  <c r="K263" i="19" a="1"/>
  <c r="K263" i="19" s="1"/>
  <c r="J263" i="19" a="1"/>
  <c r="J263" i="19" s="1"/>
  <c r="I263" i="19" a="1"/>
  <c r="I263" i="19" s="1"/>
  <c r="B263" i="19"/>
  <c r="N262" i="19" a="1"/>
  <c r="N262" i="19"/>
  <c r="M262" i="19" a="1"/>
  <c r="M262" i="19"/>
  <c r="L262" i="19" a="1"/>
  <c r="L262" i="19" s="1"/>
  <c r="K262" i="19" a="1"/>
  <c r="K262" i="19"/>
  <c r="J262" i="19" a="1"/>
  <c r="J262" i="19" s="1"/>
  <c r="I262" i="19" a="1"/>
  <c r="I262" i="19" s="1"/>
  <c r="B262" i="19"/>
  <c r="N261" i="19" a="1"/>
  <c r="N261" i="19"/>
  <c r="M261" i="19" a="1"/>
  <c r="M261" i="19" s="1"/>
  <c r="L261" i="19" a="1"/>
  <c r="L261" i="19" s="1"/>
  <c r="K261" i="19" a="1"/>
  <c r="K261" i="19"/>
  <c r="J261" i="19" a="1"/>
  <c r="J261" i="19" s="1"/>
  <c r="I261" i="19" a="1"/>
  <c r="I261" i="19" s="1"/>
  <c r="B261" i="19"/>
  <c r="N260" i="19" a="1"/>
  <c r="N260" i="19" s="1"/>
  <c r="M260" i="19" a="1"/>
  <c r="M260" i="19"/>
  <c r="L260" i="19" a="1"/>
  <c r="L260" i="19" s="1"/>
  <c r="K260" i="19" a="1"/>
  <c r="K260" i="19"/>
  <c r="J260" i="19" a="1"/>
  <c r="J260" i="19" s="1"/>
  <c r="I260" i="19" a="1"/>
  <c r="I260" i="19" s="1"/>
  <c r="B260" i="19"/>
  <c r="N259" i="19" a="1"/>
  <c r="N259" i="19"/>
  <c r="M259" i="19" a="1"/>
  <c r="M259" i="19" s="1"/>
  <c r="L259" i="19" a="1"/>
  <c r="L259" i="19" s="1"/>
  <c r="K259" i="19" a="1"/>
  <c r="K259" i="19"/>
  <c r="J259" i="19" a="1"/>
  <c r="J259" i="19" s="1"/>
  <c r="I259" i="19" a="1"/>
  <c r="I259" i="19"/>
  <c r="B259" i="19"/>
  <c r="N258" i="19" a="1"/>
  <c r="N258" i="19" s="1"/>
  <c r="M258" i="19" a="1"/>
  <c r="M258" i="19"/>
  <c r="L258" i="19" a="1"/>
  <c r="L258" i="19"/>
  <c r="K258" i="19" a="1"/>
  <c r="K258" i="19" s="1"/>
  <c r="J258" i="19" a="1"/>
  <c r="J258" i="19" s="1"/>
  <c r="I258" i="19" a="1"/>
  <c r="I258" i="19" s="1"/>
  <c r="B258" i="19"/>
  <c r="N257" i="19" a="1"/>
  <c r="N257" i="19" s="1"/>
  <c r="M257" i="19" a="1"/>
  <c r="M257" i="19" s="1"/>
  <c r="L257" i="19" a="1"/>
  <c r="L257" i="19"/>
  <c r="K257" i="19" a="1"/>
  <c r="K257" i="19"/>
  <c r="J257" i="19" a="1"/>
  <c r="J257" i="19" s="1"/>
  <c r="I257" i="19" a="1"/>
  <c r="I257" i="19"/>
  <c r="B257" i="19"/>
  <c r="N256" i="19" a="1"/>
  <c r="N256" i="19" s="1"/>
  <c r="M256" i="19" a="1"/>
  <c r="M256" i="19" s="1"/>
  <c r="L256" i="19" a="1"/>
  <c r="L256" i="19"/>
  <c r="K256" i="19" a="1"/>
  <c r="K256" i="19" s="1"/>
  <c r="J256" i="19" a="1"/>
  <c r="J256" i="19"/>
  <c r="I256" i="19" a="1"/>
  <c r="I256" i="19" s="1"/>
  <c r="B256" i="19"/>
  <c r="N255" i="19" a="1"/>
  <c r="N255" i="19" s="1"/>
  <c r="M255" i="19" a="1"/>
  <c r="M255" i="19"/>
  <c r="L255" i="19" a="1"/>
  <c r="L255" i="19" s="1"/>
  <c r="K255" i="19" a="1"/>
  <c r="K255" i="19" s="1"/>
  <c r="J255" i="19" a="1"/>
  <c r="J255" i="19"/>
  <c r="I255" i="19" a="1"/>
  <c r="I255" i="19" s="1"/>
  <c r="B255" i="19"/>
  <c r="N254" i="19" a="1"/>
  <c r="N254" i="19" s="1"/>
  <c r="M254" i="19" a="1"/>
  <c r="M254" i="19" s="1"/>
  <c r="L254" i="19" a="1"/>
  <c r="L254" i="19" s="1"/>
  <c r="K254" i="19" a="1"/>
  <c r="K254" i="19"/>
  <c r="J254" i="19" a="1"/>
  <c r="J254" i="19"/>
  <c r="I254" i="19" a="1"/>
  <c r="I254" i="19"/>
  <c r="B254" i="19"/>
  <c r="N253" i="19" a="1"/>
  <c r="N253" i="19" s="1"/>
  <c r="M253" i="19" a="1"/>
  <c r="M253" i="19"/>
  <c r="L253" i="19" a="1"/>
  <c r="L253" i="19"/>
  <c r="K253" i="19" a="1"/>
  <c r="K253" i="19"/>
  <c r="J253" i="19" a="1"/>
  <c r="J253" i="19"/>
  <c r="I253" i="19" a="1"/>
  <c r="I253" i="19" s="1"/>
  <c r="B253" i="19"/>
  <c r="N252" i="19" a="1"/>
  <c r="N252" i="19" s="1"/>
  <c r="M252" i="19" a="1"/>
  <c r="M252" i="19"/>
  <c r="L252" i="19" a="1"/>
  <c r="L252" i="19"/>
  <c r="K252" i="19" a="1"/>
  <c r="K252" i="19"/>
  <c r="J252" i="19" a="1"/>
  <c r="J252" i="19" s="1"/>
  <c r="I252" i="19" a="1"/>
  <c r="I252" i="19" s="1"/>
  <c r="B252" i="19"/>
  <c r="N251" i="19" a="1"/>
  <c r="N251" i="19" s="1"/>
  <c r="M251" i="19" a="1"/>
  <c r="M251" i="19"/>
  <c r="L251" i="19" a="1"/>
  <c r="L251" i="19" s="1"/>
  <c r="K251" i="19" a="1"/>
  <c r="K251" i="19"/>
  <c r="J251" i="19" a="1"/>
  <c r="J251" i="19" s="1"/>
  <c r="I251" i="19" a="1"/>
  <c r="I251" i="19"/>
  <c r="B251" i="19"/>
  <c r="N250" i="19" a="1"/>
  <c r="N250" i="19"/>
  <c r="M250" i="19" a="1"/>
  <c r="M250" i="19"/>
  <c r="L250" i="19" a="1"/>
  <c r="L250" i="19" s="1"/>
  <c r="K250" i="19" a="1"/>
  <c r="K250" i="19" s="1"/>
  <c r="J250" i="19" a="1"/>
  <c r="J250" i="19" s="1"/>
  <c r="I250" i="19" a="1"/>
  <c r="I250" i="19" s="1"/>
  <c r="B250" i="19"/>
  <c r="N249" i="19" a="1"/>
  <c r="N249" i="19"/>
  <c r="M249" i="19" a="1"/>
  <c r="M249" i="19" s="1"/>
  <c r="L249" i="19" a="1"/>
  <c r="L249" i="19"/>
  <c r="K249" i="19" a="1"/>
  <c r="K249" i="19" s="1"/>
  <c r="J249" i="19" a="1"/>
  <c r="J249" i="19" s="1"/>
  <c r="I249" i="19" a="1"/>
  <c r="I249" i="19"/>
  <c r="B249" i="19"/>
  <c r="N248" i="19" a="1"/>
  <c r="N248" i="19" s="1"/>
  <c r="M248" i="19" a="1"/>
  <c r="M248" i="19"/>
  <c r="L248" i="19" a="1"/>
  <c r="L248" i="19" s="1"/>
  <c r="K248" i="19" a="1"/>
  <c r="K248" i="19"/>
  <c r="J248" i="19" a="1"/>
  <c r="J248" i="19"/>
  <c r="I248" i="19" a="1"/>
  <c r="I248" i="19" s="1"/>
  <c r="B248" i="19"/>
  <c r="N247" i="19" a="1"/>
  <c r="N247" i="19" s="1"/>
  <c r="M247" i="19" a="1"/>
  <c r="M247" i="19" s="1"/>
  <c r="L247" i="19" a="1"/>
  <c r="L247" i="19"/>
  <c r="K247" i="19" a="1"/>
  <c r="K247" i="19" s="1"/>
  <c r="J247" i="19" a="1"/>
  <c r="J247" i="19" s="1"/>
  <c r="I247" i="19" a="1"/>
  <c r="I247" i="19"/>
  <c r="B247" i="19"/>
  <c r="N246" i="19" a="1"/>
  <c r="N246" i="19"/>
  <c r="M246" i="19" a="1"/>
  <c r="M246" i="19"/>
  <c r="L246" i="19" a="1"/>
  <c r="L246" i="19" s="1"/>
  <c r="K246" i="19" a="1"/>
  <c r="K246" i="19"/>
  <c r="J246" i="19" a="1"/>
  <c r="J246" i="19" s="1"/>
  <c r="I246" i="19" a="1"/>
  <c r="I246" i="19" s="1"/>
  <c r="B246" i="19"/>
  <c r="N245" i="19" a="1"/>
  <c r="N245" i="19"/>
  <c r="M245" i="19" a="1"/>
  <c r="M245" i="19" s="1"/>
  <c r="L245" i="19" a="1"/>
  <c r="L245" i="19"/>
  <c r="K245" i="19" a="1"/>
  <c r="K245" i="19" s="1"/>
  <c r="J245" i="19" a="1"/>
  <c r="J245" i="19"/>
  <c r="I245" i="19" a="1"/>
  <c r="I245" i="19" s="1"/>
  <c r="B245" i="19"/>
  <c r="N244" i="19" a="1"/>
  <c r="N244" i="19"/>
  <c r="M244" i="19" a="1"/>
  <c r="M244" i="19"/>
  <c r="L244" i="19" a="1"/>
  <c r="L244" i="19" s="1"/>
  <c r="K244" i="19" a="1"/>
  <c r="K244" i="19"/>
  <c r="J244" i="19" a="1"/>
  <c r="J244" i="19" s="1"/>
  <c r="I244" i="19" a="1"/>
  <c r="I244" i="19" s="1"/>
  <c r="B244" i="19"/>
  <c r="N243" i="19" a="1"/>
  <c r="N243" i="19" s="1"/>
  <c r="M243" i="19" a="1"/>
  <c r="M243" i="19"/>
  <c r="L243" i="19" a="1"/>
  <c r="L243" i="19"/>
  <c r="K243" i="19" a="1"/>
  <c r="K243" i="19" s="1"/>
  <c r="J243" i="19" a="1"/>
  <c r="J243" i="19"/>
  <c r="I243" i="19" a="1"/>
  <c r="I243" i="19" s="1"/>
  <c r="B243" i="19"/>
  <c r="N242" i="19" a="1"/>
  <c r="N242" i="19"/>
  <c r="M242" i="19" a="1"/>
  <c r="M242" i="19"/>
  <c r="L242" i="19" a="1"/>
  <c r="L242" i="19" s="1"/>
  <c r="K242" i="19" a="1"/>
  <c r="K242" i="19" s="1"/>
  <c r="J242" i="19" a="1"/>
  <c r="J242" i="19" s="1"/>
  <c r="I242" i="19" a="1"/>
  <c r="I242" i="19"/>
  <c r="B242" i="19"/>
  <c r="N241" i="19" a="1"/>
  <c r="N241" i="19"/>
  <c r="M241" i="19" a="1"/>
  <c r="M241" i="19" s="1"/>
  <c r="L241" i="19" a="1"/>
  <c r="L241" i="19" s="1"/>
  <c r="K241" i="19" a="1"/>
  <c r="K241" i="19"/>
  <c r="J241" i="19" a="1"/>
  <c r="J241" i="19" s="1"/>
  <c r="I241" i="19" a="1"/>
  <c r="I241" i="19" s="1"/>
  <c r="B241" i="19"/>
  <c r="N240" i="19" a="1"/>
  <c r="N240" i="19" s="1"/>
  <c r="M240" i="19" a="1"/>
  <c r="M240" i="19"/>
  <c r="L240" i="19" a="1"/>
  <c r="L240" i="19" s="1"/>
  <c r="K240" i="19" a="1"/>
  <c r="K240" i="19"/>
  <c r="J240" i="19" a="1"/>
  <c r="J240" i="19" s="1"/>
  <c r="I240" i="19" a="1"/>
  <c r="I240" i="19" s="1"/>
  <c r="B240" i="19"/>
  <c r="N239" i="19" a="1"/>
  <c r="N239" i="19"/>
  <c r="M239" i="19" a="1"/>
  <c r="M239" i="19" s="1"/>
  <c r="L239" i="19" a="1"/>
  <c r="L239" i="19"/>
  <c r="K239" i="19" a="1"/>
  <c r="K239" i="19"/>
  <c r="J239" i="19" a="1"/>
  <c r="J239" i="19" s="1"/>
  <c r="I239" i="19" a="1"/>
  <c r="I239" i="19"/>
  <c r="B239" i="19"/>
  <c r="N238" i="19" a="1"/>
  <c r="N238" i="19" s="1"/>
  <c r="M238" i="19" a="1"/>
  <c r="M238" i="19" s="1"/>
  <c r="L238" i="19" a="1"/>
  <c r="L238" i="19" s="1"/>
  <c r="K238" i="19" a="1"/>
  <c r="K238" i="19"/>
  <c r="J238" i="19" a="1"/>
  <c r="J238" i="19"/>
  <c r="I238" i="19" a="1"/>
  <c r="I238" i="19" s="1"/>
  <c r="B238" i="19"/>
  <c r="N237" i="19" a="1"/>
  <c r="N237" i="19"/>
  <c r="M237" i="19" a="1"/>
  <c r="M237" i="19" s="1"/>
  <c r="L237" i="19" a="1"/>
  <c r="L237" i="19"/>
  <c r="K237" i="19" a="1"/>
  <c r="K237" i="19" s="1"/>
  <c r="J237" i="19" a="1"/>
  <c r="J237" i="19" s="1"/>
  <c r="I237" i="19" a="1"/>
  <c r="I237" i="19"/>
  <c r="B237" i="19"/>
  <c r="N236" i="19" a="1"/>
  <c r="N236" i="19" s="1"/>
  <c r="M236" i="19" a="1"/>
  <c r="M236" i="19"/>
  <c r="L236" i="19" a="1"/>
  <c r="L236" i="19" s="1"/>
  <c r="K236" i="19" a="1"/>
  <c r="K236" i="19" s="1"/>
  <c r="J236" i="19" a="1"/>
  <c r="J236" i="19" s="1"/>
  <c r="I236" i="19" a="1"/>
  <c r="I236" i="19" s="1"/>
  <c r="B236" i="19"/>
  <c r="N235" i="19" a="1"/>
  <c r="N235" i="19"/>
  <c r="M235" i="19" a="1"/>
  <c r="M235" i="19"/>
  <c r="L235" i="19" a="1"/>
  <c r="L235" i="19" s="1"/>
  <c r="K235" i="19" a="1"/>
  <c r="K235" i="19" s="1"/>
  <c r="J235" i="19" a="1"/>
  <c r="J235" i="19"/>
  <c r="I235" i="19" a="1"/>
  <c r="I235" i="19" s="1"/>
  <c r="B235" i="19"/>
  <c r="N234" i="19" a="1"/>
  <c r="N234" i="19"/>
  <c r="M234" i="19" a="1"/>
  <c r="M234" i="19" s="1"/>
  <c r="L234" i="19" a="1"/>
  <c r="L234" i="19" s="1"/>
  <c r="K234" i="19" a="1"/>
  <c r="K234" i="19" s="1"/>
  <c r="J234" i="19" a="1"/>
  <c r="J234" i="19" s="1"/>
  <c r="I234" i="19" a="1"/>
  <c r="I234" i="19"/>
  <c r="B234" i="19"/>
  <c r="N233" i="19" a="1"/>
  <c r="N233" i="19" s="1"/>
  <c r="M233" i="19" a="1"/>
  <c r="M233" i="19"/>
  <c r="L233" i="19" a="1"/>
  <c r="L233" i="19" s="1"/>
  <c r="K233" i="19" a="1"/>
  <c r="K233" i="19" s="1"/>
  <c r="J233" i="19" a="1"/>
  <c r="J233" i="19" s="1"/>
  <c r="I233" i="19" a="1"/>
  <c r="I233" i="19" s="1"/>
  <c r="B233" i="19"/>
  <c r="N232" i="19" a="1"/>
  <c r="N232" i="19"/>
  <c r="M232" i="19" a="1"/>
  <c r="M232" i="19"/>
  <c r="L232" i="19" a="1"/>
  <c r="L232" i="19" s="1"/>
  <c r="K232" i="19" a="1"/>
  <c r="K232" i="19"/>
  <c r="J232" i="19" a="1"/>
  <c r="J232" i="19"/>
  <c r="I232" i="19" a="1"/>
  <c r="I232" i="19"/>
  <c r="B232" i="19"/>
  <c r="N231" i="19" a="1"/>
  <c r="N231" i="19"/>
  <c r="M231" i="19" a="1"/>
  <c r="M231" i="19"/>
  <c r="L231" i="19" a="1"/>
  <c r="L231" i="19" s="1"/>
  <c r="K231" i="19" a="1"/>
  <c r="K231" i="19"/>
  <c r="J231" i="19" a="1"/>
  <c r="J231" i="19"/>
  <c r="I231" i="19" a="1"/>
  <c r="I231" i="19" s="1"/>
  <c r="B231" i="19"/>
  <c r="N230" i="19" a="1"/>
  <c r="N230" i="19"/>
  <c r="M230" i="19" a="1"/>
  <c r="M230" i="19" s="1"/>
  <c r="L230" i="19" a="1"/>
  <c r="L230" i="19" s="1"/>
  <c r="K230" i="19" a="1"/>
  <c r="K230" i="19"/>
  <c r="J230" i="19" a="1"/>
  <c r="J230" i="19" s="1"/>
  <c r="I230" i="19" a="1"/>
  <c r="I230" i="19" s="1"/>
  <c r="B230" i="19"/>
  <c r="N229" i="19" a="1"/>
  <c r="N229" i="19"/>
  <c r="M229" i="19" a="1"/>
  <c r="M229" i="19" s="1"/>
  <c r="L229" i="19" a="1"/>
  <c r="L229" i="19"/>
  <c r="K229" i="19" a="1"/>
  <c r="K229" i="19" s="1"/>
  <c r="J229" i="19" a="1"/>
  <c r="J229" i="19" s="1"/>
  <c r="I229" i="19" a="1"/>
  <c r="I229" i="19"/>
  <c r="B229" i="19"/>
  <c r="N228" i="19" a="1"/>
  <c r="N228" i="19" s="1"/>
  <c r="M228" i="19" a="1"/>
  <c r="M228" i="19" s="1"/>
  <c r="L228" i="19" a="1"/>
  <c r="L228" i="19" s="1"/>
  <c r="K228" i="19" a="1"/>
  <c r="K228" i="19" s="1"/>
  <c r="J228" i="19" a="1"/>
  <c r="J228" i="19" s="1"/>
  <c r="I228" i="19" a="1"/>
  <c r="I228" i="19" s="1"/>
  <c r="B228" i="19"/>
  <c r="N227" i="19" a="1"/>
  <c r="N227" i="19"/>
  <c r="M227" i="19" a="1"/>
  <c r="M227" i="19" s="1"/>
  <c r="L227" i="19" a="1"/>
  <c r="L227" i="19"/>
  <c r="K227" i="19" a="1"/>
  <c r="K227" i="19"/>
  <c r="J227" i="19" a="1"/>
  <c r="J227" i="19" s="1"/>
  <c r="I227" i="19" a="1"/>
  <c r="I227" i="19"/>
  <c r="B227" i="19"/>
  <c r="N226" i="19" a="1"/>
  <c r="N226" i="19"/>
  <c r="M226" i="19" a="1"/>
  <c r="M226" i="19"/>
  <c r="L226" i="19" a="1"/>
  <c r="L226" i="19"/>
  <c r="K226" i="19" a="1"/>
  <c r="K226" i="19" s="1"/>
  <c r="J226" i="19" a="1"/>
  <c r="J226" i="19" s="1"/>
  <c r="I226" i="19" a="1"/>
  <c r="I226" i="19" s="1"/>
  <c r="B226" i="19"/>
  <c r="N225" i="19" a="1"/>
  <c r="N225" i="19"/>
  <c r="M225" i="19" a="1"/>
  <c r="M225" i="19" s="1"/>
  <c r="L225" i="19" a="1"/>
  <c r="L225" i="19" s="1"/>
  <c r="K225" i="19" a="1"/>
  <c r="K225" i="19" s="1"/>
  <c r="J225" i="19" a="1"/>
  <c r="J225" i="19"/>
  <c r="I225" i="19" a="1"/>
  <c r="I225" i="19" s="1"/>
  <c r="B225" i="19"/>
  <c r="N224" i="19" a="1"/>
  <c r="N224" i="19"/>
  <c r="M224" i="19" a="1"/>
  <c r="M224" i="19" s="1"/>
  <c r="L224" i="19" a="1"/>
  <c r="L224" i="19" s="1"/>
  <c r="K224" i="19" a="1"/>
  <c r="K224" i="19" s="1"/>
  <c r="J224" i="19" a="1"/>
  <c r="J224" i="19" s="1"/>
  <c r="I224" i="19" a="1"/>
  <c r="I224" i="19" s="1"/>
  <c r="B224" i="19"/>
  <c r="N223" i="19" a="1"/>
  <c r="N223" i="19" s="1"/>
  <c r="M223" i="19" a="1"/>
  <c r="M223" i="19"/>
  <c r="L223" i="19" a="1"/>
  <c r="L223" i="19"/>
  <c r="K223" i="19" a="1"/>
  <c r="K223" i="19" s="1"/>
  <c r="J223" i="19" a="1"/>
  <c r="J223" i="19" s="1"/>
  <c r="I223" i="19" a="1"/>
  <c r="I223" i="19" s="1"/>
  <c r="B223" i="19"/>
  <c r="N222" i="19" a="1"/>
  <c r="N222" i="19"/>
  <c r="M222" i="19" a="1"/>
  <c r="M222" i="19" s="1"/>
  <c r="L222" i="19" a="1"/>
  <c r="L222" i="19" s="1"/>
  <c r="K222" i="19" a="1"/>
  <c r="K222" i="19"/>
  <c r="J222" i="19" a="1"/>
  <c r="J222" i="19" s="1"/>
  <c r="I222" i="19" a="1"/>
  <c r="I222" i="19" s="1"/>
  <c r="B222" i="19"/>
  <c r="N221" i="19" a="1"/>
  <c r="N221" i="19"/>
  <c r="M221" i="19" a="1"/>
  <c r="M221" i="19" s="1"/>
  <c r="L221" i="19" a="1"/>
  <c r="L221" i="19" s="1"/>
  <c r="K221" i="19" a="1"/>
  <c r="K221" i="19"/>
  <c r="J221" i="19" a="1"/>
  <c r="J221" i="19" s="1"/>
  <c r="I221" i="19" a="1"/>
  <c r="I221" i="19" s="1"/>
  <c r="B221" i="19"/>
  <c r="N220" i="19" a="1"/>
  <c r="N220" i="19" s="1"/>
  <c r="M220" i="19" a="1"/>
  <c r="M220" i="19" s="1"/>
  <c r="L220" i="19" a="1"/>
  <c r="L220" i="19"/>
  <c r="K220" i="19" a="1"/>
  <c r="K220" i="19" s="1"/>
  <c r="J220" i="19" a="1"/>
  <c r="J220" i="19"/>
  <c r="I220" i="19" a="1"/>
  <c r="I220" i="19" s="1"/>
  <c r="B220" i="19"/>
  <c r="N219" i="19" a="1"/>
  <c r="N219" i="19"/>
  <c r="M219" i="19" a="1"/>
  <c r="M219" i="19" s="1"/>
  <c r="L219" i="19" a="1"/>
  <c r="L219" i="19"/>
  <c r="K219" i="19" a="1"/>
  <c r="K219" i="19"/>
  <c r="J219" i="19" a="1"/>
  <c r="J219" i="19" s="1"/>
  <c r="I219" i="19" a="1"/>
  <c r="I219" i="19"/>
  <c r="B219" i="19"/>
  <c r="N218" i="19" a="1"/>
  <c r="N218" i="19" s="1"/>
  <c r="M218" i="19" a="1"/>
  <c r="M218" i="19"/>
  <c r="L218" i="19" a="1"/>
  <c r="L218" i="19" s="1"/>
  <c r="K218" i="19" a="1"/>
  <c r="K218" i="19"/>
  <c r="J218" i="19" a="1"/>
  <c r="J218" i="19"/>
  <c r="I218" i="19" a="1"/>
  <c r="I218" i="19" s="1"/>
  <c r="B218" i="19"/>
  <c r="N217" i="19" a="1"/>
  <c r="N217" i="19"/>
  <c r="M217" i="19" a="1"/>
  <c r="M217" i="19" s="1"/>
  <c r="L217" i="19" a="1"/>
  <c r="L217" i="19"/>
  <c r="K217" i="19" a="1"/>
  <c r="K217" i="19" s="1"/>
  <c r="J217" i="19" a="1"/>
  <c r="J217" i="19" s="1"/>
  <c r="I217" i="19" a="1"/>
  <c r="I217" i="19"/>
  <c r="B217" i="19"/>
  <c r="N216" i="19" a="1"/>
  <c r="N216" i="19" s="1"/>
  <c r="M216" i="19" a="1"/>
  <c r="M216" i="19" s="1"/>
  <c r="L216" i="19" a="1"/>
  <c r="L216" i="19"/>
  <c r="K216" i="19" a="1"/>
  <c r="K216" i="19" s="1"/>
  <c r="J216" i="19" a="1"/>
  <c r="J216" i="19"/>
  <c r="I216" i="19" a="1"/>
  <c r="I216" i="19" s="1"/>
  <c r="B216" i="19"/>
  <c r="N215" i="19" a="1"/>
  <c r="N215" i="19" s="1"/>
  <c r="M215" i="19" a="1"/>
  <c r="M215" i="19"/>
  <c r="L215" i="19" a="1"/>
  <c r="L215" i="19" s="1"/>
  <c r="K215" i="19" a="1"/>
  <c r="K215" i="19" s="1"/>
  <c r="J215" i="19" a="1"/>
  <c r="J215" i="19"/>
  <c r="I215" i="19" a="1"/>
  <c r="I215" i="19" s="1"/>
  <c r="B215" i="19"/>
  <c r="N214" i="19" a="1"/>
  <c r="N214" i="19" s="1"/>
  <c r="M214" i="19" a="1"/>
  <c r="M214" i="19" s="1"/>
  <c r="L214" i="19" a="1"/>
  <c r="L214" i="19" s="1"/>
  <c r="K214" i="19" a="1"/>
  <c r="K214" i="19"/>
  <c r="J214" i="19" a="1"/>
  <c r="J214" i="19"/>
  <c r="I214" i="19" a="1"/>
  <c r="I214" i="19"/>
  <c r="B214" i="19"/>
  <c r="N213" i="19" a="1"/>
  <c r="N213" i="19" s="1"/>
  <c r="M213" i="19" a="1"/>
  <c r="M213" i="19"/>
  <c r="L213" i="19" a="1"/>
  <c r="L213" i="19"/>
  <c r="K213" i="19" a="1"/>
  <c r="K213" i="19"/>
  <c r="J213" i="19" a="1"/>
  <c r="J213" i="19"/>
  <c r="I213" i="19" a="1"/>
  <c r="I213" i="19" s="1"/>
  <c r="B213" i="19"/>
  <c r="N212" i="19" a="1"/>
  <c r="N212" i="19"/>
  <c r="M212" i="19" a="1"/>
  <c r="M212" i="19"/>
  <c r="L212" i="19" a="1"/>
  <c r="L212" i="19"/>
  <c r="K212" i="19" a="1"/>
  <c r="K212" i="19"/>
  <c r="J212" i="19" a="1"/>
  <c r="J212" i="19" s="1"/>
  <c r="I212" i="19" a="1"/>
  <c r="I212" i="19" s="1"/>
  <c r="B212" i="19"/>
  <c r="N211" i="19" a="1"/>
  <c r="N211" i="19"/>
  <c r="M211" i="19" a="1"/>
  <c r="M211" i="19" s="1"/>
  <c r="L211" i="19" a="1"/>
  <c r="L211" i="19" s="1"/>
  <c r="K211" i="19" a="1"/>
  <c r="K211" i="19"/>
  <c r="J211" i="19" a="1"/>
  <c r="J211" i="19" s="1"/>
  <c r="I211" i="19" a="1"/>
  <c r="I211" i="19"/>
  <c r="B211" i="19"/>
  <c r="N210" i="19" a="1"/>
  <c r="N210" i="19"/>
  <c r="M210" i="19" a="1"/>
  <c r="M210" i="19" s="1"/>
  <c r="L210" i="19" a="1"/>
  <c r="L210" i="19" s="1"/>
  <c r="K210" i="19" a="1"/>
  <c r="K210" i="19" s="1"/>
  <c r="J210" i="19" a="1"/>
  <c r="J210" i="19"/>
  <c r="I210" i="19" a="1"/>
  <c r="I210" i="19" s="1"/>
  <c r="B210" i="19"/>
  <c r="N209" i="19" a="1"/>
  <c r="N209" i="19"/>
  <c r="M209" i="19" a="1"/>
  <c r="M209" i="19" s="1"/>
  <c r="L209" i="19" a="1"/>
  <c r="L209" i="19"/>
  <c r="K209" i="19" a="1"/>
  <c r="K209" i="19" s="1"/>
  <c r="J209" i="19" a="1"/>
  <c r="J209" i="19" s="1"/>
  <c r="I209" i="19" a="1"/>
  <c r="I209" i="19"/>
  <c r="B209" i="19"/>
  <c r="N208" i="19" a="1"/>
  <c r="N208" i="19" s="1"/>
  <c r="M208" i="19" a="1"/>
  <c r="M208" i="19"/>
  <c r="L208" i="19" a="1"/>
  <c r="L208" i="19"/>
  <c r="K208" i="19" a="1"/>
  <c r="K208" i="19" s="1"/>
  <c r="J208" i="19" a="1"/>
  <c r="J208" i="19"/>
  <c r="I208" i="19" a="1"/>
  <c r="I208" i="19"/>
  <c r="B208" i="19"/>
  <c r="N207" i="19" a="1"/>
  <c r="N207" i="19"/>
  <c r="M207" i="19" a="1"/>
  <c r="M207" i="19" s="1"/>
  <c r="L207" i="19" a="1"/>
  <c r="L207" i="19"/>
  <c r="K207" i="19" a="1"/>
  <c r="K207" i="19"/>
  <c r="J207" i="19" a="1"/>
  <c r="J207" i="19"/>
  <c r="I207" i="19" a="1"/>
  <c r="I207" i="19" s="1"/>
  <c r="B207" i="19"/>
  <c r="N206" i="19" a="1"/>
  <c r="N206" i="19" s="1"/>
  <c r="M206" i="19" a="1"/>
  <c r="M206" i="19"/>
  <c r="L206" i="19" a="1"/>
  <c r="L206" i="19"/>
  <c r="K206" i="19" a="1"/>
  <c r="K206" i="19" s="1"/>
  <c r="J206" i="19" a="1"/>
  <c r="J206" i="19" s="1"/>
  <c r="I206" i="19" a="1"/>
  <c r="I206" i="19" s="1"/>
  <c r="B206" i="19"/>
  <c r="N205" i="19" a="1"/>
  <c r="N205" i="19"/>
  <c r="M205" i="19" a="1"/>
  <c r="M205" i="19" s="1"/>
  <c r="L205" i="19" a="1"/>
  <c r="L205" i="19" s="1"/>
  <c r="K205" i="19" a="1"/>
  <c r="K205" i="19" s="1"/>
  <c r="J205" i="19" a="1"/>
  <c r="J205" i="19"/>
  <c r="I205" i="19" a="1"/>
  <c r="I205" i="19"/>
  <c r="B205" i="19"/>
  <c r="N204" i="19" a="1"/>
  <c r="N204" i="19" s="1"/>
  <c r="M204" i="19" a="1"/>
  <c r="M204" i="19"/>
  <c r="L204" i="19" a="1"/>
  <c r="L204" i="19" s="1"/>
  <c r="K204" i="19" a="1"/>
  <c r="K204" i="19"/>
  <c r="J204" i="19" a="1"/>
  <c r="J204" i="19" s="1"/>
  <c r="I204" i="19" a="1"/>
  <c r="I204" i="19"/>
  <c r="B204" i="19"/>
  <c r="N203" i="19" a="1"/>
  <c r="N203" i="19" s="1"/>
  <c r="M203" i="19" a="1"/>
  <c r="M203" i="19"/>
  <c r="L203" i="19" a="1"/>
  <c r="L203" i="19"/>
  <c r="K203" i="19" a="1"/>
  <c r="K203" i="19" s="1"/>
  <c r="J203" i="19" a="1"/>
  <c r="J203" i="19"/>
  <c r="I203" i="19" a="1"/>
  <c r="I203" i="19" s="1"/>
  <c r="B203" i="19"/>
  <c r="N202" i="19" a="1"/>
  <c r="N202" i="19" s="1"/>
  <c r="M202" i="19" a="1"/>
  <c r="M202" i="19" s="1"/>
  <c r="L202" i="19" a="1"/>
  <c r="L202" i="19"/>
  <c r="K202" i="19" a="1"/>
  <c r="K202" i="19" s="1"/>
  <c r="J202" i="19" a="1"/>
  <c r="J202" i="19" s="1"/>
  <c r="I202" i="19" a="1"/>
  <c r="I202" i="19"/>
  <c r="B202" i="19"/>
  <c r="N201" i="19" a="1"/>
  <c r="N201" i="19" s="1"/>
  <c r="M201" i="19" a="1"/>
  <c r="M201" i="19" s="1"/>
  <c r="L201" i="19" a="1"/>
  <c r="L201" i="19" s="1"/>
  <c r="K201" i="19" a="1"/>
  <c r="K201" i="19"/>
  <c r="J201" i="19" a="1"/>
  <c r="J201" i="19" s="1"/>
  <c r="I201" i="19" a="1"/>
  <c r="I201" i="19" s="1"/>
  <c r="B201" i="19"/>
  <c r="N200" i="19" a="1"/>
  <c r="N200" i="19"/>
  <c r="M200" i="19" a="1"/>
  <c r="M200" i="19" s="1"/>
  <c r="L200" i="19" a="1"/>
  <c r="L200" i="19"/>
  <c r="K200" i="19" a="1"/>
  <c r="K200" i="19" s="1"/>
  <c r="J200" i="19" a="1"/>
  <c r="J200" i="19" s="1"/>
  <c r="I200" i="19" a="1"/>
  <c r="I200" i="19"/>
  <c r="B200" i="19"/>
  <c r="N199" i="19" a="1"/>
  <c r="N199" i="19"/>
  <c r="M199" i="19" a="1"/>
  <c r="M199" i="19"/>
  <c r="L199" i="19" a="1"/>
  <c r="L199" i="19" s="1"/>
  <c r="K199" i="19" a="1"/>
  <c r="K199" i="19" s="1"/>
  <c r="J199" i="19" a="1"/>
  <c r="J199" i="19" s="1"/>
  <c r="I199" i="19" a="1"/>
  <c r="I199" i="19"/>
  <c r="B199" i="19"/>
  <c r="N198" i="19" a="1"/>
  <c r="N198" i="19"/>
  <c r="M198" i="19" a="1"/>
  <c r="M198" i="19"/>
  <c r="L198" i="19" a="1"/>
  <c r="L198" i="19" s="1"/>
  <c r="K198" i="19" a="1"/>
  <c r="K198" i="19" s="1"/>
  <c r="J198" i="19" a="1"/>
  <c r="J198" i="19"/>
  <c r="I198" i="19" a="1"/>
  <c r="I198" i="19"/>
  <c r="B198" i="19"/>
  <c r="N197" i="19" a="1"/>
  <c r="N197" i="19"/>
  <c r="M197" i="19" a="1"/>
  <c r="M197" i="19" s="1"/>
  <c r="L197" i="19" a="1"/>
  <c r="L197" i="19"/>
  <c r="K197" i="19" a="1"/>
  <c r="K197" i="19"/>
  <c r="J197" i="19" a="1"/>
  <c r="J197" i="19"/>
  <c r="I197" i="19" a="1"/>
  <c r="I197" i="19"/>
  <c r="B197" i="19"/>
  <c r="N196" i="19" a="1"/>
  <c r="N196" i="19" s="1"/>
  <c r="M196" i="19" a="1"/>
  <c r="M196" i="19"/>
  <c r="L196" i="19" a="1"/>
  <c r="L196" i="19"/>
  <c r="K196" i="19" a="1"/>
  <c r="K196" i="19"/>
  <c r="J196" i="19" a="1"/>
  <c r="J196" i="19"/>
  <c r="I196" i="19" a="1"/>
  <c r="I196" i="19" s="1"/>
  <c r="B196" i="19"/>
  <c r="N195" i="19" a="1"/>
  <c r="N195" i="19"/>
  <c r="M195" i="19" a="1"/>
  <c r="M195" i="19"/>
  <c r="L195" i="19" a="1"/>
  <c r="L195" i="19"/>
  <c r="K195" i="19" a="1"/>
  <c r="K195" i="19" s="1"/>
  <c r="J195" i="19" a="1"/>
  <c r="J195" i="19"/>
  <c r="I195" i="19" a="1"/>
  <c r="I195" i="19" s="1"/>
  <c r="B195" i="19"/>
  <c r="N194" i="19" a="1"/>
  <c r="N194" i="19"/>
  <c r="M194" i="19" a="1"/>
  <c r="M194" i="19" s="1"/>
  <c r="L194" i="19" a="1"/>
  <c r="L194" i="19" s="1"/>
  <c r="K194" i="19" a="1"/>
  <c r="K194" i="19"/>
  <c r="J194" i="19" a="1"/>
  <c r="J194" i="19" s="1"/>
  <c r="I194" i="19" a="1"/>
  <c r="I194" i="19"/>
  <c r="B194" i="19"/>
  <c r="N193" i="19" a="1"/>
  <c r="N193" i="19" s="1"/>
  <c r="M193" i="19" a="1"/>
  <c r="M193" i="19"/>
  <c r="L193" i="19" a="1"/>
  <c r="L193" i="19" s="1"/>
  <c r="K193" i="19" a="1"/>
  <c r="K193" i="19" s="1"/>
  <c r="J193" i="19" a="1"/>
  <c r="J193" i="19" s="1"/>
  <c r="I193" i="19" a="1"/>
  <c r="I193" i="19" s="1"/>
  <c r="B193" i="19"/>
  <c r="N192" i="19" a="1"/>
  <c r="N192" i="19" s="1"/>
  <c r="M192" i="19" a="1"/>
  <c r="M192" i="19"/>
  <c r="L192" i="19" a="1"/>
  <c r="L192" i="19" s="1"/>
  <c r="K192" i="19" a="1"/>
  <c r="K192" i="19"/>
  <c r="J192" i="19" a="1"/>
  <c r="J192" i="19" s="1"/>
  <c r="I192" i="19" a="1"/>
  <c r="I192" i="19" s="1"/>
  <c r="B192" i="19"/>
  <c r="N191" i="19" a="1"/>
  <c r="N191" i="19" s="1"/>
  <c r="M191" i="19" a="1"/>
  <c r="M191" i="19" s="1"/>
  <c r="L191" i="19" a="1"/>
  <c r="L191" i="19" s="1"/>
  <c r="K191" i="19" a="1"/>
  <c r="K191" i="19"/>
  <c r="J191" i="19" a="1"/>
  <c r="J191" i="19"/>
  <c r="I191" i="19" a="1"/>
  <c r="I191" i="19"/>
  <c r="B191" i="19"/>
  <c r="N190" i="19" a="1"/>
  <c r="N190" i="19" s="1"/>
  <c r="M190" i="19" a="1"/>
  <c r="M190" i="19" s="1"/>
  <c r="L190" i="19" a="1"/>
  <c r="L190" i="19"/>
  <c r="K190" i="19" a="1"/>
  <c r="K190" i="19" s="1"/>
  <c r="J190" i="19" a="1"/>
  <c r="J190" i="19" s="1"/>
  <c r="I190" i="19" a="1"/>
  <c r="I190" i="19" s="1"/>
  <c r="B190" i="19"/>
  <c r="N189" i="19" a="1"/>
  <c r="N189" i="19"/>
  <c r="M189" i="19" a="1"/>
  <c r="M189" i="19"/>
  <c r="L189" i="19" a="1"/>
  <c r="L189" i="19"/>
  <c r="K189" i="19" a="1"/>
  <c r="K189" i="19" s="1"/>
  <c r="J189" i="19" a="1"/>
  <c r="J189" i="19" s="1"/>
  <c r="I189" i="19" a="1"/>
  <c r="I189" i="19"/>
  <c r="B189" i="19"/>
  <c r="N188" i="19" a="1"/>
  <c r="N188" i="19"/>
  <c r="M188" i="19" a="1"/>
  <c r="M188" i="19"/>
  <c r="L188" i="19" a="1"/>
  <c r="L188" i="19" s="1"/>
  <c r="K188" i="19" a="1"/>
  <c r="K188" i="19" s="1"/>
  <c r="J188" i="19" a="1"/>
  <c r="J188" i="19"/>
  <c r="I188" i="19" a="1"/>
  <c r="I188" i="19" s="1"/>
  <c r="B188" i="19"/>
  <c r="N187" i="19" a="1"/>
  <c r="N187" i="19" s="1"/>
  <c r="M187" i="19" a="1"/>
  <c r="M187" i="19" s="1"/>
  <c r="L187" i="19" a="1"/>
  <c r="L187" i="19"/>
  <c r="K187" i="19" a="1"/>
  <c r="K187" i="19"/>
  <c r="J187" i="19" a="1"/>
  <c r="J187" i="19" s="1"/>
  <c r="I187" i="19" a="1"/>
  <c r="I187" i="19"/>
  <c r="B187" i="19"/>
  <c r="N186" i="19" a="1"/>
  <c r="N186" i="19" s="1"/>
  <c r="M186" i="19" a="1"/>
  <c r="M186" i="19" s="1"/>
  <c r="L186" i="19" a="1"/>
  <c r="L186" i="19"/>
  <c r="K186" i="19" a="1"/>
  <c r="K186" i="19"/>
  <c r="J186" i="19" a="1"/>
  <c r="J186" i="19"/>
  <c r="I186" i="19" a="1"/>
  <c r="I186" i="19" s="1"/>
  <c r="B186" i="19"/>
  <c r="N185" i="19" a="1"/>
  <c r="N185" i="19" s="1"/>
  <c r="M185" i="19" a="1"/>
  <c r="M185" i="19"/>
  <c r="L185" i="19" a="1"/>
  <c r="L185" i="19" s="1"/>
  <c r="K185" i="19" a="1"/>
  <c r="K185" i="19" s="1"/>
  <c r="J185" i="19" a="1"/>
  <c r="J185" i="19"/>
  <c r="I185" i="19" a="1"/>
  <c r="I185" i="19"/>
  <c r="B185" i="19"/>
  <c r="N184" i="19" a="1"/>
  <c r="N184" i="19"/>
  <c r="M184" i="19" a="1"/>
  <c r="M184" i="19" s="1"/>
  <c r="L184" i="19" a="1"/>
  <c r="L184" i="19" s="1"/>
  <c r="K184" i="19" a="1"/>
  <c r="K184" i="19"/>
  <c r="J184" i="19" a="1"/>
  <c r="J184" i="19"/>
  <c r="I184" i="19" a="1"/>
  <c r="I184" i="19" s="1"/>
  <c r="B184" i="19"/>
  <c r="N183" i="19" a="1"/>
  <c r="N183" i="19" s="1"/>
  <c r="M183" i="19" a="1"/>
  <c r="M183" i="19"/>
  <c r="L183" i="19" a="1"/>
  <c r="L183" i="19" s="1"/>
  <c r="K183" i="19" a="1"/>
  <c r="K183" i="19" s="1"/>
  <c r="J183" i="19" a="1"/>
  <c r="J183" i="19" s="1"/>
  <c r="I183" i="19" a="1"/>
  <c r="I183" i="19" s="1"/>
  <c r="B183" i="19"/>
  <c r="N182" i="19" a="1"/>
  <c r="N182" i="19" s="1"/>
  <c r="M182" i="19" a="1"/>
  <c r="M182" i="19"/>
  <c r="L182" i="19" a="1"/>
  <c r="L182" i="19"/>
  <c r="K182" i="19" a="1"/>
  <c r="K182" i="19" s="1"/>
  <c r="J182" i="19" a="1"/>
  <c r="J182" i="19" s="1"/>
  <c r="I182" i="19" a="1"/>
  <c r="I182" i="19" s="1"/>
  <c r="B182" i="19"/>
  <c r="N181" i="19" a="1"/>
  <c r="N181" i="19" s="1"/>
  <c r="M181" i="19" a="1"/>
  <c r="M181" i="19" s="1"/>
  <c r="L181" i="19" a="1"/>
  <c r="L181" i="19" s="1"/>
  <c r="K181" i="19" a="1"/>
  <c r="K181" i="19"/>
  <c r="J181" i="19" a="1"/>
  <c r="J181" i="19" s="1"/>
  <c r="I181" i="19" a="1"/>
  <c r="I181" i="19" s="1"/>
  <c r="B181" i="19"/>
  <c r="N180" i="19" a="1"/>
  <c r="N180" i="19" s="1"/>
  <c r="M180" i="19" a="1"/>
  <c r="M180" i="19" s="1"/>
  <c r="L180" i="19" a="1"/>
  <c r="L180" i="19"/>
  <c r="K180" i="19" a="1"/>
  <c r="K180" i="19" s="1"/>
  <c r="J180" i="19" a="1"/>
  <c r="J180" i="19" s="1"/>
  <c r="I180" i="19" a="1"/>
  <c r="I180" i="19"/>
  <c r="B180" i="19"/>
  <c r="N179" i="19" a="1"/>
  <c r="N179" i="19"/>
  <c r="M179" i="19" a="1"/>
  <c r="M179" i="19"/>
  <c r="L179" i="19" a="1"/>
  <c r="L179" i="19"/>
  <c r="K179" i="19" a="1"/>
  <c r="K179" i="19" s="1"/>
  <c r="J179" i="19" a="1"/>
  <c r="J179" i="19" s="1"/>
  <c r="I179" i="19" a="1"/>
  <c r="I179" i="19"/>
  <c r="B179" i="19"/>
  <c r="N178" i="19" a="1"/>
  <c r="N178" i="19" s="1"/>
  <c r="M178" i="19" a="1"/>
  <c r="M178" i="19"/>
  <c r="L178" i="19" a="1"/>
  <c r="L178" i="19" s="1"/>
  <c r="K178" i="19" a="1"/>
  <c r="K178" i="19" s="1"/>
  <c r="J178" i="19" a="1"/>
  <c r="J178" i="19" s="1"/>
  <c r="I178" i="19" a="1"/>
  <c r="I178" i="19"/>
  <c r="B178" i="19"/>
  <c r="N177" i="19" a="1"/>
  <c r="N177" i="19" s="1"/>
  <c r="M177" i="19" a="1"/>
  <c r="M177" i="19" s="1"/>
  <c r="L177" i="19" a="1"/>
  <c r="L177" i="19"/>
  <c r="K177" i="19" a="1"/>
  <c r="K177" i="19" s="1"/>
  <c r="J177" i="19" a="1"/>
  <c r="J177" i="19"/>
  <c r="I177" i="19" a="1"/>
  <c r="I177" i="19"/>
  <c r="B177" i="19"/>
  <c r="N176" i="19" a="1"/>
  <c r="N176" i="19" s="1"/>
  <c r="M176" i="19" a="1"/>
  <c r="M176" i="19"/>
  <c r="L176" i="19" a="1"/>
  <c r="L176" i="19" s="1"/>
  <c r="K176" i="19" a="1"/>
  <c r="K176" i="19"/>
  <c r="J176" i="19" a="1"/>
  <c r="J176" i="19" s="1"/>
  <c r="I176" i="19" a="1"/>
  <c r="I176" i="19" s="1"/>
  <c r="B176" i="19"/>
  <c r="N175" i="19" a="1"/>
  <c r="N175" i="19"/>
  <c r="M175" i="19" a="1"/>
  <c r="M175" i="19" s="1"/>
  <c r="L175" i="19" a="1"/>
  <c r="L175" i="19"/>
  <c r="K175" i="19" a="1"/>
  <c r="K175" i="19" s="1"/>
  <c r="J175" i="19" a="1"/>
  <c r="J175" i="19"/>
  <c r="I175" i="19" a="1"/>
  <c r="I175" i="19"/>
  <c r="B175" i="19"/>
  <c r="N174" i="19" a="1"/>
  <c r="N174" i="19" s="1"/>
  <c r="M174" i="19" a="1"/>
  <c r="M174" i="19"/>
  <c r="L174" i="19" a="1"/>
  <c r="L174" i="19" s="1"/>
  <c r="K174" i="19" a="1"/>
  <c r="K174" i="19"/>
  <c r="J174" i="19" a="1"/>
  <c r="J174" i="19"/>
  <c r="I174" i="19" a="1"/>
  <c r="I174" i="19" s="1"/>
  <c r="B174" i="19"/>
  <c r="N173" i="19" a="1"/>
  <c r="N173" i="19" s="1"/>
  <c r="M173" i="19" a="1"/>
  <c r="M173" i="19"/>
  <c r="L173" i="19" a="1"/>
  <c r="L173" i="19"/>
  <c r="K173" i="19" a="1"/>
  <c r="K173" i="19" s="1"/>
  <c r="J173" i="19" a="1"/>
  <c r="J173" i="19" s="1"/>
  <c r="I173" i="19" a="1"/>
  <c r="I173" i="19" s="1"/>
  <c r="B173" i="19"/>
  <c r="N172" i="19" a="1"/>
  <c r="N172" i="19"/>
  <c r="M172" i="19" a="1"/>
  <c r="M172" i="19"/>
  <c r="L172" i="19" a="1"/>
  <c r="L172" i="19"/>
  <c r="K172" i="19" a="1"/>
  <c r="K172" i="19" s="1"/>
  <c r="J172" i="19" a="1"/>
  <c r="J172" i="19" s="1"/>
  <c r="I172" i="19" a="1"/>
  <c r="I172" i="19"/>
  <c r="B172" i="19"/>
  <c r="N171" i="19" a="1"/>
  <c r="N171" i="19"/>
  <c r="M171" i="19" a="1"/>
  <c r="M171" i="19" s="1"/>
  <c r="L171" i="19" a="1"/>
  <c r="L171" i="19" s="1"/>
  <c r="K171" i="19" a="1"/>
  <c r="K171" i="19"/>
  <c r="J171" i="19" a="1"/>
  <c r="J171" i="19"/>
  <c r="I171" i="19" a="1"/>
  <c r="I171" i="19" s="1"/>
  <c r="B171" i="19"/>
  <c r="N170" i="19" a="1"/>
  <c r="N170" i="19"/>
  <c r="M170" i="19" a="1"/>
  <c r="M170" i="19" s="1"/>
  <c r="L170" i="19" a="1"/>
  <c r="L170" i="19" s="1"/>
  <c r="K170" i="19" a="1"/>
  <c r="K170" i="19"/>
  <c r="J170" i="19" a="1"/>
  <c r="J170" i="19"/>
  <c r="I170" i="19" a="1"/>
  <c r="I170" i="19"/>
  <c r="B170" i="19"/>
  <c r="N169" i="19" a="1"/>
  <c r="N169" i="19"/>
  <c r="M169" i="19" a="1"/>
  <c r="M169" i="19"/>
  <c r="L169" i="19" a="1"/>
  <c r="L169" i="19" s="1"/>
  <c r="K169" i="19" a="1"/>
  <c r="K169" i="19" s="1"/>
  <c r="J169" i="19" a="1"/>
  <c r="J169" i="19" s="1"/>
  <c r="I169" i="19" a="1"/>
  <c r="I169" i="19"/>
  <c r="B169" i="19"/>
  <c r="N168" i="19" a="1"/>
  <c r="N168" i="19"/>
  <c r="M168" i="19" a="1"/>
  <c r="M168" i="19" s="1"/>
  <c r="L168" i="19" a="1"/>
  <c r="L168" i="19" s="1"/>
  <c r="K168" i="19" a="1"/>
  <c r="K168" i="19"/>
  <c r="J168" i="19" a="1"/>
  <c r="J168" i="19" s="1"/>
  <c r="I168" i="19" a="1"/>
  <c r="I168" i="19"/>
  <c r="B168" i="19"/>
  <c r="N167" i="19" a="1"/>
  <c r="N167" i="19"/>
  <c r="M167" i="19" a="1"/>
  <c r="M167" i="19" s="1"/>
  <c r="L167" i="19" a="1"/>
  <c r="L167" i="19"/>
  <c r="K167" i="19" a="1"/>
  <c r="K167" i="19" s="1"/>
  <c r="J167" i="19" a="1"/>
  <c r="J167" i="19"/>
  <c r="I167" i="19" a="1"/>
  <c r="I167" i="19" s="1"/>
  <c r="B167" i="19"/>
  <c r="N166" i="19" a="1"/>
  <c r="N166" i="19"/>
  <c r="M166" i="19" a="1"/>
  <c r="M166" i="19"/>
  <c r="L166" i="19" a="1"/>
  <c r="L166" i="19" s="1"/>
  <c r="K166" i="19" a="1"/>
  <c r="K166" i="19"/>
  <c r="J166" i="19" a="1"/>
  <c r="J166" i="19" s="1"/>
  <c r="I166" i="19" a="1"/>
  <c r="I166" i="19" s="1"/>
  <c r="B166" i="19"/>
  <c r="N165" i="19" a="1"/>
  <c r="N165" i="19" s="1"/>
  <c r="M165" i="19" a="1"/>
  <c r="M165" i="19" s="1"/>
  <c r="L165" i="19" a="1"/>
  <c r="L165" i="19" s="1"/>
  <c r="K165" i="19" a="1"/>
  <c r="K165" i="19" s="1"/>
  <c r="J165" i="19" a="1"/>
  <c r="J165" i="19"/>
  <c r="I165" i="19" a="1"/>
  <c r="I165" i="19" s="1"/>
  <c r="B165" i="19"/>
  <c r="N164" i="19" a="1"/>
  <c r="N164" i="19"/>
  <c r="M164" i="19" a="1"/>
  <c r="M164" i="19" s="1"/>
  <c r="L164" i="19" a="1"/>
  <c r="L164" i="19" s="1"/>
  <c r="K164" i="19" a="1"/>
  <c r="K164" i="19" s="1"/>
  <c r="J164" i="19" a="1"/>
  <c r="J164" i="19" s="1"/>
  <c r="I164" i="19" a="1"/>
  <c r="I164" i="19"/>
  <c r="B164" i="19"/>
  <c r="N163" i="19" a="1"/>
  <c r="N163" i="19" s="1"/>
  <c r="M163" i="19" a="1"/>
  <c r="M163" i="19"/>
  <c r="L163" i="19" a="1"/>
  <c r="L163" i="19" s="1"/>
  <c r="K163" i="19" a="1"/>
  <c r="K163" i="19" s="1"/>
  <c r="J163" i="19" a="1"/>
  <c r="J163" i="19" s="1"/>
  <c r="I163" i="19" a="1"/>
  <c r="I163" i="19"/>
  <c r="B163" i="19"/>
  <c r="N162" i="19" a="1"/>
  <c r="N162" i="19" s="1"/>
  <c r="M162" i="19" a="1"/>
  <c r="M162" i="19"/>
  <c r="L162" i="19" a="1"/>
  <c r="L162" i="19"/>
  <c r="K162" i="19" a="1"/>
  <c r="K162" i="19" s="1"/>
  <c r="J162" i="19" a="1"/>
  <c r="J162" i="19" s="1"/>
  <c r="I162" i="19" a="1"/>
  <c r="I162" i="19"/>
  <c r="B162" i="19"/>
  <c r="N161" i="19" a="1"/>
  <c r="N161" i="19" s="1"/>
  <c r="M161" i="19" a="1"/>
  <c r="M161" i="19"/>
  <c r="L161" i="19" a="1"/>
  <c r="L161" i="19" s="1"/>
  <c r="K161" i="19" a="1"/>
  <c r="K161" i="19"/>
  <c r="J161" i="19" a="1"/>
  <c r="J161" i="19" s="1"/>
  <c r="I161" i="19" a="1"/>
  <c r="I161" i="19" s="1"/>
  <c r="B161" i="19"/>
  <c r="N160" i="19" a="1"/>
  <c r="N160" i="19" s="1"/>
  <c r="M160" i="19" a="1"/>
  <c r="M160" i="19" s="1"/>
  <c r="L160" i="19" a="1"/>
  <c r="L160" i="19" s="1"/>
  <c r="K160" i="19" a="1"/>
  <c r="K160" i="19"/>
  <c r="J160" i="19" a="1"/>
  <c r="J160" i="19"/>
  <c r="I160" i="19" a="1"/>
  <c r="I160" i="19"/>
  <c r="B160" i="19"/>
  <c r="N159" i="19" a="1"/>
  <c r="N159" i="19"/>
  <c r="M159" i="19" a="1"/>
  <c r="M159" i="19" s="1"/>
  <c r="L159" i="19" a="1"/>
  <c r="L159" i="19" s="1"/>
  <c r="K159" i="19" a="1"/>
  <c r="K159" i="19"/>
  <c r="J159" i="19" a="1"/>
  <c r="J159" i="19" s="1"/>
  <c r="I159" i="19" a="1"/>
  <c r="I159" i="19"/>
  <c r="B159" i="19"/>
  <c r="N158" i="19" a="1"/>
  <c r="N158" i="19"/>
  <c r="M158" i="19" a="1"/>
  <c r="M158" i="19"/>
  <c r="L158" i="19" a="1"/>
  <c r="L158" i="19"/>
  <c r="K158" i="19" a="1"/>
  <c r="K158" i="19" s="1"/>
  <c r="J158" i="19" a="1"/>
  <c r="J158" i="19" s="1"/>
  <c r="I158" i="19" a="1"/>
  <c r="I158" i="19"/>
  <c r="B158" i="19"/>
  <c r="N157" i="19" a="1"/>
  <c r="N157" i="19"/>
  <c r="M157" i="19" a="1"/>
  <c r="M157" i="19"/>
  <c r="L157" i="19" a="1"/>
  <c r="L157" i="19"/>
  <c r="K157" i="19" a="1"/>
  <c r="K157" i="19" s="1"/>
  <c r="J157" i="19" a="1"/>
  <c r="J157" i="19" s="1"/>
  <c r="I157" i="19" a="1"/>
  <c r="I157" i="19" s="1"/>
  <c r="B157" i="19"/>
  <c r="N156" i="19" a="1"/>
  <c r="N156" i="19" s="1"/>
  <c r="M156" i="19" a="1"/>
  <c r="M156" i="19"/>
  <c r="L156" i="19" a="1"/>
  <c r="L156" i="19"/>
  <c r="K156" i="19" a="1"/>
  <c r="K156" i="19"/>
  <c r="J156" i="19" a="1"/>
  <c r="J156" i="19" s="1"/>
  <c r="I156" i="19" a="1"/>
  <c r="I156" i="19" s="1"/>
  <c r="B156" i="19"/>
  <c r="N155" i="19" a="1"/>
  <c r="N155" i="19" s="1"/>
  <c r="M155" i="19" a="1"/>
  <c r="M155" i="19" s="1"/>
  <c r="L155" i="19" a="1"/>
  <c r="L155" i="19"/>
  <c r="K155" i="19" a="1"/>
  <c r="K155" i="19"/>
  <c r="J155" i="19" a="1"/>
  <c r="J155" i="19"/>
  <c r="I155" i="19" a="1"/>
  <c r="I155" i="19" s="1"/>
  <c r="B155" i="19"/>
  <c r="N154" i="19" a="1"/>
  <c r="N154" i="19"/>
  <c r="M154" i="19" a="1"/>
  <c r="M154" i="19" s="1"/>
  <c r="L154" i="19" a="1"/>
  <c r="L154" i="19" s="1"/>
  <c r="K154" i="19" a="1"/>
  <c r="K154" i="19"/>
  <c r="J154" i="19" a="1"/>
  <c r="J154" i="19"/>
  <c r="I154" i="19" a="1"/>
  <c r="I154" i="19"/>
  <c r="B154" i="19"/>
  <c r="N153" i="19" a="1"/>
  <c r="N153" i="19" s="1"/>
  <c r="M153" i="19" a="1"/>
  <c r="M153" i="19"/>
  <c r="L153" i="19" a="1"/>
  <c r="L153" i="19" s="1"/>
  <c r="K153" i="19" a="1"/>
  <c r="K153" i="19" s="1"/>
  <c r="J153" i="19" a="1"/>
  <c r="J153" i="19"/>
  <c r="I153" i="19" a="1"/>
  <c r="I153" i="19"/>
  <c r="B153" i="19"/>
  <c r="N152" i="19" a="1"/>
  <c r="N152" i="19" s="1"/>
  <c r="M152" i="19" a="1"/>
  <c r="M152" i="19"/>
  <c r="L152" i="19" a="1"/>
  <c r="L152" i="19"/>
  <c r="K152" i="19" a="1"/>
  <c r="K152" i="19"/>
  <c r="J152" i="19" a="1"/>
  <c r="J152" i="19" s="1"/>
  <c r="I152" i="19" a="1"/>
  <c r="I152" i="19" s="1"/>
  <c r="B152" i="19"/>
  <c r="N151" i="19" a="1"/>
  <c r="N151" i="19" s="1"/>
  <c r="M151" i="19" a="1"/>
  <c r="M151" i="19" s="1"/>
  <c r="L151" i="19" a="1"/>
  <c r="L151" i="19"/>
  <c r="K151" i="19" a="1"/>
  <c r="K151" i="19"/>
  <c r="J151" i="19" a="1"/>
  <c r="J151" i="19" s="1"/>
  <c r="I151" i="19" a="1"/>
  <c r="I151" i="19" s="1"/>
  <c r="B151" i="19"/>
  <c r="N150" i="19" a="1"/>
  <c r="N150" i="19"/>
  <c r="M150" i="19" a="1"/>
  <c r="M150" i="19" s="1"/>
  <c r="L150" i="19" a="1"/>
  <c r="L150" i="19"/>
  <c r="K150" i="19" a="1"/>
  <c r="K150" i="19"/>
  <c r="J150" i="19" a="1"/>
  <c r="J150" i="19"/>
  <c r="I150" i="19" a="1"/>
  <c r="I150" i="19"/>
  <c r="B150" i="19"/>
  <c r="N149" i="19" a="1"/>
  <c r="N149" i="19"/>
  <c r="M149" i="19" a="1"/>
  <c r="M149" i="19" s="1"/>
  <c r="L149" i="19" a="1"/>
  <c r="L149" i="19" s="1"/>
  <c r="K149" i="19" a="1"/>
  <c r="K149" i="19" s="1"/>
  <c r="J149" i="19" a="1"/>
  <c r="J149" i="19" s="1"/>
  <c r="I149" i="19" a="1"/>
  <c r="I149" i="19"/>
  <c r="B149" i="19"/>
  <c r="N148" i="19" a="1"/>
  <c r="N148" i="19"/>
  <c r="M148" i="19" a="1"/>
  <c r="M148" i="19"/>
  <c r="L148" i="19" a="1"/>
  <c r="L148" i="19" s="1"/>
  <c r="K148" i="19" a="1"/>
  <c r="K148" i="19" s="1"/>
  <c r="J148" i="19" a="1"/>
  <c r="J148" i="19"/>
  <c r="I148" i="19" a="1"/>
  <c r="I148" i="19"/>
  <c r="B148" i="19"/>
  <c r="N147" i="19" a="1"/>
  <c r="N147" i="19"/>
  <c r="M147" i="19" a="1"/>
  <c r="M147" i="19" s="1"/>
  <c r="L147" i="19" a="1"/>
  <c r="L147" i="19"/>
  <c r="K147" i="19" a="1"/>
  <c r="K147" i="19" s="1"/>
  <c r="J147" i="19" a="1"/>
  <c r="J147" i="19" s="1"/>
  <c r="I147" i="19" a="1"/>
  <c r="I147" i="19"/>
  <c r="B147" i="19"/>
  <c r="N146" i="19" a="1"/>
  <c r="N146" i="19" s="1"/>
  <c r="M146" i="19" a="1"/>
  <c r="M146" i="19" s="1"/>
  <c r="L146" i="19" a="1"/>
  <c r="L146" i="19"/>
  <c r="K146" i="19" a="1"/>
  <c r="K146" i="19"/>
  <c r="J146" i="19" a="1"/>
  <c r="J146" i="19"/>
  <c r="I146" i="19" a="1"/>
  <c r="I146" i="19" s="1"/>
  <c r="B146" i="19"/>
  <c r="N145" i="19" a="1"/>
  <c r="N145" i="19" s="1"/>
  <c r="M145" i="19" a="1"/>
  <c r="M145" i="19" s="1"/>
  <c r="L145" i="19" a="1"/>
  <c r="L145" i="19"/>
  <c r="K145" i="19" a="1"/>
  <c r="K145" i="19" s="1"/>
  <c r="J145" i="19" a="1"/>
  <c r="J145" i="19"/>
  <c r="I145" i="19" a="1"/>
  <c r="I145" i="19" s="1"/>
  <c r="B145" i="19"/>
  <c r="N144" i="19" a="1"/>
  <c r="N144" i="19"/>
  <c r="M144" i="19" a="1"/>
  <c r="M144" i="19"/>
  <c r="L144" i="19" a="1"/>
  <c r="L144" i="19" s="1"/>
  <c r="K144" i="19" a="1"/>
  <c r="K144" i="19" s="1"/>
  <c r="J144" i="19" a="1"/>
  <c r="J144" i="19"/>
  <c r="I144" i="19" a="1"/>
  <c r="I144" i="19"/>
  <c r="B144" i="19"/>
  <c r="N143" i="19" a="1"/>
  <c r="N143" i="19"/>
  <c r="M143" i="19" a="1"/>
  <c r="M143" i="19"/>
  <c r="L143" i="19" a="1"/>
  <c r="L143" i="19" s="1"/>
  <c r="K143" i="19" a="1"/>
  <c r="K143" i="19" s="1"/>
  <c r="J143" i="19" a="1"/>
  <c r="J143" i="19"/>
  <c r="I143" i="19" a="1"/>
  <c r="I143" i="19" s="1"/>
  <c r="B143" i="19"/>
  <c r="N142" i="19" a="1"/>
  <c r="N142" i="19"/>
  <c r="M142" i="19" a="1"/>
  <c r="M142" i="19"/>
  <c r="L142" i="19" a="1"/>
  <c r="L142" i="19"/>
  <c r="K142" i="19" a="1"/>
  <c r="K142" i="19" s="1"/>
  <c r="J142" i="19" a="1"/>
  <c r="J142" i="19" s="1"/>
  <c r="I142" i="19" a="1"/>
  <c r="I142" i="19"/>
  <c r="B142" i="19"/>
  <c r="N141" i="19" a="1"/>
  <c r="N141" i="19" s="1"/>
  <c r="M141" i="19" a="1"/>
  <c r="M141" i="19"/>
  <c r="L141" i="19" a="1"/>
  <c r="L141" i="19"/>
  <c r="K141" i="19" a="1"/>
  <c r="K141" i="19"/>
  <c r="J141" i="19" a="1"/>
  <c r="J141" i="19" s="1"/>
  <c r="I141" i="19" a="1"/>
  <c r="I141" i="19" s="1"/>
  <c r="B141" i="19"/>
  <c r="N140" i="19" a="1"/>
  <c r="N140" i="19" s="1"/>
  <c r="M140" i="19" a="1"/>
  <c r="M140" i="19" s="1"/>
  <c r="L140" i="19" a="1"/>
  <c r="L140" i="19"/>
  <c r="K140" i="19" a="1"/>
  <c r="K140" i="19"/>
  <c r="J140" i="19" a="1"/>
  <c r="J140" i="19"/>
  <c r="I140" i="19" a="1"/>
  <c r="I140" i="19" s="1"/>
  <c r="B140" i="19"/>
  <c r="N139" i="19" a="1"/>
  <c r="N139" i="19"/>
  <c r="M139" i="19" a="1"/>
  <c r="M139" i="19" s="1"/>
  <c r="L139" i="19" a="1"/>
  <c r="L139" i="19" s="1"/>
  <c r="K139" i="19" a="1"/>
  <c r="K139" i="19" s="1"/>
  <c r="J139" i="19" a="1"/>
  <c r="J139" i="19"/>
  <c r="I139" i="19" a="1"/>
  <c r="I139" i="19"/>
  <c r="B139" i="19"/>
  <c r="N138" i="19" a="1"/>
  <c r="N138" i="19"/>
  <c r="M138" i="19" a="1"/>
  <c r="M138" i="19"/>
  <c r="L138" i="19" a="1"/>
  <c r="L138" i="19"/>
  <c r="K138" i="19" a="1"/>
  <c r="K138" i="19" s="1"/>
  <c r="J138" i="19" a="1"/>
  <c r="J138" i="19" s="1"/>
  <c r="I138" i="19" a="1"/>
  <c r="I138" i="19"/>
  <c r="B138" i="19"/>
  <c r="N137" i="19" a="1"/>
  <c r="N137" i="19" s="1"/>
  <c r="M137" i="19" a="1"/>
  <c r="M137" i="19"/>
  <c r="L137" i="19" a="1"/>
  <c r="L137" i="19"/>
  <c r="K137" i="19" a="1"/>
  <c r="K137" i="19" s="1"/>
  <c r="J137" i="19" a="1"/>
  <c r="J137" i="19" s="1"/>
  <c r="I137" i="19" a="1"/>
  <c r="I137" i="19"/>
  <c r="B137" i="19"/>
  <c r="N136" i="19" a="1"/>
  <c r="N136" i="19" s="1"/>
  <c r="M136" i="19" a="1"/>
  <c r="M136" i="19"/>
  <c r="L136" i="19" a="1"/>
  <c r="L136" i="19"/>
  <c r="K136" i="19" a="1"/>
  <c r="K136" i="19"/>
  <c r="J136" i="19" a="1"/>
  <c r="J136" i="19"/>
  <c r="I136" i="19" a="1"/>
  <c r="I136" i="19" s="1"/>
  <c r="B136" i="19"/>
  <c r="N135" i="19" a="1"/>
  <c r="N135" i="19" s="1"/>
  <c r="M135" i="19" a="1"/>
  <c r="M135" i="19" s="1"/>
  <c r="L135" i="19" a="1"/>
  <c r="L135" i="19" s="1"/>
  <c r="K135" i="19" a="1"/>
  <c r="K135" i="19"/>
  <c r="J135" i="19" a="1"/>
  <c r="J135" i="19"/>
  <c r="I135" i="19" a="1"/>
  <c r="I135" i="19" s="1"/>
  <c r="B135" i="19"/>
  <c r="N134" i="19" a="1"/>
  <c r="N134" i="19"/>
  <c r="M134" i="19" a="1"/>
  <c r="M134" i="19" s="1"/>
  <c r="L134" i="19" a="1"/>
  <c r="L134" i="19" s="1"/>
  <c r="K134" i="19" a="1"/>
  <c r="K134" i="19"/>
  <c r="J134" i="19" a="1"/>
  <c r="J134" i="19"/>
  <c r="I134" i="19" a="1"/>
  <c r="I134" i="19"/>
  <c r="B134" i="19"/>
  <c r="N133" i="19" a="1"/>
  <c r="N133" i="19" s="1"/>
  <c r="M133" i="19" a="1"/>
  <c r="M133" i="19"/>
  <c r="L133" i="19" a="1"/>
  <c r="L133" i="19" s="1"/>
  <c r="K133" i="19" a="1"/>
  <c r="K133" i="19" s="1"/>
  <c r="J133" i="19" a="1"/>
  <c r="J133" i="19" s="1"/>
  <c r="I133" i="19" a="1"/>
  <c r="I133" i="19"/>
  <c r="B133" i="19"/>
  <c r="N132" i="19" a="1"/>
  <c r="N132" i="19" s="1"/>
  <c r="M132" i="19" a="1"/>
  <c r="M132" i="19"/>
  <c r="L132" i="19" a="1"/>
  <c r="L132" i="19"/>
  <c r="K132" i="19" a="1"/>
  <c r="K132" i="19"/>
  <c r="J132" i="19" a="1"/>
  <c r="J132" i="19" s="1"/>
  <c r="I132" i="19" a="1"/>
  <c r="I132" i="19" s="1"/>
  <c r="B132" i="19"/>
  <c r="N131" i="19" a="1"/>
  <c r="N131" i="19" s="1"/>
  <c r="M131" i="19" a="1"/>
  <c r="M131" i="19"/>
  <c r="L131" i="19" a="1"/>
  <c r="L131" i="19" s="1"/>
  <c r="K131" i="19" a="1"/>
  <c r="K131" i="19"/>
  <c r="J131" i="19" a="1"/>
  <c r="J131" i="19" s="1"/>
  <c r="I131" i="19" a="1"/>
  <c r="I131" i="19" s="1"/>
  <c r="B131" i="19"/>
  <c r="N130" i="19" a="1"/>
  <c r="N130" i="19"/>
  <c r="M130" i="19" a="1"/>
  <c r="M130" i="19" s="1"/>
  <c r="L130" i="19" a="1"/>
  <c r="L130" i="19" s="1"/>
  <c r="K130" i="19" a="1"/>
  <c r="K130" i="19"/>
  <c r="J130" i="19" a="1"/>
  <c r="J130" i="19"/>
  <c r="I130" i="19" a="1"/>
  <c r="I130" i="19"/>
  <c r="B130" i="19"/>
  <c r="N129" i="19" a="1"/>
  <c r="N129" i="19"/>
  <c r="M129" i="19" a="1"/>
  <c r="M129" i="19" s="1"/>
  <c r="L129" i="19" a="1"/>
  <c r="L129" i="19" s="1"/>
  <c r="K129" i="19" a="1"/>
  <c r="K129" i="19"/>
  <c r="J129" i="19" a="1"/>
  <c r="J129" i="19" s="1"/>
  <c r="I129" i="19" a="1"/>
  <c r="I129" i="19"/>
  <c r="B129" i="19"/>
  <c r="N128" i="19" a="1"/>
  <c r="N128" i="19"/>
  <c r="M128" i="19" a="1"/>
  <c r="M128" i="19"/>
  <c r="L128" i="19" a="1"/>
  <c r="L128" i="19" s="1"/>
  <c r="K128" i="19" a="1"/>
  <c r="K128" i="19" s="1"/>
  <c r="J128" i="19" a="1"/>
  <c r="J128" i="19"/>
  <c r="I128" i="19" a="1"/>
  <c r="I128" i="19"/>
  <c r="B128" i="19"/>
  <c r="N127" i="19" a="1"/>
  <c r="N127" i="19"/>
  <c r="M127" i="19" a="1"/>
  <c r="M127" i="19" s="1"/>
  <c r="L127" i="19" a="1"/>
  <c r="L127" i="19"/>
  <c r="K127" i="19" a="1"/>
  <c r="K127" i="19" s="1"/>
  <c r="J127" i="19" a="1"/>
  <c r="J127" i="19" s="1"/>
  <c r="I127" i="19" a="1"/>
  <c r="I127" i="19" s="1"/>
  <c r="B127" i="19"/>
  <c r="N126" i="19" a="1"/>
  <c r="N126" i="19" s="1"/>
  <c r="M126" i="19" a="1"/>
  <c r="M126" i="19" s="1"/>
  <c r="L126" i="19" a="1"/>
  <c r="L126" i="19"/>
  <c r="K126" i="19" a="1"/>
  <c r="K126" i="19"/>
  <c r="J126" i="19" a="1"/>
  <c r="J126" i="19" s="1"/>
  <c r="I126" i="19" a="1"/>
  <c r="I126" i="19" s="1"/>
  <c r="B126" i="19"/>
  <c r="N125" i="19" a="1"/>
  <c r="N125" i="19" s="1"/>
  <c r="M125" i="19" a="1"/>
  <c r="M125" i="19" s="1"/>
  <c r="L125" i="19" a="1"/>
  <c r="L125" i="19"/>
  <c r="K125" i="19" a="1"/>
  <c r="K125" i="19"/>
  <c r="J125" i="19" a="1"/>
  <c r="J125" i="19"/>
  <c r="I125" i="19" a="1"/>
  <c r="I125" i="19" s="1"/>
  <c r="B125" i="19"/>
  <c r="N124" i="19" a="1"/>
  <c r="N124" i="19"/>
  <c r="M124" i="19" a="1"/>
  <c r="M124" i="19"/>
  <c r="L124" i="19" a="1"/>
  <c r="L124" i="19" s="1"/>
  <c r="K124" i="19" a="1"/>
  <c r="K124" i="19" s="1"/>
  <c r="J124" i="19" a="1"/>
  <c r="J124" i="19"/>
  <c r="I124" i="19" a="1"/>
  <c r="I124" i="19"/>
  <c r="B124" i="19"/>
  <c r="N123" i="19" a="1"/>
  <c r="N123" i="19"/>
  <c r="M123" i="19" a="1"/>
  <c r="M123" i="19"/>
  <c r="L123" i="19" a="1"/>
  <c r="L123" i="19" s="1"/>
  <c r="K123" i="19" a="1"/>
  <c r="K123" i="19" s="1"/>
  <c r="J123" i="19" a="1"/>
  <c r="J123" i="19"/>
  <c r="I123" i="19" a="1"/>
  <c r="I123" i="19" s="1"/>
  <c r="B123" i="19"/>
  <c r="N122" i="19" a="1"/>
  <c r="N122" i="19"/>
  <c r="M122" i="19" a="1"/>
  <c r="M122" i="19"/>
  <c r="L122" i="19" a="1"/>
  <c r="L122" i="19"/>
  <c r="K122" i="19" a="1"/>
  <c r="K122" i="19"/>
  <c r="J122" i="19" a="1"/>
  <c r="J122" i="19" s="1"/>
  <c r="I122" i="19" a="1"/>
  <c r="I122" i="19"/>
  <c r="B122" i="19"/>
  <c r="N121" i="19" a="1"/>
  <c r="N121" i="19" s="1"/>
  <c r="M121" i="19" a="1"/>
  <c r="M121" i="19" s="1"/>
  <c r="L121" i="19" a="1"/>
  <c r="L121" i="19"/>
  <c r="K121" i="19" a="1"/>
  <c r="K121" i="19"/>
  <c r="J121" i="19" a="1"/>
  <c r="J121" i="19" s="1"/>
  <c r="I121" i="19" a="1"/>
  <c r="I121" i="19" s="1"/>
  <c r="B121" i="19"/>
  <c r="N120" i="19" a="1"/>
  <c r="N120" i="19" s="1"/>
  <c r="M120" i="19" a="1"/>
  <c r="M120" i="19" s="1"/>
  <c r="L120" i="19" a="1"/>
  <c r="L120" i="19"/>
  <c r="K120" i="19" a="1"/>
  <c r="K120" i="19"/>
  <c r="J120" i="19" a="1"/>
  <c r="J120" i="19"/>
  <c r="I120" i="19" a="1"/>
  <c r="I120" i="19"/>
  <c r="B120" i="19"/>
  <c r="N119" i="19" a="1"/>
  <c r="N119" i="19"/>
  <c r="M119" i="19" a="1"/>
  <c r="M119" i="19" s="1"/>
  <c r="L119" i="19" a="1"/>
  <c r="L119" i="19" s="1"/>
  <c r="K119" i="19" a="1"/>
  <c r="K119" i="19" s="1"/>
  <c r="J119" i="19" a="1"/>
  <c r="J119" i="19"/>
  <c r="I119" i="19" a="1"/>
  <c r="I119" i="19"/>
  <c r="B119" i="19"/>
  <c r="N118" i="19" a="1"/>
  <c r="N118" i="19"/>
  <c r="M118" i="19" a="1"/>
  <c r="M118" i="19"/>
  <c r="L118" i="19" a="1"/>
  <c r="L118" i="19"/>
  <c r="K118" i="19" a="1"/>
  <c r="K118" i="19" s="1"/>
  <c r="J118" i="19" a="1"/>
  <c r="J118" i="19" s="1"/>
  <c r="I118" i="19" a="1"/>
  <c r="I118" i="19"/>
  <c r="B118" i="19"/>
  <c r="N117" i="19" a="1"/>
  <c r="N117" i="19" s="1"/>
  <c r="M117" i="19" a="1"/>
  <c r="M117" i="19"/>
  <c r="L117" i="19" a="1"/>
  <c r="L117" i="19"/>
  <c r="K117" i="19" a="1"/>
  <c r="K117" i="19" s="1"/>
  <c r="J117" i="19" a="1"/>
  <c r="J117" i="19" s="1"/>
  <c r="I117" i="19" a="1"/>
  <c r="I117" i="19"/>
  <c r="B117" i="19"/>
  <c r="N116" i="19" a="1"/>
  <c r="N116" i="19" s="1"/>
  <c r="M116" i="19" a="1"/>
  <c r="M116" i="19"/>
  <c r="L116" i="19" a="1"/>
  <c r="L116" i="19"/>
  <c r="K116" i="19" a="1"/>
  <c r="K116" i="19"/>
  <c r="J116" i="19" a="1"/>
  <c r="J116" i="19"/>
  <c r="I116" i="19" a="1"/>
  <c r="I116" i="19" s="1"/>
  <c r="B116" i="19"/>
  <c r="N115" i="19" a="1"/>
  <c r="N115" i="19" s="1"/>
  <c r="M115" i="19" a="1"/>
  <c r="M115" i="19" s="1"/>
  <c r="L115" i="19" a="1"/>
  <c r="L115" i="19"/>
  <c r="K115" i="19" a="1"/>
  <c r="K115" i="19" s="1"/>
  <c r="J115" i="19" a="1"/>
  <c r="J115" i="19"/>
  <c r="I115" i="19" a="1"/>
  <c r="I115" i="19" s="1"/>
  <c r="B115" i="19"/>
  <c r="N114" i="19" a="1"/>
  <c r="N114" i="19"/>
  <c r="M114" i="19" a="1"/>
  <c r="M114" i="19"/>
  <c r="L114" i="19" a="1"/>
  <c r="L114" i="19" s="1"/>
  <c r="K114" i="19" a="1"/>
  <c r="K114" i="19"/>
  <c r="J114" i="19" a="1"/>
  <c r="J114" i="19"/>
  <c r="I114" i="19" a="1"/>
  <c r="I114" i="19"/>
  <c r="B114" i="19"/>
  <c r="N113" i="19" a="1"/>
  <c r="N113" i="19"/>
  <c r="M113" i="19" a="1"/>
  <c r="M113" i="19"/>
  <c r="L113" i="19" a="1"/>
  <c r="L113" i="19" s="1"/>
  <c r="K113" i="19" a="1"/>
  <c r="K113" i="19" s="1"/>
  <c r="J113" i="19" a="1"/>
  <c r="J113" i="19" s="1"/>
  <c r="I113" i="19" a="1"/>
  <c r="I113" i="19"/>
  <c r="B113" i="19"/>
  <c r="N112" i="19" a="1"/>
  <c r="N112" i="19" s="1"/>
  <c r="M112" i="19" a="1"/>
  <c r="M112" i="19"/>
  <c r="L112" i="19" a="1"/>
  <c r="L112" i="19"/>
  <c r="K112" i="19" a="1"/>
  <c r="K112" i="19" s="1"/>
  <c r="J112" i="19" a="1"/>
  <c r="J112" i="19" s="1"/>
  <c r="I112" i="19" a="1"/>
  <c r="I112" i="19"/>
  <c r="B112" i="19"/>
  <c r="N111" i="19" a="1"/>
  <c r="N111" i="19" s="1"/>
  <c r="M111" i="19" a="1"/>
  <c r="M111" i="19"/>
  <c r="L111" i="19" a="1"/>
  <c r="L111" i="19" s="1"/>
  <c r="K111" i="19" a="1"/>
  <c r="K111" i="19"/>
  <c r="J111" i="19" a="1"/>
  <c r="J111" i="19" s="1"/>
  <c r="I111" i="19" a="1"/>
  <c r="I111" i="19" s="1"/>
  <c r="B111" i="19"/>
  <c r="N110" i="19" a="1"/>
  <c r="N110" i="19"/>
  <c r="M110" i="19" a="1"/>
  <c r="M110" i="19" s="1"/>
  <c r="L110" i="19" a="1"/>
  <c r="L110" i="19" s="1"/>
  <c r="K110" i="19" a="1"/>
  <c r="K110" i="19"/>
  <c r="J110" i="19" a="1"/>
  <c r="J110" i="19"/>
  <c r="I110" i="19" a="1"/>
  <c r="I110" i="19" s="1"/>
  <c r="B110" i="19"/>
  <c r="N109" i="19" a="1"/>
  <c r="N109" i="19"/>
  <c r="M109" i="19" a="1"/>
  <c r="M109" i="19" s="1"/>
  <c r="L109" i="19" a="1"/>
  <c r="L109" i="19" s="1"/>
  <c r="K109" i="19" a="1"/>
  <c r="K109" i="19"/>
  <c r="J109" i="19" a="1"/>
  <c r="J109" i="19" s="1"/>
  <c r="I109" i="19" a="1"/>
  <c r="I109" i="19"/>
  <c r="B109" i="19"/>
  <c r="N108" i="19" a="1"/>
  <c r="N108" i="19"/>
  <c r="M108" i="19" a="1"/>
  <c r="M108" i="19"/>
  <c r="L108" i="19" a="1"/>
  <c r="L108" i="19"/>
  <c r="K108" i="19" a="1"/>
  <c r="K108" i="19" s="1"/>
  <c r="J108" i="19" a="1"/>
  <c r="J108" i="19"/>
  <c r="I108" i="19" a="1"/>
  <c r="I108" i="19"/>
  <c r="B108" i="19"/>
  <c r="N107" i="19" a="1"/>
  <c r="N107" i="19"/>
  <c r="M107" i="19" a="1"/>
  <c r="M107" i="19"/>
  <c r="L107" i="19" a="1"/>
  <c r="L107" i="19" s="1"/>
  <c r="K107" i="19" a="1"/>
  <c r="K107" i="19" s="1"/>
  <c r="J107" i="19" a="1"/>
  <c r="J107" i="19" s="1"/>
  <c r="I107" i="19" a="1"/>
  <c r="I107" i="19" s="1"/>
  <c r="B107" i="19"/>
  <c r="N106" i="19" a="1"/>
  <c r="N106" i="19"/>
  <c r="M106" i="19" a="1"/>
  <c r="M106" i="19" s="1"/>
  <c r="L106" i="19" a="1"/>
  <c r="L106" i="19"/>
  <c r="K106" i="19" a="1"/>
  <c r="K106" i="19"/>
  <c r="J106" i="19" a="1"/>
  <c r="J106" i="19" s="1"/>
  <c r="I106" i="19" a="1"/>
  <c r="I106" i="19"/>
  <c r="B106" i="19"/>
  <c r="N105" i="19" a="1"/>
  <c r="N105" i="19" s="1"/>
  <c r="M105" i="19" a="1"/>
  <c r="M105" i="19" s="1"/>
  <c r="L105" i="19" a="1"/>
  <c r="L105" i="19"/>
  <c r="K105" i="19" a="1"/>
  <c r="K105" i="19"/>
  <c r="J105" i="19" a="1"/>
  <c r="J105" i="19"/>
  <c r="I105" i="19" a="1"/>
  <c r="I105" i="19" s="1"/>
  <c r="B105" i="19"/>
  <c r="N104" i="19" a="1"/>
  <c r="N104" i="19"/>
  <c r="M104" i="19" a="1"/>
  <c r="M104" i="19"/>
  <c r="L104" i="19" a="1"/>
  <c r="L104" i="19"/>
  <c r="K104" i="19" a="1"/>
  <c r="K104" i="19"/>
  <c r="J104" i="19" a="1"/>
  <c r="J104" i="19"/>
  <c r="I104" i="19" a="1"/>
  <c r="I104" i="19"/>
  <c r="B104" i="19"/>
  <c r="N103" i="19" a="1"/>
  <c r="N103" i="19"/>
  <c r="M103" i="19" a="1"/>
  <c r="M103" i="19" s="1"/>
  <c r="L103" i="19" a="1"/>
  <c r="L103" i="19" s="1"/>
  <c r="K103" i="19" a="1"/>
  <c r="K103" i="19" s="1"/>
  <c r="J103" i="19" a="1"/>
  <c r="J103" i="19" s="1"/>
  <c r="I103" i="19" a="1"/>
  <c r="I103" i="19"/>
  <c r="B103" i="19"/>
  <c r="N102" i="19" a="1"/>
  <c r="N102" i="19"/>
  <c r="M102" i="19" a="1"/>
  <c r="M102" i="19"/>
  <c r="L102" i="19" a="1"/>
  <c r="L102" i="19"/>
  <c r="K102" i="19" a="1"/>
  <c r="K102" i="19" s="1"/>
  <c r="J102" i="19" a="1"/>
  <c r="J102" i="19"/>
  <c r="I102" i="19" a="1"/>
  <c r="I102" i="19"/>
  <c r="B102" i="19"/>
  <c r="N101" i="19" a="1"/>
  <c r="N101" i="19" s="1"/>
  <c r="M101" i="19" a="1"/>
  <c r="M101" i="19"/>
  <c r="L101" i="19" a="1"/>
  <c r="L101" i="19" s="1"/>
  <c r="K101" i="19" a="1"/>
  <c r="K101" i="19"/>
  <c r="J101" i="19" a="1"/>
  <c r="J101" i="19" s="1"/>
  <c r="I101" i="19" a="1"/>
  <c r="I101" i="19" s="1"/>
  <c r="B101" i="19"/>
  <c r="N100" i="19" a="1"/>
  <c r="N100" i="19"/>
  <c r="M100" i="19" a="1"/>
  <c r="M100" i="19" s="1"/>
  <c r="L100" i="19" a="1"/>
  <c r="L100" i="19"/>
  <c r="K100" i="19" a="1"/>
  <c r="K100" i="19"/>
  <c r="J100" i="19" a="1"/>
  <c r="J100" i="19"/>
  <c r="I100" i="19" a="1"/>
  <c r="I100" i="19"/>
  <c r="B100" i="19"/>
  <c r="N99" i="19" a="1"/>
  <c r="N99" i="19" s="1"/>
  <c r="M99" i="19" a="1"/>
  <c r="M99" i="19" s="1"/>
  <c r="L99" i="19" a="1"/>
  <c r="L99" i="19" s="1"/>
  <c r="K99" i="19" a="1"/>
  <c r="K99" i="19"/>
  <c r="J99" i="19" a="1"/>
  <c r="J99" i="19"/>
  <c r="I99" i="19" a="1"/>
  <c r="I99" i="19"/>
  <c r="B99" i="19"/>
  <c r="N98" i="19" a="1"/>
  <c r="N98" i="19"/>
  <c r="M98" i="19" a="1"/>
  <c r="M98" i="19"/>
  <c r="L98" i="19" a="1"/>
  <c r="L98" i="19" s="1"/>
  <c r="K98" i="19" a="1"/>
  <c r="K98" i="19"/>
  <c r="J98" i="19" a="1"/>
  <c r="J98" i="19" s="1"/>
  <c r="I98" i="19" a="1"/>
  <c r="I98" i="19"/>
  <c r="B98" i="19"/>
  <c r="N97" i="19" a="1"/>
  <c r="N97" i="19"/>
  <c r="M97" i="19" a="1"/>
  <c r="M97" i="19"/>
  <c r="L97" i="19" a="1"/>
  <c r="L97" i="19"/>
  <c r="K97" i="19" a="1"/>
  <c r="K97" i="19" s="1"/>
  <c r="J97" i="19" a="1"/>
  <c r="J97" i="19" s="1"/>
  <c r="I97" i="19" a="1"/>
  <c r="I97" i="19"/>
  <c r="B97" i="19"/>
  <c r="N96" i="19" a="1"/>
  <c r="N96" i="19" s="1"/>
  <c r="M96" i="19" a="1"/>
  <c r="M96" i="19"/>
  <c r="L96" i="19" a="1"/>
  <c r="L96" i="19"/>
  <c r="K96" i="19" a="1"/>
  <c r="K96" i="19"/>
  <c r="J96" i="19" a="1"/>
  <c r="J96" i="19"/>
  <c r="I96" i="19" a="1"/>
  <c r="I96" i="19" s="1"/>
  <c r="B96" i="19"/>
  <c r="N95" i="19" a="1"/>
  <c r="N95" i="19" s="1"/>
  <c r="M95" i="19" a="1"/>
  <c r="M95" i="19" s="1"/>
  <c r="L95" i="19" a="1"/>
  <c r="L95" i="19" s="1"/>
  <c r="K95" i="19" a="1"/>
  <c r="K95" i="19"/>
  <c r="J95" i="19" a="1"/>
  <c r="J95" i="19"/>
  <c r="I95" i="19" a="1"/>
  <c r="I95" i="19" s="1"/>
  <c r="B95" i="19"/>
  <c r="N94" i="19" a="1"/>
  <c r="N94" i="19"/>
  <c r="M94" i="19" a="1"/>
  <c r="M94" i="19" s="1"/>
  <c r="L94" i="19" a="1"/>
  <c r="L94" i="19"/>
  <c r="K94" i="19" a="1"/>
  <c r="K94" i="19"/>
  <c r="J94" i="19" a="1"/>
  <c r="J94" i="19"/>
  <c r="I94" i="19" a="1"/>
  <c r="I94" i="19"/>
  <c r="B94" i="19"/>
  <c r="N93" i="19" a="1"/>
  <c r="N93" i="19"/>
  <c r="M93" i="19" a="1"/>
  <c r="M93" i="19"/>
  <c r="L93" i="19" a="1"/>
  <c r="L93" i="19" s="1"/>
  <c r="K93" i="19" a="1"/>
  <c r="K93" i="19" s="1"/>
  <c r="J93" i="19" a="1"/>
  <c r="J93" i="19"/>
  <c r="I93" i="19" a="1"/>
  <c r="I93" i="19" s="1"/>
  <c r="B93" i="19"/>
  <c r="N92" i="19" a="1"/>
  <c r="N92" i="19"/>
  <c r="M92" i="19" a="1"/>
  <c r="M92" i="19"/>
  <c r="L92" i="19" a="1"/>
  <c r="L92" i="19"/>
  <c r="K92" i="19" a="1"/>
  <c r="K92" i="19"/>
  <c r="J92" i="19" a="1"/>
  <c r="J92" i="19" s="1"/>
  <c r="I92" i="19" a="1"/>
  <c r="I92" i="19"/>
  <c r="B92" i="19"/>
  <c r="N91" i="19" a="1"/>
  <c r="N91" i="19" s="1"/>
  <c r="M91" i="19" a="1"/>
  <c r="M91" i="19"/>
  <c r="L91" i="19" a="1"/>
  <c r="L91" i="19"/>
  <c r="K91" i="19" a="1"/>
  <c r="K91" i="19" s="1"/>
  <c r="J91" i="19" a="1"/>
  <c r="J91" i="19" s="1"/>
  <c r="I91" i="19" a="1"/>
  <c r="I91" i="19" s="1"/>
  <c r="B91" i="19"/>
  <c r="N90" i="19" a="1"/>
  <c r="N90" i="19" s="1"/>
  <c r="M90" i="19" a="1"/>
  <c r="M90" i="19"/>
  <c r="L90" i="19" a="1"/>
  <c r="L90" i="19" s="1"/>
  <c r="K90" i="19" a="1"/>
  <c r="K90" i="19"/>
  <c r="J90" i="19" a="1"/>
  <c r="J90" i="19"/>
  <c r="I90" i="19" a="1"/>
  <c r="I90" i="19" s="1"/>
  <c r="B90" i="19"/>
  <c r="N89" i="19" a="1"/>
  <c r="N89" i="19"/>
  <c r="M89" i="19" a="1"/>
  <c r="M89" i="19" s="1"/>
  <c r="L89" i="19" a="1"/>
  <c r="L89" i="19" s="1"/>
  <c r="K89" i="19" a="1"/>
  <c r="K89" i="19"/>
  <c r="J89" i="19" a="1"/>
  <c r="J89" i="19"/>
  <c r="I89" i="19" a="1"/>
  <c r="I89" i="19"/>
  <c r="B89" i="19"/>
  <c r="N88" i="19" a="1"/>
  <c r="N88" i="19"/>
  <c r="M88" i="19" a="1"/>
  <c r="M88" i="19"/>
  <c r="L88" i="19" a="1"/>
  <c r="L88" i="19"/>
  <c r="K88" i="19" a="1"/>
  <c r="K88" i="19" s="1"/>
  <c r="J88" i="19" a="1"/>
  <c r="J88" i="19"/>
  <c r="I88" i="19" a="1"/>
  <c r="I88" i="19"/>
  <c r="B88" i="19"/>
  <c r="N87" i="19" a="1"/>
  <c r="N87" i="19"/>
  <c r="M87" i="19" a="1"/>
  <c r="M87" i="19"/>
  <c r="L87" i="19" a="1"/>
  <c r="L87" i="19"/>
  <c r="K87" i="19" a="1"/>
  <c r="K87" i="19" s="1"/>
  <c r="J87" i="19" a="1"/>
  <c r="J87" i="19" s="1"/>
  <c r="I87" i="19" a="1"/>
  <c r="I87" i="19" s="1"/>
  <c r="B87" i="19"/>
  <c r="N86" i="19" a="1"/>
  <c r="N86" i="19"/>
  <c r="M86" i="19" a="1"/>
  <c r="M86" i="19" s="1"/>
  <c r="L86" i="19" a="1"/>
  <c r="L86" i="19"/>
  <c r="K86" i="19" a="1"/>
  <c r="K86" i="19"/>
  <c r="J86" i="19" a="1"/>
  <c r="J86" i="19"/>
  <c r="I86" i="19" a="1"/>
  <c r="I86" i="19"/>
  <c r="B86" i="19"/>
  <c r="N85" i="19" a="1"/>
  <c r="N85" i="19" s="1"/>
  <c r="M85" i="19" a="1"/>
  <c r="M85" i="19" s="1"/>
  <c r="L85" i="19" a="1"/>
  <c r="L85" i="19"/>
  <c r="K85" i="19" a="1"/>
  <c r="K85" i="19" s="1"/>
  <c r="J85" i="19" a="1"/>
  <c r="J85" i="19"/>
  <c r="I85" i="19" a="1"/>
  <c r="I85" i="19" s="1"/>
  <c r="B85" i="19"/>
  <c r="N84" i="19" a="1"/>
  <c r="N84" i="19"/>
  <c r="M84" i="19" a="1"/>
  <c r="M84" i="19"/>
  <c r="L84" i="19" a="1"/>
  <c r="L84" i="19" s="1"/>
  <c r="K84" i="19" a="1"/>
  <c r="K84" i="19"/>
  <c r="J84" i="19" a="1"/>
  <c r="J84" i="19"/>
  <c r="I84" i="19" a="1"/>
  <c r="I84" i="19"/>
  <c r="B84" i="19"/>
  <c r="N83" i="19" a="1"/>
  <c r="N83" i="19" s="1"/>
  <c r="M83" i="19" a="1"/>
  <c r="M83" i="19"/>
  <c r="L83" i="19" a="1"/>
  <c r="L83" i="19" s="1"/>
  <c r="K83" i="19" a="1"/>
  <c r="K83" i="19" s="1"/>
  <c r="J83" i="19" a="1"/>
  <c r="J83" i="19" s="1"/>
  <c r="I83" i="19" a="1"/>
  <c r="I83" i="19"/>
  <c r="B83" i="19"/>
  <c r="N82" i="19" a="1"/>
  <c r="N82" i="19" s="1"/>
  <c r="M82" i="19" a="1"/>
  <c r="M82" i="19"/>
  <c r="L82" i="19" a="1"/>
  <c r="L82" i="19"/>
  <c r="K82" i="19" a="1"/>
  <c r="K82" i="19"/>
  <c r="J82" i="19" a="1"/>
  <c r="J82" i="19"/>
  <c r="I82" i="19" a="1"/>
  <c r="I82" i="19" s="1"/>
  <c r="B82" i="19"/>
  <c r="N81" i="19" a="1"/>
  <c r="N81" i="19" s="1"/>
  <c r="M81" i="19" a="1"/>
  <c r="M81" i="19"/>
  <c r="L81" i="19" a="1"/>
  <c r="L81" i="19"/>
  <c r="K81" i="19" a="1"/>
  <c r="K81" i="19"/>
  <c r="J81" i="19" a="1"/>
  <c r="J81" i="19" s="1"/>
  <c r="I81" i="19" a="1"/>
  <c r="I81" i="19" s="1"/>
  <c r="B81" i="19"/>
  <c r="N80" i="19" a="1"/>
  <c r="N80" i="19"/>
  <c r="M80" i="19" a="1"/>
  <c r="M80" i="19" s="1"/>
  <c r="L80" i="19" a="1"/>
  <c r="L80" i="19"/>
  <c r="K80" i="19" a="1"/>
  <c r="K80" i="19"/>
  <c r="J80" i="19" a="1"/>
  <c r="J80" i="19"/>
  <c r="I80" i="19" a="1"/>
  <c r="I80" i="19"/>
  <c r="B80" i="19"/>
  <c r="N79" i="19" a="1"/>
  <c r="N79" i="19"/>
  <c r="M79" i="19" a="1"/>
  <c r="M79" i="19" s="1"/>
  <c r="L79" i="19" a="1"/>
  <c r="L79" i="19" s="1"/>
  <c r="K79" i="19" a="1"/>
  <c r="K79" i="19" s="1"/>
  <c r="J79" i="19" a="1"/>
  <c r="J79" i="19"/>
  <c r="I79" i="19" a="1"/>
  <c r="I79" i="19"/>
  <c r="B79" i="19"/>
  <c r="N78" i="19" a="1"/>
  <c r="N78" i="19"/>
  <c r="M78" i="19" a="1"/>
  <c r="M78" i="19"/>
  <c r="L78" i="19" a="1"/>
  <c r="L78" i="19"/>
  <c r="K78" i="19" a="1"/>
  <c r="K78" i="19"/>
  <c r="J78" i="19" a="1"/>
  <c r="J78" i="19" s="1"/>
  <c r="I78" i="19" a="1"/>
  <c r="I78" i="19"/>
  <c r="B78" i="19"/>
  <c r="N77" i="19" a="1"/>
  <c r="N77" i="19" s="1"/>
  <c r="M77" i="19" a="1"/>
  <c r="M77" i="19"/>
  <c r="L77" i="19" a="1"/>
  <c r="L77" i="19"/>
  <c r="K77" i="19" a="1"/>
  <c r="K77" i="19" s="1"/>
  <c r="J77" i="19" a="1"/>
  <c r="J77" i="19" s="1"/>
  <c r="I77" i="19" a="1"/>
  <c r="I77" i="19"/>
  <c r="B77" i="19"/>
  <c r="N76" i="19" a="1"/>
  <c r="N76" i="19"/>
  <c r="M76" i="19" a="1"/>
  <c r="M76" i="19"/>
  <c r="L76" i="19" a="1"/>
  <c r="L76" i="19"/>
  <c r="K76" i="19" a="1"/>
  <c r="K76" i="19"/>
  <c r="J76" i="19" a="1"/>
  <c r="J76" i="19" s="1"/>
  <c r="I76" i="19" a="1"/>
  <c r="I76" i="19"/>
  <c r="B76" i="19"/>
  <c r="N75" i="19" a="1"/>
  <c r="N75" i="19" s="1"/>
  <c r="M75" i="19" a="1"/>
  <c r="M75" i="19" s="1"/>
  <c r="L75" i="19" a="1"/>
  <c r="L75" i="19"/>
  <c r="K75" i="19" a="1"/>
  <c r="K75" i="19"/>
  <c r="J75" i="19" a="1"/>
  <c r="J75" i="19" s="1"/>
  <c r="I75" i="19" a="1"/>
  <c r="I75" i="19" s="1"/>
  <c r="B75" i="19"/>
  <c r="N74" i="19" a="1"/>
  <c r="N74" i="19"/>
  <c r="M74" i="19" a="1"/>
  <c r="M74" i="19"/>
  <c r="L74" i="19" a="1"/>
  <c r="L74" i="19"/>
  <c r="K74" i="19" a="1"/>
  <c r="K74" i="19" s="1"/>
  <c r="J74" i="19" a="1"/>
  <c r="J74" i="19"/>
  <c r="I74" i="19" a="1"/>
  <c r="I74" i="19"/>
  <c r="B74" i="19"/>
  <c r="N73" i="19" a="1"/>
  <c r="N73" i="19"/>
  <c r="M73" i="19" a="1"/>
  <c r="M73" i="19" s="1"/>
  <c r="L73" i="19" a="1"/>
  <c r="L73" i="19" s="1"/>
  <c r="K73" i="19" a="1"/>
  <c r="K73" i="19" s="1"/>
  <c r="J73" i="19" a="1"/>
  <c r="J73" i="19"/>
  <c r="I73" i="19" a="1"/>
  <c r="I73" i="19" s="1"/>
  <c r="B73" i="19"/>
  <c r="N72" i="19" a="1"/>
  <c r="N72" i="19"/>
  <c r="M72" i="19" a="1"/>
  <c r="M72" i="19"/>
  <c r="L72" i="19" a="1"/>
  <c r="L72" i="19"/>
  <c r="K72" i="19" a="1"/>
  <c r="K72" i="19"/>
  <c r="J72" i="19" a="1"/>
  <c r="J72" i="19"/>
  <c r="I72" i="19" a="1"/>
  <c r="I72" i="19"/>
  <c r="B72" i="19"/>
  <c r="N71" i="19" a="1"/>
  <c r="N71" i="19" s="1"/>
  <c r="M71" i="19" a="1"/>
  <c r="M71" i="19"/>
  <c r="L71" i="19" a="1"/>
  <c r="L71" i="19"/>
  <c r="K71" i="19" a="1"/>
  <c r="K71" i="19"/>
  <c r="J71" i="19" a="1"/>
  <c r="J71" i="19" s="1"/>
  <c r="I71" i="19" a="1"/>
  <c r="I71" i="19" s="1"/>
  <c r="B71" i="19"/>
  <c r="N70" i="19" a="1"/>
  <c r="N70" i="19"/>
  <c r="M70" i="19" a="1"/>
  <c r="M70" i="19"/>
  <c r="L70" i="19" a="1"/>
  <c r="L70" i="19" s="1"/>
  <c r="K70" i="19" a="1"/>
  <c r="K70" i="19"/>
  <c r="J70" i="19" a="1"/>
  <c r="J70" i="19"/>
  <c r="I70" i="19" a="1"/>
  <c r="I70" i="19"/>
  <c r="B70" i="19"/>
  <c r="N69" i="19" a="1"/>
  <c r="N69" i="19"/>
  <c r="M69" i="19" a="1"/>
  <c r="M69" i="19" s="1"/>
  <c r="L69" i="19" a="1"/>
  <c r="L69" i="19" s="1"/>
  <c r="K69" i="19" a="1"/>
  <c r="K69" i="19"/>
  <c r="J69" i="19" a="1"/>
  <c r="J69" i="19" s="1"/>
  <c r="I69" i="19" a="1"/>
  <c r="I69" i="19"/>
  <c r="B69" i="19"/>
  <c r="N68" i="19" a="1"/>
  <c r="N68" i="19"/>
  <c r="M68" i="19" a="1"/>
  <c r="M68" i="19"/>
  <c r="L68" i="19" a="1"/>
  <c r="L68" i="19" s="1"/>
  <c r="K68" i="19" a="1"/>
  <c r="K68" i="19"/>
  <c r="J68" i="19" a="1"/>
  <c r="J68" i="19"/>
  <c r="I68" i="19" a="1"/>
  <c r="I68" i="19"/>
  <c r="B68" i="19"/>
  <c r="N67" i="19" a="1"/>
  <c r="N67" i="19"/>
  <c r="M67" i="19" a="1"/>
  <c r="M67" i="19" s="1"/>
  <c r="L67" i="19" a="1"/>
  <c r="L67" i="19"/>
  <c r="K67" i="19" a="1"/>
  <c r="K67" i="19" s="1"/>
  <c r="J67" i="19" a="1"/>
  <c r="J67" i="19" s="1"/>
  <c r="I67" i="19" a="1"/>
  <c r="I67" i="19"/>
  <c r="B67" i="19"/>
  <c r="N66" i="19" a="1"/>
  <c r="N66" i="19" s="1"/>
  <c r="M66" i="19" a="1"/>
  <c r="M66" i="19"/>
  <c r="L66" i="19" a="1"/>
  <c r="L66" i="19"/>
  <c r="K66" i="19" a="1"/>
  <c r="K66" i="19"/>
  <c r="J66" i="19" a="1"/>
  <c r="J66" i="19"/>
  <c r="I66" i="19" a="1"/>
  <c r="I66" i="19" s="1"/>
  <c r="B66" i="19"/>
  <c r="N65" i="19" a="1"/>
  <c r="N65" i="19" s="1"/>
  <c r="M65" i="19" a="1"/>
  <c r="M65" i="19" s="1"/>
  <c r="L65" i="19" a="1"/>
  <c r="L65" i="19"/>
  <c r="K65" i="19" a="1"/>
  <c r="K65" i="19"/>
  <c r="J65" i="19" a="1"/>
  <c r="J65" i="19"/>
  <c r="I65" i="19" a="1"/>
  <c r="I65" i="19" s="1"/>
  <c r="B65" i="19"/>
  <c r="N64" i="19" a="1"/>
  <c r="N64" i="19"/>
  <c r="M64" i="19" a="1"/>
  <c r="M64" i="19"/>
  <c r="L64" i="19" a="1"/>
  <c r="L64" i="19"/>
  <c r="K64" i="19" a="1"/>
  <c r="K64" i="19"/>
  <c r="J64" i="19" a="1"/>
  <c r="J64" i="19"/>
  <c r="I64" i="19" a="1"/>
  <c r="I64" i="19"/>
  <c r="B64" i="19"/>
  <c r="N63" i="19" a="1"/>
  <c r="N63" i="19" s="1"/>
  <c r="M63" i="19" a="1"/>
  <c r="M63" i="19"/>
  <c r="L63" i="19" a="1"/>
  <c r="L63" i="19" s="1"/>
  <c r="K63" i="19" a="1"/>
  <c r="K63" i="19" s="1"/>
  <c r="J63" i="19" a="1"/>
  <c r="J63" i="19"/>
  <c r="I63" i="19" a="1"/>
  <c r="I63" i="19"/>
  <c r="B63" i="19"/>
  <c r="N62" i="19" a="1"/>
  <c r="N62" i="19"/>
  <c r="M62" i="19" a="1"/>
  <c r="M62" i="19"/>
  <c r="L62" i="19" a="1"/>
  <c r="L62" i="19"/>
  <c r="K62" i="19" a="1"/>
  <c r="K62" i="19"/>
  <c r="J62" i="19" a="1"/>
  <c r="J62" i="19"/>
  <c r="I62" i="19" a="1"/>
  <c r="I62" i="19"/>
  <c r="B62" i="19"/>
  <c r="N61" i="19" a="1"/>
  <c r="N61" i="19" s="1"/>
  <c r="M61" i="19" a="1"/>
  <c r="M61" i="19" s="1"/>
  <c r="L61" i="19" a="1"/>
  <c r="L61" i="19"/>
  <c r="K61" i="19" a="1"/>
  <c r="K61" i="19"/>
  <c r="J61" i="19" a="1"/>
  <c r="J61" i="19" s="1"/>
  <c r="I61" i="19" a="1"/>
  <c r="I61" i="19" s="1"/>
  <c r="B61" i="19"/>
  <c r="N60" i="19" a="1"/>
  <c r="N60" i="19" s="1"/>
  <c r="M60" i="19" a="1"/>
  <c r="M60" i="19"/>
  <c r="L60" i="19" a="1"/>
  <c r="L60" i="19"/>
  <c r="K60" i="19" a="1"/>
  <c r="K60" i="19"/>
  <c r="J60" i="19" a="1"/>
  <c r="J60" i="19"/>
  <c r="I60" i="19" a="1"/>
  <c r="I60" i="19" s="1"/>
  <c r="B60" i="19"/>
  <c r="N59" i="19" a="1"/>
  <c r="N59" i="19"/>
  <c r="M59" i="19" a="1"/>
  <c r="M59" i="19" s="1"/>
  <c r="L59" i="19" a="1"/>
  <c r="L59" i="19" s="1"/>
  <c r="K59" i="19" a="1"/>
  <c r="K59" i="19"/>
  <c r="J59" i="19" a="1"/>
  <c r="J59" i="19"/>
  <c r="I59" i="19" a="1"/>
  <c r="I59" i="19" s="1"/>
  <c r="B59" i="19"/>
  <c r="N58" i="19" a="1"/>
  <c r="N58" i="19"/>
  <c r="M58" i="19" a="1"/>
  <c r="M58" i="19"/>
  <c r="L58" i="19" a="1"/>
  <c r="L58" i="19"/>
  <c r="K58" i="19" a="1"/>
  <c r="K58" i="19" s="1"/>
  <c r="J58" i="19" a="1"/>
  <c r="J58" i="19"/>
  <c r="I58" i="19" a="1"/>
  <c r="I58" i="19"/>
  <c r="B58" i="19"/>
  <c r="N57" i="19" a="1"/>
  <c r="N57" i="19"/>
  <c r="M57" i="19" a="1"/>
  <c r="M57" i="19"/>
  <c r="L57" i="19" a="1"/>
  <c r="L57" i="19" s="1"/>
  <c r="K57" i="19" a="1"/>
  <c r="K57" i="19" s="1"/>
  <c r="J57" i="19" a="1"/>
  <c r="J57" i="19" s="1"/>
  <c r="I57" i="19" a="1"/>
  <c r="I57" i="19"/>
  <c r="B57" i="19"/>
  <c r="N56" i="19" a="1"/>
  <c r="N56" i="19"/>
  <c r="M56" i="19" a="1"/>
  <c r="M56" i="19" s="1"/>
  <c r="L56" i="19" a="1"/>
  <c r="L56" i="19"/>
  <c r="K56" i="19" a="1"/>
  <c r="K56" i="19"/>
  <c r="J56" i="19" a="1"/>
  <c r="J56" i="19" s="1"/>
  <c r="I56" i="19" a="1"/>
  <c r="I56" i="19"/>
  <c r="B56" i="19"/>
  <c r="N55" i="19" a="1"/>
  <c r="N55" i="19" s="1"/>
  <c r="M55" i="19" a="1"/>
  <c r="M55" i="19" s="1"/>
  <c r="L55" i="19" a="1"/>
  <c r="L55" i="19"/>
  <c r="K55" i="19" a="1"/>
  <c r="K55" i="19"/>
  <c r="J55" i="19" a="1"/>
  <c r="J55" i="19"/>
  <c r="I55" i="19" a="1"/>
  <c r="I55" i="19" s="1"/>
  <c r="B55" i="19"/>
  <c r="N54" i="19" a="1"/>
  <c r="N54" i="19"/>
  <c r="M54" i="19" a="1"/>
  <c r="M54" i="19"/>
  <c r="L54" i="19" a="1"/>
  <c r="L54" i="19"/>
  <c r="K54" i="19" a="1"/>
  <c r="K54" i="19"/>
  <c r="J54" i="19" a="1"/>
  <c r="J54" i="19"/>
  <c r="I54" i="19" a="1"/>
  <c r="I54" i="19"/>
  <c r="B54" i="19"/>
  <c r="N53" i="19" a="1"/>
  <c r="N53" i="19"/>
  <c r="M53" i="19" a="1"/>
  <c r="M53" i="19" s="1"/>
  <c r="L53" i="19" a="1"/>
  <c r="L53" i="19" s="1"/>
  <c r="K53" i="19" a="1"/>
  <c r="K53" i="19" s="1"/>
  <c r="J53" i="19" a="1"/>
  <c r="J53" i="19" s="1"/>
  <c r="I53" i="19" a="1"/>
  <c r="I53" i="19"/>
  <c r="B53" i="19"/>
  <c r="N52" i="19" a="1"/>
  <c r="N52" i="19"/>
  <c r="M52" i="19" a="1"/>
  <c r="M52" i="19"/>
  <c r="L52" i="19" a="1"/>
  <c r="L52" i="19"/>
  <c r="K52" i="19" a="1"/>
  <c r="K52" i="19" s="1"/>
  <c r="J52" i="19" a="1"/>
  <c r="J52" i="19"/>
  <c r="I52" i="19" a="1"/>
  <c r="I52" i="19"/>
  <c r="B52" i="19"/>
  <c r="N51" i="19" a="1"/>
  <c r="N51" i="19" s="1"/>
  <c r="M51" i="19" a="1"/>
  <c r="M51" i="19"/>
  <c r="L51" i="19" a="1"/>
  <c r="L51" i="19" s="1"/>
  <c r="K51" i="19" a="1"/>
  <c r="K51" i="19"/>
  <c r="J51" i="19" a="1"/>
  <c r="J51" i="19" s="1"/>
  <c r="I51" i="19" a="1"/>
  <c r="I51" i="19" s="1"/>
  <c r="B51" i="19"/>
  <c r="N50" i="19" a="1"/>
  <c r="N50" i="19"/>
  <c r="M50" i="19" a="1"/>
  <c r="M50" i="19" s="1"/>
  <c r="L50" i="19" a="1"/>
  <c r="L50" i="19"/>
  <c r="K50" i="19" a="1"/>
  <c r="K50" i="19"/>
  <c r="J50" i="19" a="1"/>
  <c r="J50" i="19"/>
  <c r="I50" i="19" a="1"/>
  <c r="I50" i="19"/>
  <c r="B50" i="19"/>
  <c r="N49" i="19" a="1"/>
  <c r="N49" i="19" s="1"/>
  <c r="M49" i="19" a="1"/>
  <c r="M49" i="19" s="1"/>
  <c r="L49" i="19" a="1"/>
  <c r="L49" i="19" s="1"/>
  <c r="K49" i="19" a="1"/>
  <c r="K49" i="19"/>
  <c r="J49" i="19" a="1"/>
  <c r="J49" i="19"/>
  <c r="I49" i="19" a="1"/>
  <c r="I49" i="19"/>
  <c r="B49" i="19"/>
  <c r="N48" i="19" a="1"/>
  <c r="N48" i="19"/>
  <c r="M48" i="19" a="1"/>
  <c r="M48" i="19"/>
  <c r="L48" i="19" a="1"/>
  <c r="L48" i="19" s="1"/>
  <c r="K48" i="19" a="1"/>
  <c r="K48" i="19"/>
  <c r="J48" i="19" a="1"/>
  <c r="J48" i="19" s="1"/>
  <c r="I48" i="19" a="1"/>
  <c r="I48" i="19"/>
  <c r="B48" i="19"/>
  <c r="N47" i="19" a="1"/>
  <c r="N47" i="19"/>
  <c r="M47" i="19" a="1"/>
  <c r="M47" i="19"/>
  <c r="L47" i="19" a="1"/>
  <c r="L47" i="19"/>
  <c r="K47" i="19" a="1"/>
  <c r="K47" i="19" s="1"/>
  <c r="J47" i="19" a="1"/>
  <c r="J47" i="19" s="1"/>
  <c r="I47" i="19" a="1"/>
  <c r="I47" i="19"/>
  <c r="B47" i="19"/>
  <c r="N46" i="19" a="1"/>
  <c r="N46" i="19" s="1"/>
  <c r="M46" i="19" a="1"/>
  <c r="M46" i="19"/>
  <c r="L46" i="19" a="1"/>
  <c r="L46" i="19"/>
  <c r="K46" i="19" a="1"/>
  <c r="K46" i="19"/>
  <c r="J46" i="19" a="1"/>
  <c r="J46" i="19"/>
  <c r="I46" i="19" a="1"/>
  <c r="I46" i="19" s="1"/>
  <c r="B46" i="19"/>
  <c r="N45" i="19" a="1"/>
  <c r="N45" i="19" s="1"/>
  <c r="M45" i="19" a="1"/>
  <c r="M45" i="19" s="1"/>
  <c r="L45" i="19" a="1"/>
  <c r="L45" i="19" s="1"/>
  <c r="K45" i="19" a="1"/>
  <c r="K45" i="19"/>
  <c r="J45" i="19" a="1"/>
  <c r="J45" i="19"/>
  <c r="I45" i="19" a="1"/>
  <c r="I45" i="19" s="1"/>
  <c r="B45" i="19"/>
  <c r="N44" i="19" a="1"/>
  <c r="N44" i="19"/>
  <c r="M44" i="19" a="1"/>
  <c r="M44" i="19" s="1"/>
  <c r="L44" i="19" a="1"/>
  <c r="L44" i="19"/>
  <c r="K44" i="19" a="1"/>
  <c r="K44" i="19"/>
  <c r="J44" i="19" a="1"/>
  <c r="J44" i="19"/>
  <c r="I44" i="19" a="1"/>
  <c r="I44" i="19"/>
  <c r="B44" i="19"/>
  <c r="N43" i="19" a="1"/>
  <c r="N43" i="19"/>
  <c r="M43" i="19" a="1"/>
  <c r="M43" i="19"/>
  <c r="L43" i="19" a="1"/>
  <c r="L43" i="19" s="1"/>
  <c r="K43" i="19" a="1"/>
  <c r="K43" i="19" s="1"/>
  <c r="J43" i="19" a="1"/>
  <c r="J43" i="19"/>
  <c r="I43" i="19" a="1"/>
  <c r="I43" i="19" s="1"/>
  <c r="B43" i="19"/>
  <c r="N42" i="19" a="1"/>
  <c r="N42" i="19"/>
  <c r="M42" i="19" a="1"/>
  <c r="M42" i="19"/>
  <c r="L42" i="19" a="1"/>
  <c r="L42" i="19"/>
  <c r="K42" i="19" a="1"/>
  <c r="K42" i="19"/>
  <c r="J42" i="19" a="1"/>
  <c r="J42" i="19" s="1"/>
  <c r="I42" i="19" a="1"/>
  <c r="I42" i="19"/>
  <c r="B42" i="19"/>
  <c r="N41" i="19" a="1"/>
  <c r="N41" i="19" s="1"/>
  <c r="M41" i="19" a="1"/>
  <c r="M41" i="19"/>
  <c r="L41" i="19" a="1"/>
  <c r="L41" i="19"/>
  <c r="K41" i="19" a="1"/>
  <c r="K41" i="19" s="1"/>
  <c r="J41" i="19" a="1"/>
  <c r="J41" i="19" s="1"/>
  <c r="I41" i="19" a="1"/>
  <c r="I41" i="19" s="1"/>
  <c r="B41" i="19"/>
  <c r="N40" i="19" a="1"/>
  <c r="N40" i="19" s="1"/>
  <c r="M40" i="19" a="1"/>
  <c r="M40" i="19"/>
  <c r="L40" i="19" a="1"/>
  <c r="L40" i="19" s="1"/>
  <c r="K40" i="19" a="1"/>
  <c r="K40" i="19"/>
  <c r="J40" i="19" a="1"/>
  <c r="J40" i="19"/>
  <c r="I40" i="19" a="1"/>
  <c r="I40" i="19" s="1"/>
  <c r="B40" i="19"/>
  <c r="N39" i="19" a="1"/>
  <c r="N39" i="19"/>
  <c r="M39" i="19" a="1"/>
  <c r="M39" i="19" s="1"/>
  <c r="L39" i="19" a="1"/>
  <c r="L39" i="19" s="1"/>
  <c r="K39" i="19" a="1"/>
  <c r="K39" i="19"/>
  <c r="J39" i="19" a="1"/>
  <c r="J39" i="19"/>
  <c r="I39" i="19" a="1"/>
  <c r="I39" i="19"/>
  <c r="B39" i="19"/>
  <c r="N38" i="19" a="1"/>
  <c r="N38" i="19"/>
  <c r="M38" i="19" a="1"/>
  <c r="M38" i="19"/>
  <c r="L38" i="19" a="1"/>
  <c r="L38" i="19"/>
  <c r="K38" i="19" a="1"/>
  <c r="K38" i="19" s="1"/>
  <c r="J38" i="19" a="1"/>
  <c r="J38" i="19"/>
  <c r="I38" i="19" a="1"/>
  <c r="I38" i="19"/>
  <c r="B38" i="19"/>
  <c r="N37" i="19" a="1"/>
  <c r="N37" i="19"/>
  <c r="M37" i="19" a="1"/>
  <c r="M37" i="19"/>
  <c r="L37" i="19" a="1"/>
  <c r="L37" i="19"/>
  <c r="K37" i="19" a="1"/>
  <c r="K37" i="19" s="1"/>
  <c r="J37" i="19" a="1"/>
  <c r="J37" i="19" s="1"/>
  <c r="I37" i="19" a="1"/>
  <c r="I37" i="19" s="1"/>
  <c r="B37" i="19"/>
  <c r="N36" i="19" a="1"/>
  <c r="N36" i="19"/>
  <c r="M36" i="19" a="1"/>
  <c r="M36" i="19" s="1"/>
  <c r="L36" i="19" a="1"/>
  <c r="L36" i="19"/>
  <c r="K36" i="19" a="1"/>
  <c r="K36" i="19"/>
  <c r="J36" i="19" a="1"/>
  <c r="J36" i="19"/>
  <c r="I36" i="19" a="1"/>
  <c r="I36" i="19"/>
  <c r="B36" i="19"/>
  <c r="N35" i="19" a="1"/>
  <c r="N35" i="19" s="1"/>
  <c r="M35" i="19" a="1"/>
  <c r="M35" i="19" s="1"/>
  <c r="L35" i="19" a="1"/>
  <c r="L35" i="19"/>
  <c r="K35" i="19" a="1"/>
  <c r="K35" i="19" s="1"/>
  <c r="J35" i="19" a="1"/>
  <c r="J35" i="19"/>
  <c r="I35" i="19" a="1"/>
  <c r="I35" i="19" s="1"/>
  <c r="B35" i="19"/>
  <c r="N34" i="19" a="1"/>
  <c r="N34" i="19"/>
  <c r="M34" i="19" a="1"/>
  <c r="M34" i="19"/>
  <c r="L34" i="19" a="1"/>
  <c r="L34" i="19" s="1"/>
  <c r="K34" i="19" a="1"/>
  <c r="K34" i="19"/>
  <c r="J34" i="19" a="1"/>
  <c r="J34" i="19"/>
  <c r="I34" i="19" a="1"/>
  <c r="I34" i="19"/>
  <c r="B34" i="19"/>
  <c r="N33" i="19" a="1"/>
  <c r="N33" i="19" s="1"/>
  <c r="M33" i="19" a="1"/>
  <c r="M33" i="19"/>
  <c r="L33" i="19" a="1"/>
  <c r="L33" i="19" s="1"/>
  <c r="K33" i="19" a="1"/>
  <c r="K33" i="19" s="1"/>
  <c r="J33" i="19" a="1"/>
  <c r="J33" i="19" s="1"/>
  <c r="I33" i="19" a="1"/>
  <c r="I33" i="19"/>
  <c r="B33" i="19"/>
  <c r="X18" i="19" s="1" a="1"/>
  <c r="X18" i="19" s="1"/>
  <c r="N32" i="19" a="1"/>
  <c r="N32" i="19" s="1"/>
  <c r="M32" i="19" a="1"/>
  <c r="M32" i="19"/>
  <c r="L32" i="19" a="1"/>
  <c r="L32" i="19"/>
  <c r="K32" i="19" a="1"/>
  <c r="K32" i="19"/>
  <c r="J32" i="19" a="1"/>
  <c r="J32" i="19"/>
  <c r="I32" i="19" a="1"/>
  <c r="I32" i="19" s="1"/>
  <c r="B32" i="19"/>
  <c r="N31" i="19" a="1"/>
  <c r="N31" i="19" s="1"/>
  <c r="M31" i="19" a="1"/>
  <c r="M31" i="19"/>
  <c r="L31" i="19" a="1"/>
  <c r="L31" i="19"/>
  <c r="K31" i="19" a="1"/>
  <c r="K31" i="19"/>
  <c r="J31" i="19" a="1"/>
  <c r="J31" i="19" s="1"/>
  <c r="I31" i="19" a="1"/>
  <c r="I31" i="19" s="1"/>
  <c r="B31" i="19"/>
  <c r="N30" i="19" a="1"/>
  <c r="N30" i="19"/>
  <c r="M30" i="19" a="1"/>
  <c r="M30" i="19" s="1"/>
  <c r="L30" i="19" a="1"/>
  <c r="L30" i="19"/>
  <c r="K30" i="19" a="1"/>
  <c r="K30" i="19"/>
  <c r="J30" i="19" a="1"/>
  <c r="J30" i="19"/>
  <c r="I30" i="19" a="1"/>
  <c r="I30" i="19"/>
  <c r="B30" i="19"/>
  <c r="N29" i="19" a="1"/>
  <c r="N29" i="19"/>
  <c r="M29" i="19" a="1"/>
  <c r="M29" i="19" s="1"/>
  <c r="L29" i="19" a="1"/>
  <c r="L29" i="19" s="1"/>
  <c r="K29" i="19" a="1"/>
  <c r="K29" i="19" s="1"/>
  <c r="J29" i="19" a="1"/>
  <c r="J29" i="19"/>
  <c r="I29" i="19" a="1"/>
  <c r="I29" i="19"/>
  <c r="B29" i="19"/>
  <c r="N28" i="19" a="1"/>
  <c r="N28" i="19"/>
  <c r="M28" i="19" a="1"/>
  <c r="M28" i="19"/>
  <c r="L28" i="19" a="1"/>
  <c r="L28" i="19"/>
  <c r="K28" i="19" a="1"/>
  <c r="K28" i="19"/>
  <c r="J28" i="19" a="1"/>
  <c r="J28" i="19" s="1"/>
  <c r="I28" i="19" a="1"/>
  <c r="I28" i="19"/>
  <c r="B28" i="19"/>
  <c r="N27" i="19" a="1"/>
  <c r="N27" i="19" s="1"/>
  <c r="M27" i="19" a="1"/>
  <c r="M27" i="19"/>
  <c r="L27" i="19" a="1"/>
  <c r="L27" i="19"/>
  <c r="K27" i="19" a="1"/>
  <c r="K27" i="19" s="1"/>
  <c r="J27" i="19" a="1"/>
  <c r="J27" i="19" s="1"/>
  <c r="I27" i="19" a="1"/>
  <c r="I27" i="19"/>
  <c r="B27" i="19"/>
  <c r="N26" i="19" a="1"/>
  <c r="N26" i="19"/>
  <c r="M26" i="19" a="1"/>
  <c r="M26" i="19"/>
  <c r="L26" i="19" a="1"/>
  <c r="L26" i="19"/>
  <c r="K26" i="19" a="1"/>
  <c r="K26" i="19"/>
  <c r="J26" i="19" a="1"/>
  <c r="J26" i="19" s="1"/>
  <c r="I26" i="19" a="1"/>
  <c r="I26" i="19"/>
  <c r="B26" i="19"/>
  <c r="N25" i="19" a="1"/>
  <c r="N25" i="19" s="1"/>
  <c r="M25" i="19" a="1"/>
  <c r="M25" i="19" s="1"/>
  <c r="L25" i="19" a="1"/>
  <c r="L25" i="19"/>
  <c r="K25" i="19" a="1"/>
  <c r="K25" i="19"/>
  <c r="J25" i="19" a="1"/>
  <c r="J25" i="19" s="1"/>
  <c r="I25" i="19" a="1"/>
  <c r="I25" i="19" s="1"/>
  <c r="B25" i="19"/>
  <c r="N24" i="19" a="1"/>
  <c r="N24" i="19"/>
  <c r="M24" i="19" a="1"/>
  <c r="M24" i="19"/>
  <c r="L24" i="19" a="1"/>
  <c r="L24" i="19"/>
  <c r="K24" i="19" a="1"/>
  <c r="K24" i="19" s="1"/>
  <c r="J24" i="19" a="1"/>
  <c r="J24" i="19"/>
  <c r="I24" i="19" a="1"/>
  <c r="I24" i="19"/>
  <c r="B24" i="19"/>
  <c r="N23" i="19" a="1"/>
  <c r="N23" i="19"/>
  <c r="M23" i="19" a="1"/>
  <c r="M23" i="19" s="1"/>
  <c r="L23" i="19" a="1"/>
  <c r="L23" i="19" s="1"/>
  <c r="K23" i="19" a="1"/>
  <c r="K23" i="19" s="1"/>
  <c r="J23" i="19" a="1"/>
  <c r="J23" i="19"/>
  <c r="I23" i="19" a="1"/>
  <c r="I23" i="19" s="1"/>
  <c r="B23" i="19"/>
  <c r="N22" i="19" a="1"/>
  <c r="N22" i="19"/>
  <c r="M22" i="19" a="1"/>
  <c r="M22" i="19"/>
  <c r="L22" i="19" a="1"/>
  <c r="L22" i="19"/>
  <c r="K22" i="19" a="1"/>
  <c r="K22" i="19"/>
  <c r="J22" i="19" a="1"/>
  <c r="J22" i="19"/>
  <c r="I22" i="19" a="1"/>
  <c r="I22" i="19"/>
  <c r="B22" i="19"/>
  <c r="N21" i="19" a="1"/>
  <c r="N21" i="19" s="1"/>
  <c r="M21" i="19" a="1"/>
  <c r="M21" i="19"/>
  <c r="L21" i="19" a="1"/>
  <c r="L21" i="19"/>
  <c r="K21" i="19" a="1"/>
  <c r="K21" i="19"/>
  <c r="J21" i="19" a="1"/>
  <c r="J21" i="19" s="1"/>
  <c r="I21" i="19" a="1"/>
  <c r="I21" i="19" s="1"/>
  <c r="B21" i="19"/>
  <c r="N20" i="19" a="1"/>
  <c r="N20" i="19"/>
  <c r="M20" i="19" a="1"/>
  <c r="M20" i="19"/>
  <c r="L20" i="19" a="1"/>
  <c r="L20" i="19" s="1"/>
  <c r="K20" i="19" a="1"/>
  <c r="K20" i="19"/>
  <c r="J20" i="19" a="1"/>
  <c r="J20" i="19"/>
  <c r="I20" i="19" a="1"/>
  <c r="I20" i="19"/>
  <c r="B20" i="19"/>
  <c r="N19" i="19" a="1"/>
  <c r="N19" i="19"/>
  <c r="M19" i="19" a="1"/>
  <c r="M19" i="19" s="1"/>
  <c r="L19" i="19" a="1"/>
  <c r="L19" i="19" s="1"/>
  <c r="K19" i="19" a="1"/>
  <c r="K19" i="19"/>
  <c r="J19" i="19" a="1"/>
  <c r="J19" i="19" s="1"/>
  <c r="I19" i="19" a="1"/>
  <c r="I19" i="19"/>
  <c r="B19" i="19"/>
  <c r="N18" i="19" a="1"/>
  <c r="N18" i="19"/>
  <c r="M18" i="19" a="1"/>
  <c r="M18" i="19"/>
  <c r="L18" i="19" a="1"/>
  <c r="L18" i="19"/>
  <c r="K18" i="19" a="1"/>
  <c r="K18" i="19"/>
  <c r="J18" i="19" a="1"/>
  <c r="J18" i="19" s="1"/>
  <c r="I18" i="19" a="1"/>
  <c r="I18" i="19" s="1"/>
  <c r="B18" i="19"/>
  <c r="N17" i="19" a="1"/>
  <c r="N17" i="19"/>
  <c r="M17" i="19" a="1"/>
  <c r="M17" i="19"/>
  <c r="L17" i="19" a="1"/>
  <c r="L17" i="19"/>
  <c r="K17" i="19" a="1"/>
  <c r="K17" i="19"/>
  <c r="J17" i="19" a="1"/>
  <c r="J17" i="19"/>
  <c r="I17" i="19" a="1"/>
  <c r="I17" i="19"/>
  <c r="B17" i="19"/>
  <c r="N16" i="19" a="1"/>
  <c r="N16" i="19" s="1"/>
  <c r="M16" i="19" a="1"/>
  <c r="M16" i="19" s="1"/>
  <c r="L16" i="19" a="1"/>
  <c r="L16" i="19"/>
  <c r="K16" i="19" a="1"/>
  <c r="K16" i="19"/>
  <c r="J16" i="19" a="1"/>
  <c r="J16" i="19"/>
  <c r="I16" i="19" a="1"/>
  <c r="I16" i="19" s="1"/>
  <c r="B16" i="19"/>
  <c r="Q15" i="19"/>
  <c r="N15" i="19" a="1"/>
  <c r="N15" i="19" s="1"/>
  <c r="M15" i="19" a="1"/>
  <c r="M15" i="19"/>
  <c r="L15" i="19" a="1"/>
  <c r="L15" i="19"/>
  <c r="K15" i="19" a="1"/>
  <c r="K15" i="19" s="1"/>
  <c r="J15" i="19" a="1"/>
  <c r="J15" i="19"/>
  <c r="I15" i="19" a="1"/>
  <c r="I15" i="19" s="1"/>
  <c r="B15" i="19"/>
  <c r="Q14" i="19"/>
  <c r="N14" i="19" a="1"/>
  <c r="N14" i="19"/>
  <c r="M14" i="19" a="1"/>
  <c r="M14" i="19" s="1"/>
  <c r="L14" i="19" a="1"/>
  <c r="L14" i="19"/>
  <c r="K14" i="19" a="1"/>
  <c r="K14" i="19"/>
  <c r="J14" i="19" a="1"/>
  <c r="J14" i="19" s="1"/>
  <c r="I14" i="19" a="1"/>
  <c r="I14" i="19"/>
  <c r="B14" i="19"/>
  <c r="Q13" i="19"/>
  <c r="N13" i="19" a="1"/>
  <c r="N13" i="19"/>
  <c r="M13" i="19" a="1"/>
  <c r="M13" i="19"/>
  <c r="L13" i="19" a="1"/>
  <c r="L13" i="19" s="1"/>
  <c r="K13" i="19" a="1"/>
  <c r="K13" i="19"/>
  <c r="J13" i="19" a="1"/>
  <c r="J13" i="19" s="1"/>
  <c r="I13" i="19" a="1"/>
  <c r="I13" i="19"/>
  <c r="B13" i="19"/>
  <c r="Q12" i="19"/>
  <c r="N12" i="19" a="1"/>
  <c r="N12" i="19" s="1"/>
  <c r="M12" i="19" a="1"/>
  <c r="M12" i="19"/>
  <c r="L12" i="19" a="1"/>
  <c r="L12" i="19" s="1"/>
  <c r="K12" i="19" a="1"/>
  <c r="K12" i="19"/>
  <c r="J12" i="19" a="1"/>
  <c r="J12" i="19"/>
  <c r="I12" i="19" a="1"/>
  <c r="I12" i="19"/>
  <c r="B12" i="19"/>
  <c r="Q11" i="19"/>
  <c r="N11" i="19" a="1"/>
  <c r="N11" i="19" s="1"/>
  <c r="M11" i="19" a="1"/>
  <c r="M11" i="19"/>
  <c r="L11" i="19" a="1"/>
  <c r="L11" i="19"/>
  <c r="K11" i="19" a="1"/>
  <c r="K11" i="19"/>
  <c r="J11" i="19" a="1"/>
  <c r="J11" i="19" s="1"/>
  <c r="I11" i="19" a="1"/>
  <c r="I11" i="19" s="1"/>
  <c r="B11" i="19"/>
  <c r="Q10" i="19"/>
  <c r="N10" i="19" a="1"/>
  <c r="N10" i="19"/>
  <c r="M10" i="19" a="1"/>
  <c r="M10" i="19"/>
  <c r="L10" i="19" a="1"/>
  <c r="L10" i="19"/>
  <c r="K10" i="19" a="1"/>
  <c r="K10" i="19" s="1"/>
  <c r="J10" i="19" a="1"/>
  <c r="J10" i="19"/>
  <c r="I10" i="19" a="1"/>
  <c r="I10" i="19"/>
  <c r="B10" i="19"/>
  <c r="Q9" i="19"/>
  <c r="N9" i="19" a="1"/>
  <c r="N9" i="19"/>
  <c r="M9" i="19" a="1"/>
  <c r="M9" i="19" s="1"/>
  <c r="L9" i="19" a="1"/>
  <c r="L9" i="19" s="1"/>
  <c r="K9" i="19" a="1"/>
  <c r="K9" i="19"/>
  <c r="J9" i="19" a="1"/>
  <c r="J9" i="19"/>
  <c r="I9" i="19" a="1"/>
  <c r="I9" i="19"/>
  <c r="B9" i="19"/>
  <c r="N8" i="19" a="1"/>
  <c r="N8" i="19" s="1"/>
  <c r="M8" i="19" a="1"/>
  <c r="M8" i="19"/>
  <c r="L8" i="19" a="1"/>
  <c r="L8" i="19"/>
  <c r="K8" i="19" a="1"/>
  <c r="K8" i="19"/>
  <c r="J8" i="19" a="1"/>
  <c r="J8" i="19" s="1"/>
  <c r="I8" i="19" a="1"/>
  <c r="I8" i="19"/>
  <c r="B8" i="19"/>
  <c r="N7" i="19" a="1"/>
  <c r="N7" i="19"/>
  <c r="M7" i="19" a="1"/>
  <c r="M7" i="19"/>
  <c r="L7" i="19" a="1"/>
  <c r="L7" i="19" s="1"/>
  <c r="K7" i="19" a="1"/>
  <c r="K7" i="19"/>
  <c r="J7" i="19" a="1"/>
  <c r="J7" i="19" s="1"/>
  <c r="I7" i="19" a="1"/>
  <c r="I7" i="19"/>
  <c r="B7" i="19"/>
  <c r="N6" i="19" a="1"/>
  <c r="N6" i="19" s="1"/>
  <c r="M6" i="19" a="1"/>
  <c r="M6" i="19"/>
  <c r="L6" i="19" a="1"/>
  <c r="L6" i="19"/>
  <c r="K6" i="19" a="1"/>
  <c r="K6" i="19" s="1"/>
  <c r="J6" i="19" a="1"/>
  <c r="J6" i="19"/>
  <c r="I6" i="19" a="1"/>
  <c r="I6" i="19" s="1"/>
  <c r="B6" i="19"/>
  <c r="R5" i="19" a="1"/>
  <c r="Q8" i="19" s="1"/>
  <c r="R5" i="19"/>
  <c r="N5" i="19" a="1"/>
  <c r="N5" i="19"/>
  <c r="M5" i="19" a="1"/>
  <c r="M5" i="19" s="1"/>
  <c r="L5" i="19" a="1"/>
  <c r="L5" i="19"/>
  <c r="K5" i="19" a="1"/>
  <c r="K5" i="19"/>
  <c r="J5" i="19" a="1"/>
  <c r="J5" i="19"/>
  <c r="I5" i="19" a="1"/>
  <c r="I5" i="19"/>
  <c r="B5" i="19"/>
  <c r="N4" i="19" a="1"/>
  <c r="N4" i="19" s="1"/>
  <c r="M4" i="19" a="1"/>
  <c r="M4" i="19"/>
  <c r="L4" i="19" a="1"/>
  <c r="L4" i="19"/>
  <c r="K4" i="19" a="1"/>
  <c r="K4" i="19"/>
  <c r="J4" i="19" a="1"/>
  <c r="J4" i="19" s="1"/>
  <c r="I4" i="19" a="1"/>
  <c r="I4" i="19" s="1"/>
  <c r="B4" i="19"/>
  <c r="Y18" i="19" s="1" a="1"/>
  <c r="Y18" i="19" s="1"/>
  <c r="C30" i="11"/>
  <c r="C31" i="11" s="1"/>
  <c r="C32" i="11" s="1"/>
  <c r="C33" i="11" s="1"/>
  <c r="C34" i="11" s="1"/>
  <c r="C45" i="11" s="1"/>
  <c r="C29" i="11"/>
  <c r="C28" i="11"/>
  <c r="C27" i="11"/>
  <c r="E25" i="11" a="1"/>
  <c r="E25" i="11"/>
  <c r="B25" i="11" a="1"/>
  <c r="B25" i="11"/>
  <c r="S11" i="11" a="1"/>
  <c r="S11" i="11" s="1"/>
  <c r="R11" i="11" a="1"/>
  <c r="R11" i="11" s="1"/>
  <c r="Q11" i="11" a="1"/>
  <c r="Q11" i="11" s="1"/>
  <c r="P11" i="11" a="1"/>
  <c r="P11" i="11"/>
  <c r="O11" i="11" a="1"/>
  <c r="O11" i="11"/>
  <c r="N11" i="11" a="1"/>
  <c r="N11" i="11" s="1"/>
  <c r="M11" i="11" a="1"/>
  <c r="M11" i="11"/>
  <c r="L11" i="11" a="1"/>
  <c r="L11" i="11" s="1"/>
  <c r="J11" i="11" a="1"/>
  <c r="J11" i="11"/>
  <c r="I11" i="11" a="1"/>
  <c r="I11" i="11"/>
  <c r="B11" i="11" a="1"/>
  <c r="B11" i="11" s="1"/>
  <c r="Q17" i="19" s="1" a="1"/>
  <c r="H10" i="11" a="1"/>
  <c r="K11" i="11" s="1" a="1"/>
  <c r="K11" i="11" s="1"/>
  <c r="C5" i="11" a="1"/>
  <c r="C5" i="11"/>
  <c r="Q17" i="19" l="1"/>
  <c r="Q18" i="19" s="1" a="1"/>
  <c r="Q18" i="19" s="1"/>
  <c r="T18" i="19" a="1"/>
  <c r="T18" i="19" s="1"/>
  <c r="R18" i="19" a="1"/>
  <c r="R18" i="19" s="1"/>
  <c r="S18" i="19" a="1"/>
  <c r="S18" i="19" s="1"/>
  <c r="AA18" i="19" a="1"/>
  <c r="AA18" i="19" s="1"/>
  <c r="U18" i="19" a="1"/>
  <c r="U18" i="19" s="1"/>
  <c r="Z18" i="19" a="1"/>
  <c r="Z18" i="19" s="1"/>
  <c r="V18" i="19" a="1"/>
  <c r="V18" i="19" s="1"/>
  <c r="Q6" i="19"/>
  <c r="H10" i="11"/>
  <c r="H11" i="11" s="1" a="1"/>
  <c r="H11" i="11" s="1"/>
  <c r="O4" i="19" a="1"/>
  <c r="O4" i="19" s="1"/>
  <c r="Q7" i="19"/>
  <c r="W18" i="19" a="1"/>
  <c r="W18" i="19" s="1"/>
  <c r="O5" i="24" a="1"/>
  <c r="O5" i="24" s="1"/>
  <c r="AA33" i="8" a="1"/>
  <c r="AA33" i="8" s="1"/>
  <c r="AD6" i="22" a="1"/>
  <c r="AD6" i="22" s="1"/>
  <c r="Z33" i="8" a="1"/>
  <c r="Z33" i="8" s="1"/>
  <c r="AB6" i="22" a="1"/>
  <c r="AB6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tc={6AC04D89-F16A-4769-97DD-5264A9D3988B}</author>
    <author>tc={5DE20734-60D7-554B-8EEE-1D381AFCC637}</author>
    <author>tc={1D45522E-A77E-E84B-852C-9995C79EA0F6}</author>
  </authors>
  <commentList>
    <comment ref="L6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1.581 assumed as mean strength by ajith for all masonry</t>
      </text>
    </comment>
    <comment ref="L7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1.581 assumed as mean strength by ajith for all masonry</t>
      </text>
    </comment>
    <comment ref="L8" authorId="2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1.581 assumed as mean strength by ajith for all masonry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<sst xmlns="http://schemas.openxmlformats.org/spreadsheetml/2006/main" count="1823" uniqueCount="354">
  <si>
    <t>Linear</t>
  </si>
  <si>
    <t>ft/fy</t>
  </si>
  <si>
    <t>PDelta</t>
  </si>
  <si>
    <t>Fx</t>
  </si>
  <si>
    <t>Fy</t>
  </si>
  <si>
    <t>Fz</t>
  </si>
  <si>
    <t>Mx</t>
  </si>
  <si>
    <t>My</t>
  </si>
  <si>
    <t>Mz</t>
  </si>
  <si>
    <t>column</t>
  </si>
  <si>
    <t>beam</t>
  </si>
  <si>
    <t>b [mm]</t>
  </si>
  <si>
    <t>h [mm]</t>
  </si>
  <si>
    <t>c [mm]</t>
  </si>
  <si>
    <t>column/ beam</t>
  </si>
  <si>
    <t>stirrup spacing [mm]</t>
  </si>
  <si>
    <t>Longitudianl Reinforcement</t>
  </si>
  <si>
    <t>Transverse Reinforcement</t>
  </si>
  <si>
    <t>Material Properties</t>
  </si>
  <si>
    <t>Columns</t>
  </si>
  <si>
    <t>Model Builder</t>
  </si>
  <si>
    <t>no. dimensions</t>
  </si>
  <si>
    <t>no. storeys</t>
  </si>
  <si>
    <t>node tag</t>
  </si>
  <si>
    <t>x grid</t>
  </si>
  <si>
    <t>level</t>
  </si>
  <si>
    <t>x crd [m]</t>
  </si>
  <si>
    <t>no. dof</t>
  </si>
  <si>
    <t>Global Geometry</t>
  </si>
  <si>
    <t>j node</t>
  </si>
  <si>
    <t>i node</t>
  </si>
  <si>
    <t>fs tag</t>
  </si>
  <si>
    <t>transformation</t>
  </si>
  <si>
    <t>no. integration pts</t>
  </si>
  <si>
    <t>10011</t>
  </si>
  <si>
    <t>10051</t>
  </si>
  <si>
    <t>10031</t>
  </si>
  <si>
    <t>element tag</t>
  </si>
  <si>
    <t>span direction</t>
  </si>
  <si>
    <t>x</t>
  </si>
  <si>
    <t>z</t>
  </si>
  <si>
    <t>Beams</t>
  </si>
  <si>
    <t>10021</t>
  </si>
  <si>
    <t>A [m2]</t>
  </si>
  <si>
    <t>beamlist</t>
  </si>
  <si>
    <t>column list</t>
  </si>
  <si>
    <t>strutlist</t>
  </si>
  <si>
    <t>id</t>
  </si>
  <si>
    <t>none</t>
  </si>
  <si>
    <t>fs list</t>
  </si>
  <si>
    <t>Value</t>
  </si>
  <si>
    <t>GG</t>
  </si>
  <si>
    <t>grid x</t>
  </si>
  <si>
    <t>strut</t>
  </si>
  <si>
    <t>coordinates are absolute from (0,0,0)</t>
  </si>
  <si>
    <t>Geometric Properties</t>
  </si>
  <si>
    <t>no.ties b</t>
  </si>
  <si>
    <t>esu</t>
  </si>
  <si>
    <t>Concrete beam / column elements</t>
  </si>
  <si>
    <t>s</t>
  </si>
  <si>
    <t>i</t>
  </si>
  <si>
    <t>Confined concrete model:</t>
  </si>
  <si>
    <t>d top [mm]</t>
  </si>
  <si>
    <t>d bottom [mm]</t>
  </si>
  <si>
    <t>d internal [mm]</t>
  </si>
  <si>
    <t>d stirrups [mm]</t>
  </si>
  <si>
    <t>no. fibers core y</t>
  </si>
  <si>
    <t>no. fibers core z</t>
  </si>
  <si>
    <t>no. fibers cover y</t>
  </si>
  <si>
    <t>no. fibers cover z</t>
  </si>
  <si>
    <t>no. bars top</t>
  </si>
  <si>
    <t>no. bars bottom</t>
  </si>
  <si>
    <t>no. bars internal</t>
  </si>
  <si>
    <t>b</t>
  </si>
  <si>
    <t>node type</t>
  </si>
  <si>
    <t>10041</t>
  </si>
  <si>
    <t>10061</t>
  </si>
  <si>
    <t>10071</t>
  </si>
  <si>
    <t>10081</t>
  </si>
  <si>
    <t>10091</t>
  </si>
  <si>
    <t>100101</t>
  </si>
  <si>
    <t>10012</t>
  </si>
  <si>
    <t>10022</t>
  </si>
  <si>
    <t>10032</t>
  </si>
  <si>
    <t>10042</t>
  </si>
  <si>
    <t>10052</t>
  </si>
  <si>
    <t>10062</t>
  </si>
  <si>
    <t>10072</t>
  </si>
  <si>
    <t>10082</t>
  </si>
  <si>
    <t>10092</t>
  </si>
  <si>
    <t>100102</t>
  </si>
  <si>
    <t>11011</t>
  </si>
  <si>
    <t>11021</t>
  </si>
  <si>
    <t>11031</t>
  </si>
  <si>
    <t>11041</t>
  </si>
  <si>
    <t>11051</t>
  </si>
  <si>
    <t>11061</t>
  </si>
  <si>
    <t>11071</t>
  </si>
  <si>
    <t>11081</t>
  </si>
  <si>
    <t>11091</t>
  </si>
  <si>
    <t>110101</t>
  </si>
  <si>
    <t>11012</t>
  </si>
  <si>
    <t>11022</t>
  </si>
  <si>
    <t>11032</t>
  </si>
  <si>
    <t>11042</t>
  </si>
  <si>
    <t>11052</t>
  </si>
  <si>
    <t>11062</t>
  </si>
  <si>
    <t>11072</t>
  </si>
  <si>
    <t>11082</t>
  </si>
  <si>
    <t>11092</t>
  </si>
  <si>
    <t>110102</t>
  </si>
  <si>
    <t>12011</t>
  </si>
  <si>
    <t>12021</t>
  </si>
  <si>
    <t>12031</t>
  </si>
  <si>
    <t>12041</t>
  </si>
  <si>
    <t>12051</t>
  </si>
  <si>
    <t>12061</t>
  </si>
  <si>
    <t>12071</t>
  </si>
  <si>
    <t>12081</t>
  </si>
  <si>
    <t>12091</t>
  </si>
  <si>
    <t>120101</t>
  </si>
  <si>
    <t>12012</t>
  </si>
  <si>
    <t>12022</t>
  </si>
  <si>
    <t>12032</t>
  </si>
  <si>
    <t>12042</t>
  </si>
  <si>
    <t>12052</t>
  </si>
  <si>
    <t>12062</t>
  </si>
  <si>
    <t>12072</t>
  </si>
  <si>
    <t>12082</t>
  </si>
  <si>
    <t>12092</t>
  </si>
  <si>
    <t>120102</t>
  </si>
  <si>
    <t>inf</t>
  </si>
  <si>
    <t>Trusses</t>
  </si>
  <si>
    <t xml:space="preserve">span </t>
  </si>
  <si>
    <t>Tributary Surface Model (TSM)</t>
  </si>
  <si>
    <t>S1. surface height [m]</t>
  </si>
  <si>
    <t>S1. tributary width [m]</t>
  </si>
  <si>
    <t>S3. surface height [m]</t>
  </si>
  <si>
    <t>S3. tributary width [m]</t>
  </si>
  <si>
    <t>S2. surface height [m]</t>
  </si>
  <si>
    <t>S2. tributary width [m]</t>
  </si>
  <si>
    <t>notes</t>
  </si>
  <si>
    <t>No. surfaces</t>
  </si>
  <si>
    <t>total panel height [m]</t>
  </si>
  <si>
    <t>x TSM</t>
  </si>
  <si>
    <t>x coord</t>
  </si>
  <si>
    <t>master node coordinates</t>
  </si>
  <si>
    <t>TBM</t>
  </si>
  <si>
    <r>
      <rPr>
        <u/>
        <sz val="11"/>
        <color theme="0"/>
        <rFont val="Arial"/>
        <family val="2"/>
      </rPr>
      <t>T</t>
    </r>
    <r>
      <rPr>
        <sz val="11"/>
        <color theme="0"/>
        <rFont val="Arial"/>
        <family val="2"/>
      </rPr>
      <t xml:space="preserve">ributary </t>
    </r>
    <r>
      <rPr>
        <u/>
        <sz val="11"/>
        <color theme="0"/>
        <rFont val="Arial"/>
        <family val="2"/>
      </rPr>
      <t>B</t>
    </r>
    <r>
      <rPr>
        <sz val="11"/>
        <color theme="0"/>
        <rFont val="Arial"/>
        <family val="2"/>
      </rPr>
      <t xml:space="preserve">uoyancy </t>
    </r>
    <r>
      <rPr>
        <u/>
        <sz val="11"/>
        <color theme="0"/>
        <rFont val="Arial"/>
        <family val="2"/>
      </rPr>
      <t>M</t>
    </r>
    <r>
      <rPr>
        <sz val="11"/>
        <color theme="0"/>
        <rFont val="Arial"/>
        <family val="2"/>
      </rPr>
      <t>odel</t>
    </r>
  </si>
  <si>
    <t>Ecm [MPa]</t>
  </si>
  <si>
    <t> </t>
  </si>
  <si>
    <t>Es [Mpa]</t>
  </si>
  <si>
    <t>self weight</t>
  </si>
  <si>
    <t>unit weight [kN/m3]</t>
  </si>
  <si>
    <t>c</t>
  </si>
  <si>
    <t>v</t>
  </si>
  <si>
    <t>enclosure phasing</t>
  </si>
  <si>
    <t>b_col</t>
  </si>
  <si>
    <t>beam buoyancy</t>
  </si>
  <si>
    <t xml:space="preserve"> x TSM load phase</t>
  </si>
  <si>
    <t>qu_slab [kN/m2]</t>
  </si>
  <si>
    <t>tag</t>
  </si>
  <si>
    <t>A</t>
  </si>
  <si>
    <t>B</t>
  </si>
  <si>
    <t>span</t>
  </si>
  <si>
    <t>t [m]</t>
  </si>
  <si>
    <t xml:space="preserve">Equivalent concrete strut model </t>
  </si>
  <si>
    <t>infill tag</t>
  </si>
  <si>
    <t>S2. Infill Model</t>
  </si>
  <si>
    <t>S1. Infill Model</t>
  </si>
  <si>
    <t>S3. Infill Model</t>
  </si>
  <si>
    <t>Fibers</t>
  </si>
  <si>
    <t>l [m]</t>
  </si>
  <si>
    <t>h [m]</t>
  </si>
  <si>
    <t>ecu</t>
  </si>
  <si>
    <t>H_col [m]</t>
  </si>
  <si>
    <t>fym [MPa]</t>
  </si>
  <si>
    <t>fcm [MPa]</t>
  </si>
  <si>
    <t>Frame</t>
  </si>
  <si>
    <t>beam tag</t>
  </si>
  <si>
    <t>column tag</t>
  </si>
  <si>
    <t>boundary condition</t>
  </si>
  <si>
    <t>x models</t>
  </si>
  <si>
    <t>fs_bm1</t>
  </si>
  <si>
    <t>fs_bm2</t>
  </si>
  <si>
    <t>fs_col1</t>
  </si>
  <si>
    <t>Surface 1</t>
  </si>
  <si>
    <t>Surface 2</t>
  </si>
  <si>
    <t>Surface 3</t>
  </si>
  <si>
    <t>Ridgid Diaphragm</t>
  </si>
  <si>
    <t>13011</t>
  </si>
  <si>
    <t>13021</t>
  </si>
  <si>
    <t>13031</t>
  </si>
  <si>
    <t>13041</t>
  </si>
  <si>
    <t>13051</t>
  </si>
  <si>
    <t>13061</t>
  </si>
  <si>
    <t>13071</t>
  </si>
  <si>
    <t>13081</t>
  </si>
  <si>
    <t>13091</t>
  </si>
  <si>
    <t>130101</t>
  </si>
  <si>
    <t>13012</t>
  </si>
  <si>
    <t>13022</t>
  </si>
  <si>
    <t>13032</t>
  </si>
  <si>
    <t>13042</t>
  </si>
  <si>
    <t>13052</t>
  </si>
  <si>
    <t>13062</t>
  </si>
  <si>
    <t>13072</t>
  </si>
  <si>
    <t>13082</t>
  </si>
  <si>
    <t>13092</t>
  </si>
  <si>
    <t>130102</t>
  </si>
  <si>
    <t>no. x-gridlines</t>
  </si>
  <si>
    <t>nodal load [-kN]</t>
  </si>
  <si>
    <t>Infill Panel Model</t>
  </si>
  <si>
    <t>C</t>
  </si>
  <si>
    <t>ec</t>
  </si>
  <si>
    <t>masonry</t>
  </si>
  <si>
    <t>other</t>
  </si>
  <si>
    <r>
      <rPr>
        <u/>
        <sz val="12"/>
        <color theme="0"/>
        <rFont val="Calibri"/>
        <family val="2"/>
        <scheme val="minor"/>
      </rPr>
      <t>L</t>
    </r>
    <r>
      <rPr>
        <sz val="12"/>
        <color theme="0"/>
        <rFont val="Calibri"/>
        <family val="2"/>
        <scheme val="minor"/>
      </rPr>
      <t xml:space="preserve">ine </t>
    </r>
    <r>
      <rPr>
        <u/>
        <sz val="12"/>
        <color theme="0"/>
        <rFont val="Calibri"/>
        <family val="2"/>
        <scheme val="minor"/>
      </rPr>
      <t>L</t>
    </r>
    <r>
      <rPr>
        <sz val="12"/>
        <color theme="0"/>
        <rFont val="Calibri"/>
        <family val="2"/>
        <scheme val="minor"/>
      </rPr>
      <t>oads</t>
    </r>
  </si>
  <si>
    <t>Constant LL</t>
  </si>
  <si>
    <t>Variable infill LL</t>
  </si>
  <si>
    <t>LL [-kN/m]</t>
  </si>
  <si>
    <t>fm [MPa]</t>
  </si>
  <si>
    <r>
      <rPr>
        <u/>
        <sz val="12"/>
        <color theme="0"/>
        <rFont val="Calibri"/>
        <family val="2"/>
        <scheme val="minor"/>
      </rPr>
      <t>T</t>
    </r>
    <r>
      <rPr>
        <sz val="12"/>
        <color theme="0"/>
        <rFont val="Calibri"/>
        <family val="2"/>
        <scheme val="minor"/>
      </rPr>
      <t xml:space="preserve">ributary </t>
    </r>
    <r>
      <rPr>
        <u/>
        <sz val="12"/>
        <color theme="0"/>
        <rFont val="Calibri"/>
        <family val="2"/>
        <scheme val="minor"/>
      </rPr>
      <t>S</t>
    </r>
    <r>
      <rPr>
        <sz val="12"/>
        <color theme="0"/>
        <rFont val="Calibri"/>
        <family val="2"/>
        <scheme val="minor"/>
      </rPr>
      <t xml:space="preserve">urface </t>
    </r>
    <r>
      <rPr>
        <u/>
        <sz val="12"/>
        <color theme="0"/>
        <rFont val="Calibri"/>
        <family val="2"/>
        <scheme val="minor"/>
      </rPr>
      <t>M</t>
    </r>
    <r>
      <rPr>
        <sz val="12"/>
        <color theme="0"/>
        <rFont val="Calibri"/>
        <family val="2"/>
        <scheme val="minor"/>
      </rPr>
      <t>odel</t>
    </r>
  </si>
  <si>
    <t>fctm [MPa]</t>
  </si>
  <si>
    <t>panel LL</t>
  </si>
  <si>
    <t>panel_B_x1</t>
  </si>
  <si>
    <t>Em [MPa]</t>
  </si>
  <si>
    <t>Material Parameters</t>
  </si>
  <si>
    <t>Infill OOP capacity calculator</t>
  </si>
  <si>
    <t>fpc [MPa]</t>
  </si>
  <si>
    <t>fpcu [MPa]</t>
  </si>
  <si>
    <t>epc0</t>
  </si>
  <si>
    <t>Value Overide</t>
  </si>
  <si>
    <t>epcu</t>
  </si>
  <si>
    <t>LLpanel [kN/m]</t>
  </si>
  <si>
    <t>LL_R</t>
  </si>
  <si>
    <r>
      <rPr>
        <b/>
        <u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 xml:space="preserve">ine </t>
    </r>
    <r>
      <rPr>
        <b/>
        <u/>
        <sz val="11"/>
        <color theme="0"/>
        <rFont val="Calibri"/>
        <family val="2"/>
        <scheme val="minor"/>
      </rPr>
      <t>L</t>
    </r>
    <r>
      <rPr>
        <b/>
        <sz val="11"/>
        <color theme="0"/>
        <rFont val="Calibri"/>
        <family val="2"/>
        <scheme val="minor"/>
      </rPr>
      <t>oads</t>
    </r>
  </si>
  <si>
    <t>R</t>
  </si>
  <si>
    <t>no.ties h</t>
  </si>
  <si>
    <t>No. supported edges</t>
  </si>
  <si>
    <t>Tsunami Buoyancy  Model (TBM)</t>
  </si>
  <si>
    <t>k node</t>
  </si>
  <si>
    <t>l node</t>
  </si>
  <si>
    <t>E [Mpa]</t>
  </si>
  <si>
    <t>shell tag</t>
  </si>
  <si>
    <t>Plate Sections</t>
  </si>
  <si>
    <t>nu</t>
  </si>
  <si>
    <t>ps tag</t>
  </si>
  <si>
    <t>shell_1</t>
  </si>
  <si>
    <t>grid y</t>
  </si>
  <si>
    <t>y crd [m]</t>
  </si>
  <si>
    <t>z0 crd  [m]</t>
  </si>
  <si>
    <t>z1 crd [m]</t>
  </si>
  <si>
    <t>z2 crd [m]</t>
  </si>
  <si>
    <t>z3 crd [m]</t>
  </si>
  <si>
    <t>no. y-gridlines</t>
  </si>
  <si>
    <t>y grid</t>
  </si>
  <si>
    <t>y coord</t>
  </si>
  <si>
    <t>y</t>
  </si>
  <si>
    <t>y TSM</t>
  </si>
  <si>
    <t>y TSM load phase</t>
  </si>
  <si>
    <t>panel_A_y1</t>
  </si>
  <si>
    <t>y models</t>
  </si>
  <si>
    <t>sub-level</t>
  </si>
  <si>
    <t>sub level</t>
  </si>
  <si>
    <t>st tag</t>
  </si>
  <si>
    <t>st_y1</t>
  </si>
  <si>
    <t>Shell definition</t>
  </si>
  <si>
    <t>Infills / struts</t>
  </si>
  <si>
    <t>d_coffer [m]</t>
  </si>
  <si>
    <t>d_slab [m]</t>
  </si>
  <si>
    <t>d_enclosure [m]</t>
  </si>
  <si>
    <t>b_tributary [m]</t>
  </si>
  <si>
    <t>F0 front - bare frame [full width]</t>
  </si>
  <si>
    <t>F0 front - bare frame [half width]</t>
  </si>
  <si>
    <t>F1-2 front - parapet [full width]</t>
  </si>
  <si>
    <t>F1-2 front - parapet [half width]</t>
  </si>
  <si>
    <r>
      <t xml:space="preserve">lateral tsunami force parameters - </t>
    </r>
    <r>
      <rPr>
        <b/>
        <sz val="12"/>
        <color theme="0"/>
        <rFont val="Calibri"/>
        <family val="2"/>
        <scheme val="minor"/>
      </rPr>
      <t>forces act perpendicular to surface</t>
    </r>
    <r>
      <rPr>
        <sz val="12"/>
        <color theme="0"/>
        <rFont val="Calibri"/>
        <family val="2"/>
        <scheme val="minor"/>
      </rPr>
      <t>s</t>
    </r>
  </si>
  <si>
    <t>List of integration point recorders - materials</t>
  </si>
  <si>
    <t>List of integration point recorders - force-deformation</t>
  </si>
  <si>
    <t>List of levels to place section recorders</t>
  </si>
  <si>
    <t>List of levels to place column element recorders</t>
  </si>
  <si>
    <t>column recorders</t>
  </si>
  <si>
    <t>Recorders</t>
  </si>
  <si>
    <t>1,2,3,4,5</t>
  </si>
  <si>
    <t>panel_B_x2</t>
  </si>
  <si>
    <t>F0-2 back - 2Q infill [full width]</t>
  </si>
  <si>
    <t>F0-2 back - 2Q infill  [half width]</t>
  </si>
  <si>
    <t>10023</t>
  </si>
  <si>
    <t>10033</t>
  </si>
  <si>
    <t>10043</t>
  </si>
  <si>
    <t>10053</t>
  </si>
  <si>
    <t>10063</t>
  </si>
  <si>
    <t>10073</t>
  </si>
  <si>
    <t>10083</t>
  </si>
  <si>
    <t>10093</t>
  </si>
  <si>
    <t>100103</t>
  </si>
  <si>
    <t>10013</t>
  </si>
  <si>
    <t>11023</t>
  </si>
  <si>
    <t>11033</t>
  </si>
  <si>
    <t>11043</t>
  </si>
  <si>
    <t>11053</t>
  </si>
  <si>
    <t>11063</t>
  </si>
  <si>
    <t>11073</t>
  </si>
  <si>
    <t>11083</t>
  </si>
  <si>
    <t>11093</t>
  </si>
  <si>
    <t>110103</t>
  </si>
  <si>
    <t>11013</t>
  </si>
  <si>
    <t>12013</t>
  </si>
  <si>
    <t>12023</t>
  </si>
  <si>
    <t>12033</t>
  </si>
  <si>
    <t>12043</t>
  </si>
  <si>
    <t>12053</t>
  </si>
  <si>
    <t>12063</t>
  </si>
  <si>
    <t>12073</t>
  </si>
  <si>
    <t>12083</t>
  </si>
  <si>
    <t>12093</t>
  </si>
  <si>
    <t>120103</t>
  </si>
  <si>
    <t>13013</t>
  </si>
  <si>
    <t>13023</t>
  </si>
  <si>
    <t>13033</t>
  </si>
  <si>
    <t>13043</t>
  </si>
  <si>
    <t>13053</t>
  </si>
  <si>
    <t>13063</t>
  </si>
  <si>
    <t>13073</t>
  </si>
  <si>
    <t>13083</t>
  </si>
  <si>
    <t>13093</t>
  </si>
  <si>
    <t>130103</t>
  </si>
  <si>
    <t>TSM_x_2</t>
  </si>
  <si>
    <t>TSM_x_1</t>
  </si>
  <si>
    <t>TSM_x_7</t>
  </si>
  <si>
    <t>TSM_x_8</t>
  </si>
  <si>
    <t>TSM_x_4</t>
  </si>
  <si>
    <t>TSM_x_3</t>
  </si>
  <si>
    <t>TSM_x_6</t>
  </si>
  <si>
    <t>TSM_x_5</t>
  </si>
  <si>
    <t>TBM_1</t>
  </si>
  <si>
    <t>TBM_2</t>
  </si>
  <si>
    <t>panel_B_x3</t>
  </si>
  <si>
    <t>panel_C_y2</t>
  </si>
  <si>
    <t>TBM_4</t>
  </si>
  <si>
    <t>TBM_3</t>
  </si>
  <si>
    <t>TBM_5</t>
  </si>
  <si>
    <t>TBM_6</t>
  </si>
  <si>
    <t>TBM_7</t>
  </si>
  <si>
    <t>panel_B_y3</t>
  </si>
  <si>
    <t>Mrc_OOP [kN]</t>
  </si>
  <si>
    <t>F0-2 back - 2Q infill [full width - 0 width post failure]</t>
  </si>
  <si>
    <t>TSM_x_9</t>
  </si>
  <si>
    <t>F1-2 internal - 2Q infill [half width - central panels]</t>
  </si>
  <si>
    <t>F1-2 internal - 2Q infill [half width - ends]</t>
  </si>
  <si>
    <t>fp_y [Mpa]</t>
  </si>
  <si>
    <t>fp_x [MPa]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</si>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</sst>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2"/>
      <color theme="2" tint="-0.4999542222357860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2"/>
      <color theme="2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 tint="0.49995422223578601"/>
      <name val="Calibri"/>
      <family val="2"/>
      <scheme val="minor"/>
    </font>
    <font>
      <sz val="12"/>
      <color theme="2" tint="-0.749961851863155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2" tint="-0.24994659260841701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2" tint="-0.4999542222357860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color theme="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u/>
      <sz val="12"/>
      <color theme="0"/>
      <name val="Calibri"/>
      <family val="2"/>
      <scheme val="minor"/>
    </font>
    <font>
      <u/>
      <sz val="11"/>
      <color theme="0"/>
      <name val="Arial"/>
      <family val="2"/>
    </font>
    <font>
      <b/>
      <sz val="18"/>
      <color theme="0"/>
      <name val="Arial"/>
      <family val="2"/>
    </font>
    <font>
      <b/>
      <sz val="12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2"/>
      <name val="Arial"/>
      <family val="2"/>
    </font>
    <font>
      <b/>
      <u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5422223578601"/>
        <bgColor indexed="64"/>
      </patternFill>
    </fill>
    <fill>
      <patternFill patternType="solid">
        <fgColor theme="2" tint="-0.49995422223578601"/>
        <bgColor theme="6"/>
      </patternFill>
    </fill>
    <fill>
      <patternFill patternType="solid">
        <fgColor theme="2"/>
        <bgColor theme="4" tint="0.59996337778862885"/>
      </patternFill>
    </fill>
    <fill>
      <patternFill patternType="solid">
        <fgColor theme="2"/>
        <bgColor theme="4" tint="0.79995117038483843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5" tint="0.79995117038483843"/>
        <bgColor indexed="64"/>
      </patternFill>
    </fill>
  </fills>
  <borders count="72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/>
      <right style="thin">
        <color theme="2" tint="-0.49995422223578601"/>
      </right>
      <top/>
      <bottom/>
      <diagonal/>
    </border>
    <border>
      <left style="thin">
        <color theme="2" tint="-0.49995422223578601"/>
      </left>
      <right/>
      <top style="thin">
        <color theme="2" tint="-0.49995422223578601"/>
      </top>
      <bottom/>
      <diagonal/>
    </border>
    <border>
      <left/>
      <right/>
      <top style="thin">
        <color theme="2" tint="-0.49995422223578601"/>
      </top>
      <bottom/>
      <diagonal/>
    </border>
    <border>
      <left/>
      <right style="thin">
        <color theme="2" tint="-0.49995422223578601"/>
      </right>
      <top style="thin">
        <color theme="2" tint="-0.49995422223578601"/>
      </top>
      <bottom/>
      <diagonal/>
    </border>
    <border>
      <left style="thin">
        <color theme="2" tint="-0.49995422223578601"/>
      </left>
      <right/>
      <top/>
      <bottom/>
      <diagonal/>
    </border>
    <border>
      <left style="thin">
        <color theme="2" tint="-0.49995422223578601"/>
      </left>
      <right/>
      <top style="thin">
        <color theme="2" tint="-0.49995422223578601"/>
      </top>
      <bottom style="thin">
        <color theme="2" tint="-0.49995422223578601"/>
      </bottom>
      <diagonal/>
    </border>
    <border>
      <left/>
      <right style="thin">
        <color theme="2" tint="-0.49995422223578601"/>
      </right>
      <top style="thin">
        <color theme="2" tint="-0.49995422223578601"/>
      </top>
      <bottom style="thin">
        <color theme="2" tint="-0.49995422223578601"/>
      </bottom>
      <diagonal/>
    </border>
    <border>
      <left/>
      <right/>
      <top style="thin">
        <color theme="2" tint="-0.49995422223578601"/>
      </top>
      <bottom style="thin">
        <color theme="2" tint="-0.499954222235786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/>
      <top style="thin">
        <color theme="2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6"/>
      </top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6"/>
      </top>
      <bottom style="thin">
        <color theme="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 tint="-0.49995422223578601"/>
      </left>
      <right/>
      <top/>
      <bottom style="thin">
        <color theme="2" tint="-0.49995422223578601"/>
      </bottom>
      <diagonal/>
    </border>
    <border>
      <left/>
      <right style="thin">
        <color theme="2" tint="-0.49995422223578601"/>
      </right>
      <top/>
      <bottom style="thin">
        <color theme="2" tint="-0.499954222235786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2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0"/>
      </left>
      <right/>
      <top style="thin">
        <color theme="2"/>
      </top>
      <bottom/>
      <diagonal/>
    </border>
    <border>
      <left style="thin">
        <color theme="2" tint="-0.49995422223578601"/>
      </left>
      <right/>
      <top style="thin">
        <color theme="2" tint="-0.24994659260841701"/>
      </top>
      <bottom/>
      <diagonal/>
    </border>
    <border>
      <left/>
      <right style="thin">
        <color theme="2" tint="-0.49995422223578601"/>
      </right>
      <top style="thin">
        <color theme="2" tint="-0.24994659260841701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749961851863155"/>
      </bottom>
      <diagonal/>
    </border>
    <border>
      <left/>
      <right/>
      <top style="thin">
        <color indexed="64"/>
      </top>
      <bottom style="thin">
        <color theme="2" tint="-0.749961851863155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61851863155"/>
      </bottom>
      <diagonal/>
    </border>
    <border>
      <left style="thin">
        <color indexed="64"/>
      </left>
      <right style="thin">
        <color theme="2" tint="-0.749961851863155"/>
      </right>
      <top/>
      <bottom style="thin">
        <color indexed="64"/>
      </bottom>
      <diagonal/>
    </border>
    <border>
      <left/>
      <right style="thin">
        <color theme="2" tint="-0.74996185186315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 style="thin">
        <color theme="2" tint="-0.24994659260841701"/>
      </left>
      <right/>
      <top/>
      <bottom/>
      <diagonal/>
    </border>
  </borders>
  <cellStyleXfs count="4">
    <xf numFmtId="0" fontId="0" fillId="0" borderId="0"/>
    <xf numFmtId="0" fontId="13" fillId="0" borderId="0"/>
    <xf numFmtId="0" fontId="2" fillId="0" borderId="0"/>
    <xf numFmtId="0" fontId="49" fillId="0" borderId="0"/>
  </cellStyleXfs>
  <cellXfs count="28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3" fillId="2" borderId="0" xfId="1" applyFill="1" applyAlignment="1">
      <alignment horizontal="center" vertical="center"/>
    </xf>
    <xf numFmtId="0" fontId="22" fillId="2" borderId="0" xfId="1" applyFont="1" applyFill="1" applyAlignment="1">
      <alignment horizontal="center" vertical="center" wrapText="1"/>
    </xf>
    <xf numFmtId="0" fontId="21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3" fillId="7" borderId="0" xfId="1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13" fillId="8" borderId="0" xfId="1" applyFill="1" applyAlignment="1">
      <alignment horizontal="center" vertical="center"/>
    </xf>
    <xf numFmtId="0" fontId="13" fillId="2" borderId="0" xfId="1" applyFill="1" applyAlignment="1">
      <alignment horizontal="left" vertical="top"/>
    </xf>
    <xf numFmtId="0" fontId="15" fillId="2" borderId="0" xfId="1" applyFont="1" applyFill="1" applyAlignment="1">
      <alignment horizontal="left" vertical="center"/>
    </xf>
    <xf numFmtId="0" fontId="13" fillId="2" borderId="0" xfId="1" applyFill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4" fillId="5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 vertical="center" wrapText="1"/>
    </xf>
    <xf numFmtId="0" fontId="28" fillId="5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9" fillId="5" borderId="0" xfId="0" applyFont="1" applyFill="1" applyAlignment="1">
      <alignment horizontal="center" vertical="center"/>
    </xf>
    <xf numFmtId="0" fontId="28" fillId="5" borderId="0" xfId="0" applyFont="1" applyFill="1" applyAlignment="1">
      <alignment horizontal="center" vertical="center" wrapText="1"/>
    </xf>
    <xf numFmtId="0" fontId="13" fillId="5" borderId="0" xfId="1" applyFill="1" applyAlignment="1">
      <alignment horizontal="center" vertical="center"/>
    </xf>
    <xf numFmtId="0" fontId="20" fillId="5" borderId="0" xfId="1" applyFont="1" applyFill="1" applyAlignment="1">
      <alignment horizontal="center" vertical="center" wrapText="1"/>
    </xf>
    <xf numFmtId="0" fontId="30" fillId="5" borderId="0" xfId="1" applyFont="1" applyFill="1" applyAlignment="1">
      <alignment horizontal="left" vertical="center"/>
    </xf>
    <xf numFmtId="0" fontId="19" fillId="5" borderId="0" xfId="0" applyFont="1" applyFill="1" applyAlignment="1">
      <alignment horizontal="center" vertical="center" wrapText="1"/>
    </xf>
    <xf numFmtId="0" fontId="34" fillId="5" borderId="0" xfId="1" applyFont="1" applyFill="1" applyAlignment="1">
      <alignment horizontal="left" vertical="center"/>
    </xf>
    <xf numFmtId="0" fontId="41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left" vertical="center"/>
    </xf>
    <xf numFmtId="49" fontId="19" fillId="5" borderId="0" xfId="0" applyNumberFormat="1" applyFont="1" applyFill="1" applyAlignment="1">
      <alignment horizontal="center" vertical="center"/>
    </xf>
    <xf numFmtId="49" fontId="32" fillId="5" borderId="0" xfId="0" applyNumberFormat="1" applyFont="1" applyFill="1" applyAlignment="1">
      <alignment horizontal="center" vertical="center" wrapText="1"/>
    </xf>
    <xf numFmtId="0" fontId="19" fillId="5" borderId="9" xfId="0" applyFont="1" applyFill="1" applyBorder="1" applyAlignment="1">
      <alignment vertical="center"/>
    </xf>
    <xf numFmtId="0" fontId="19" fillId="5" borderId="10" xfId="0" applyFont="1" applyFill="1" applyBorder="1" applyAlignment="1">
      <alignment vertical="center"/>
    </xf>
    <xf numFmtId="0" fontId="19" fillId="5" borderId="11" xfId="0" applyFont="1" applyFill="1" applyBorder="1" applyAlignment="1">
      <alignment vertical="center"/>
    </xf>
    <xf numFmtId="2" fontId="26" fillId="3" borderId="17" xfId="0" applyNumberFormat="1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2" fontId="26" fillId="3" borderId="18" xfId="0" applyNumberFormat="1" applyFont="1" applyFill="1" applyBorder="1" applyAlignment="1">
      <alignment horizontal="center" vertical="center"/>
    </xf>
    <xf numFmtId="2" fontId="26" fillId="3" borderId="19" xfId="0" applyNumberFormat="1" applyFont="1" applyFill="1" applyBorder="1" applyAlignment="1">
      <alignment horizontal="center" vertical="center"/>
    </xf>
    <xf numFmtId="2" fontId="19" fillId="6" borderId="13" xfId="0" applyNumberFormat="1" applyFont="1" applyFill="1" applyBorder="1" applyAlignment="1">
      <alignment horizontal="center" vertical="center"/>
    </xf>
    <xf numFmtId="2" fontId="19" fillId="6" borderId="15" xfId="0" applyNumberFormat="1" applyFont="1" applyFill="1" applyBorder="1" applyAlignment="1">
      <alignment horizontal="center" vertical="center"/>
    </xf>
    <xf numFmtId="2" fontId="19" fillId="6" borderId="14" xfId="0" applyNumberFormat="1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left" vertical="center" wrapText="1"/>
    </xf>
    <xf numFmtId="0" fontId="19" fillId="5" borderId="0" xfId="0" applyFont="1" applyFill="1" applyAlignment="1">
      <alignment vertical="center"/>
    </xf>
    <xf numFmtId="0" fontId="35" fillId="5" borderId="0" xfId="0" applyFont="1" applyFill="1" applyAlignment="1">
      <alignment horizontal="left" vertical="center"/>
    </xf>
    <xf numFmtId="49" fontId="19" fillId="5" borderId="0" xfId="0" applyNumberFormat="1" applyFont="1" applyFill="1" applyAlignment="1">
      <alignment horizontal="left" vertical="center"/>
    </xf>
    <xf numFmtId="0" fontId="45" fillId="5" borderId="0" xfId="0" applyFont="1" applyFill="1" applyAlignment="1">
      <alignment horizontal="left" vertical="center" wrapText="1"/>
    </xf>
    <xf numFmtId="0" fontId="28" fillId="5" borderId="0" xfId="0" applyFont="1" applyFill="1" applyAlignment="1">
      <alignment horizontal="left" vertical="center" wrapText="1"/>
    </xf>
    <xf numFmtId="0" fontId="34" fillId="5" borderId="0" xfId="0" applyFont="1" applyFill="1" applyAlignment="1">
      <alignment vertical="center"/>
    </xf>
    <xf numFmtId="0" fontId="14" fillId="3" borderId="0" xfId="0" applyFont="1" applyFill="1" applyAlignment="1">
      <alignment horizontal="left" vertical="center" wrapText="1"/>
    </xf>
    <xf numFmtId="0" fontId="46" fillId="2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2" fontId="14" fillId="0" borderId="0" xfId="0" applyNumberFormat="1" applyFon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hidden="1"/>
    </xf>
    <xf numFmtId="0" fontId="24" fillId="2" borderId="0" xfId="0" applyFont="1" applyFill="1" applyAlignment="1" applyProtection="1">
      <alignment horizontal="center" vertical="center"/>
      <protection hidden="1"/>
    </xf>
    <xf numFmtId="0" fontId="46" fillId="2" borderId="0" xfId="0" applyFont="1" applyFill="1" applyAlignment="1" applyProtection="1">
      <alignment horizontal="center" vertical="center"/>
      <protection hidden="1"/>
    </xf>
    <xf numFmtId="2" fontId="14" fillId="10" borderId="12" xfId="0" applyNumberFormat="1" applyFont="1" applyFill="1" applyBorder="1" applyAlignment="1" applyProtection="1">
      <alignment horizontal="center" vertical="center"/>
      <protection locked="0"/>
    </xf>
    <xf numFmtId="164" fontId="14" fillId="0" borderId="0" xfId="0" applyNumberFormat="1" applyFont="1" applyAlignment="1" applyProtection="1">
      <alignment horizontal="center" vertical="center"/>
      <protection locked="0"/>
    </xf>
    <xf numFmtId="0" fontId="14" fillId="2" borderId="0" xfId="0" applyFont="1" applyFill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locked="0"/>
    </xf>
    <xf numFmtId="0" fontId="13" fillId="2" borderId="0" xfId="1" applyFill="1" applyAlignment="1" applyProtection="1">
      <alignment horizontal="center" vertical="center"/>
      <protection hidden="1"/>
    </xf>
    <xf numFmtId="0" fontId="29" fillId="2" borderId="0" xfId="1" applyFont="1" applyFill="1" applyAlignment="1" applyProtection="1">
      <alignment horizontal="center" vertical="center"/>
      <protection hidden="1"/>
    </xf>
    <xf numFmtId="0" fontId="29" fillId="2" borderId="0" xfId="1" applyFont="1" applyFill="1" applyAlignment="1" applyProtection="1">
      <alignment horizontal="left" vertical="center"/>
      <protection hidden="1"/>
    </xf>
    <xf numFmtId="0" fontId="23" fillId="2" borderId="0" xfId="1" applyFont="1" applyFill="1" applyAlignment="1" applyProtection="1">
      <alignment horizontal="center" vertical="center"/>
      <protection hidden="1"/>
    </xf>
    <xf numFmtId="0" fontId="41" fillId="2" borderId="0" xfId="0" applyFont="1" applyFill="1" applyAlignment="1" applyProtection="1">
      <alignment horizontal="center" vertical="center"/>
      <protection hidden="1"/>
    </xf>
    <xf numFmtId="0" fontId="36" fillId="2" borderId="8" xfId="0" applyFont="1" applyFill="1" applyBorder="1" applyAlignment="1" applyProtection="1">
      <alignment horizontal="center" vertical="center"/>
      <protection hidden="1"/>
    </xf>
    <xf numFmtId="0" fontId="36" fillId="2" borderId="0" xfId="0" applyFont="1" applyFill="1" applyAlignment="1" applyProtection="1">
      <alignment horizontal="center" vertical="center"/>
      <protection hidden="1"/>
    </xf>
    <xf numFmtId="0" fontId="0" fillId="4" borderId="0" xfId="0" applyFill="1" applyAlignment="1" applyProtection="1">
      <alignment horizontal="center" vertical="center"/>
      <protection locked="0"/>
    </xf>
    <xf numFmtId="0" fontId="14" fillId="3" borderId="3" xfId="0" applyFont="1" applyFill="1" applyBorder="1" applyAlignment="1" applyProtection="1">
      <alignment horizontal="center" vertical="center"/>
      <protection hidden="1"/>
    </xf>
    <xf numFmtId="0" fontId="14" fillId="3" borderId="6" xfId="0" applyFont="1" applyFill="1" applyBorder="1" applyAlignment="1" applyProtection="1">
      <alignment horizontal="center" vertical="center"/>
      <protection hidden="1"/>
    </xf>
    <xf numFmtId="0" fontId="14" fillId="3" borderId="7" xfId="0" applyFont="1" applyFill="1" applyBorder="1" applyAlignment="1" applyProtection="1">
      <alignment horizontal="center" vertical="center"/>
      <protection hidden="1"/>
    </xf>
    <xf numFmtId="0" fontId="14" fillId="3" borderId="5" xfId="0" applyFont="1" applyFill="1" applyBorder="1" applyAlignment="1" applyProtection="1">
      <alignment horizontal="center" vertical="center"/>
      <protection hidden="1"/>
    </xf>
    <xf numFmtId="0" fontId="14" fillId="3" borderId="4" xfId="0" applyFont="1" applyFill="1" applyBorder="1" applyAlignment="1" applyProtection="1">
      <alignment horizontal="center" vertical="center"/>
      <protection hidden="1"/>
    </xf>
    <xf numFmtId="0" fontId="4" fillId="2" borderId="0" xfId="1" applyFont="1" applyFill="1" applyAlignment="1" applyProtection="1">
      <alignment horizontal="center" vertical="center"/>
      <protection hidden="1"/>
    </xf>
    <xf numFmtId="2" fontId="14" fillId="0" borderId="4" xfId="0" applyNumberFormat="1" applyFont="1" applyBorder="1" applyAlignment="1" applyProtection="1">
      <alignment horizontal="center" vertical="center"/>
      <protection locked="0"/>
    </xf>
    <xf numFmtId="2" fontId="14" fillId="0" borderId="16" xfId="0" applyNumberFormat="1" applyFont="1" applyBorder="1" applyAlignment="1" applyProtection="1">
      <alignment horizontal="center" vertical="center"/>
      <protection locked="0"/>
    </xf>
    <xf numFmtId="0" fontId="14" fillId="2" borderId="3" xfId="0" applyFont="1" applyFill="1" applyBorder="1" applyAlignment="1" applyProtection="1">
      <alignment horizontal="center" vertical="center"/>
      <protection hidden="1"/>
    </xf>
    <xf numFmtId="0" fontId="14" fillId="2" borderId="16" xfId="0" applyFont="1" applyFill="1" applyBorder="1" applyAlignment="1" applyProtection="1">
      <alignment horizontal="center" vertical="center"/>
      <protection hidden="1"/>
    </xf>
    <xf numFmtId="0" fontId="42" fillId="12" borderId="0" xfId="0" applyFont="1" applyFill="1" applyAlignment="1" applyProtection="1">
      <alignment horizontal="left" vertical="center" wrapText="1"/>
      <protection locked="0"/>
    </xf>
    <xf numFmtId="0" fontId="42" fillId="12" borderId="0" xfId="0" applyFont="1" applyFill="1" applyAlignment="1" applyProtection="1">
      <alignment horizontal="left" vertical="center"/>
      <protection locked="0"/>
    </xf>
    <xf numFmtId="1" fontId="14" fillId="10" borderId="0" xfId="0" applyNumberFormat="1" applyFont="1" applyFill="1" applyAlignment="1" applyProtection="1">
      <alignment horizontal="center" vertical="center"/>
      <protection locked="0"/>
    </xf>
    <xf numFmtId="0" fontId="14" fillId="3" borderId="0" xfId="0" applyFont="1" applyFill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locked="0" hidden="1"/>
    </xf>
    <xf numFmtId="0" fontId="14" fillId="9" borderId="0" xfId="0" applyFont="1" applyFill="1" applyAlignment="1" applyProtection="1">
      <alignment horizontal="center" vertical="center"/>
      <protection locked="0" hidden="1"/>
    </xf>
    <xf numFmtId="1" fontId="24" fillId="2" borderId="0" xfId="0" applyNumberFormat="1" applyFont="1" applyFill="1" applyAlignment="1" applyProtection="1">
      <alignment horizontal="center" vertical="center"/>
      <protection hidden="1"/>
    </xf>
    <xf numFmtId="1" fontId="0" fillId="2" borderId="0" xfId="0" applyNumberFormat="1" applyFill="1" applyAlignment="1" applyProtection="1">
      <alignment horizontal="center" vertical="center"/>
      <protection hidden="1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2" fontId="0" fillId="2" borderId="0" xfId="0" applyNumberFormat="1" applyFill="1" applyAlignment="1" applyProtection="1">
      <alignment horizontal="center" vertical="center"/>
      <protection locked="0"/>
    </xf>
    <xf numFmtId="2" fontId="14" fillId="3" borderId="1" xfId="0" applyNumberFormat="1" applyFont="1" applyFill="1" applyBorder="1" applyAlignment="1" applyProtection="1">
      <alignment horizontal="center" vertical="center"/>
      <protection locked="0"/>
    </xf>
    <xf numFmtId="2" fontId="14" fillId="3" borderId="2" xfId="0" applyNumberFormat="1" applyFont="1" applyFill="1" applyBorder="1" applyAlignment="1" applyProtection="1">
      <alignment horizontal="center" vertical="center"/>
      <protection locked="0"/>
    </xf>
    <xf numFmtId="2" fontId="0" fillId="3" borderId="22" xfId="0" applyNumberFormat="1" applyFill="1" applyBorder="1" applyAlignment="1">
      <alignment horizontal="center" vertical="center"/>
    </xf>
    <xf numFmtId="2" fontId="0" fillId="3" borderId="21" xfId="0" applyNumberFormat="1" applyFill="1" applyBorder="1" applyAlignment="1" applyProtection="1">
      <alignment horizontal="center" vertical="center"/>
      <protection locked="0"/>
    </xf>
    <xf numFmtId="2" fontId="0" fillId="3" borderId="23" xfId="0" applyNumberFormat="1" applyFill="1" applyBorder="1" applyAlignment="1" applyProtection="1">
      <alignment horizontal="center" vertical="center"/>
      <protection locked="0"/>
    </xf>
    <xf numFmtId="2" fontId="14" fillId="3" borderId="21" xfId="0" applyNumberFormat="1" applyFont="1" applyFill="1" applyBorder="1" applyAlignment="1" applyProtection="1">
      <alignment horizontal="center" vertical="center"/>
      <protection locked="0"/>
    </xf>
    <xf numFmtId="2" fontId="14" fillId="3" borderId="23" xfId="0" applyNumberFormat="1" applyFont="1" applyFill="1" applyBorder="1" applyAlignment="1" applyProtection="1">
      <alignment horizontal="center" vertical="center"/>
      <protection locked="0"/>
    </xf>
    <xf numFmtId="0" fontId="0" fillId="5" borderId="25" xfId="0" applyFill="1" applyBorder="1" applyAlignment="1">
      <alignment horizontal="center" vertical="center"/>
    </xf>
    <xf numFmtId="0" fontId="28" fillId="5" borderId="26" xfId="0" applyFont="1" applyFill="1" applyBorder="1" applyAlignment="1">
      <alignment horizontal="center" vertical="center" wrapText="1"/>
    </xf>
    <xf numFmtId="0" fontId="28" fillId="5" borderId="24" xfId="0" applyFont="1" applyFill="1" applyBorder="1" applyAlignment="1">
      <alignment horizontal="center" vertical="center" wrapText="1"/>
    </xf>
    <xf numFmtId="2" fontId="14" fillId="0" borderId="8" xfId="0" applyNumberFormat="1" applyFont="1" applyBorder="1" applyAlignment="1" applyProtection="1">
      <alignment horizontal="center" vertical="center"/>
      <protection locked="0"/>
    </xf>
    <xf numFmtId="2" fontId="14" fillId="0" borderId="28" xfId="0" applyNumberFormat="1" applyFont="1" applyBorder="1" applyAlignment="1" applyProtection="1">
      <alignment horizontal="center" vertical="center"/>
      <protection locked="0"/>
    </xf>
    <xf numFmtId="0" fontId="28" fillId="5" borderId="20" xfId="0" applyFont="1" applyFill="1" applyBorder="1" applyAlignment="1">
      <alignment horizontal="center" vertical="center" wrapText="1"/>
    </xf>
    <xf numFmtId="164" fontId="14" fillId="0" borderId="8" xfId="0" applyNumberFormat="1" applyFont="1" applyBorder="1" applyAlignment="1" applyProtection="1">
      <alignment horizontal="center" vertical="center"/>
      <protection locked="0"/>
    </xf>
    <xf numFmtId="2" fontId="14" fillId="10" borderId="27" xfId="0" applyNumberFormat="1" applyFont="1" applyFill="1" applyBorder="1" applyAlignment="1" applyProtection="1">
      <alignment horizontal="center" vertical="center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2" fontId="14" fillId="3" borderId="8" xfId="0" applyNumberFormat="1" applyFont="1" applyFill="1" applyBorder="1" applyAlignment="1" applyProtection="1">
      <alignment horizontal="center" vertical="center"/>
      <protection hidden="1"/>
    </xf>
    <xf numFmtId="2" fontId="14" fillId="3" borderId="28" xfId="0" applyNumberFormat="1" applyFont="1" applyFill="1" applyBorder="1" applyAlignment="1" applyProtection="1">
      <alignment horizontal="center" vertical="center"/>
      <protection hidden="1"/>
    </xf>
    <xf numFmtId="0" fontId="28" fillId="5" borderId="33" xfId="0" applyFont="1" applyFill="1" applyBorder="1" applyAlignment="1">
      <alignment horizontal="center" vertical="center" wrapText="1"/>
    </xf>
    <xf numFmtId="0" fontId="28" fillId="5" borderId="34" xfId="0" applyFont="1" applyFill="1" applyBorder="1" applyAlignment="1">
      <alignment horizontal="center" vertical="center" wrapText="1"/>
    </xf>
    <xf numFmtId="2" fontId="14" fillId="10" borderId="35" xfId="0" applyNumberFormat="1" applyFont="1" applyFill="1" applyBorder="1" applyAlignment="1" applyProtection="1">
      <alignment horizontal="center" vertical="center"/>
      <protection locked="0"/>
    </xf>
    <xf numFmtId="164" fontId="14" fillId="0" borderId="36" xfId="0" applyNumberFormat="1" applyFon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center" vertical="center"/>
    </xf>
    <xf numFmtId="0" fontId="47" fillId="5" borderId="0" xfId="1" applyFont="1" applyFill="1" applyAlignment="1">
      <alignment horizontal="left" vertical="center"/>
    </xf>
    <xf numFmtId="0" fontId="5" fillId="2" borderId="3" xfId="1" applyFont="1" applyFill="1" applyBorder="1" applyAlignment="1" applyProtection="1">
      <alignment horizontal="center" vertical="center"/>
      <protection hidden="1"/>
    </xf>
    <xf numFmtId="0" fontId="30" fillId="5" borderId="38" xfId="1" applyFont="1" applyFill="1" applyBorder="1" applyAlignment="1">
      <alignment horizontal="center" vertical="center"/>
    </xf>
    <xf numFmtId="0" fontId="30" fillId="5" borderId="37" xfId="1" applyFont="1" applyFill="1" applyBorder="1" applyAlignment="1">
      <alignment horizontal="center" vertical="center"/>
    </xf>
    <xf numFmtId="0" fontId="30" fillId="5" borderId="39" xfId="1" applyFont="1" applyFill="1" applyBorder="1" applyAlignment="1">
      <alignment horizontal="center" vertical="center"/>
    </xf>
    <xf numFmtId="0" fontId="13" fillId="5" borderId="40" xfId="1" applyFill="1" applyBorder="1" applyAlignment="1">
      <alignment horizontal="center" vertical="center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Alignment="1" applyProtection="1">
      <alignment horizontal="center" vertical="center"/>
      <protection hidden="1"/>
    </xf>
    <xf numFmtId="0" fontId="20" fillId="5" borderId="42" xfId="1" applyFont="1" applyFill="1" applyBorder="1" applyAlignment="1">
      <alignment horizontal="center" vertical="center"/>
    </xf>
    <xf numFmtId="0" fontId="20" fillId="5" borderId="43" xfId="1" applyFont="1" applyFill="1" applyBorder="1" applyAlignment="1">
      <alignment horizontal="center" vertical="center"/>
    </xf>
    <xf numFmtId="0" fontId="5" fillId="10" borderId="3" xfId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4" fillId="0" borderId="3" xfId="0" applyNumberFormat="1" applyFont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hidden="1"/>
    </xf>
    <xf numFmtId="0" fontId="13" fillId="0" borderId="3" xfId="1" applyBorder="1" applyAlignment="1" applyProtection="1">
      <alignment horizontal="center" vertical="center"/>
      <protection locked="0"/>
    </xf>
    <xf numFmtId="0" fontId="13" fillId="2" borderId="3" xfId="1" applyFill="1" applyBorder="1" applyAlignment="1" applyProtection="1">
      <alignment horizontal="center" vertical="center"/>
      <protection hidden="1"/>
    </xf>
    <xf numFmtId="0" fontId="5" fillId="0" borderId="3" xfId="1" applyFont="1" applyBorder="1" applyAlignment="1" applyProtection="1">
      <alignment horizontal="center" vertical="center"/>
      <protection locked="0"/>
    </xf>
    <xf numFmtId="0" fontId="17" fillId="0" borderId="3" xfId="1" applyFont="1" applyBorder="1" applyAlignment="1" applyProtection="1">
      <alignment horizontal="center" vertical="center"/>
      <protection locked="0"/>
    </xf>
    <xf numFmtId="165" fontId="17" fillId="0" borderId="3" xfId="1" applyNumberFormat="1" applyFont="1" applyBorder="1" applyAlignment="1" applyProtection="1">
      <alignment horizontal="center" vertical="center"/>
      <protection locked="0"/>
    </xf>
    <xf numFmtId="1" fontId="17" fillId="0" borderId="3" xfId="1" applyNumberFormat="1" applyFont="1" applyBorder="1" applyAlignment="1" applyProtection="1">
      <alignment horizontal="center" vertical="center"/>
      <protection locked="0"/>
    </xf>
    <xf numFmtId="164" fontId="17" fillId="0" borderId="3" xfId="1" applyNumberFormat="1" applyFont="1" applyBorder="1" applyAlignment="1" applyProtection="1">
      <alignment horizontal="center" vertical="center"/>
      <protection locked="0"/>
    </xf>
    <xf numFmtId="2" fontId="13" fillId="0" borderId="3" xfId="1" applyNumberFormat="1" applyBorder="1" applyAlignment="1" applyProtection="1">
      <alignment horizontal="center" vertical="center"/>
      <protection locked="0"/>
    </xf>
    <xf numFmtId="0" fontId="8" fillId="0" borderId="3" xfId="1" applyFont="1" applyBorder="1" applyAlignment="1" applyProtection="1">
      <alignment horizontal="center" vertical="center"/>
      <protection locked="0"/>
    </xf>
    <xf numFmtId="0" fontId="6" fillId="0" borderId="3" xfId="1" applyFont="1" applyBorder="1" applyAlignment="1" applyProtection="1">
      <alignment horizontal="center" vertical="center"/>
      <protection locked="0"/>
    </xf>
    <xf numFmtId="0" fontId="38" fillId="0" borderId="3" xfId="1" applyFont="1" applyBorder="1" applyAlignment="1" applyProtection="1">
      <alignment horizontal="center" vertical="center"/>
      <protection locked="0"/>
    </xf>
    <xf numFmtId="2" fontId="6" fillId="0" borderId="3" xfId="1" applyNumberFormat="1" applyFont="1" applyBorder="1" applyAlignment="1" applyProtection="1">
      <alignment horizontal="center" vertical="center"/>
      <protection locked="0"/>
    </xf>
    <xf numFmtId="0" fontId="10" fillId="0" borderId="3" xfId="1" applyFont="1" applyBorder="1" applyAlignment="1" applyProtection="1">
      <alignment horizontal="center" vertical="center"/>
      <protection locked="0"/>
    </xf>
    <xf numFmtId="0" fontId="7" fillId="0" borderId="3" xfId="1" applyFont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1" fontId="13" fillId="0" borderId="3" xfId="1" applyNumberFormat="1" applyBorder="1" applyAlignment="1" applyProtection="1">
      <alignment horizontal="center" vertical="center"/>
      <protection locked="0"/>
    </xf>
    <xf numFmtId="0" fontId="20" fillId="5" borderId="44" xfId="1" applyFont="1" applyFill="1" applyBorder="1" applyAlignment="1">
      <alignment horizontal="center" vertical="center"/>
    </xf>
    <xf numFmtId="0" fontId="20" fillId="5" borderId="42" xfId="1" applyFont="1" applyFill="1" applyBorder="1" applyAlignment="1">
      <alignment horizontal="center" vertical="center" wrapText="1"/>
    </xf>
    <xf numFmtId="0" fontId="5" fillId="11" borderId="3" xfId="1" applyFont="1" applyFill="1" applyBorder="1" applyAlignment="1" applyProtection="1">
      <alignment horizontal="center" vertical="center"/>
      <protection locked="0"/>
    </xf>
    <xf numFmtId="164" fontId="0" fillId="11" borderId="3" xfId="0" applyNumberFormat="1" applyFill="1" applyBorder="1" applyAlignment="1" applyProtection="1">
      <alignment horizontal="center" vertical="center"/>
      <protection locked="0"/>
    </xf>
    <xf numFmtId="0" fontId="20" fillId="5" borderId="0" xfId="1" applyFont="1" applyFill="1" applyAlignment="1">
      <alignment horizontal="center" vertical="center"/>
    </xf>
    <xf numFmtId="0" fontId="40" fillId="5" borderId="37" xfId="1" applyFont="1" applyFill="1" applyBorder="1" applyAlignment="1">
      <alignment horizontal="center" vertical="center"/>
    </xf>
    <xf numFmtId="0" fontId="20" fillId="5" borderId="45" xfId="1" applyFont="1" applyFill="1" applyBorder="1" applyAlignment="1">
      <alignment horizontal="center" vertical="center" wrapText="1"/>
    </xf>
    <xf numFmtId="0" fontId="20" fillId="5" borderId="41" xfId="1" applyFont="1" applyFill="1" applyBorder="1" applyAlignment="1">
      <alignment horizontal="center" vertical="center" wrapText="1"/>
    </xf>
    <xf numFmtId="0" fontId="20" fillId="5" borderId="46" xfId="1" applyFont="1" applyFill="1" applyBorder="1" applyAlignment="1">
      <alignment horizontal="center" vertical="center" wrapText="1"/>
    </xf>
    <xf numFmtId="0" fontId="19" fillId="5" borderId="45" xfId="0" applyFont="1" applyFill="1" applyBorder="1" applyAlignment="1">
      <alignment horizontal="center" vertical="center" wrapText="1"/>
    </xf>
    <xf numFmtId="1" fontId="5" fillId="0" borderId="3" xfId="1" applyNumberFormat="1" applyFont="1" applyBorder="1" applyAlignment="1" applyProtection="1">
      <alignment horizontal="center" vertical="center"/>
      <protection locked="0"/>
    </xf>
    <xf numFmtId="165" fontId="17" fillId="0" borderId="6" xfId="1" applyNumberFormat="1" applyFont="1" applyBorder="1" applyAlignment="1" applyProtection="1">
      <alignment horizontal="center" vertical="center"/>
      <protection locked="0"/>
    </xf>
    <xf numFmtId="2" fontId="0" fillId="10" borderId="6" xfId="0" applyNumberFormat="1" applyFill="1" applyBorder="1" applyAlignment="1" applyProtection="1">
      <alignment horizontal="center" vertical="center"/>
      <protection locked="0"/>
    </xf>
    <xf numFmtId="2" fontId="0" fillId="11" borderId="3" xfId="0" applyNumberFormat="1" applyFill="1" applyBorder="1" applyAlignment="1" applyProtection="1">
      <alignment horizontal="center" vertical="center"/>
      <protection locked="0"/>
    </xf>
    <xf numFmtId="164" fontId="14" fillId="10" borderId="0" xfId="0" applyNumberFormat="1" applyFont="1" applyFill="1" applyAlignment="1" applyProtection="1">
      <alignment horizontal="center" vertical="center"/>
      <protection locked="0"/>
    </xf>
    <xf numFmtId="2" fontId="14" fillId="10" borderId="0" xfId="0" applyNumberFormat="1" applyFont="1" applyFill="1" applyAlignment="1" applyProtection="1">
      <alignment horizontal="center" vertical="center"/>
      <protection locked="0"/>
    </xf>
    <xf numFmtId="0" fontId="27" fillId="13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center" vertical="center"/>
    </xf>
    <xf numFmtId="165" fontId="38" fillId="0" borderId="3" xfId="1" applyNumberFormat="1" applyFont="1" applyBorder="1" applyAlignment="1" applyProtection="1">
      <alignment horizontal="center" vertical="center"/>
      <protection locked="0"/>
    </xf>
    <xf numFmtId="2" fontId="1" fillId="0" borderId="3" xfId="1" applyNumberFormat="1" applyFont="1" applyBorder="1" applyAlignment="1" applyProtection="1">
      <alignment horizontal="center" vertical="center"/>
      <protection locked="0"/>
    </xf>
    <xf numFmtId="0" fontId="14" fillId="2" borderId="6" xfId="0" applyFont="1" applyFill="1" applyBorder="1" applyAlignment="1" applyProtection="1">
      <alignment horizontal="center" vertical="center"/>
      <protection hidden="1"/>
    </xf>
    <xf numFmtId="1" fontId="14" fillId="0" borderId="4" xfId="0" applyNumberFormat="1" applyFont="1" applyBorder="1" applyAlignment="1" applyProtection="1">
      <alignment horizontal="center" vertical="center"/>
      <protection locked="0"/>
    </xf>
    <xf numFmtId="1" fontId="14" fillId="4" borderId="17" xfId="0" applyNumberFormat="1" applyFont="1" applyFill="1" applyBorder="1" applyAlignment="1" applyProtection="1">
      <alignment horizontal="center" vertical="center"/>
      <protection locked="0"/>
    </xf>
    <xf numFmtId="1" fontId="14" fillId="4" borderId="19" xfId="0" applyNumberFormat="1" applyFont="1" applyFill="1" applyBorder="1" applyAlignment="1" applyProtection="1">
      <alignment horizontal="center" vertical="center"/>
      <protection locked="0"/>
    </xf>
    <xf numFmtId="166" fontId="14" fillId="4" borderId="19" xfId="0" applyNumberFormat="1" applyFont="1" applyFill="1" applyBorder="1" applyAlignment="1" applyProtection="1">
      <alignment horizontal="center" vertical="center"/>
      <protection locked="0"/>
    </xf>
    <xf numFmtId="0" fontId="39" fillId="2" borderId="0" xfId="0" applyFont="1" applyFill="1" applyAlignment="1">
      <alignment horizontal="center" vertical="center"/>
    </xf>
    <xf numFmtId="1" fontId="14" fillId="4" borderId="16" xfId="0" applyNumberFormat="1" applyFont="1" applyFill="1" applyBorder="1" applyAlignment="1" applyProtection="1">
      <alignment horizontal="center" vertical="center"/>
      <protection locked="0"/>
    </xf>
    <xf numFmtId="0" fontId="19" fillId="5" borderId="50" xfId="0" applyFont="1" applyFill="1" applyBorder="1" applyAlignment="1">
      <alignment horizontal="center" vertical="center"/>
    </xf>
    <xf numFmtId="0" fontId="19" fillId="5" borderId="51" xfId="0" applyFont="1" applyFill="1" applyBorder="1" applyAlignment="1">
      <alignment horizontal="center" vertical="center"/>
    </xf>
    <xf numFmtId="0" fontId="19" fillId="6" borderId="51" xfId="0" applyFont="1" applyFill="1" applyBorder="1" applyAlignment="1">
      <alignment horizontal="center" vertical="center" wrapText="1"/>
    </xf>
    <xf numFmtId="0" fontId="19" fillId="6" borderId="52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 applyProtection="1">
      <alignment horizontal="center" vertical="center"/>
      <protection hidden="1"/>
    </xf>
    <xf numFmtId="1" fontId="14" fillId="4" borderId="53" xfId="0" applyNumberFormat="1" applyFont="1" applyFill="1" applyBorder="1" applyAlignment="1" applyProtection="1">
      <alignment horizontal="center" vertical="center"/>
      <protection locked="0"/>
    </xf>
    <xf numFmtId="0" fontId="24" fillId="2" borderId="0" xfId="0" applyFont="1" applyFill="1"/>
    <xf numFmtId="2" fontId="39" fillId="2" borderId="0" xfId="0" applyNumberFormat="1" applyFont="1" applyFill="1" applyAlignment="1">
      <alignment horizontal="center" vertical="center"/>
    </xf>
    <xf numFmtId="0" fontId="19" fillId="6" borderId="62" xfId="0" applyFont="1" applyFill="1" applyBorder="1" applyAlignment="1">
      <alignment horizontal="center" vertical="center" wrapText="1"/>
    </xf>
    <xf numFmtId="0" fontId="19" fillId="6" borderId="63" xfId="0" applyFont="1" applyFill="1" applyBorder="1" applyAlignment="1">
      <alignment horizontal="center" vertical="center" wrapText="1"/>
    </xf>
    <xf numFmtId="0" fontId="19" fillId="6" borderId="64" xfId="0" applyFont="1" applyFill="1" applyBorder="1" applyAlignment="1">
      <alignment horizontal="center" vertical="center" wrapText="1"/>
    </xf>
    <xf numFmtId="0" fontId="13" fillId="0" borderId="6" xfId="1" applyBorder="1" applyAlignment="1" applyProtection="1">
      <alignment horizontal="center" vertical="center"/>
      <protection locked="0"/>
    </xf>
    <xf numFmtId="0" fontId="13" fillId="2" borderId="6" xfId="1" applyFill="1" applyBorder="1" applyAlignment="1" applyProtection="1">
      <alignment horizontal="center" vertical="center"/>
      <protection hidden="1"/>
    </xf>
    <xf numFmtId="0" fontId="5" fillId="0" borderId="6" xfId="1" applyFont="1" applyBorder="1" applyAlignment="1" applyProtection="1">
      <alignment horizontal="center" vertical="center"/>
      <protection locked="0"/>
    </xf>
    <xf numFmtId="0" fontId="17" fillId="0" borderId="6" xfId="1" applyFont="1" applyBorder="1" applyAlignment="1" applyProtection="1">
      <alignment horizontal="center" vertical="center"/>
      <protection locked="0"/>
    </xf>
    <xf numFmtId="1" fontId="17" fillId="0" borderId="6" xfId="1" applyNumberFormat="1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2" fontId="13" fillId="0" borderId="6" xfId="1" applyNumberFormat="1" applyBorder="1" applyAlignment="1" applyProtection="1">
      <alignment horizontal="center" vertical="center"/>
      <protection locked="0"/>
    </xf>
    <xf numFmtId="0" fontId="34" fillId="5" borderId="65" xfId="1" applyFont="1" applyFill="1" applyBorder="1" applyAlignment="1">
      <alignment horizontal="left" vertical="center"/>
    </xf>
    <xf numFmtId="0" fontId="34" fillId="5" borderId="55" xfId="1" applyFont="1" applyFill="1" applyBorder="1" applyAlignment="1">
      <alignment horizontal="left" vertical="center"/>
    </xf>
    <xf numFmtId="0" fontId="13" fillId="5" borderId="55" xfId="1" applyFill="1" applyBorder="1" applyAlignment="1">
      <alignment horizontal="center" vertical="center"/>
    </xf>
    <xf numFmtId="0" fontId="20" fillId="5" borderId="55" xfId="1" applyFont="1" applyFill="1" applyBorder="1" applyAlignment="1">
      <alignment vertical="center"/>
    </xf>
    <xf numFmtId="0" fontId="20" fillId="5" borderId="55" xfId="1" applyFont="1" applyFill="1" applyBorder="1" applyAlignment="1">
      <alignment horizontal="left" vertical="center"/>
    </xf>
    <xf numFmtId="0" fontId="9" fillId="0" borderId="55" xfId="1" applyFont="1" applyBorder="1" applyAlignment="1" applyProtection="1">
      <alignment horizontal="center" vertical="center"/>
      <protection locked="0"/>
    </xf>
    <xf numFmtId="0" fontId="13" fillId="5" borderId="66" xfId="1" applyFill="1" applyBorder="1" applyAlignment="1">
      <alignment horizontal="center" vertical="center"/>
    </xf>
    <xf numFmtId="0" fontId="20" fillId="5" borderId="67" xfId="1" applyFont="1" applyFill="1" applyBorder="1" applyAlignment="1">
      <alignment vertical="center"/>
    </xf>
    <xf numFmtId="0" fontId="20" fillId="5" borderId="0" xfId="1" applyFont="1" applyFill="1" applyAlignment="1">
      <alignment vertical="center"/>
    </xf>
    <xf numFmtId="0" fontId="20" fillId="5" borderId="68" xfId="1" applyFont="1" applyFill="1" applyBorder="1" applyAlignment="1">
      <alignment vertical="center"/>
    </xf>
    <xf numFmtId="0" fontId="20" fillId="5" borderId="56" xfId="1" applyFont="1" applyFill="1" applyBorder="1" applyAlignment="1">
      <alignment horizontal="center" vertical="center" wrapText="1"/>
    </xf>
    <xf numFmtId="0" fontId="30" fillId="5" borderId="57" xfId="1" applyFont="1" applyFill="1" applyBorder="1" applyAlignment="1">
      <alignment horizontal="center" vertical="center"/>
    </xf>
    <xf numFmtId="0" fontId="20" fillId="5" borderId="57" xfId="1" applyFont="1" applyFill="1" applyBorder="1" applyAlignment="1">
      <alignment horizontal="center" vertical="center" wrapText="1"/>
    </xf>
    <xf numFmtId="0" fontId="14" fillId="3" borderId="71" xfId="0" applyFont="1" applyFill="1" applyBorder="1" applyAlignment="1" applyProtection="1">
      <alignment horizontal="center" vertical="center"/>
      <protection hidden="1"/>
    </xf>
    <xf numFmtId="2" fontId="14" fillId="0" borderId="54" xfId="0" applyNumberFormat="1" applyFont="1" applyBorder="1" applyAlignment="1" applyProtection="1">
      <alignment horizontal="center" vertical="center"/>
      <protection locked="0"/>
    </xf>
    <xf numFmtId="0" fontId="19" fillId="5" borderId="65" xfId="0" applyFont="1" applyFill="1" applyBorder="1" applyAlignment="1">
      <alignment horizontal="center" vertical="center"/>
    </xf>
    <xf numFmtId="0" fontId="19" fillId="5" borderId="55" xfId="0" applyFont="1" applyFill="1" applyBorder="1" applyAlignment="1">
      <alignment horizontal="center" vertical="center"/>
    </xf>
    <xf numFmtId="0" fontId="19" fillId="5" borderId="66" xfId="0" applyFont="1" applyFill="1" applyBorder="1" applyAlignment="1">
      <alignment horizontal="center" vertical="center"/>
    </xf>
    <xf numFmtId="0" fontId="19" fillId="6" borderId="70" xfId="0" applyFont="1" applyFill="1" applyBorder="1" applyAlignment="1">
      <alignment horizontal="center" vertical="center"/>
    </xf>
    <xf numFmtId="0" fontId="19" fillId="6" borderId="69" xfId="0" applyFont="1" applyFill="1" applyBorder="1" applyAlignment="1">
      <alignment horizontal="center" vertical="center"/>
    </xf>
    <xf numFmtId="0" fontId="19" fillId="6" borderId="64" xfId="0" applyFont="1" applyFill="1" applyBorder="1" applyAlignment="1">
      <alignment horizontal="center" vertical="center"/>
    </xf>
    <xf numFmtId="0" fontId="19" fillId="6" borderId="56" xfId="0" applyFont="1" applyFill="1" applyBorder="1" applyAlignment="1">
      <alignment horizontal="center" vertical="center"/>
    </xf>
    <xf numFmtId="0" fontId="19" fillId="6" borderId="58" xfId="0" applyFont="1" applyFill="1" applyBorder="1" applyAlignment="1">
      <alignment horizontal="center" vertical="center"/>
    </xf>
    <xf numFmtId="0" fontId="14" fillId="3" borderId="54" xfId="0" applyFont="1" applyFill="1" applyBorder="1" applyAlignment="1" applyProtection="1">
      <alignment horizontal="center" vertical="center"/>
      <protection hidden="1"/>
    </xf>
    <xf numFmtId="0" fontId="28" fillId="6" borderId="56" xfId="0" applyFont="1" applyFill="1" applyBorder="1" applyAlignment="1">
      <alignment horizontal="center" vertical="center"/>
    </xf>
    <xf numFmtId="0" fontId="28" fillId="6" borderId="58" xfId="0" applyFont="1" applyFill="1" applyBorder="1" applyAlignment="1">
      <alignment horizontal="center" vertical="center"/>
    </xf>
    <xf numFmtId="2" fontId="11" fillId="5" borderId="56" xfId="0" applyNumberFormat="1" applyFont="1" applyFill="1" applyBorder="1" applyAlignment="1">
      <alignment horizontal="left" vertical="center"/>
    </xf>
    <xf numFmtId="0" fontId="37" fillId="5" borderId="58" xfId="0" applyFont="1" applyFill="1" applyBorder="1" applyAlignment="1">
      <alignment horizontal="center" vertical="center"/>
    </xf>
    <xf numFmtId="0" fontId="11" fillId="5" borderId="56" xfId="0" applyFont="1" applyFill="1" applyBorder="1" applyAlignment="1">
      <alignment horizontal="left" vertical="center"/>
    </xf>
    <xf numFmtId="0" fontId="11" fillId="5" borderId="58" xfId="0" applyFont="1" applyFill="1" applyBorder="1" applyAlignment="1">
      <alignment horizontal="center" vertical="center"/>
    </xf>
    <xf numFmtId="0" fontId="14" fillId="9" borderId="0" xfId="0" applyFont="1" applyFill="1" applyAlignment="1" applyProtection="1">
      <alignment horizontal="center" vertical="center"/>
      <protection locked="0"/>
    </xf>
    <xf numFmtId="0" fontId="14" fillId="15" borderId="0" xfId="0" applyFont="1" applyFill="1" applyAlignment="1" applyProtection="1">
      <alignment horizontal="center" vertical="center"/>
      <protection locked="0"/>
    </xf>
    <xf numFmtId="2" fontId="24" fillId="2" borderId="0" xfId="0" applyNumberFormat="1" applyFont="1" applyFill="1" applyAlignment="1">
      <alignment horizontal="center" vertical="center"/>
    </xf>
    <xf numFmtId="0" fontId="50" fillId="2" borderId="0" xfId="0" applyFont="1" applyFill="1"/>
    <xf numFmtId="0" fontId="24" fillId="2" borderId="3" xfId="0" applyFont="1" applyFill="1" applyBorder="1" applyAlignment="1" applyProtection="1">
      <alignment horizontal="center" vertical="center"/>
      <protection hidden="1"/>
    </xf>
    <xf numFmtId="0" fontId="24" fillId="2" borderId="16" xfId="0" applyFont="1" applyFill="1" applyBorder="1" applyAlignment="1" applyProtection="1">
      <alignment horizontal="center" vertical="center"/>
      <protection hidden="1"/>
    </xf>
    <xf numFmtId="2" fontId="24" fillId="0" borderId="4" xfId="0" applyNumberFormat="1" applyFont="1" applyBorder="1" applyAlignment="1" applyProtection="1">
      <alignment horizontal="center" vertical="center"/>
      <protection locked="0"/>
    </xf>
    <xf numFmtId="2" fontId="24" fillId="0" borderId="16" xfId="0" applyNumberFormat="1" applyFont="1" applyBorder="1" applyAlignment="1" applyProtection="1">
      <alignment horizontal="center" vertical="center"/>
      <protection locked="0"/>
    </xf>
    <xf numFmtId="0" fontId="20" fillId="5" borderId="58" xfId="1" applyFont="1" applyFill="1" applyBorder="1" applyAlignment="1">
      <alignment horizontal="center" vertical="center" wrapText="1"/>
    </xf>
    <xf numFmtId="0" fontId="51" fillId="5" borderId="46" xfId="0" applyFont="1" applyFill="1" applyBorder="1" applyAlignment="1">
      <alignment horizontal="center" vertical="center" wrapText="1"/>
    </xf>
    <xf numFmtId="0" fontId="5" fillId="0" borderId="3" xfId="1" applyFont="1" applyBorder="1" applyAlignment="1" applyProtection="1">
      <alignment horizontal="center" vertical="center"/>
      <protection hidden="1"/>
    </xf>
    <xf numFmtId="164" fontId="0" fillId="14" borderId="0" xfId="0" applyNumberFormat="1" applyFill="1" applyAlignment="1" applyProtection="1">
      <alignment horizontal="center" vertical="center"/>
      <protection locked="0"/>
    </xf>
    <xf numFmtId="0" fontId="49" fillId="2" borderId="0" xfId="3" applyFill="1"/>
    <xf numFmtId="0" fontId="24" fillId="2" borderId="0" xfId="3" applyFont="1" applyFill="1"/>
    <xf numFmtId="0" fontId="49" fillId="2" borderId="0" xfId="3" applyFill="1" applyAlignment="1">
      <alignment horizontal="center" vertical="center"/>
    </xf>
    <xf numFmtId="0" fontId="24" fillId="2" borderId="0" xfId="3" applyFont="1" applyFill="1" applyAlignment="1">
      <alignment horizontal="center" vertical="center"/>
    </xf>
    <xf numFmtId="0" fontId="49" fillId="0" borderId="0" xfId="3" applyAlignment="1">
      <alignment horizontal="center" vertical="center"/>
    </xf>
    <xf numFmtId="49" fontId="28" fillId="16" borderId="0" xfId="3" applyNumberFormat="1" applyFont="1" applyFill="1" applyAlignment="1">
      <alignment horizontal="left" vertical="center"/>
    </xf>
    <xf numFmtId="0" fontId="49" fillId="5" borderId="0" xfId="3" applyFill="1" applyAlignment="1">
      <alignment horizontal="center" vertical="center"/>
    </xf>
    <xf numFmtId="0" fontId="19" fillId="5" borderId="0" xfId="3" applyFont="1" applyFill="1" applyAlignment="1">
      <alignment horizontal="left" vertical="center" wrapText="1"/>
    </xf>
    <xf numFmtId="0" fontId="35" fillId="5" borderId="0" xfId="3" applyFont="1" applyFill="1" applyAlignment="1">
      <alignment horizontal="left" vertical="center"/>
    </xf>
    <xf numFmtId="0" fontId="14" fillId="15" borderId="0" xfId="0" applyFont="1" applyFill="1" applyAlignment="1" applyProtection="1">
      <alignment horizontal="center" vertical="center"/>
      <protection locked="0" hidden="1"/>
    </xf>
    <xf numFmtId="0" fontId="14" fillId="17" borderId="0" xfId="0" applyFont="1" applyFill="1" applyAlignment="1" applyProtection="1">
      <alignment horizontal="center" vertical="center"/>
      <protection locked="0"/>
    </xf>
    <xf numFmtId="0" fontId="14" fillId="15" borderId="0" xfId="0" applyFont="1" applyFill="1" applyAlignment="1" applyProtection="1">
      <alignment horizontal="center" vertical="center"/>
      <protection hidden="1"/>
    </xf>
    <xf numFmtId="0" fontId="14" fillId="17" borderId="0" xfId="0" applyFont="1" applyFill="1" applyAlignment="1" applyProtection="1">
      <alignment horizontal="center" vertical="center"/>
      <protection locked="0" hidden="1"/>
    </xf>
    <xf numFmtId="0" fontId="14" fillId="9" borderId="0" xfId="0" applyFont="1" applyFill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center" vertical="center"/>
      <protection locked="0"/>
    </xf>
    <xf numFmtId="0" fontId="19" fillId="6" borderId="59" xfId="0" applyFont="1" applyFill="1" applyBorder="1" applyAlignment="1">
      <alignment horizontal="center" vertical="center" wrapText="1"/>
    </xf>
    <xf numFmtId="0" fontId="19" fillId="6" borderId="60" xfId="0" applyFont="1" applyFill="1" applyBorder="1" applyAlignment="1">
      <alignment horizontal="center" vertical="center" wrapText="1"/>
    </xf>
    <xf numFmtId="0" fontId="19" fillId="6" borderId="61" xfId="0" applyFont="1" applyFill="1" applyBorder="1" applyAlignment="1">
      <alignment horizontal="center" vertical="center" wrapText="1"/>
    </xf>
    <xf numFmtId="0" fontId="19" fillId="6" borderId="56" xfId="0" applyFont="1" applyFill="1" applyBorder="1" applyAlignment="1">
      <alignment horizontal="center" vertical="center" wrapText="1"/>
    </xf>
    <xf numFmtId="0" fontId="19" fillId="6" borderId="57" xfId="0" applyFont="1" applyFill="1" applyBorder="1" applyAlignment="1">
      <alignment horizontal="center" vertical="center" wrapText="1"/>
    </xf>
    <xf numFmtId="0" fontId="19" fillId="6" borderId="58" xfId="0" applyFont="1" applyFill="1" applyBorder="1" applyAlignment="1">
      <alignment horizontal="center" vertical="center" wrapText="1"/>
    </xf>
    <xf numFmtId="0" fontId="20" fillId="5" borderId="37" xfId="1" applyFont="1" applyFill="1" applyBorder="1" applyAlignment="1">
      <alignment horizontal="center" vertical="center"/>
    </xf>
    <xf numFmtId="0" fontId="20" fillId="5" borderId="39" xfId="1" applyFont="1" applyFill="1" applyBorder="1" applyAlignment="1">
      <alignment horizontal="center" vertical="center"/>
    </xf>
    <xf numFmtId="0" fontId="40" fillId="5" borderId="47" xfId="1" applyFont="1" applyFill="1" applyBorder="1" applyAlignment="1">
      <alignment horizontal="center" vertical="center"/>
    </xf>
    <xf numFmtId="0" fontId="40" fillId="5" borderId="49" xfId="1" applyFont="1" applyFill="1" applyBorder="1" applyAlignment="1">
      <alignment horizontal="center" vertical="center"/>
    </xf>
    <xf numFmtId="0" fontId="20" fillId="5" borderId="0" xfId="1" applyFont="1" applyFill="1" applyAlignment="1">
      <alignment horizontal="center" vertical="center"/>
    </xf>
    <xf numFmtId="0" fontId="20" fillId="5" borderId="40" xfId="1" applyFont="1" applyFill="1" applyBorder="1" applyAlignment="1">
      <alignment horizontal="center" vertical="center"/>
    </xf>
    <xf numFmtId="0" fontId="20" fillId="5" borderId="47" xfId="1" applyFont="1" applyFill="1" applyBorder="1" applyAlignment="1">
      <alignment horizontal="center" vertical="center"/>
    </xf>
    <xf numFmtId="0" fontId="20" fillId="5" borderId="48" xfId="1" applyFont="1" applyFill="1" applyBorder="1" applyAlignment="1">
      <alignment horizontal="center" vertical="center"/>
    </xf>
    <xf numFmtId="0" fontId="20" fillId="5" borderId="49" xfId="1" applyFont="1" applyFill="1" applyBorder="1" applyAlignment="1">
      <alignment horizontal="center" vertical="center"/>
    </xf>
    <xf numFmtId="0" fontId="40" fillId="5" borderId="37" xfId="1" applyFont="1" applyFill="1" applyBorder="1" applyAlignment="1">
      <alignment horizontal="center" vertical="center"/>
    </xf>
    <xf numFmtId="0" fontId="40" fillId="5" borderId="40" xfId="1" applyFont="1" applyFill="1" applyBorder="1" applyAlignment="1">
      <alignment horizontal="center" vertical="center"/>
    </xf>
    <xf numFmtId="0" fontId="47" fillId="5" borderId="31" xfId="0" applyFont="1" applyFill="1" applyBorder="1" applyAlignment="1">
      <alignment horizontal="center" vertical="center"/>
    </xf>
    <xf numFmtId="0" fontId="47" fillId="5" borderId="30" xfId="0" applyFont="1" applyFill="1" applyBorder="1" applyAlignment="1">
      <alignment horizontal="center" vertical="center"/>
    </xf>
    <xf numFmtId="0" fontId="47" fillId="5" borderId="32" xfId="0" applyFont="1" applyFill="1" applyBorder="1" applyAlignment="1">
      <alignment horizontal="center" vertical="center"/>
    </xf>
    <xf numFmtId="0" fontId="47" fillId="5" borderId="29" xfId="0" applyFont="1" applyFill="1" applyBorder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45" fillId="5" borderId="0" xfId="0" applyFont="1" applyFill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2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" formatCode="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ill>
        <patternFill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542222357860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fill>
        <patternFill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none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ill>
        <patternFill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542222357860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theme="2"/>
        </patternFill>
      </fill>
      <alignment horizontal="center" vertical="center" textRotation="0" indent="0" justifyLastLine="0" shrinkToFit="0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fill>
        <patternFill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ill>
        <patternFill>
          <fgColor indexed="64"/>
          <bgColor theme="2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30" formatCode="@"/>
      <fill>
        <patternFill patternType="solid">
          <fgColor indexed="64"/>
          <bgColor theme="2" tint="-0.4999542222357860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" formatCode="0.00"/>
      <fill>
        <patternFill>
          <fgColor indexed="64"/>
          <bgColor theme="2"/>
        </patternFill>
      </fill>
      <alignment horizontal="center" vertical="center" textRotation="0" indent="0" justifyLastLine="0" shrinkToFit="0" readingOrder="0"/>
      <border diagonalUp="0" diagonalDown="0">
        <left style="thin">
          <color theme="2" tint="-0.49995422223578601"/>
        </left>
        <right style="thin">
          <color theme="2" tint="-0.49995422223578601"/>
        </right>
        <top/>
        <bottom/>
        <vertical/>
        <horizontal/>
      </border>
    </dxf>
    <dxf>
      <fill>
        <patternFill>
          <fgColor indexed="64"/>
          <bgColor theme="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theme="2" tint="-0.49995422223578601"/>
        </right>
        <top/>
        <bottom/>
        <vertical/>
        <horizontal/>
      </border>
    </dxf>
    <dxf>
      <font>
        <color auto="1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59996337778862885"/>
        </patternFill>
      </fill>
      <alignment horizontal="center" vertical="center" textRotation="0" wrapText="0" indent="0" justifyLastLine="0" shrinkToFit="0" readingOrder="0"/>
      <protection locked="0" hidden="0"/>
    </dxf>
    <dxf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2" tint="-0.49995422223578601"/>
        </right>
        <top/>
        <bottom/>
        <vertical/>
        <horizontal/>
      </border>
    </dxf>
    <dxf>
      <font>
        <color auto="1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0.000"/>
      <fill>
        <patternFill patternType="solid">
          <fgColor indexed="64"/>
          <bgColor theme="5" tint="0.59996337778862885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>
          <fgColor indexed="64"/>
          <bgColor theme="2"/>
        </patternFill>
      </fill>
      <alignment horizontal="center" vertical="center" textRotation="0" indent="0" justifyLastLine="0" shrinkToFit="0" readingOrder="0"/>
      <border diagonalUp="0" diagonalDown="0">
        <left/>
        <right style="thin">
          <color theme="2" tint="-0.49995422223578601"/>
        </right>
        <top/>
        <bottom/>
        <vertical/>
        <horizontal/>
      </border>
    </dxf>
    <dxf>
      <font>
        <color auto="1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2" formatCode="0.0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499954222235786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color auto="1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ill>
        <patternFill>
          <fgColor rgb="FF000000"/>
          <bgColor rgb="FFE7E6E6"/>
        </patternFill>
      </fill>
      <alignment horizontal="center" vertic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542222357860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sz val="11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  <protection locked="0" hidden="0"/>
    </dxf>
    <dxf>
      <font>
        <sz val="11"/>
        <color rgb="FFFF0000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sz val="11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1" hidden="1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2" tint="-0.4999542222357860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/>
        <bottom style="thin">
          <color theme="2" tint="-0.24994659260841701"/>
        </bottom>
        <vertical/>
        <horizontal/>
      </border>
      <protection locked="1" hidden="1"/>
    </dxf>
    <dxf>
      <border outline="0">
        <top style="thin">
          <color theme="2" tint="-0.749961851863155"/>
        </top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2" tint="-0.4999542222357860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/>
        <top/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/>
        <top/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/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/>
        <horizontal/>
      </border>
      <protection locked="1" hidden="1"/>
    </dxf>
    <dxf>
      <border outline="0">
        <top style="thin">
          <color theme="2" tint="-0.749961851863155"/>
        </top>
        <bottom style="thin">
          <color theme="2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theme="2" tint="-0.74996185186315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2" tint="-0.4999542222357860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theme="2" tint="-0.4999542222357860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bgColor theme="2" tint="-0.4999542222357860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6"/>
        </top>
        <bottom/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6"/>
        </top>
        <bottom/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0.24994659260841701"/>
        </left>
        <right style="thin">
          <color theme="2" tint="-0.24994659260841701"/>
        </right>
        <top style="thin">
          <color theme="6"/>
        </top>
        <bottom/>
        <vertical/>
      </border>
    </dxf>
    <dxf>
      <border outline="0">
        <right style="thin">
          <color theme="6"/>
        </righ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542222357860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2" tint="-0.4999542222357860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</border>
    </dxf>
    <dxf>
      <numFmt numFmtId="2" formatCode="0.0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2" tint="-0.4999542222357860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/>
          <bgColor theme="2" tint="-0.4999542222357860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 tint="-0.4999542222357860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center" textRotation="0" wrapText="0" indent="0" justifyLastLine="0" shrinkToFit="0" readingOrder="0"/>
    </dxf>
    <dxf>
      <fill>
        <patternFill>
          <bgColor theme="2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49995422223578601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33A0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81643</xdr:colOff>
      <xdr:row>5</xdr:row>
      <xdr:rowOff>145144</xdr:rowOff>
    </xdr:from>
    <xdr:to>
      <xdr:col>15</xdr:col>
      <xdr:colOff>127460</xdr:colOff>
      <xdr:row>19</xdr:row>
      <xdr:rowOff>12938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317D9-FF75-26CC-B5BE-78A069C6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6643" y="1143001"/>
          <a:ext cx="7393674" cy="26799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1238251</xdr:colOff>
      <xdr:row>26</xdr:row>
      <xdr:rowOff>40822</xdr:rowOff>
    </xdr:from>
    <xdr:to>
      <xdr:col>10</xdr:col>
      <xdr:colOff>32305</xdr:colOff>
      <xdr:row>48</xdr:row>
      <xdr:rowOff>152463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11E16F-E095-477F-9B01-D311A49CD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1108" y="5946322"/>
          <a:ext cx="7230483" cy="4493141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54429</xdr:colOff>
      <xdr:row>29</xdr:row>
      <xdr:rowOff>68035</xdr:rowOff>
    </xdr:from>
    <xdr:to>
      <xdr:col>8</xdr:col>
      <xdr:colOff>771828</xdr:colOff>
      <xdr:row>34</xdr:row>
      <xdr:rowOff>157067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8BCDF6-856A-4B5A-BF3F-D7CDA2B12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3" y="6340928"/>
          <a:ext cx="5371042" cy="1109568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</xdr:colOff>
      <xdr:row>27</xdr:row>
      <xdr:rowOff>2144</xdr:rowOff>
    </xdr:from>
    <xdr:to>
      <xdr:col>17</xdr:col>
      <xdr:colOff>109133</xdr:colOff>
      <xdr:row>34</xdr:row>
      <xdr:rowOff>121013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E5332B-AB9F-4938-B436-DA858A22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4642" y="5866823"/>
          <a:ext cx="5347883" cy="15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353786</xdr:colOff>
      <xdr:row>37</xdr:row>
      <xdr:rowOff>68037</xdr:rowOff>
    </xdr:from>
    <xdr:to>
      <xdr:col>15</xdr:col>
      <xdr:colOff>407405</xdr:colOff>
      <xdr:row>53</xdr:row>
      <xdr:rowOff>161510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6D522E-C9B4-4A45-A195-84DBFDE8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6357" y="7973787"/>
          <a:ext cx="9510584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462643</xdr:colOff>
      <xdr:row>4</xdr:row>
      <xdr:rowOff>163286</xdr:rowOff>
    </xdr:from>
    <xdr:to>
      <xdr:col>20</xdr:col>
      <xdr:colOff>522084</xdr:colOff>
      <xdr:row>16</xdr:row>
      <xdr:rowOff>21916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39C9D41-986E-4398-91D5-4DFDB3147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1714" y="1047750"/>
          <a:ext cx="3828620" cy="2920237"/>
        </a:xfrm>
        <a:prstGeom prst="rect">
          <a:avLst/>
        </a:prstGeom>
      </xdr:spPr>
    </xdr:pic>
    <xdr:clientData/>
  </xdr:twoCellAnchor>
  <xdr:twoCellAnchor editAs="oneCell">
    <xdr:from>
      <xdr:col>20</xdr:col>
      <xdr:colOff>979713</xdr:colOff>
      <xdr:row>4</xdr:row>
      <xdr:rowOff>204109</xdr:rowOff>
    </xdr:from>
    <xdr:to>
      <xdr:col>25</xdr:col>
      <xdr:colOff>390693</xdr:colOff>
      <xdr:row>16</xdr:row>
      <xdr:rowOff>44450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733348A-5191-430E-A4E8-96BEF8E3B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67963" y="1088573"/>
          <a:ext cx="3846909" cy="29019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421820</xdr:colOff>
      <xdr:row>6</xdr:row>
      <xdr:rowOff>27214</xdr:rowOff>
    </xdr:from>
    <xdr:to>
      <xdr:col>18</xdr:col>
      <xdr:colOff>136071</xdr:colOff>
      <xdr:row>37</xdr:row>
      <xdr:rowOff>183971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1011F7-6419-B728-232E-4C529D12D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7141" y="1632857"/>
          <a:ext cx="5837466" cy="6484077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5</xdr:row>
      <xdr:rowOff>0</xdr:rowOff>
    </xdr:from>
    <xdr:ext cx="304800" cy="302819"/>
    <xdr:sp macro="" textlink="">
      <xdr:nvSpPr>
        <xdr:cNvPr id="9" name="AutoShape 212" descr="\rho">
          <a:extLst>
            <a:ext uri="{FF2B5EF4-FFF2-40B4-BE49-F238E27FC236}">
              <a16:creationId xmlns:a16="http://schemas.microsoft.com/office/drawing/2014/main" id="{0F32DDE8-18F6-46AC-8FAC-4876BF8BE3E1}"/>
            </a:ext>
          </a:extLst>
        </xdr:cNvPr>
        <xdr:cNvSpPr>
          <a:spLocks noChangeAspect="1" noChangeArrowheads="1"/>
        </xdr:cNvSpPr>
      </xdr:nvSpPr>
      <xdr:spPr bwMode="auto">
        <a:xfrm>
          <a:off x="8798837" y="3347896"/>
          <a:ext cx="304800" cy="302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18</xdr:col>
      <xdr:colOff>0</xdr:colOff>
      <xdr:row>5</xdr:row>
      <xdr:rowOff>0</xdr:rowOff>
    </xdr:from>
    <xdr:to>
      <xdr:col>18</xdr:col>
      <xdr:colOff>304800</xdr:colOff>
      <xdr:row>5</xdr:row>
      <xdr:rowOff>200025</xdr:rowOff>
    </xdr:to>
    <xdr:sp macro="" textlink="">
      <xdr:nvSpPr>
        <xdr:cNvPr id="2261" name="AutoShape 213" descr="\rho">
          <a:extLst>
            <a:ext uri="{FF2B5EF4-FFF2-40B4-BE49-F238E27FC236}">
              <a16:creationId xmlns:a16="http://schemas.microsoft.com/office/drawing/2014/main" id="{D60562F6-7293-4275-B34A-429F3293F39A}"/>
            </a:ext>
          </a:extLst>
        </xdr:cNvPr>
        <xdr:cNvSpPr>
          <a:spLocks noChangeAspect="1" noChangeArrowheads="1"/>
        </xdr:cNvSpPr>
      </xdr:nvSpPr>
      <xdr:spPr bwMode="auto">
        <a:xfrm>
          <a:off x="16268700" y="338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19</xdr:col>
      <xdr:colOff>0</xdr:colOff>
      <xdr:row>5</xdr:row>
      <xdr:rowOff>0</xdr:rowOff>
    </xdr:from>
    <xdr:ext cx="304800" cy="302819"/>
    <xdr:sp macro="" textlink="">
      <xdr:nvSpPr>
        <xdr:cNvPr id="11" name="AutoShape 212" descr="\rho">
          <a:extLst>
            <a:ext uri="{FF2B5EF4-FFF2-40B4-BE49-F238E27FC236}">
              <a16:creationId xmlns:a16="http://schemas.microsoft.com/office/drawing/2014/main" id="{54919807-2D6F-41F3-818D-2FFB37FDF97D}"/>
            </a:ext>
          </a:extLst>
        </xdr:cNvPr>
        <xdr:cNvSpPr>
          <a:spLocks noChangeAspect="1" noChangeArrowheads="1"/>
        </xdr:cNvSpPr>
      </xdr:nvSpPr>
      <xdr:spPr bwMode="auto">
        <a:xfrm>
          <a:off x="16258515" y="3347896"/>
          <a:ext cx="304800" cy="302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12" name="AutoShape 213" descr="\rho">
          <a:extLst>
            <a:ext uri="{FF2B5EF4-FFF2-40B4-BE49-F238E27FC236}">
              <a16:creationId xmlns:a16="http://schemas.microsoft.com/office/drawing/2014/main" id="{B75A4768-98D5-4D83-A3CF-E018717504DE}"/>
            </a:ext>
          </a:extLst>
        </xdr:cNvPr>
        <xdr:cNvSpPr>
          <a:spLocks noChangeAspect="1" noChangeArrowheads="1"/>
        </xdr:cNvSpPr>
      </xdr:nvSpPr>
      <xdr:spPr bwMode="auto">
        <a:xfrm>
          <a:off x="16258515" y="334789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5</xdr:row>
      <xdr:rowOff>0</xdr:rowOff>
    </xdr:from>
    <xdr:ext cx="304800" cy="302819"/>
    <xdr:sp macro="" textlink="">
      <xdr:nvSpPr>
        <xdr:cNvPr id="13" name="AutoShape 209" descr="\rho">
          <a:extLst>
            <a:ext uri="{FF2B5EF4-FFF2-40B4-BE49-F238E27FC236}">
              <a16:creationId xmlns:a16="http://schemas.microsoft.com/office/drawing/2014/main" id="{9003BF1A-103D-4818-8AF3-EA403621EA34}"/>
            </a:ext>
          </a:extLst>
        </xdr:cNvPr>
        <xdr:cNvSpPr>
          <a:spLocks noChangeAspect="1" noChangeArrowheads="1"/>
        </xdr:cNvSpPr>
      </xdr:nvSpPr>
      <xdr:spPr bwMode="auto">
        <a:xfrm>
          <a:off x="7997228" y="3140421"/>
          <a:ext cx="304800" cy="302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5</xdr:row>
      <xdr:rowOff>0</xdr:rowOff>
    </xdr:from>
    <xdr:ext cx="304800" cy="302819"/>
    <xdr:sp macro="" textlink="">
      <xdr:nvSpPr>
        <xdr:cNvPr id="14" name="AutoShape 212" descr="\rho">
          <a:extLst>
            <a:ext uri="{FF2B5EF4-FFF2-40B4-BE49-F238E27FC236}">
              <a16:creationId xmlns:a16="http://schemas.microsoft.com/office/drawing/2014/main" id="{E5448741-CC6A-4689-8F1D-F8FA04EB4885}"/>
            </a:ext>
          </a:extLst>
        </xdr:cNvPr>
        <xdr:cNvSpPr>
          <a:spLocks noChangeAspect="1" noChangeArrowheads="1"/>
        </xdr:cNvSpPr>
      </xdr:nvSpPr>
      <xdr:spPr bwMode="auto">
        <a:xfrm>
          <a:off x="8798837" y="3140421"/>
          <a:ext cx="304800" cy="302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200025</xdr:rowOff>
    </xdr:to>
    <xdr:sp macro="" textlink="">
      <xdr:nvSpPr>
        <xdr:cNvPr id="2256" name="AutoShape 208" descr="\rho">
          <a:extLst>
            <a:ext uri="{FF2B5EF4-FFF2-40B4-BE49-F238E27FC236}">
              <a16:creationId xmlns:a16="http://schemas.microsoft.com/office/drawing/2014/main" id="{8994F43B-8326-425B-AA1D-62C748865D78}"/>
            </a:ext>
          </a:extLst>
        </xdr:cNvPr>
        <xdr:cNvSpPr>
          <a:spLocks noChangeAspect="1" noChangeArrowheads="1"/>
        </xdr:cNvSpPr>
      </xdr:nvSpPr>
      <xdr:spPr bwMode="auto">
        <a:xfrm>
          <a:off x="14497050" y="109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onas/Dropbox/TSUNAMI_VDPO/Model_Development_LIVE/VDPO_Model_Development_LIVE/Structur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Geometry"/>
      <sheetName val="Nodes"/>
      <sheetName val="Sections"/>
      <sheetName val="InfillModel"/>
      <sheetName val="TributarySurfaceModel"/>
      <sheetName val="TributaryBuoyancyModel"/>
      <sheetName val="Elements"/>
      <sheetName val="Structural_Model"/>
    </sheetNames>
    <sheetDataSet>
      <sheetData sheetId="0">
        <row r="11">
          <cell r="B11">
            <v>0</v>
          </cell>
        </row>
        <row r="25">
          <cell r="B25">
            <v>1</v>
          </cell>
          <cell r="E25">
            <v>1</v>
          </cell>
        </row>
      </sheetData>
      <sheetData sheetId="1">
        <row r="4">
          <cell r="N4">
            <v>100101</v>
          </cell>
        </row>
      </sheetData>
      <sheetData sheetId="2">
        <row r="26">
          <cell r="X26" t="str">
            <v>fs_col1</v>
          </cell>
          <cell r="Y26" t="str">
            <v>fs_bm1</v>
          </cell>
        </row>
      </sheetData>
      <sheetData sheetId="3">
        <row r="6">
          <cell r="Z6" t="str">
            <v>inf_Bx1</v>
          </cell>
          <cell r="AB6" t="str">
            <v>fs_str_x1</v>
          </cell>
        </row>
      </sheetData>
      <sheetData sheetId="4">
        <row r="5">
          <cell r="S5" t="str">
            <v>none</v>
          </cell>
          <cell r="U5" t="str">
            <v>none</v>
          </cell>
        </row>
      </sheetData>
      <sheetData sheetId="5">
        <row r="3">
          <cell r="K3" t="str">
            <v>none</v>
          </cell>
        </row>
      </sheetData>
      <sheetData sheetId="6">
        <row r="7">
          <cell r="AA7" t="str">
            <v>200101</v>
          </cell>
          <cell r="AB7" t="str">
            <v>31011</v>
          </cell>
          <cell r="AC7" t="str">
            <v>50112</v>
          </cell>
        </row>
      </sheetData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GlobalGeometry" displayName="GlobalGeometry" ref="E3:F6" totalsRowShown="0" headerRowDxfId="217" dataDxfId="215" headerRowBorderDxfId="216">
  <tableColumns count="2">
    <tableColumn id="1" xr3:uid="{00000000-0010-0000-0000-000001000000}" name="Global Geometry" dataDxfId="214"/>
    <tableColumn id="2" xr3:uid="{00000000-0010-0000-0000-000002000000}" name="GG" dataDxfId="21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ModelBuilder" displayName="ModelBuilder" ref="B3:C6" totalsRowShown="0" headerRowDxfId="212" dataDxfId="210" headerRowBorderDxfId="211">
  <tableColumns count="2">
    <tableColumn id="1" xr3:uid="{00000000-0010-0000-0100-000001000000}" name="Model Builder" dataDxfId="209"/>
    <tableColumn id="2" xr3:uid="{00000000-0010-0000-0100-000002000000}" name="Value" dataDxfId="208">
      <calculatedColumnFormula array="1">_xlfn.IFS(C3=1,1,C3=2,3,C3=3,6)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xcrd" displayName="xcrd" ref="C24:C44" totalsRowShown="0" headerRowDxfId="207" dataDxfId="205" headerRowBorderDxfId="206">
  <autoFilter ref="C24:C44" xr:uid="{00000000-0009-0000-0100-00000B000000}">
    <filterColumn colId="0" hiddenButton="1"/>
  </autoFilter>
  <tableColumns count="1">
    <tableColumn id="1" xr3:uid="{00000000-0010-0000-0200-000001000000}" name="x crd [m]" dataDxfId="20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3000000}" name="zcrd" displayName="zcrd" ref="F24:F44" totalsRowShown="0" headerRowDxfId="203" dataDxfId="201" headerRowBorderDxfId="202">
  <autoFilter ref="F24:F44" xr:uid="{00000000-0009-0000-0100-00000C000000}">
    <filterColumn colId="0" hiddenButton="1"/>
  </autoFilter>
  <tableColumns count="1">
    <tableColumn id="1" xr3:uid="{00000000-0010-0000-0300-000001000000}" name="y crd [m]" dataDxfId="20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4000000}" name="Table14" displayName="Table14" ref="C10:F21" totalsRowShown="0" headerRowDxfId="199" dataDxfId="197" headerRowBorderDxfId="198" tableBorderDxfId="196">
  <autoFilter ref="C10:F21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400-000001000000}" name="z0 crd  [m]" dataDxfId="195"/>
    <tableColumn id="2" xr3:uid="{00000000-0010-0000-0400-000002000000}" name="z1 crd [m]" dataDxfId="194"/>
    <tableColumn id="3" xr3:uid="{00000000-0010-0000-0400-000003000000}" name="z2 crd [m]" dataDxfId="193"/>
    <tableColumn id="4" xr3:uid="{00000000-0010-0000-0400-000004000000}" name="z3 crd [m]" dataDxfId="19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Nodes" displayName="Nodes" ref="B3:N1000" totalsRowShown="0" headerRowDxfId="191" dataDxfId="190">
  <autoFilter ref="B3:N10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500-000001000000}" name="node tag" dataDxfId="189">
      <calculatedColumnFormula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calculatedColumnFormula>
    </tableColumn>
    <tableColumn id="2" xr3:uid="{00000000-0010-0000-0500-000002000000}" name="level" dataDxfId="188"/>
    <tableColumn id="3" xr3:uid="{00000000-0010-0000-0500-000003000000}" name="sub level" dataDxfId="187"/>
    <tableColumn id="4" xr3:uid="{00000000-0010-0000-0500-000004000000}" name="x grid" dataDxfId="186"/>
    <tableColumn id="5" xr3:uid="{00000000-0010-0000-0500-000005000000}" name="y grid" dataDxfId="185"/>
    <tableColumn id="13" xr3:uid="{00000000-0010-0000-0500-00000D000000}" name="node type" dataDxfId="184"/>
    <tableColumn id="6" xr3:uid="{00000000-0010-0000-0500-000006000000}" name="nodal load [-kN]" dataDxfId="183"/>
    <tableColumn id="7" xr3:uid="{00000000-0010-0000-0500-000007000000}" name="Fx" dataDxfId="182">
      <calculatedColumnFormula array="1">_xlfn.IFNA(_xlfn.IFS(Nodes[[#This Row],[node type]]="i",0,Nodes[[#This Row],[node type]]="b",1,Nodes[[#This Row],[node type]]="s",0),"")</calculatedColumnFormula>
    </tableColumn>
    <tableColumn id="8" xr3:uid="{00000000-0010-0000-0500-000008000000}" name="Fy" dataDxfId="181">
      <calculatedColumnFormula array="1">_xlfn.IFNA(_xlfn.IFS(Nodes[[#This Row],[node type]]="i",0,Nodes[[#This Row],[node type]]="b",1,Nodes[[#This Row],[node type]]="s",0),"")</calculatedColumnFormula>
    </tableColumn>
    <tableColumn id="9" xr3:uid="{00000000-0010-0000-0500-000009000000}" name="Fz" dataDxfId="180">
      <calculatedColumnFormula array="1">_xlfn.IFNA(_xlfn.IFS(Nodes[[#This Row],[node type]]="i",0,Nodes[[#This Row],[node type]]="b",1,Nodes[[#This Row],[node type]]="s",1),"")</calculatedColumnFormula>
    </tableColumn>
    <tableColumn id="10" xr3:uid="{00000000-0010-0000-0500-00000A000000}" name="Mx" dataDxfId="179">
      <calculatedColumnFormula array="1">_xlfn.IFNA(_xlfn.IFS(Nodes[[#This Row],[node type]]="i",0,Nodes[[#This Row],[node type]]="b",1,Nodes[[#This Row],[node type]]="s",1),"")</calculatedColumnFormula>
    </tableColumn>
    <tableColumn id="11" xr3:uid="{00000000-0010-0000-0500-00000B000000}" name="My" dataDxfId="178">
      <calculatedColumnFormula array="1">_xlfn.IFNA(_xlfn.IFS(Nodes[[#This Row],[node type]]="i",0,Nodes[[#This Row],[node type]]="b",1,Nodes[[#This Row],[node type]]="s",1),"")</calculatedColumnFormula>
    </tableColumn>
    <tableColumn id="12" xr3:uid="{00000000-0010-0000-0500-00000C000000}" name="Mz" dataDxfId="177">
      <calculatedColumnFormula array="1">_xlfn.IFNA(_xlfn.IFS(Nodes[[#This Row],[node type]]="i",0,Nodes[[#This Row],[node type]]="b",1,Nodes[[#This Row],[node type]]="s",0),"")</calculatedColumn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Shells" displayName="Shells" ref="G4:M54" totalsRowShown="0" headerRowDxfId="176" dataDxfId="174" headerRowBorderDxfId="175" tableBorderDxfId="173">
  <autoFilter ref="G4:M54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shell tag" dataDxfId="172">
      <calculatedColumnFormula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calculatedColumnFormula>
    </tableColumn>
    <tableColumn id="2" xr3:uid="{00000000-0010-0000-0600-000002000000}" name="level" dataDxfId="171"/>
    <tableColumn id="3" xr3:uid="{00000000-0010-0000-0600-000003000000}" name="i node" dataDxfId="170"/>
    <tableColumn id="4" xr3:uid="{00000000-0010-0000-0600-000004000000}" name="j node" dataDxfId="169"/>
    <tableColumn id="5" xr3:uid="{00000000-0010-0000-0600-000005000000}" name="k node" dataDxfId="168"/>
    <tableColumn id="6" xr3:uid="{00000000-0010-0000-0600-000006000000}" name="l node" dataDxfId="167"/>
    <tableColumn id="7" xr3:uid="{00000000-0010-0000-0600-000007000000}" name="ps tag" dataDxfId="166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PlateSections" displayName="PlateSections" ref="B4:E20" totalsRowShown="0" headerRowDxfId="165" dataDxfId="163" headerRowBorderDxfId="164" tableBorderDxfId="162">
  <autoFilter ref="B4:E20" xr:uid="{00000000-0009-0000-0100-00000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700-000001000000}" name="ps tag" dataDxfId="161">
      <calculatedColumnFormula>IF(AND(PlateSections[[#This Row],[h '[mm']]]&lt;&gt;"",PlateSections[[#This Row],[E '[Mpa']]]&lt;&gt;"",PlateSections[[#This Row],[nu]]&lt;&gt;""),_xlfn.CONCAT("shell_",COUNT($C$5:$C5)),"")</calculatedColumnFormula>
    </tableColumn>
    <tableColumn id="2" xr3:uid="{00000000-0010-0000-0700-000002000000}" name="h [mm]" dataDxfId="160"/>
    <tableColumn id="3" xr3:uid="{00000000-0010-0000-0700-000003000000}" name="E [Mpa]" dataDxfId="159"/>
    <tableColumn id="4" xr3:uid="{00000000-0010-0000-0700-000004000000}" name="nu" dataDxfId="158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ElementsColumnsBeams" displayName="ElementsColumnsBeams" ref="B5:AD25" totalsRowShown="0" headerRowDxfId="157" dataDxfId="155" headerRowBorderDxfId="156" headerRowCellStyle="Normal 2" dataCellStyle="Normal 2">
  <autoFilter ref="B5:AD25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800-000001000000}" name="column/ beam" dataDxfId="154" dataCellStyle="Normal 2"/>
    <tableColumn id="2" xr3:uid="{00000000-0010-0000-0800-000002000000}" name="fs tag" dataDxfId="153" dataCellStyle="Normal 2">
      <calculatedColumnFormula array="1">_xlfn.IFS(ISBLANK(ElementsColumnsBeams[[#This Row],[column/ beam]]),"",ElementsColumnsBeams[[#This Row],[column/ beam]]="column","fs_col"&amp; COUNTIF($B$6:$B6, "column"), ElementsColumnsBeams[[#This Row],[column/ beam]]="beam","fs_bm"&amp; COUNTIF($B$6:$B6, "beam"))</calculatedColumnFormula>
    </tableColumn>
    <tableColumn id="3" xr3:uid="{00000000-0010-0000-0800-000003000000}" name="b [mm]" dataDxfId="152" dataCellStyle="Normal 2"/>
    <tableColumn id="4" xr3:uid="{00000000-0010-0000-0800-000004000000}" name="h [mm]" dataDxfId="151" dataCellStyle="Normal 2"/>
    <tableColumn id="5" xr3:uid="{00000000-0010-0000-0800-000005000000}" name="c [mm]" dataDxfId="150" dataCellStyle="Normal 2"/>
    <tableColumn id="6" xr3:uid="{00000000-0010-0000-0800-000006000000}" name="no. bars top" dataDxfId="149" dataCellStyle="Normal 2"/>
    <tableColumn id="7" xr3:uid="{00000000-0010-0000-0800-000007000000}" name="d top [mm]" dataDxfId="148" dataCellStyle="Normal 2"/>
    <tableColumn id="8" xr3:uid="{00000000-0010-0000-0800-000008000000}" name="no. bars bottom" dataDxfId="147" dataCellStyle="Normal 2"/>
    <tableColumn id="9" xr3:uid="{00000000-0010-0000-0800-000009000000}" name="d bottom [mm]" dataDxfId="146" dataCellStyle="Normal 2"/>
    <tableColumn id="10" xr3:uid="{00000000-0010-0000-0800-00000A000000}" name="no. bars internal" dataDxfId="145" dataCellStyle="Normal 2"/>
    <tableColumn id="11" xr3:uid="{00000000-0010-0000-0800-00000B000000}" name="d internal [mm]" dataDxfId="144" dataCellStyle="Normal 2"/>
    <tableColumn id="12" xr3:uid="{00000000-0010-0000-0800-00000C000000}" name="d stirrups [mm]" dataDxfId="143" dataCellStyle="Normal 2"/>
    <tableColumn id="13" xr3:uid="{00000000-0010-0000-0800-00000D000000}" name="no.ties b" dataDxfId="142" dataCellStyle="Normal 2"/>
    <tableColumn id="14" xr3:uid="{00000000-0010-0000-0800-00000E000000}" name="no.ties h" dataDxfId="141" dataCellStyle="Normal 2"/>
    <tableColumn id="15" xr3:uid="{00000000-0010-0000-0800-00000F000000}" name="stirrup spacing [mm]" dataDxfId="140" dataCellStyle="Normal 2"/>
    <tableColumn id="16" xr3:uid="{00000000-0010-0000-0800-000010000000}" name="fcm [MPa]" dataDxfId="139" dataCellStyle="Normal 2"/>
    <tableColumn id="29" xr3:uid="{00000000-0010-0000-0800-00001D000000}" name="fctm [MPa]" dataDxfId="138" dataCellStyle="Normal 2">
      <calculatedColumnFormula>0.3*(ElementsColumnsBeams[[#This Row],[fcm '[MPa']]] - 8)^(2/3)</calculatedColumnFormula>
    </tableColumn>
    <tableColumn id="17" xr3:uid="{00000000-0010-0000-0800-000011000000}" name="fym [MPa]" dataDxfId="137" dataCellStyle="Normal 2"/>
    <tableColumn id="18" xr3:uid="{00000000-0010-0000-0800-000012000000}" name="Ecm [MPa]" dataDxfId="136" dataCellStyle="Normal 2"/>
    <tableColumn id="20" xr3:uid="{00000000-0010-0000-0800-000014000000}" name="Es [Mpa]" dataDxfId="135" dataCellStyle="Normal 2"/>
    <tableColumn id="26" xr3:uid="{00000000-0010-0000-0800-00001A000000}" name="ec" dataDxfId="134" dataCellStyle="Normal 2"/>
    <tableColumn id="27" xr3:uid="{00000000-0010-0000-0800-00001B000000}" name="ecu" dataDxfId="133" dataCellStyle="Normal 2"/>
    <tableColumn id="19" xr3:uid="{00000000-0010-0000-0800-000013000000}" name="esu" dataDxfId="132" dataCellStyle="Normal 2"/>
    <tableColumn id="28" xr3:uid="{00000000-0010-0000-0800-00001C000000}" name="ft/fy" dataDxfId="131" dataCellStyle="Normal 2"/>
    <tableColumn id="21" xr3:uid="{00000000-0010-0000-0800-000015000000}" name="unit weight [kN/m3]" dataDxfId="130" dataCellStyle="Normal 2"/>
    <tableColumn id="22" xr3:uid="{00000000-0010-0000-0800-000016000000}" name="no. fibers core y" dataDxfId="129" dataCellStyle="Normal 2"/>
    <tableColumn id="23" xr3:uid="{00000000-0010-0000-0800-000017000000}" name="no. fibers core z" dataDxfId="128" dataCellStyle="Normal 2"/>
    <tableColumn id="24" xr3:uid="{00000000-0010-0000-0800-000018000000}" name="no. fibers cover y" dataDxfId="127" dataCellStyle="Normal 2"/>
    <tableColumn id="25" xr3:uid="{00000000-0010-0000-0800-000019000000}" name="no. fibers cover z" dataDxfId="126" dataCellStyle="Normal 2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LFM6" displayName="TLFM6" ref="B5:P49" totalsRowShown="0" headerRowDxfId="125" dataDxfId="123" headerRowBorderDxfId="124">
  <autoFilter ref="B5:P49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00000000-0010-0000-0900-000002000000}" name="id" dataDxfId="122">
      <calculatedColumnFormula>IF(TLFM6[[#This Row],[span ]]&lt;&gt;"",_xlfn.CONCAT("TSM_",TLFM6[[#This Row],[span ]],"_","",COUNTIF($D$6:$D6,TLFM6[[#This Row],[span ]])),"")</calculatedColumnFormula>
    </tableColumn>
    <tableColumn id="18" xr3:uid="{00000000-0010-0000-0900-000012000000}" name="notes" dataDxfId="121"/>
    <tableColumn id="1" xr3:uid="{00000000-0010-0000-0900-000001000000}" name="span " dataDxfId="120"/>
    <tableColumn id="19" xr3:uid="{00000000-0010-0000-0900-000013000000}" name="No. surfaces" dataDxfId="119"/>
    <tableColumn id="4" xr3:uid="{00000000-0010-0000-0900-000004000000}" name="No. supported edges" dataDxfId="118"/>
    <tableColumn id="6" xr3:uid="{00000000-0010-0000-0900-000006000000}" name="S1. Infill Model" dataDxfId="117"/>
    <tableColumn id="3" xr3:uid="{00000000-0010-0000-0900-000003000000}" name="S1. tributary width [m]" dataDxfId="116"/>
    <tableColumn id="7" xr3:uid="{00000000-0010-0000-0900-000007000000}" name="S1. surface height [m]" dataDxfId="115"/>
    <tableColumn id="11" xr3:uid="{00000000-0010-0000-0900-00000B000000}" name="S2. Infill Model" dataDxfId="114"/>
    <tableColumn id="15" xr3:uid="{00000000-0010-0000-0900-00000F000000}" name="S2. tributary width [m]" dataDxfId="113"/>
    <tableColumn id="14" xr3:uid="{00000000-0010-0000-0900-00000E000000}" name="S2. surface height [m]" dataDxfId="112"/>
    <tableColumn id="16" xr3:uid="{00000000-0010-0000-0900-000010000000}" name="S3. Infill Model" dataDxfId="111"/>
    <tableColumn id="10" xr3:uid="{00000000-0010-0000-0900-00000A000000}" name="S3. tributary width [m]" dataDxfId="110"/>
    <tableColumn id="9" xr3:uid="{00000000-0010-0000-0900-000009000000}" name="S3. surface height [m]" dataDxfId="109"/>
    <tableColumn id="20" xr3:uid="{00000000-0010-0000-0900-000014000000}" name="total panel height [m]" dataDxfId="108">
      <calculatedColumnFormula>IF(E6&lt;&gt;"",SUM(I6,L6,O6),"")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Columns" displayName="Columns" ref="B6:I590" totalsRowShown="0" headerRowDxfId="107" dataDxfId="106" tableBorderDxfId="105">
  <autoFilter ref="B6:I590" xr:uid="{00000000-0009-0000-0100-000003000000}"/>
  <tableColumns count="8">
    <tableColumn id="1" xr3:uid="{00000000-0010-0000-0A00-000001000000}" name="element tag" dataDxfId="104">
      <calculatedColumnFormula>IF(AND(Columns[[#This Row],[i node]]&lt;&gt; "", Columns[[#This Row],[j node]] &lt;&gt;"", Columns[[#This Row],[fs tag]]&lt;&gt;""), _xlfn.CONCAT(2,RIGHT(Columns[[#This Row],[i node]],LEN(Columns[[#This Row],[i node]])-1)), "")</calculatedColumnFormula>
    </tableColumn>
    <tableColumn id="2" xr3:uid="{00000000-0010-0000-0A00-000002000000}" name="i node" dataDxfId="103"/>
    <tableColumn id="3" xr3:uid="{00000000-0010-0000-0A00-000003000000}" name="j node" dataDxfId="102"/>
    <tableColumn id="4" xr3:uid="{00000000-0010-0000-0A00-000004000000}" name="fs tag" dataDxfId="101"/>
    <tableColumn id="10" xr3:uid="{00000000-0010-0000-0A00-00000A000000}" name="x TSM" dataDxfId="100"/>
    <tableColumn id="11" xr3:uid="{00000000-0010-0000-0A00-00000B000000}" name="y TSM" dataDxfId="99"/>
    <tableColumn id="8" xr3:uid="{00000000-0010-0000-0A00-000008000000}" name=" x TSM load phase" dataDxfId="98"/>
    <tableColumn id="9" xr3:uid="{00000000-0010-0000-0A00-000009000000}" name="y TSM load phase" dataDxfId="9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B000000}" name="Beams" displayName="Beams" ref="K6:R590" totalsRowShown="0" headerRowDxfId="96" dataDxfId="95" tableBorderDxfId="94">
  <autoFilter ref="K6:R590" xr:uid="{00000000-0009-0000-0100-000007000000}"/>
  <tableColumns count="8">
    <tableColumn id="1" xr3:uid="{00000000-0010-0000-0B00-000001000000}" name="element tag" dataDxfId="93">
      <calculatedColumnFormula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calculatedColumnFormula>
    </tableColumn>
    <tableColumn id="2" xr3:uid="{00000000-0010-0000-0B00-000002000000}" name="span direction" dataDxfId="92"/>
    <tableColumn id="3" xr3:uid="{00000000-0010-0000-0B00-000003000000}" name="i node" dataDxfId="91"/>
    <tableColumn id="4" xr3:uid="{00000000-0010-0000-0B00-000004000000}" name="j node" dataDxfId="90"/>
    <tableColumn id="5" xr3:uid="{00000000-0010-0000-0B00-000005000000}" name="fs tag" dataDxfId="89"/>
    <tableColumn id="8" xr3:uid="{00000000-0010-0000-0B00-000008000000}" name="LL [-kN/m]" dataDxfId="88"/>
    <tableColumn id="10" xr3:uid="{00000000-0010-0000-0B00-00000A000000}" name="panel LL" dataDxfId="87"/>
    <tableColumn id="7" xr3:uid="{00000000-0010-0000-0B00-000007000000}" name="TBM" dataDxfId="8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C000000}" name="Struts" displayName="Struts" ref="T6:X590" totalsRowShown="0" headerRowDxfId="85" dataDxfId="84" tableBorderDxfId="83">
  <autoFilter ref="T6:X590" xr:uid="{00000000-0009-0000-0100-000008000000}"/>
  <tableColumns count="5">
    <tableColumn id="1" xr3:uid="{00000000-0010-0000-0C00-000001000000}" name="element tag" dataDxfId="82">
      <calculatedColumnFormula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calculatedColumnFormula>
    </tableColumn>
    <tableColumn id="2" xr3:uid="{00000000-0010-0000-0C00-000002000000}" name="span direction" dataDxfId="81"/>
    <tableColumn id="3" xr3:uid="{00000000-0010-0000-0C00-000003000000}" name="i node" dataDxfId="80"/>
    <tableColumn id="4" xr3:uid="{00000000-0010-0000-0C00-000004000000}" name="j node" dataDxfId="79"/>
    <tableColumn id="5" xr3:uid="{00000000-0010-0000-0C00-000005000000}" name="st tag" dataDxfId="7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6" dT="2022-08-15T11:35:22.90" personId="{00000000-0000-0000-0000-000000000000}" id="{6AC04D89-F16A-4769-97DD-5264A9D3988B}">
    <text>1.581 assumed as mean strength by ajith for all masonry</text>
  </threadedComment>
  <threadedComment ref="L7" dT="2022-08-15T11:35:22.90" personId="{00000000-0000-0000-0000-000000000000}" id="{5DE20734-60D7-554B-8EEE-1D381AFCC637}">
    <text>1.581 assumed as mean strength by ajith for all masonry</text>
  </threadedComment>
  <threadedComment ref="L8" dT="2022-08-15T11:35:22.90" personId="{00000000-0000-0000-0000-000000000000}" id="{1D45522E-A77E-E84B-852C-9995C79EA0F6}">
    <text>1.581 assumed as mean strength by ajith for all masonry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81A9-121E-42C5-9CE5-C7F8A0A0449C}">
  <sheetPr>
    <tabColor theme="2" tint="-0.49995422223578601"/>
  </sheetPr>
  <dimension ref="A1:AC417"/>
  <sheetViews>
    <sheetView zoomScale="70" zoomScaleNormal="70" workbookViewId="0">
      <selection activeCell="D11" sqref="D11:E13"/>
    </sheetView>
  </sheetViews>
  <sheetFormatPr baseColWidth="10" defaultColWidth="8.83203125" defaultRowHeight="16" x14ac:dyDescent="0.2"/>
  <cols>
    <col min="1" max="1" width="12.1640625" style="3" customWidth="1"/>
    <col min="2" max="2" width="16.1640625" style="2" customWidth="1"/>
    <col min="3" max="3" width="16" style="2" customWidth="1"/>
    <col min="4" max="4" width="16.83203125" style="2" customWidth="1"/>
    <col min="5" max="5" width="19.33203125" style="2" customWidth="1"/>
    <col min="6" max="6" width="17.6640625" style="2" customWidth="1"/>
    <col min="7" max="7" width="10.33203125" style="5" customWidth="1"/>
    <col min="8" max="8" width="13.1640625" style="2" customWidth="1"/>
    <col min="9" max="9" width="15.6640625" style="2" customWidth="1"/>
    <col min="10" max="10" width="13.6640625" style="2" customWidth="1"/>
    <col min="11" max="12" width="12" style="2" customWidth="1"/>
    <col min="13" max="13" width="11.6640625" style="2" customWidth="1"/>
    <col min="14" max="14" width="10" style="2" customWidth="1"/>
    <col min="15" max="15" width="8.6640625" style="19"/>
    <col min="16" max="16" width="8.6640625" style="2"/>
    <col min="17" max="16384" width="8.83203125" style="2"/>
  </cols>
  <sheetData>
    <row r="1" spans="1:29" x14ac:dyDescent="0.2">
      <c r="O1" s="2"/>
    </row>
    <row r="2" spans="1:29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9" x14ac:dyDescent="0.2">
      <c r="B3" s="229" t="s">
        <v>20</v>
      </c>
      <c r="C3" s="230" t="s">
        <v>50</v>
      </c>
      <c r="D3" s="4"/>
      <c r="E3" s="227" t="s">
        <v>28</v>
      </c>
      <c r="F3" s="228" t="s">
        <v>51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81"/>
      <c r="AC3" s="181"/>
    </row>
    <row r="4" spans="1:29" x14ac:dyDescent="0.2">
      <c r="A4" s="3">
        <v>2</v>
      </c>
      <c r="B4" s="30" t="s">
        <v>21</v>
      </c>
      <c r="C4" s="124">
        <v>3</v>
      </c>
      <c r="D4" s="4"/>
      <c r="E4" s="30" t="s">
        <v>22</v>
      </c>
      <c r="F4" s="80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81"/>
      <c r="AC4" s="181"/>
    </row>
    <row r="5" spans="1:29" x14ac:dyDescent="0.2">
      <c r="A5" s="3">
        <v>3</v>
      </c>
      <c r="B5" s="30" t="s">
        <v>27</v>
      </c>
      <c r="C5" s="94" cm="1">
        <f t="array" ref="C5">_xlfn.IFS(C4=1,1,C4=2,3,C4=3,6)</f>
        <v>6</v>
      </c>
      <c r="D5" s="4"/>
      <c r="E5" s="30" t="s">
        <v>210</v>
      </c>
      <c r="F5" s="80">
        <v>10</v>
      </c>
      <c r="G5" s="6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81"/>
      <c r="AC5" s="181"/>
    </row>
    <row r="6" spans="1:29" ht="17" x14ac:dyDescent="0.2">
      <c r="B6" s="60" t="s">
        <v>189</v>
      </c>
      <c r="C6" s="62">
        <v>0</v>
      </c>
      <c r="D6" s="4"/>
      <c r="E6" s="30" t="s">
        <v>255</v>
      </c>
      <c r="F6" s="80">
        <v>3</v>
      </c>
      <c r="G6" s="6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81"/>
      <c r="AC6" s="181"/>
    </row>
    <row r="7" spans="1:29" x14ac:dyDescent="0.2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81"/>
      <c r="AC7" s="181"/>
    </row>
    <row r="8" spans="1:29" x14ac:dyDescent="0.2">
      <c r="B8" s="172" t="s">
        <v>54</v>
      </c>
      <c r="C8" s="173"/>
      <c r="D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81"/>
      <c r="AC8" s="181"/>
    </row>
    <row r="9" spans="1:29" x14ac:dyDescent="0.2">
      <c r="A9" s="3">
        <v>0</v>
      </c>
      <c r="B9" s="216" t="s">
        <v>263</v>
      </c>
      <c r="C9" s="217">
        <v>0</v>
      </c>
      <c r="D9" s="217">
        <v>1</v>
      </c>
      <c r="E9" s="217">
        <v>2</v>
      </c>
      <c r="F9" s="218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81"/>
      <c r="AC9" s="181"/>
    </row>
    <row r="10" spans="1:29" x14ac:dyDescent="0.2">
      <c r="A10" s="3">
        <v>1</v>
      </c>
      <c r="B10" s="219" t="s">
        <v>25</v>
      </c>
      <c r="C10" s="220" t="s">
        <v>251</v>
      </c>
      <c r="D10" s="220" t="s">
        <v>252</v>
      </c>
      <c r="E10" s="220" t="s">
        <v>253</v>
      </c>
      <c r="F10" s="221" t="s">
        <v>254</v>
      </c>
      <c r="G10" s="3"/>
      <c r="H10" s="3" cm="1">
        <f t="array" ref="H10:K10">_xlfn.SEQUENCE(1,$F$4+1,0)</f>
        <v>0</v>
      </c>
      <c r="I10" s="3">
        <v>1</v>
      </c>
      <c r="J10" s="3">
        <v>2</v>
      </c>
      <c r="K10" s="3">
        <v>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81"/>
      <c r="AC10" s="181"/>
    </row>
    <row r="11" spans="1:29" x14ac:dyDescent="0.2">
      <c r="A11" s="3">
        <v>2</v>
      </c>
      <c r="B11" s="214" cm="1">
        <f t="array" ref="B11:B14">_xlfn.SEQUENCE($F$4+1,1,0)</f>
        <v>0</v>
      </c>
      <c r="C11" s="104">
        <v>0</v>
      </c>
      <c r="D11" s="215"/>
      <c r="E11" s="215"/>
      <c r="F11" s="65"/>
      <c r="G11" s="3"/>
      <c r="H11" s="3" cm="1">
        <f t="array" ref="H11">IFERROR(IF(H10&lt;&gt;"",_xlfn.SEQUENCE(COUNT($C$11:$F$11),1,0)),"")</f>
        <v>0</v>
      </c>
      <c r="I11" s="3" cm="1">
        <f t="array" ref="I11">IFERROR(IF(I10&lt;&gt;"",_xlfn.SEQUENCE(COUNT($C$12:$F$12),1,0)),"")</f>
        <v>0</v>
      </c>
      <c r="J11" s="3" cm="1">
        <f t="array" ref="J11">IFERROR(IF(J10&lt;&gt;"",_xlfn.SEQUENCE(COUNT($C$13:$F$13),1,0)),"")</f>
        <v>0</v>
      </c>
      <c r="K11" s="3" cm="1">
        <f t="array" ref="K11">IFERROR(IF(K10&lt;&gt;"",_xlfn.SEQUENCE(COUNT($C$14:$F$14),1,0)),"")</f>
        <v>0</v>
      </c>
      <c r="L11" s="3" t="b" cm="1">
        <f t="array" ref="L11">IFERROR(IF(L10&lt;&gt;"",_xlfn.SEQUENCE(COUNT($C$15:$F$15),1,0)),"")</f>
        <v>0</v>
      </c>
      <c r="M11" s="3" t="b" cm="1">
        <f t="array" ref="M11">IFERROR(IF(M10&lt;&gt;"",_xlfn.SEQUENCE(COUNT($C$16:$F$16),1,0)),"")</f>
        <v>0</v>
      </c>
      <c r="N11" s="3" t="b" cm="1">
        <f t="array" ref="N11">IFERROR(IF(N10&lt;&gt;"",_xlfn.SEQUENCE(COUNT($C$17:$F$17),1,0)),"")</f>
        <v>0</v>
      </c>
      <c r="O11" s="3" t="b" cm="1">
        <f t="array" ref="O11">IFERROR(IF(O10&lt;&gt;"",_xlfn.SEQUENCE(COUNT($C$18:$F$18),1,0)),"")</f>
        <v>0</v>
      </c>
      <c r="P11" s="3" t="b" cm="1">
        <f t="array" ref="P11">IFERROR(IF(P10&lt;&gt;"",_xlfn.SEQUENCE(COUNT($C$19:$F$19),1,0)),"")</f>
        <v>0</v>
      </c>
      <c r="Q11" s="3" t="b" cm="1">
        <f t="array" ref="Q11">IFERROR(IF(Q10&lt;&gt;"",_xlfn.SEQUENCE(COUNT($C$20:$F$20),1,0)),"")</f>
        <v>0</v>
      </c>
      <c r="R11" s="3" t="b" cm="1">
        <f t="array" ref="R11">IFERROR(IF(R10&lt;&gt;"",_xlfn.SEQUENCE(COUNT($C$21:$F$21),1,0)),"")</f>
        <v>0</v>
      </c>
      <c r="S11" s="3" t="str" cm="1">
        <f t="array" ref="S11">IF(S10&lt;&gt;"",_xlfn.SEQUENCE(COUNT(Table14[#This Row])),"")</f>
        <v/>
      </c>
      <c r="T11" s="3"/>
      <c r="U11" s="3"/>
      <c r="V11" s="3"/>
      <c r="W11" s="3"/>
      <c r="X11" s="3"/>
      <c r="Y11" s="3"/>
      <c r="Z11" s="3"/>
      <c r="AA11" s="3"/>
      <c r="AB11" s="181"/>
      <c r="AC11" s="181"/>
    </row>
    <row r="12" spans="1:29" x14ac:dyDescent="0.2">
      <c r="A12" s="3">
        <v>3</v>
      </c>
      <c r="B12" s="84">
        <v>1</v>
      </c>
      <c r="C12" s="105">
        <v>3</v>
      </c>
      <c r="D12" s="215"/>
      <c r="E12" s="215"/>
      <c r="F12" s="10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81"/>
      <c r="AC12" s="181"/>
    </row>
    <row r="13" spans="1:29" x14ac:dyDescent="0.2">
      <c r="A13" s="3">
        <v>4</v>
      </c>
      <c r="B13" s="84">
        <v>2</v>
      </c>
      <c r="C13" s="105">
        <v>6</v>
      </c>
      <c r="D13" s="215"/>
      <c r="E13" s="215"/>
      <c r="F13" s="10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81"/>
      <c r="AC13" s="181"/>
    </row>
    <row r="14" spans="1:29" x14ac:dyDescent="0.2">
      <c r="A14" s="3">
        <v>5</v>
      </c>
      <c r="B14" s="84">
        <v>3</v>
      </c>
      <c r="C14" s="105">
        <v>9</v>
      </c>
      <c r="D14" s="107"/>
      <c r="E14" s="107"/>
      <c r="F14" s="10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81"/>
      <c r="AC14" s="181"/>
    </row>
    <row r="15" spans="1:29" x14ac:dyDescent="0.2">
      <c r="A15" s="3">
        <v>6</v>
      </c>
      <c r="B15" s="84"/>
      <c r="C15" s="105"/>
      <c r="D15" s="107"/>
      <c r="E15" s="107"/>
      <c r="F15" s="10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81"/>
      <c r="AC15" s="181"/>
    </row>
    <row r="16" spans="1:29" x14ac:dyDescent="0.2">
      <c r="A16" s="3">
        <v>7</v>
      </c>
      <c r="B16" s="84"/>
      <c r="C16" s="105"/>
      <c r="D16" s="107"/>
      <c r="E16" s="107"/>
      <c r="F16" s="10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81"/>
      <c r="AC16" s="181"/>
    </row>
    <row r="17" spans="1:29" x14ac:dyDescent="0.2">
      <c r="A17" s="3">
        <v>8</v>
      </c>
      <c r="B17" s="84"/>
      <c r="C17" s="105"/>
      <c r="D17" s="107"/>
      <c r="E17" s="107"/>
      <c r="F17" s="10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181"/>
      <c r="AC17" s="181"/>
    </row>
    <row r="18" spans="1:29" x14ac:dyDescent="0.2">
      <c r="A18" s="3">
        <v>9</v>
      </c>
      <c r="B18" s="84"/>
      <c r="C18" s="105"/>
      <c r="D18" s="107"/>
      <c r="E18" s="107"/>
      <c r="F18" s="10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81"/>
      <c r="AC18" s="181"/>
    </row>
    <row r="19" spans="1:29" x14ac:dyDescent="0.2">
      <c r="A19" s="3">
        <v>10</v>
      </c>
      <c r="B19" s="84"/>
      <c r="C19" s="105"/>
      <c r="D19" s="107"/>
      <c r="E19" s="107"/>
      <c r="F19" s="10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81"/>
      <c r="AC19" s="181"/>
    </row>
    <row r="20" spans="1:29" x14ac:dyDescent="0.2">
      <c r="A20" s="3">
        <v>11</v>
      </c>
      <c r="B20" s="84"/>
      <c r="C20" s="105"/>
      <c r="D20" s="107"/>
      <c r="E20" s="107"/>
      <c r="F20" s="10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81"/>
      <c r="AC20" s="181"/>
    </row>
    <row r="21" spans="1:29" x14ac:dyDescent="0.2">
      <c r="A21" s="3">
        <v>12</v>
      </c>
      <c r="B21" s="85"/>
      <c r="C21" s="106"/>
      <c r="D21" s="108"/>
      <c r="E21" s="108"/>
      <c r="F21" s="10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81"/>
      <c r="AC21" s="181"/>
    </row>
    <row r="22" spans="1:29" x14ac:dyDescent="0.2">
      <c r="A22" s="3">
        <v>13</v>
      </c>
      <c r="D22" s="2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81"/>
      <c r="AC22" s="181"/>
    </row>
    <row r="23" spans="1:29" x14ac:dyDescent="0.2">
      <c r="A23" s="3">
        <v>14</v>
      </c>
      <c r="B23" s="172" t="s">
        <v>54</v>
      </c>
      <c r="C23" s="173"/>
      <c r="E23" s="172" t="s">
        <v>54</v>
      </c>
      <c r="F23" s="173"/>
      <c r="G23" s="233"/>
      <c r="H23" s="3"/>
      <c r="I23" s="3"/>
      <c r="J23" s="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3"/>
      <c r="X23" s="3"/>
      <c r="Y23" s="3"/>
      <c r="Z23" s="3"/>
      <c r="AA23" s="3"/>
      <c r="AB23" s="181"/>
      <c r="AC23" s="181"/>
    </row>
    <row r="24" spans="1:29" ht="18.75" customHeight="1" x14ac:dyDescent="0.2">
      <c r="A24" s="3">
        <v>15</v>
      </c>
      <c r="B24" s="222" t="s">
        <v>52</v>
      </c>
      <c r="C24" s="223" t="s">
        <v>26</v>
      </c>
      <c r="E24" s="225" t="s">
        <v>249</v>
      </c>
      <c r="F24" s="226" t="s">
        <v>250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81"/>
      <c r="AC24" s="181"/>
    </row>
    <row r="25" spans="1:29" x14ac:dyDescent="0.2">
      <c r="A25" s="3">
        <v>16</v>
      </c>
      <c r="B25" s="82" cm="1">
        <f t="array" ref="B25:B34">_xlfn.SEQUENCE($F$5)</f>
        <v>1</v>
      </c>
      <c r="C25" s="29">
        <v>0</v>
      </c>
      <c r="E25" s="224" cm="1">
        <f t="array" ref="E25:E27">_xlfn.SEQUENCE($F$6)</f>
        <v>1</v>
      </c>
      <c r="F25" s="2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81"/>
      <c r="AC25" s="181"/>
    </row>
    <row r="26" spans="1:29" x14ac:dyDescent="0.2">
      <c r="A26" s="3">
        <v>17</v>
      </c>
      <c r="B26" s="81">
        <v>2</v>
      </c>
      <c r="C26" s="101">
        <v>3.1</v>
      </c>
      <c r="E26" s="83">
        <v>2</v>
      </c>
      <c r="F26" s="101">
        <v>1.5</v>
      </c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3"/>
      <c r="X26" s="3"/>
      <c r="Y26" s="3"/>
      <c r="Z26" s="3"/>
      <c r="AA26" s="3"/>
      <c r="AB26" s="181"/>
      <c r="AC26" s="181"/>
    </row>
    <row r="27" spans="1:29" x14ac:dyDescent="0.15">
      <c r="A27" s="3">
        <v>18</v>
      </c>
      <c r="B27" s="81">
        <v>3</v>
      </c>
      <c r="C27" s="101">
        <f t="shared" ref="C27:C34" si="0">C26+$C$26</f>
        <v>6.2</v>
      </c>
      <c r="E27" s="81">
        <v>3</v>
      </c>
      <c r="F27" s="101">
        <v>8.1</v>
      </c>
      <c r="G27" s="3"/>
      <c r="H27" s="3"/>
      <c r="I27" s="3"/>
      <c r="J27" s="3"/>
      <c r="K27" s="3"/>
      <c r="L27" s="3"/>
      <c r="M27" s="3"/>
      <c r="N27" s="3"/>
      <c r="O27" s="23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81"/>
      <c r="AC27" s="181"/>
    </row>
    <row r="28" spans="1:29" x14ac:dyDescent="0.2">
      <c r="A28" s="3">
        <v>19</v>
      </c>
      <c r="B28" s="81">
        <v>4</v>
      </c>
      <c r="C28" s="101">
        <f t="shared" si="0"/>
        <v>9.3000000000000007</v>
      </c>
      <c r="D28" s="5"/>
      <c r="E28" s="81"/>
      <c r="F28" s="10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81"/>
      <c r="AC28" s="181"/>
    </row>
    <row r="29" spans="1:29" x14ac:dyDescent="0.2">
      <c r="A29" s="3">
        <v>20</v>
      </c>
      <c r="B29" s="81">
        <v>5</v>
      </c>
      <c r="C29" s="101">
        <f t="shared" si="0"/>
        <v>12.4</v>
      </c>
      <c r="E29" s="81"/>
      <c r="F29" s="10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81"/>
      <c r="AC29" s="181"/>
    </row>
    <row r="30" spans="1:29" x14ac:dyDescent="0.2">
      <c r="B30" s="81">
        <v>6</v>
      </c>
      <c r="C30" s="101">
        <f t="shared" si="0"/>
        <v>15.5</v>
      </c>
      <c r="E30" s="81"/>
      <c r="F30" s="10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81"/>
      <c r="AC30" s="181"/>
    </row>
    <row r="31" spans="1:29" x14ac:dyDescent="0.2">
      <c r="B31" s="81">
        <v>7</v>
      </c>
      <c r="C31" s="101">
        <f t="shared" si="0"/>
        <v>18.600000000000001</v>
      </c>
      <c r="E31" s="81"/>
      <c r="F31" s="10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81"/>
      <c r="AC31" s="181"/>
    </row>
    <row r="32" spans="1:29" x14ac:dyDescent="0.2">
      <c r="B32" s="81">
        <v>8</v>
      </c>
      <c r="C32" s="101">
        <f t="shared" si="0"/>
        <v>21.700000000000003</v>
      </c>
      <c r="E32" s="81"/>
      <c r="F32" s="10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81"/>
      <c r="AC32" s="181"/>
    </row>
    <row r="33" spans="2:29" x14ac:dyDescent="0.2">
      <c r="B33" s="81">
        <v>9</v>
      </c>
      <c r="C33" s="101">
        <f t="shared" si="0"/>
        <v>24.800000000000004</v>
      </c>
      <c r="E33" s="81"/>
      <c r="F33" s="10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81"/>
      <c r="AC33" s="181"/>
    </row>
    <row r="34" spans="2:29" x14ac:dyDescent="0.2">
      <c r="B34" s="81">
        <v>10</v>
      </c>
      <c r="C34" s="101">
        <f t="shared" si="0"/>
        <v>27.900000000000006</v>
      </c>
      <c r="E34" s="81"/>
      <c r="F34" s="10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81"/>
      <c r="AC34" s="181"/>
    </row>
    <row r="35" spans="2:29" x14ac:dyDescent="0.2">
      <c r="B35" s="81"/>
      <c r="C35" s="101"/>
      <c r="E35" s="81"/>
      <c r="F35" s="10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81"/>
      <c r="AC35" s="181"/>
    </row>
    <row r="36" spans="2:29" x14ac:dyDescent="0.2">
      <c r="B36" s="81"/>
      <c r="C36" s="101"/>
      <c r="E36" s="81"/>
      <c r="F36" s="10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81"/>
      <c r="AC36" s="181"/>
    </row>
    <row r="37" spans="2:29" x14ac:dyDescent="0.2">
      <c r="B37" s="81"/>
      <c r="C37" s="101"/>
      <c r="E37" s="81"/>
      <c r="F37" s="10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81"/>
      <c r="AC37" s="181"/>
    </row>
    <row r="38" spans="2:29" x14ac:dyDescent="0.2">
      <c r="B38" s="81"/>
      <c r="C38" s="101"/>
      <c r="E38" s="81"/>
      <c r="F38" s="10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81"/>
      <c r="AC38" s="181"/>
    </row>
    <row r="39" spans="2:29" x14ac:dyDescent="0.2">
      <c r="B39" s="81"/>
      <c r="C39" s="101"/>
      <c r="E39" s="81"/>
      <c r="F39" s="10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81"/>
      <c r="AC39" s="181"/>
    </row>
    <row r="40" spans="2:29" x14ac:dyDescent="0.2">
      <c r="B40" s="81"/>
      <c r="C40" s="101"/>
      <c r="E40" s="82"/>
      <c r="F40" s="10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81"/>
      <c r="AC40" s="181"/>
    </row>
    <row r="41" spans="2:29" x14ac:dyDescent="0.2">
      <c r="B41" s="81"/>
      <c r="C41" s="101"/>
      <c r="E41" s="81"/>
      <c r="F41" s="10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81"/>
      <c r="AC41" s="181"/>
    </row>
    <row r="42" spans="2:29" x14ac:dyDescent="0.2">
      <c r="B42" s="82"/>
      <c r="C42" s="101"/>
      <c r="E42" s="81"/>
      <c r="F42" s="10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81"/>
      <c r="AC42" s="181"/>
    </row>
    <row r="43" spans="2:29" x14ac:dyDescent="0.2">
      <c r="B43" s="81"/>
      <c r="C43" s="101"/>
      <c r="E43" s="81"/>
      <c r="F43" s="10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81"/>
      <c r="AC43" s="181"/>
    </row>
    <row r="44" spans="2:29" x14ac:dyDescent="0.2">
      <c r="B44" s="82"/>
      <c r="C44" s="101"/>
      <c r="E44" s="82"/>
      <c r="F44" s="10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81"/>
      <c r="AC44" s="181"/>
    </row>
    <row r="45" spans="2:29" x14ac:dyDescent="0.2">
      <c r="B45" s="3"/>
      <c r="C45" s="3">
        <f>C34/2</f>
        <v>13.950000000000003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81"/>
      <c r="AC45" s="181"/>
    </row>
    <row r="46" spans="2:29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81"/>
      <c r="AC46" s="181"/>
    </row>
    <row r="47" spans="2:29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81"/>
      <c r="AC47" s="181"/>
    </row>
    <row r="48" spans="2:29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81"/>
      <c r="AC48" s="181"/>
    </row>
    <row r="49" spans="1:29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81"/>
      <c r="AC49" s="181"/>
    </row>
    <row r="50" spans="1:29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81"/>
      <c r="AC50" s="181"/>
    </row>
    <row r="51" spans="1:29" x14ac:dyDescent="0.2">
      <c r="A51" s="3">
        <v>20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81"/>
      <c r="AC51" s="181"/>
    </row>
    <row r="52" spans="1:29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81"/>
      <c r="AC52" s="181"/>
    </row>
    <row r="53" spans="1:29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81"/>
      <c r="AC53" s="181"/>
    </row>
    <row r="54" spans="1:29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81"/>
      <c r="AC54" s="181"/>
    </row>
    <row r="55" spans="1:29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81"/>
      <c r="AC55" s="181"/>
    </row>
    <row r="56" spans="1:29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81"/>
      <c r="AC56" s="181"/>
    </row>
    <row r="57" spans="1:29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81"/>
      <c r="AC57" s="181"/>
    </row>
    <row r="58" spans="1:29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81"/>
      <c r="AC58" s="181"/>
    </row>
    <row r="59" spans="1:29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81"/>
      <c r="AC59" s="181"/>
    </row>
    <row r="60" spans="1:29" x14ac:dyDescent="0.2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81"/>
      <c r="AC60" s="181"/>
    </row>
    <row r="61" spans="1:29" x14ac:dyDescent="0.2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81"/>
      <c r="AC61" s="181"/>
    </row>
    <row r="62" spans="1:29" x14ac:dyDescent="0.2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81"/>
      <c r="AC62" s="181"/>
    </row>
    <row r="63" spans="1:29" x14ac:dyDescent="0.2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81"/>
      <c r="AC63" s="181"/>
    </row>
    <row r="64" spans="1:29" x14ac:dyDescent="0.2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81"/>
      <c r="AC64" s="181"/>
    </row>
    <row r="65" spans="7:29" x14ac:dyDescent="0.2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81"/>
      <c r="AC65" s="181"/>
    </row>
    <row r="66" spans="7:29" x14ac:dyDescent="0.2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81"/>
      <c r="AC66" s="181"/>
    </row>
    <row r="67" spans="7:29" x14ac:dyDescent="0.2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81"/>
      <c r="AC67" s="181"/>
    </row>
    <row r="68" spans="7:29" x14ac:dyDescent="0.2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81"/>
      <c r="AC68" s="181"/>
    </row>
    <row r="69" spans="7:29" x14ac:dyDescent="0.2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81"/>
      <c r="AC69" s="181"/>
    </row>
    <row r="70" spans="7:29" x14ac:dyDescent="0.2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81"/>
      <c r="AC70" s="181"/>
    </row>
    <row r="71" spans="7:29" x14ac:dyDescent="0.2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81"/>
      <c r="AC71" s="181"/>
    </row>
    <row r="72" spans="7:29" x14ac:dyDescent="0.2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81"/>
      <c r="AC72" s="181"/>
    </row>
    <row r="73" spans="7:29" x14ac:dyDescent="0.2"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  <c r="AB73" s="181"/>
      <c r="AC73" s="181"/>
    </row>
    <row r="74" spans="7:29" x14ac:dyDescent="0.2"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</row>
    <row r="75" spans="7:29" x14ac:dyDescent="0.2"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  <c r="AB75" s="181"/>
      <c r="AC75" s="181"/>
    </row>
    <row r="76" spans="7:29" x14ac:dyDescent="0.2"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  <c r="AA76" s="181"/>
      <c r="AB76" s="181"/>
      <c r="AC76" s="181"/>
    </row>
    <row r="77" spans="7:29" x14ac:dyDescent="0.2"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  <c r="AB77" s="181"/>
      <c r="AC77" s="181"/>
    </row>
    <row r="78" spans="7:29" x14ac:dyDescent="0.2"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  <c r="AA78" s="181"/>
      <c r="AB78" s="181"/>
      <c r="AC78" s="181"/>
    </row>
    <row r="79" spans="7:29" x14ac:dyDescent="0.2"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  <c r="AB79" s="181"/>
      <c r="AC79" s="181"/>
    </row>
    <row r="80" spans="7:29" x14ac:dyDescent="0.2"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</row>
    <row r="81" spans="13:29" x14ac:dyDescent="0.2"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  <c r="AB81" s="181"/>
      <c r="AC81" s="181"/>
    </row>
    <row r="82" spans="13:29" x14ac:dyDescent="0.2"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  <c r="AA82" s="181"/>
      <c r="AB82" s="181"/>
      <c r="AC82" s="181"/>
    </row>
    <row r="83" spans="13:29" x14ac:dyDescent="0.2"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  <c r="AB83" s="181"/>
      <c r="AC83" s="181"/>
    </row>
    <row r="84" spans="13:29" x14ac:dyDescent="0.2"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</row>
    <row r="85" spans="13:29" x14ac:dyDescent="0.2"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  <c r="AB85" s="181"/>
      <c r="AC85" s="181"/>
    </row>
    <row r="86" spans="13:29" x14ac:dyDescent="0.2"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  <c r="AA86" s="181"/>
      <c r="AB86" s="181"/>
      <c r="AC86" s="181"/>
    </row>
    <row r="87" spans="13:29" x14ac:dyDescent="0.2"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  <c r="AB87" s="181"/>
      <c r="AC87" s="181"/>
    </row>
    <row r="88" spans="13:29" x14ac:dyDescent="0.2"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  <c r="AB88" s="181"/>
      <c r="AC88" s="181"/>
    </row>
    <row r="89" spans="13:29" x14ac:dyDescent="0.2"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  <c r="AB89" s="181"/>
      <c r="AC89" s="181"/>
    </row>
    <row r="90" spans="13:29" x14ac:dyDescent="0.2"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  <c r="AA90" s="181"/>
      <c r="AB90" s="181"/>
      <c r="AC90" s="181"/>
    </row>
    <row r="91" spans="13:29" x14ac:dyDescent="0.2"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  <c r="AA91" s="181"/>
      <c r="AB91" s="181"/>
      <c r="AC91" s="181"/>
    </row>
    <row r="92" spans="13:29" x14ac:dyDescent="0.2"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  <c r="AB92" s="181"/>
      <c r="AC92" s="181"/>
    </row>
    <row r="93" spans="13:29" x14ac:dyDescent="0.2"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  <c r="AA93" s="181"/>
      <c r="AB93" s="181"/>
      <c r="AC93" s="181"/>
    </row>
    <row r="94" spans="13:29" x14ac:dyDescent="0.2"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</row>
    <row r="95" spans="13:29" x14ac:dyDescent="0.2"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  <c r="AB95" s="181"/>
      <c r="AC95" s="181"/>
    </row>
    <row r="96" spans="13:29" x14ac:dyDescent="0.2"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</row>
    <row r="97" spans="13:29" x14ac:dyDescent="0.2"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</row>
    <row r="98" spans="13:29" x14ac:dyDescent="0.2"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</row>
    <row r="99" spans="13:29" x14ac:dyDescent="0.2"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  <c r="AB99" s="181"/>
      <c r="AC99" s="181"/>
    </row>
    <row r="100" spans="13:29" x14ac:dyDescent="0.2"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</row>
    <row r="101" spans="13:29" x14ac:dyDescent="0.2"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  <c r="AB101" s="181"/>
      <c r="AC101" s="181"/>
    </row>
    <row r="102" spans="13:29" x14ac:dyDescent="0.2"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</row>
    <row r="103" spans="13:29" x14ac:dyDescent="0.2"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  <c r="AB103" s="181"/>
      <c r="AC103" s="181"/>
    </row>
    <row r="104" spans="13:29" x14ac:dyDescent="0.2"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</row>
    <row r="105" spans="13:29" x14ac:dyDescent="0.2"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  <c r="AB105" s="181"/>
      <c r="AC105" s="181"/>
    </row>
    <row r="106" spans="13:29" x14ac:dyDescent="0.2"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  <c r="AB106" s="181"/>
      <c r="AC106" s="181"/>
    </row>
    <row r="107" spans="13:29" x14ac:dyDescent="0.2"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</row>
    <row r="108" spans="13:29" x14ac:dyDescent="0.2"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  <c r="AA108" s="181"/>
      <c r="AB108" s="181"/>
      <c r="AC108" s="181"/>
    </row>
    <row r="109" spans="13:29" x14ac:dyDescent="0.2"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  <c r="AA109" s="181"/>
      <c r="AB109" s="181"/>
      <c r="AC109" s="181"/>
    </row>
    <row r="110" spans="13:29" x14ac:dyDescent="0.2"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  <c r="AB110" s="181"/>
      <c r="AC110" s="181"/>
    </row>
    <row r="111" spans="13:29" x14ac:dyDescent="0.2"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  <c r="AA111" s="181"/>
      <c r="AB111" s="181"/>
      <c r="AC111" s="181"/>
    </row>
    <row r="112" spans="13:29" x14ac:dyDescent="0.2"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  <c r="AB112" s="181"/>
      <c r="AC112" s="181"/>
    </row>
    <row r="113" spans="13:29" x14ac:dyDescent="0.2"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  <c r="AA113" s="181"/>
      <c r="AB113" s="181"/>
      <c r="AC113" s="181"/>
    </row>
    <row r="114" spans="13:29" x14ac:dyDescent="0.2"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  <c r="AB114" s="181"/>
      <c r="AC114" s="181"/>
    </row>
    <row r="115" spans="13:29" x14ac:dyDescent="0.2"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</row>
    <row r="116" spans="13:29" x14ac:dyDescent="0.2"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  <c r="AB116" s="181"/>
      <c r="AC116" s="181"/>
    </row>
    <row r="117" spans="13:29" x14ac:dyDescent="0.2"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  <c r="AA117" s="181"/>
      <c r="AB117" s="181"/>
      <c r="AC117" s="181"/>
    </row>
    <row r="118" spans="13:29" x14ac:dyDescent="0.2"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  <c r="AB118" s="181"/>
      <c r="AC118" s="181"/>
    </row>
    <row r="119" spans="13:29" x14ac:dyDescent="0.2"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  <c r="AA119" s="181"/>
      <c r="AB119" s="181"/>
      <c r="AC119" s="181"/>
    </row>
    <row r="120" spans="13:29" x14ac:dyDescent="0.2"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  <c r="AA120" s="181"/>
      <c r="AB120" s="181"/>
      <c r="AC120" s="181"/>
    </row>
    <row r="121" spans="13:29" x14ac:dyDescent="0.2"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  <c r="AB121" s="181"/>
      <c r="AC121" s="181"/>
    </row>
    <row r="122" spans="13:29" x14ac:dyDescent="0.2"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  <c r="AA122" s="181"/>
      <c r="AB122" s="181"/>
      <c r="AC122" s="181"/>
    </row>
    <row r="123" spans="13:29" x14ac:dyDescent="0.2"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</row>
    <row r="124" spans="13:29" x14ac:dyDescent="0.2"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  <c r="AA124" s="181"/>
      <c r="AB124" s="181"/>
      <c r="AC124" s="181"/>
    </row>
    <row r="125" spans="13:29" x14ac:dyDescent="0.2"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</row>
    <row r="126" spans="13:29" x14ac:dyDescent="0.2"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  <c r="AB126" s="181"/>
      <c r="AC126" s="181"/>
    </row>
    <row r="127" spans="13:29" x14ac:dyDescent="0.2"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</row>
    <row r="128" spans="13:29" x14ac:dyDescent="0.2"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</row>
    <row r="129" spans="13:29" x14ac:dyDescent="0.2"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</row>
    <row r="130" spans="13:29" x14ac:dyDescent="0.2"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</row>
    <row r="131" spans="13:29" x14ac:dyDescent="0.2"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</row>
    <row r="132" spans="13:29" x14ac:dyDescent="0.2"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</row>
    <row r="133" spans="13:29" x14ac:dyDescent="0.2"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  <c r="AA133" s="181"/>
      <c r="AB133" s="181"/>
      <c r="AC133" s="181"/>
    </row>
    <row r="134" spans="13:29" x14ac:dyDescent="0.2"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</row>
    <row r="135" spans="13:29" x14ac:dyDescent="0.2"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</row>
    <row r="136" spans="13:29" x14ac:dyDescent="0.2"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</row>
    <row r="137" spans="13:29" x14ac:dyDescent="0.2"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</row>
    <row r="138" spans="13:29" x14ac:dyDescent="0.2"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</row>
    <row r="139" spans="13:29" x14ac:dyDescent="0.2"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</row>
    <row r="140" spans="13:29" x14ac:dyDescent="0.2"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</row>
    <row r="141" spans="13:29" x14ac:dyDescent="0.2"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</row>
    <row r="142" spans="13:29" x14ac:dyDescent="0.2"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</row>
    <row r="143" spans="13:29" x14ac:dyDescent="0.2"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</row>
    <row r="144" spans="13:29" x14ac:dyDescent="0.2"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</row>
    <row r="145" spans="13:29" x14ac:dyDescent="0.2"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</row>
    <row r="146" spans="13:29" x14ac:dyDescent="0.2">
      <c r="M146" s="181"/>
      <c r="N146" s="181"/>
      <c r="O146" s="181"/>
      <c r="P146" s="190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</row>
    <row r="147" spans="13:29" x14ac:dyDescent="0.2">
      <c r="M147" s="181"/>
      <c r="N147" s="181"/>
      <c r="O147" s="181"/>
      <c r="P147" s="190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  <c r="AA147" s="181"/>
      <c r="AB147" s="181"/>
      <c r="AC147" s="181"/>
    </row>
    <row r="148" spans="13:29" x14ac:dyDescent="0.2"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</row>
    <row r="149" spans="13:29" x14ac:dyDescent="0.2"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</row>
    <row r="150" spans="13:29" x14ac:dyDescent="0.2"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  <c r="AA150" s="181"/>
      <c r="AB150" s="181"/>
      <c r="AC150" s="181"/>
    </row>
    <row r="151" spans="13:29" x14ac:dyDescent="0.2"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</row>
    <row r="152" spans="13:29" x14ac:dyDescent="0.2"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  <c r="AA152" s="181"/>
      <c r="AB152" s="181"/>
      <c r="AC152" s="181"/>
    </row>
    <row r="153" spans="13:29" x14ac:dyDescent="0.2"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  <c r="AA153" s="181"/>
      <c r="AB153" s="181"/>
      <c r="AC153" s="181"/>
    </row>
    <row r="154" spans="13:29" x14ac:dyDescent="0.2"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  <c r="AA154" s="181"/>
      <c r="AB154" s="181"/>
      <c r="AC154" s="181"/>
    </row>
    <row r="155" spans="13:29" x14ac:dyDescent="0.2"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</row>
    <row r="156" spans="13:29" x14ac:dyDescent="0.2"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  <c r="AA156" s="181"/>
      <c r="AB156" s="181"/>
      <c r="AC156" s="181"/>
    </row>
    <row r="157" spans="13:29" x14ac:dyDescent="0.2"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</row>
    <row r="158" spans="13:29" x14ac:dyDescent="0.2"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</row>
    <row r="159" spans="13:29" x14ac:dyDescent="0.2"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</row>
    <row r="160" spans="13:29" x14ac:dyDescent="0.2"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</row>
    <row r="161" spans="13:29" x14ac:dyDescent="0.2"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  <c r="AA161" s="181"/>
      <c r="AB161" s="181"/>
      <c r="AC161" s="181"/>
    </row>
    <row r="162" spans="13:29" x14ac:dyDescent="0.2"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</row>
    <row r="163" spans="13:29" x14ac:dyDescent="0.2"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  <c r="AA163" s="181"/>
      <c r="AB163" s="181"/>
      <c r="AC163" s="181"/>
    </row>
    <row r="164" spans="13:29" x14ac:dyDescent="0.2">
      <c r="P164" s="3"/>
    </row>
    <row r="165" spans="13:29" x14ac:dyDescent="0.2">
      <c r="P165" s="3"/>
    </row>
    <row r="166" spans="13:29" x14ac:dyDescent="0.2">
      <c r="P166" s="3"/>
    </row>
    <row r="167" spans="13:29" x14ac:dyDescent="0.2">
      <c r="P167" s="3"/>
    </row>
    <row r="168" spans="13:29" x14ac:dyDescent="0.2">
      <c r="P168" s="3"/>
    </row>
    <row r="169" spans="13:29" x14ac:dyDescent="0.2">
      <c r="P169" s="3"/>
    </row>
    <row r="170" spans="13:29" x14ac:dyDescent="0.2">
      <c r="P170" s="3"/>
    </row>
    <row r="171" spans="13:29" x14ac:dyDescent="0.2">
      <c r="P171" s="3"/>
    </row>
    <row r="172" spans="13:29" x14ac:dyDescent="0.2">
      <c r="P172" s="3"/>
    </row>
    <row r="173" spans="13:29" x14ac:dyDescent="0.2">
      <c r="P173" s="3"/>
    </row>
    <row r="174" spans="13:29" x14ac:dyDescent="0.2">
      <c r="P174" s="3"/>
    </row>
    <row r="175" spans="13:29" x14ac:dyDescent="0.2">
      <c r="P175" s="3"/>
    </row>
    <row r="176" spans="13:29" x14ac:dyDescent="0.2">
      <c r="P176" s="3"/>
    </row>
    <row r="177" spans="16:16" x14ac:dyDescent="0.2">
      <c r="P177" s="3"/>
    </row>
    <row r="178" spans="16:16" x14ac:dyDescent="0.2">
      <c r="P178" s="3"/>
    </row>
    <row r="179" spans="16:16" x14ac:dyDescent="0.2">
      <c r="P179" s="3"/>
    </row>
    <row r="180" spans="16:16" x14ac:dyDescent="0.2">
      <c r="P180" s="3"/>
    </row>
    <row r="181" spans="16:16" x14ac:dyDescent="0.2">
      <c r="P181" s="3"/>
    </row>
    <row r="182" spans="16:16" x14ac:dyDescent="0.2">
      <c r="P182" s="3"/>
    </row>
    <row r="183" spans="16:16" x14ac:dyDescent="0.2">
      <c r="P183" s="3"/>
    </row>
    <row r="184" spans="16:16" x14ac:dyDescent="0.2">
      <c r="P184" s="3"/>
    </row>
    <row r="185" spans="16:16" x14ac:dyDescent="0.2">
      <c r="P185" s="3"/>
    </row>
    <row r="186" spans="16:16" x14ac:dyDescent="0.2">
      <c r="P186" s="3"/>
    </row>
    <row r="187" spans="16:16" x14ac:dyDescent="0.2">
      <c r="P187" s="3"/>
    </row>
    <row r="188" spans="16:16" x14ac:dyDescent="0.2">
      <c r="P188" s="3"/>
    </row>
    <row r="189" spans="16:16" x14ac:dyDescent="0.2">
      <c r="P189" s="3"/>
    </row>
    <row r="190" spans="16:16" x14ac:dyDescent="0.2">
      <c r="P190" s="3"/>
    </row>
    <row r="191" spans="16:16" x14ac:dyDescent="0.2">
      <c r="P191" s="3"/>
    </row>
    <row r="192" spans="16:16" x14ac:dyDescent="0.2">
      <c r="P192" s="3"/>
    </row>
    <row r="193" spans="16:16" x14ac:dyDescent="0.2">
      <c r="P193" s="3"/>
    </row>
    <row r="194" spans="16:16" x14ac:dyDescent="0.2">
      <c r="P194" s="3"/>
    </row>
    <row r="195" spans="16:16" x14ac:dyDescent="0.2">
      <c r="P195" s="3"/>
    </row>
    <row r="196" spans="16:16" x14ac:dyDescent="0.2">
      <c r="P196" s="3"/>
    </row>
    <row r="197" spans="16:16" x14ac:dyDescent="0.2">
      <c r="P197" s="3"/>
    </row>
    <row r="198" spans="16:16" x14ac:dyDescent="0.2">
      <c r="P198" s="3"/>
    </row>
    <row r="199" spans="16:16" x14ac:dyDescent="0.2">
      <c r="P199" s="3"/>
    </row>
    <row r="200" spans="16:16" x14ac:dyDescent="0.2">
      <c r="P200" s="3"/>
    </row>
    <row r="201" spans="16:16" x14ac:dyDescent="0.2">
      <c r="P201" s="3"/>
    </row>
    <row r="202" spans="16:16" x14ac:dyDescent="0.2">
      <c r="P202" s="3"/>
    </row>
    <row r="203" spans="16:16" x14ac:dyDescent="0.2">
      <c r="P203" s="3"/>
    </row>
    <row r="204" spans="16:16" x14ac:dyDescent="0.2">
      <c r="P204" s="3"/>
    </row>
    <row r="205" spans="16:16" x14ac:dyDescent="0.2">
      <c r="P205" s="3"/>
    </row>
    <row r="206" spans="16:16" x14ac:dyDescent="0.2">
      <c r="P206" s="3"/>
    </row>
    <row r="207" spans="16:16" x14ac:dyDescent="0.2">
      <c r="P207" s="3"/>
    </row>
    <row r="208" spans="16:16" x14ac:dyDescent="0.2">
      <c r="P208" s="3"/>
    </row>
    <row r="209" spans="16:16" x14ac:dyDescent="0.2">
      <c r="P209" s="3"/>
    </row>
    <row r="210" spans="16:16" x14ac:dyDescent="0.2">
      <c r="P210" s="3"/>
    </row>
    <row r="211" spans="16:16" x14ac:dyDescent="0.2">
      <c r="P211" s="3"/>
    </row>
    <row r="212" spans="16:16" x14ac:dyDescent="0.2">
      <c r="P212" s="3"/>
    </row>
    <row r="213" spans="16:16" x14ac:dyDescent="0.2">
      <c r="P213" s="3"/>
    </row>
    <row r="214" spans="16:16" x14ac:dyDescent="0.2">
      <c r="P214" s="3"/>
    </row>
    <row r="215" spans="16:16" x14ac:dyDescent="0.2">
      <c r="P215" s="3"/>
    </row>
    <row r="216" spans="16:16" x14ac:dyDescent="0.2">
      <c r="P216" s="3"/>
    </row>
    <row r="217" spans="16:16" x14ac:dyDescent="0.2">
      <c r="P217" s="3"/>
    </row>
    <row r="218" spans="16:16" x14ac:dyDescent="0.2">
      <c r="P218" s="3"/>
    </row>
    <row r="219" spans="16:16" x14ac:dyDescent="0.2">
      <c r="P219" s="3"/>
    </row>
    <row r="220" spans="16:16" x14ac:dyDescent="0.2">
      <c r="P220" s="3"/>
    </row>
    <row r="221" spans="16:16" x14ac:dyDescent="0.2">
      <c r="P221" s="3"/>
    </row>
    <row r="222" spans="16:16" x14ac:dyDescent="0.2">
      <c r="P222" s="3"/>
    </row>
    <row r="223" spans="16:16" x14ac:dyDescent="0.2">
      <c r="P223" s="3"/>
    </row>
    <row r="224" spans="16:16" x14ac:dyDescent="0.2">
      <c r="P224" s="3"/>
    </row>
    <row r="225" spans="16:16" x14ac:dyDescent="0.2">
      <c r="P225" s="3"/>
    </row>
    <row r="226" spans="16:16" x14ac:dyDescent="0.2">
      <c r="P226" s="3"/>
    </row>
    <row r="227" spans="16:16" x14ac:dyDescent="0.2">
      <c r="P227" s="3"/>
    </row>
    <row r="228" spans="16:16" x14ac:dyDescent="0.2">
      <c r="P228" s="3"/>
    </row>
    <row r="229" spans="16:16" x14ac:dyDescent="0.2">
      <c r="P229" s="3"/>
    </row>
    <row r="230" spans="16:16" x14ac:dyDescent="0.2">
      <c r="P230" s="3"/>
    </row>
    <row r="231" spans="16:16" x14ac:dyDescent="0.2">
      <c r="P231" s="3"/>
    </row>
    <row r="232" spans="16:16" x14ac:dyDescent="0.2">
      <c r="P232" s="3"/>
    </row>
    <row r="233" spans="16:16" x14ac:dyDescent="0.2">
      <c r="P233" s="3"/>
    </row>
    <row r="234" spans="16:16" x14ac:dyDescent="0.2">
      <c r="P234" s="3"/>
    </row>
    <row r="235" spans="16:16" x14ac:dyDescent="0.2">
      <c r="P235" s="3"/>
    </row>
    <row r="236" spans="16:16" x14ac:dyDescent="0.2">
      <c r="P236" s="3"/>
    </row>
    <row r="237" spans="16:16" x14ac:dyDescent="0.2">
      <c r="P237" s="3"/>
    </row>
    <row r="238" spans="16:16" x14ac:dyDescent="0.2">
      <c r="P238" s="3"/>
    </row>
    <row r="239" spans="16:16" x14ac:dyDescent="0.2">
      <c r="P239" s="3"/>
    </row>
    <row r="240" spans="16:16" x14ac:dyDescent="0.2">
      <c r="P240" s="3"/>
    </row>
    <row r="241" spans="16:16" x14ac:dyDescent="0.2">
      <c r="P241" s="3"/>
    </row>
    <row r="242" spans="16:16" x14ac:dyDescent="0.2">
      <c r="P242" s="3"/>
    </row>
    <row r="243" spans="16:16" x14ac:dyDescent="0.2">
      <c r="P243" s="3"/>
    </row>
    <row r="244" spans="16:16" x14ac:dyDescent="0.2">
      <c r="P244" s="3"/>
    </row>
    <row r="245" spans="16:16" x14ac:dyDescent="0.2">
      <c r="P245" s="3"/>
    </row>
    <row r="246" spans="16:16" x14ac:dyDescent="0.2">
      <c r="P246" s="3"/>
    </row>
    <row r="247" spans="16:16" x14ac:dyDescent="0.2">
      <c r="P247" s="3"/>
    </row>
    <row r="248" spans="16:16" x14ac:dyDescent="0.2">
      <c r="P248" s="3"/>
    </row>
    <row r="249" spans="16:16" x14ac:dyDescent="0.2">
      <c r="P249" s="3"/>
    </row>
    <row r="250" spans="16:16" x14ac:dyDescent="0.2">
      <c r="P250" s="3"/>
    </row>
    <row r="251" spans="16:16" x14ac:dyDescent="0.2">
      <c r="P251" s="3"/>
    </row>
    <row r="252" spans="16:16" x14ac:dyDescent="0.2">
      <c r="P252" s="3"/>
    </row>
    <row r="253" spans="16:16" x14ac:dyDescent="0.2">
      <c r="P253" s="3"/>
    </row>
    <row r="254" spans="16:16" x14ac:dyDescent="0.2">
      <c r="P254" s="3"/>
    </row>
    <row r="255" spans="16:16" x14ac:dyDescent="0.2">
      <c r="P255" s="3"/>
    </row>
    <row r="256" spans="16:16" x14ac:dyDescent="0.2">
      <c r="P256" s="3"/>
    </row>
    <row r="257" spans="16:16" x14ac:dyDescent="0.2">
      <c r="P257" s="3"/>
    </row>
    <row r="258" spans="16:16" x14ac:dyDescent="0.2">
      <c r="P258" s="3"/>
    </row>
    <row r="259" spans="16:16" x14ac:dyDescent="0.2">
      <c r="P259" s="3"/>
    </row>
    <row r="260" spans="16:16" x14ac:dyDescent="0.2">
      <c r="P260" s="3"/>
    </row>
    <row r="261" spans="16:16" x14ac:dyDescent="0.2">
      <c r="P261" s="3"/>
    </row>
    <row r="262" spans="16:16" x14ac:dyDescent="0.2">
      <c r="P262" s="3"/>
    </row>
    <row r="263" spans="16:16" x14ac:dyDescent="0.2">
      <c r="P263" s="3"/>
    </row>
    <row r="264" spans="16:16" x14ac:dyDescent="0.2">
      <c r="P264" s="3"/>
    </row>
    <row r="265" spans="16:16" x14ac:dyDescent="0.2">
      <c r="P265" s="3"/>
    </row>
    <row r="266" spans="16:16" x14ac:dyDescent="0.2">
      <c r="P266" s="3"/>
    </row>
    <row r="267" spans="16:16" x14ac:dyDescent="0.2">
      <c r="P267" s="3"/>
    </row>
    <row r="268" spans="16:16" x14ac:dyDescent="0.2">
      <c r="P268" s="3"/>
    </row>
    <row r="269" spans="16:16" x14ac:dyDescent="0.2">
      <c r="P269" s="3"/>
    </row>
    <row r="270" spans="16:16" x14ac:dyDescent="0.2">
      <c r="P270" s="3"/>
    </row>
    <row r="271" spans="16:16" x14ac:dyDescent="0.2">
      <c r="P271" s="3"/>
    </row>
    <row r="272" spans="16:16" x14ac:dyDescent="0.2">
      <c r="P272" s="3"/>
    </row>
    <row r="273" spans="16:16" x14ac:dyDescent="0.2">
      <c r="P273" s="3"/>
    </row>
    <row r="274" spans="16:16" x14ac:dyDescent="0.2">
      <c r="P274" s="3"/>
    </row>
    <row r="275" spans="16:16" x14ac:dyDescent="0.2">
      <c r="P275" s="3"/>
    </row>
    <row r="276" spans="16:16" x14ac:dyDescent="0.2">
      <c r="P276" s="3"/>
    </row>
    <row r="277" spans="16:16" x14ac:dyDescent="0.2">
      <c r="P277" s="3"/>
    </row>
    <row r="278" spans="16:16" x14ac:dyDescent="0.2">
      <c r="P278" s="3"/>
    </row>
    <row r="279" spans="16:16" x14ac:dyDescent="0.2">
      <c r="P279" s="3"/>
    </row>
    <row r="280" spans="16:16" x14ac:dyDescent="0.2">
      <c r="P280" s="3"/>
    </row>
    <row r="281" spans="16:16" x14ac:dyDescent="0.2">
      <c r="P281" s="3"/>
    </row>
    <row r="282" spans="16:16" x14ac:dyDescent="0.2">
      <c r="P282" s="3"/>
    </row>
    <row r="283" spans="16:16" x14ac:dyDescent="0.2">
      <c r="P283" s="3"/>
    </row>
    <row r="284" spans="16:16" x14ac:dyDescent="0.2">
      <c r="P284" s="3"/>
    </row>
    <row r="285" spans="16:16" x14ac:dyDescent="0.2">
      <c r="P285" s="3"/>
    </row>
    <row r="286" spans="16:16" x14ac:dyDescent="0.2">
      <c r="P286" s="3"/>
    </row>
    <row r="287" spans="16:16" x14ac:dyDescent="0.2">
      <c r="P287" s="3"/>
    </row>
    <row r="288" spans="16:16" x14ac:dyDescent="0.2">
      <c r="P288" s="3"/>
    </row>
    <row r="289" spans="16:16" x14ac:dyDescent="0.2">
      <c r="P289" s="3"/>
    </row>
    <row r="290" spans="16:16" x14ac:dyDescent="0.2">
      <c r="P290" s="3"/>
    </row>
    <row r="291" spans="16:16" x14ac:dyDescent="0.2">
      <c r="P291" s="3"/>
    </row>
    <row r="292" spans="16:16" x14ac:dyDescent="0.2">
      <c r="P292" s="3"/>
    </row>
    <row r="293" spans="16:16" x14ac:dyDescent="0.2">
      <c r="P293" s="3"/>
    </row>
    <row r="294" spans="16:16" x14ac:dyDescent="0.2">
      <c r="P294" s="3"/>
    </row>
    <row r="295" spans="16:16" x14ac:dyDescent="0.2">
      <c r="P295" s="3"/>
    </row>
    <row r="296" spans="16:16" x14ac:dyDescent="0.2">
      <c r="P296" s="3"/>
    </row>
    <row r="297" spans="16:16" x14ac:dyDescent="0.2">
      <c r="P297" s="3"/>
    </row>
    <row r="298" spans="16:16" x14ac:dyDescent="0.2">
      <c r="P298" s="3"/>
    </row>
    <row r="299" spans="16:16" x14ac:dyDescent="0.2">
      <c r="P299" s="3"/>
    </row>
    <row r="300" spans="16:16" x14ac:dyDescent="0.2">
      <c r="P300" s="3"/>
    </row>
    <row r="301" spans="16:16" x14ac:dyDescent="0.2">
      <c r="P301" s="3"/>
    </row>
    <row r="302" spans="16:16" x14ac:dyDescent="0.2">
      <c r="P302" s="3"/>
    </row>
    <row r="303" spans="16:16" x14ac:dyDescent="0.2">
      <c r="P303" s="3"/>
    </row>
    <row r="304" spans="16:16" x14ac:dyDescent="0.2">
      <c r="P304" s="3"/>
    </row>
    <row r="305" spans="16:16" x14ac:dyDescent="0.2">
      <c r="P305" s="3"/>
    </row>
    <row r="306" spans="16:16" x14ac:dyDescent="0.2">
      <c r="P306" s="3"/>
    </row>
    <row r="307" spans="16:16" x14ac:dyDescent="0.2">
      <c r="P307" s="3"/>
    </row>
    <row r="308" spans="16:16" x14ac:dyDescent="0.2">
      <c r="P308" s="3"/>
    </row>
    <row r="309" spans="16:16" x14ac:dyDescent="0.2">
      <c r="P309" s="3"/>
    </row>
    <row r="310" spans="16:16" x14ac:dyDescent="0.2">
      <c r="P310" s="3"/>
    </row>
    <row r="311" spans="16:16" x14ac:dyDescent="0.2">
      <c r="P311" s="3"/>
    </row>
    <row r="312" spans="16:16" x14ac:dyDescent="0.2">
      <c r="P312" s="3"/>
    </row>
    <row r="313" spans="16:16" x14ac:dyDescent="0.2">
      <c r="P313" s="3"/>
    </row>
    <row r="314" spans="16:16" x14ac:dyDescent="0.2">
      <c r="P314" s="3"/>
    </row>
    <row r="315" spans="16:16" x14ac:dyDescent="0.2">
      <c r="P315" s="3"/>
    </row>
    <row r="316" spans="16:16" x14ac:dyDescent="0.2">
      <c r="P316" s="3"/>
    </row>
    <row r="317" spans="16:16" x14ac:dyDescent="0.2">
      <c r="P317" s="3"/>
    </row>
    <row r="318" spans="16:16" x14ac:dyDescent="0.2">
      <c r="P318" s="3"/>
    </row>
    <row r="319" spans="16:16" x14ac:dyDescent="0.2">
      <c r="P319" s="3"/>
    </row>
    <row r="320" spans="16:16" x14ac:dyDescent="0.2">
      <c r="P320" s="3"/>
    </row>
    <row r="321" spans="16:16" x14ac:dyDescent="0.2">
      <c r="P321" s="3"/>
    </row>
    <row r="322" spans="16:16" x14ac:dyDescent="0.2">
      <c r="P322" s="3"/>
    </row>
    <row r="323" spans="16:16" x14ac:dyDescent="0.2">
      <c r="P323" s="3"/>
    </row>
    <row r="324" spans="16:16" x14ac:dyDescent="0.2">
      <c r="P324" s="3"/>
    </row>
    <row r="325" spans="16:16" x14ac:dyDescent="0.2">
      <c r="P325" s="3"/>
    </row>
    <row r="326" spans="16:16" x14ac:dyDescent="0.2">
      <c r="P326" s="3"/>
    </row>
    <row r="327" spans="16:16" x14ac:dyDescent="0.2">
      <c r="P327" s="3"/>
    </row>
    <row r="328" spans="16:16" x14ac:dyDescent="0.2">
      <c r="P328" s="3"/>
    </row>
    <row r="329" spans="16:16" x14ac:dyDescent="0.2">
      <c r="P329" s="3"/>
    </row>
    <row r="330" spans="16:16" x14ac:dyDescent="0.2">
      <c r="P330" s="3"/>
    </row>
    <row r="331" spans="16:16" x14ac:dyDescent="0.2">
      <c r="P331" s="3"/>
    </row>
    <row r="332" spans="16:16" x14ac:dyDescent="0.2">
      <c r="P332" s="3"/>
    </row>
    <row r="333" spans="16:16" x14ac:dyDescent="0.2">
      <c r="P333" s="3"/>
    </row>
    <row r="334" spans="16:16" x14ac:dyDescent="0.2">
      <c r="P334" s="3"/>
    </row>
    <row r="335" spans="16:16" x14ac:dyDescent="0.2">
      <c r="P335" s="3"/>
    </row>
    <row r="336" spans="16:16" x14ac:dyDescent="0.2">
      <c r="P336" s="3"/>
    </row>
    <row r="337" spans="16:16" x14ac:dyDescent="0.2">
      <c r="P337" s="3"/>
    </row>
    <row r="338" spans="16:16" x14ac:dyDescent="0.2">
      <c r="P338" s="3"/>
    </row>
    <row r="339" spans="16:16" x14ac:dyDescent="0.2">
      <c r="P339" s="3"/>
    </row>
    <row r="340" spans="16:16" x14ac:dyDescent="0.2">
      <c r="P340" s="3"/>
    </row>
    <row r="341" spans="16:16" x14ac:dyDescent="0.2">
      <c r="P341" s="3"/>
    </row>
    <row r="342" spans="16:16" x14ac:dyDescent="0.2">
      <c r="P342" s="3"/>
    </row>
    <row r="343" spans="16:16" x14ac:dyDescent="0.2">
      <c r="P343" s="3"/>
    </row>
    <row r="344" spans="16:16" x14ac:dyDescent="0.2">
      <c r="P344" s="3"/>
    </row>
    <row r="345" spans="16:16" x14ac:dyDescent="0.2">
      <c r="P345" s="3"/>
    </row>
    <row r="346" spans="16:16" x14ac:dyDescent="0.2">
      <c r="P346" s="3"/>
    </row>
    <row r="347" spans="16:16" x14ac:dyDescent="0.2">
      <c r="P347" s="3"/>
    </row>
    <row r="348" spans="16:16" x14ac:dyDescent="0.2">
      <c r="P348" s="3"/>
    </row>
    <row r="349" spans="16:16" x14ac:dyDescent="0.2">
      <c r="P349" s="3"/>
    </row>
    <row r="350" spans="16:16" x14ac:dyDescent="0.2">
      <c r="P350" s="3"/>
    </row>
    <row r="351" spans="16:16" x14ac:dyDescent="0.2">
      <c r="P351" s="3"/>
    </row>
    <row r="352" spans="16:16" x14ac:dyDescent="0.2">
      <c r="P352" s="3"/>
    </row>
    <row r="353" spans="16:16" x14ac:dyDescent="0.2">
      <c r="P353" s="3"/>
    </row>
    <row r="354" spans="16:16" x14ac:dyDescent="0.2">
      <c r="P354" s="3"/>
    </row>
    <row r="355" spans="16:16" x14ac:dyDescent="0.2">
      <c r="P355" s="3"/>
    </row>
    <row r="356" spans="16:16" x14ac:dyDescent="0.2">
      <c r="P356" s="3"/>
    </row>
    <row r="357" spans="16:16" x14ac:dyDescent="0.2">
      <c r="P357" s="3"/>
    </row>
    <row r="358" spans="16:16" x14ac:dyDescent="0.2">
      <c r="P358" s="3"/>
    </row>
    <row r="359" spans="16:16" x14ac:dyDescent="0.2">
      <c r="P359" s="3"/>
    </row>
    <row r="360" spans="16:16" x14ac:dyDescent="0.2">
      <c r="P360" s="3"/>
    </row>
    <row r="361" spans="16:16" x14ac:dyDescent="0.2">
      <c r="P361" s="3"/>
    </row>
    <row r="362" spans="16:16" x14ac:dyDescent="0.2">
      <c r="P362" s="3"/>
    </row>
    <row r="363" spans="16:16" x14ac:dyDescent="0.2">
      <c r="P363" s="3"/>
    </row>
    <row r="364" spans="16:16" x14ac:dyDescent="0.2">
      <c r="P364" s="3"/>
    </row>
    <row r="365" spans="16:16" x14ac:dyDescent="0.2">
      <c r="P365" s="3"/>
    </row>
    <row r="366" spans="16:16" x14ac:dyDescent="0.2">
      <c r="P366" s="3"/>
    </row>
    <row r="367" spans="16:16" x14ac:dyDescent="0.2">
      <c r="P367" s="3"/>
    </row>
    <row r="368" spans="16:16" x14ac:dyDescent="0.2">
      <c r="P368" s="3"/>
    </row>
    <row r="369" spans="16:16" x14ac:dyDescent="0.2">
      <c r="P369" s="3"/>
    </row>
    <row r="370" spans="16:16" x14ac:dyDescent="0.2">
      <c r="P370" s="3"/>
    </row>
    <row r="371" spans="16:16" x14ac:dyDescent="0.2">
      <c r="P371" s="3"/>
    </row>
    <row r="372" spans="16:16" x14ac:dyDescent="0.2">
      <c r="P372" s="3"/>
    </row>
    <row r="373" spans="16:16" x14ac:dyDescent="0.2">
      <c r="P373" s="3"/>
    </row>
    <row r="374" spans="16:16" x14ac:dyDescent="0.2">
      <c r="P374" s="3"/>
    </row>
    <row r="375" spans="16:16" x14ac:dyDescent="0.2">
      <c r="P375" s="3"/>
    </row>
    <row r="376" spans="16:16" x14ac:dyDescent="0.2">
      <c r="P376" s="3"/>
    </row>
    <row r="377" spans="16:16" x14ac:dyDescent="0.2">
      <c r="P377" s="3"/>
    </row>
    <row r="378" spans="16:16" x14ac:dyDescent="0.2">
      <c r="P378" s="3"/>
    </row>
    <row r="379" spans="16:16" x14ac:dyDescent="0.2">
      <c r="P379" s="3"/>
    </row>
    <row r="380" spans="16:16" x14ac:dyDescent="0.2">
      <c r="P380" s="3"/>
    </row>
    <row r="381" spans="16:16" x14ac:dyDescent="0.2">
      <c r="P381" s="3"/>
    </row>
    <row r="382" spans="16:16" x14ac:dyDescent="0.2">
      <c r="P382" s="3"/>
    </row>
    <row r="383" spans="16:16" x14ac:dyDescent="0.2">
      <c r="P383" s="3"/>
    </row>
    <row r="384" spans="16:16" x14ac:dyDescent="0.2">
      <c r="P384" s="3"/>
    </row>
    <row r="385" spans="16:16" x14ac:dyDescent="0.2">
      <c r="P385" s="3"/>
    </row>
    <row r="386" spans="16:16" x14ac:dyDescent="0.2">
      <c r="P386" s="3"/>
    </row>
    <row r="387" spans="16:16" x14ac:dyDescent="0.2">
      <c r="P387" s="3"/>
    </row>
    <row r="388" spans="16:16" x14ac:dyDescent="0.2">
      <c r="P388" s="3"/>
    </row>
    <row r="389" spans="16:16" x14ac:dyDescent="0.2">
      <c r="P389" s="3"/>
    </row>
    <row r="390" spans="16:16" x14ac:dyDescent="0.2">
      <c r="P390" s="3"/>
    </row>
    <row r="391" spans="16:16" x14ac:dyDescent="0.2">
      <c r="P391" s="3"/>
    </row>
    <row r="392" spans="16:16" x14ac:dyDescent="0.2">
      <c r="P392" s="3"/>
    </row>
    <row r="393" spans="16:16" x14ac:dyDescent="0.2">
      <c r="P393" s="3"/>
    </row>
    <row r="394" spans="16:16" x14ac:dyDescent="0.2">
      <c r="P394" s="3"/>
    </row>
    <row r="395" spans="16:16" x14ac:dyDescent="0.2">
      <c r="P395" s="3"/>
    </row>
    <row r="396" spans="16:16" x14ac:dyDescent="0.2">
      <c r="P396" s="3"/>
    </row>
    <row r="397" spans="16:16" x14ac:dyDescent="0.2">
      <c r="P397" s="3"/>
    </row>
    <row r="398" spans="16:16" x14ac:dyDescent="0.2">
      <c r="P398" s="3"/>
    </row>
    <row r="399" spans="16:16" x14ac:dyDescent="0.2">
      <c r="P399" s="3"/>
    </row>
    <row r="400" spans="16:16" x14ac:dyDescent="0.2">
      <c r="P400" s="3"/>
    </row>
    <row r="401" spans="16:16" x14ac:dyDescent="0.2">
      <c r="P401" s="3"/>
    </row>
    <row r="402" spans="16:16" x14ac:dyDescent="0.2">
      <c r="P402" s="3"/>
    </row>
    <row r="403" spans="16:16" x14ac:dyDescent="0.2">
      <c r="P403" s="3"/>
    </row>
    <row r="404" spans="16:16" x14ac:dyDescent="0.2">
      <c r="P404" s="3"/>
    </row>
    <row r="405" spans="16:16" x14ac:dyDescent="0.2">
      <c r="P405" s="3"/>
    </row>
    <row r="406" spans="16:16" x14ac:dyDescent="0.2">
      <c r="P406" s="3"/>
    </row>
    <row r="407" spans="16:16" x14ac:dyDescent="0.2">
      <c r="P407" s="3"/>
    </row>
    <row r="408" spans="16:16" x14ac:dyDescent="0.2">
      <c r="P408" s="3"/>
    </row>
    <row r="409" spans="16:16" x14ac:dyDescent="0.2">
      <c r="P409" s="3"/>
    </row>
    <row r="410" spans="16:16" x14ac:dyDescent="0.2">
      <c r="P410" s="3"/>
    </row>
    <row r="411" spans="16:16" x14ac:dyDescent="0.2">
      <c r="P411" s="3"/>
    </row>
    <row r="412" spans="16:16" x14ac:dyDescent="0.2">
      <c r="P412" s="3"/>
    </row>
    <row r="413" spans="16:16" x14ac:dyDescent="0.2">
      <c r="P413" s="3"/>
    </row>
    <row r="414" spans="16:16" x14ac:dyDescent="0.2">
      <c r="P414" s="3"/>
    </row>
    <row r="415" spans="16:16" x14ac:dyDescent="0.2">
      <c r="P415" s="3"/>
    </row>
    <row r="416" spans="16:16" x14ac:dyDescent="0.2">
      <c r="P416" s="3"/>
    </row>
    <row r="417" spans="16:16" x14ac:dyDescent="0.2">
      <c r="P417" s="3"/>
    </row>
  </sheetData>
  <phoneticPr fontId="12" type="noConversion"/>
  <conditionalFormatting sqref="C12:C13 F12:F13 C14:F21">
    <cfRule type="expression" dxfId="77" priority="4">
      <formula>$B12&lt;&gt;""</formula>
    </cfRule>
  </conditionalFormatting>
  <conditionalFormatting sqref="C26:C44">
    <cfRule type="expression" dxfId="76" priority="6">
      <formula>$B26&lt;&gt;""</formula>
    </cfRule>
  </conditionalFormatting>
  <conditionalFormatting sqref="F26:F44">
    <cfRule type="expression" dxfId="75" priority="5">
      <formula>$E26&lt;&gt;""</formula>
    </cfRule>
  </conditionalFormatting>
  <dataValidations count="8">
    <dataValidation type="list" allowBlank="1" showInputMessage="1" showErrorMessage="1" errorTitle="Ridgid Diaphragm" error="Select Option" promptTitle="Ridgid Diaphragm" prompt="1: on_x000a_0: off" sqref="C6" xr:uid="{00000000-0002-0000-0000-000000000000}">
      <formula1>$A$9:$A$10</formula1>
    </dataValidation>
    <dataValidation type="list" errorStyle="warning" allowBlank="1" showInputMessage="1" showErrorMessage="1" promptTitle="number of dimensions" prompt="dimensions of problem (2 or 3)" sqref="C4" xr:uid="{00000000-0002-0000-0000-000001000000}">
      <formula1>$A$4:$A$5</formula1>
    </dataValidation>
    <dataValidation type="list" allowBlank="1" showInputMessage="1" showErrorMessage="1" promptTitle="Number of storeys" prompt="y-direction" sqref="F4" xr:uid="{00000000-0002-0000-0000-000002000000}">
      <formula1>$A$10:$A$19</formula1>
    </dataValidation>
    <dataValidation type="list" allowBlank="1" showInputMessage="1" showErrorMessage="1" promptTitle="Number of gridlines" prompt="z-direction_x000a_" sqref="F6" xr:uid="{00000000-0002-0000-0000-000003000000}">
      <formula1>$A$10:$A$29</formula1>
    </dataValidation>
    <dataValidation type="list" allowBlank="1" showInputMessage="1" showErrorMessage="1" promptTitle="Number of gridlines" prompt="x-direction_x000a_" sqref="F5" xr:uid="{00000000-0002-0000-0000-000004000000}">
      <formula1>$A$10:$A$29</formula1>
    </dataValidation>
    <dataValidation type="list" allowBlank="1" showInputMessage="1" showErrorMessage="1" sqref="E1011:E1048576" xr:uid="{00000000-0002-0000-0000-000005000000}">
      <formula1>Gridx</formula1>
    </dataValidation>
    <dataValidation type="list" allowBlank="1" showInputMessage="1" showErrorMessage="1" sqref="F1011:F1048576" xr:uid="{00000000-0002-0000-0000-000006000000}">
      <formula1>Gridz</formula1>
    </dataValidation>
    <dataValidation type="custom" errorStyle="warning" allowBlank="1" showInputMessage="1" showErrorMessage="1" error="Recomended start grid coordinates at (0,0)" sqref="F25 C25" xr:uid="{00000000-0002-0000-0000-000007000000}">
      <formula1>0</formula1>
    </dataValidation>
  </dataValidations>
  <pageMargins left="0.7" right="0.7" top="0.75" bottom="0.75" header="0.3" footer="0.3"/>
  <pageSetup paperSize="9" orientation="portrait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C103-0D20-4EF9-95D9-7C1562156A35}">
  <sheetPr>
    <tabColor theme="2" tint="-0.49995422223578601"/>
  </sheetPr>
  <dimension ref="A1:BA1000"/>
  <sheetViews>
    <sheetView topLeftCell="A82" zoomScale="70" zoomScaleNormal="70" workbookViewId="0">
      <selection activeCell="B103" activeCellId="1" sqref="B94 B103"/>
    </sheetView>
  </sheetViews>
  <sheetFormatPr baseColWidth="10" defaultColWidth="9" defaultRowHeight="16" x14ac:dyDescent="0.2"/>
  <cols>
    <col min="1" max="1" width="9" style="18"/>
    <col min="2" max="2" width="13.83203125" style="2" customWidth="1"/>
    <col min="3" max="6" width="9" style="2"/>
    <col min="7" max="7" width="11.33203125" style="2" customWidth="1"/>
    <col min="8" max="8" width="10.1640625" style="2" customWidth="1"/>
    <col min="9" max="13" width="9" style="2"/>
    <col min="14" max="14" width="11.83203125" style="2" customWidth="1"/>
    <col min="15" max="15" width="9" style="97"/>
    <col min="16" max="16" width="9" style="67"/>
    <col min="17" max="17" width="14.6640625" style="67" customWidth="1"/>
    <col min="18" max="18" width="11.6640625" style="67" customWidth="1"/>
    <col min="19" max="20" width="9" style="67"/>
    <col min="21" max="29" width="9" style="3"/>
    <col min="30" max="16384" width="9" style="2"/>
  </cols>
  <sheetData>
    <row r="1" spans="1:53" x14ac:dyDescent="0.2">
      <c r="P1" s="77"/>
      <c r="Q1" s="2"/>
      <c r="R1" s="2"/>
      <c r="S1" s="23"/>
      <c r="T1" s="23"/>
      <c r="U1" s="23"/>
      <c r="V1" s="23"/>
      <c r="W1" s="23"/>
      <c r="X1" s="23"/>
      <c r="Y1" s="23"/>
      <c r="Z1" s="23"/>
      <c r="AA1" s="2"/>
      <c r="AB1" s="2"/>
      <c r="AC1" s="2"/>
    </row>
    <row r="2" spans="1:53" x14ac:dyDescent="0.2">
      <c r="A2" s="3"/>
      <c r="P2" s="77"/>
      <c r="Q2" s="2"/>
      <c r="R2" s="2"/>
      <c r="S2" s="23"/>
      <c r="T2" s="23"/>
      <c r="U2" s="23"/>
      <c r="V2" s="23"/>
      <c r="W2" s="23"/>
      <c r="X2" s="23"/>
      <c r="Y2" s="23"/>
      <c r="Z2" s="23"/>
      <c r="AA2" s="2"/>
      <c r="AB2" s="2"/>
      <c r="AC2" s="2"/>
    </row>
    <row r="3" spans="1:53" ht="34" x14ac:dyDescent="0.2">
      <c r="A3" s="3">
        <v>0</v>
      </c>
      <c r="B3" s="28" t="s">
        <v>23</v>
      </c>
      <c r="C3" s="28" t="s">
        <v>25</v>
      </c>
      <c r="D3" s="28" t="s">
        <v>264</v>
      </c>
      <c r="E3" s="28" t="s">
        <v>24</v>
      </c>
      <c r="F3" s="28" t="s">
        <v>256</v>
      </c>
      <c r="G3" s="99" t="s">
        <v>74</v>
      </c>
      <c r="H3" s="99" t="s">
        <v>211</v>
      </c>
      <c r="I3" s="100" t="s">
        <v>3</v>
      </c>
      <c r="J3" s="100" t="s">
        <v>4</v>
      </c>
      <c r="K3" s="100" t="s">
        <v>5</v>
      </c>
      <c r="L3" s="100" t="s">
        <v>6</v>
      </c>
      <c r="M3" s="100" t="s">
        <v>7</v>
      </c>
      <c r="N3" s="100" t="s">
        <v>8</v>
      </c>
      <c r="P3" s="78"/>
      <c r="Q3" s="42" t="s">
        <v>146</v>
      </c>
      <c r="R3" s="43"/>
      <c r="S3" s="43"/>
      <c r="T3" s="44"/>
      <c r="U3" s="23"/>
      <c r="V3" s="23"/>
      <c r="W3" s="23"/>
      <c r="X3" s="23"/>
      <c r="Y3" s="23"/>
      <c r="Z3" s="23"/>
      <c r="AA3" s="2"/>
      <c r="AB3" s="2"/>
      <c r="AC3" s="2"/>
    </row>
    <row r="4" spans="1:53" x14ac:dyDescent="0.2">
      <c r="A4" s="3">
        <v>1</v>
      </c>
      <c r="B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10011</v>
      </c>
      <c r="C4" s="231">
        <v>0</v>
      </c>
      <c r="D4" s="231">
        <v>0</v>
      </c>
      <c r="E4" s="231">
        <v>1</v>
      </c>
      <c r="F4" s="231">
        <v>1</v>
      </c>
      <c r="G4" s="231" t="s">
        <v>73</v>
      </c>
      <c r="H4" s="65"/>
      <c r="I4" s="132" cm="1">
        <f t="array" ref="I4">_xlfn.IFNA(_xlfn.IFS(Nodes[[#This Row],[node type]]="i",0,Nodes[[#This Row],[node type]]="b",1,Nodes[[#This Row],[node type]]="s",0),"")</f>
        <v>1</v>
      </c>
      <c r="J4" s="132" cm="1">
        <f t="array" ref="J4">_xlfn.IFNA(_xlfn.IFS(Nodes[[#This Row],[node type]]="i",0,Nodes[[#This Row],[node type]]="b",1,Nodes[[#This Row],[node type]]="s",0),"")</f>
        <v>1</v>
      </c>
      <c r="K4" s="132" cm="1">
        <f t="array" ref="K4">_xlfn.IFNA(_xlfn.IFS(Nodes[[#This Row],[node type]]="i",0,Nodes[[#This Row],[node type]]="b",1,Nodes[[#This Row],[node type]]="s",1),"")</f>
        <v>1</v>
      </c>
      <c r="L4" s="132" cm="1">
        <f t="array" ref="L4">_xlfn.IFNA(_xlfn.IFS(Nodes[[#This Row],[node type]]="i",0,Nodes[[#This Row],[node type]]="b",1,Nodes[[#This Row],[node type]]="s",1),"")</f>
        <v>1</v>
      </c>
      <c r="M4" s="132" cm="1">
        <f t="array" ref="M4">_xlfn.IFNA(_xlfn.IFS(Nodes[[#This Row],[node type]]="i",0,Nodes[[#This Row],[node type]]="b",1,Nodes[[#This Row],[node type]]="s",1),"")</f>
        <v>1</v>
      </c>
      <c r="N4" s="132" cm="1">
        <f t="array" ref="N4">_xlfn.IFNA(_xlfn.IFS(Nodes[[#This Row],[node type]]="i",0,Nodes[[#This Row],[node type]]="b",1,Nodes[[#This Row],[node type]]="s",0),"")</f>
        <v>1</v>
      </c>
      <c r="O4" s="97" cm="1">
        <f t="array" ref="O4:O123">NodeTags</f>
        <v>100101</v>
      </c>
      <c r="P4" s="79"/>
      <c r="Q4" s="49" t="s">
        <v>23</v>
      </c>
      <c r="R4" s="50" t="s">
        <v>25</v>
      </c>
      <c r="S4" s="50" t="s">
        <v>145</v>
      </c>
      <c r="T4" s="51" t="s">
        <v>257</v>
      </c>
      <c r="U4" s="23"/>
      <c r="V4" s="23"/>
      <c r="W4" s="23"/>
      <c r="X4" s="23"/>
      <c r="Y4" s="23"/>
      <c r="Z4" s="23"/>
      <c r="AA4" s="2"/>
      <c r="AB4" s="23"/>
      <c r="AC4" s="2"/>
    </row>
    <row r="5" spans="1:53" x14ac:dyDescent="0.2">
      <c r="A5" s="3"/>
      <c r="B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10021</v>
      </c>
      <c r="C5" s="231">
        <v>0</v>
      </c>
      <c r="D5" s="231">
        <v>0</v>
      </c>
      <c r="E5" s="231">
        <v>2</v>
      </c>
      <c r="F5" s="231">
        <v>1</v>
      </c>
      <c r="G5" s="231" t="s">
        <v>73</v>
      </c>
      <c r="H5" s="65"/>
      <c r="I5" s="132" cm="1">
        <f t="array" ref="I5">_xlfn.IFNA(_xlfn.IFS(Nodes[[#This Row],[node type]]="i",0,Nodes[[#This Row],[node type]]="b",1,Nodes[[#This Row],[node type]]="s",0),"")</f>
        <v>1</v>
      </c>
      <c r="J5" s="132" cm="1">
        <f t="array" ref="J5">_xlfn.IFNA(_xlfn.IFS(Nodes[[#This Row],[node type]]="i",0,Nodes[[#This Row],[node type]]="b",1,Nodes[[#This Row],[node type]]="s",0),"")</f>
        <v>1</v>
      </c>
      <c r="K5" s="132" cm="1">
        <f t="array" ref="K5">_xlfn.IFNA(_xlfn.IFS(Nodes[[#This Row],[node type]]="i",0,Nodes[[#This Row],[node type]]="b",1,Nodes[[#This Row],[node type]]="s",1),"")</f>
        <v>1</v>
      </c>
      <c r="L5" s="132" cm="1">
        <f t="array" ref="L5">_xlfn.IFNA(_xlfn.IFS(Nodes[[#This Row],[node type]]="i",0,Nodes[[#This Row],[node type]]="b",1,Nodes[[#This Row],[node type]]="s",1),"")</f>
        <v>1</v>
      </c>
      <c r="M5" s="132" cm="1">
        <f t="array" ref="M5">_xlfn.IFNA(_xlfn.IFS(Nodes[[#This Row],[node type]]="i",0,Nodes[[#This Row],[node type]]="b",1,Nodes[[#This Row],[node type]]="s",1),"")</f>
        <v>1</v>
      </c>
      <c r="N5" s="132" cm="1">
        <f t="array" ref="N5">_xlfn.IFNA(_xlfn.IFS(Nodes[[#This Row],[node type]]="i",0,Nodes[[#This Row],[node type]]="b",1,Nodes[[#This Row],[node type]]="s",0),"")</f>
        <v>1</v>
      </c>
      <c r="O5" s="97">
        <v>100102</v>
      </c>
      <c r="P5" s="79"/>
      <c r="Q5" s="45"/>
      <c r="R5" s="46" cm="1">
        <f t="array" ref="R5:R8">_xlfn.SEQUENCE(GlobalGeometry!F4+1,1,0)</f>
        <v>0</v>
      </c>
      <c r="S5" s="47"/>
      <c r="T5" s="48"/>
      <c r="U5" s="38"/>
      <c r="V5" s="38"/>
      <c r="W5" s="38"/>
      <c r="X5" s="38"/>
      <c r="Y5" s="38"/>
      <c r="Z5" s="2"/>
      <c r="AA5" s="2"/>
      <c r="AB5" s="2"/>
      <c r="AC5" s="2"/>
    </row>
    <row r="6" spans="1:53" x14ac:dyDescent="0.2">
      <c r="A6" s="3" t="s">
        <v>60</v>
      </c>
      <c r="B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10031</v>
      </c>
      <c r="C6" s="231">
        <v>0</v>
      </c>
      <c r="D6" s="231">
        <v>0</v>
      </c>
      <c r="E6" s="231">
        <v>3</v>
      </c>
      <c r="F6" s="231">
        <v>1</v>
      </c>
      <c r="G6" s="231" t="s">
        <v>73</v>
      </c>
      <c r="H6" s="65"/>
      <c r="I6" s="132" cm="1">
        <f t="array" ref="I6">_xlfn.IFNA(_xlfn.IFS(Nodes[[#This Row],[node type]]="i",0,Nodes[[#This Row],[node type]]="b",1,Nodes[[#This Row],[node type]]="s",0),"")</f>
        <v>1</v>
      </c>
      <c r="J6" s="132" cm="1">
        <f t="array" ref="J6">_xlfn.IFNA(_xlfn.IFS(Nodes[[#This Row],[node type]]="i",0,Nodes[[#This Row],[node type]]="b",1,Nodes[[#This Row],[node type]]="s",0),"")</f>
        <v>1</v>
      </c>
      <c r="K6" s="132" cm="1">
        <f t="array" ref="K6">_xlfn.IFNA(_xlfn.IFS(Nodes[[#This Row],[node type]]="i",0,Nodes[[#This Row],[node type]]="b",1,Nodes[[#This Row],[node type]]="s",1),"")</f>
        <v>1</v>
      </c>
      <c r="L6" s="132" cm="1">
        <f t="array" ref="L6">_xlfn.IFNA(_xlfn.IFS(Nodes[[#This Row],[node type]]="i",0,Nodes[[#This Row],[node type]]="b",1,Nodes[[#This Row],[node type]]="s",1),"")</f>
        <v>1</v>
      </c>
      <c r="M6" s="132" cm="1">
        <f t="array" ref="M6">_xlfn.IFNA(_xlfn.IFS(Nodes[[#This Row],[node type]]="i",0,Nodes[[#This Row],[node type]]="b",1,Nodes[[#This Row],[node type]]="s",1),"")</f>
        <v>1</v>
      </c>
      <c r="N6" s="132" cm="1">
        <f t="array" ref="N6">_xlfn.IFNA(_xlfn.IFS(Nodes[[#This Row],[node type]]="i",0,Nodes[[#This Row],[node type]]="b",1,Nodes[[#This Row],[node type]]="s",0),"")</f>
        <v>1</v>
      </c>
      <c r="O6" s="97">
        <v>100103</v>
      </c>
      <c r="P6" s="79"/>
      <c r="Q6" s="89" t="str">
        <f>IF(AND($R6&lt;&gt; "", $S6&lt;&gt;"",$T6&lt;&gt;""), _xlfn.CONCAT(1, $R6, "000"),"")</f>
        <v/>
      </c>
      <c r="R6" s="90">
        <v>1</v>
      </c>
      <c r="S6" s="87"/>
      <c r="T6" s="88"/>
      <c r="U6" s="2"/>
      <c r="V6" s="2"/>
      <c r="W6" s="2"/>
      <c r="X6" s="2"/>
      <c r="Y6" s="2"/>
      <c r="Z6" s="2"/>
      <c r="AA6" s="2"/>
      <c r="AB6" s="2"/>
      <c r="AC6" s="2"/>
    </row>
    <row r="7" spans="1:53" x14ac:dyDescent="0.2">
      <c r="A7" s="3" t="s">
        <v>73</v>
      </c>
      <c r="B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10041</v>
      </c>
      <c r="C7" s="231">
        <v>0</v>
      </c>
      <c r="D7" s="231">
        <v>0</v>
      </c>
      <c r="E7" s="231">
        <v>4</v>
      </c>
      <c r="F7" s="231">
        <v>1</v>
      </c>
      <c r="G7" s="231" t="s">
        <v>73</v>
      </c>
      <c r="H7" s="65"/>
      <c r="I7" s="132" cm="1">
        <f t="array" ref="I7">_xlfn.IFNA(_xlfn.IFS(Nodes[[#This Row],[node type]]="i",0,Nodes[[#This Row],[node type]]="b",1,Nodes[[#This Row],[node type]]="s",0),"")</f>
        <v>1</v>
      </c>
      <c r="J7" s="132" cm="1">
        <f t="array" ref="J7">_xlfn.IFNA(_xlfn.IFS(Nodes[[#This Row],[node type]]="i",0,Nodes[[#This Row],[node type]]="b",1,Nodes[[#This Row],[node type]]="s",0),"")</f>
        <v>1</v>
      </c>
      <c r="K7" s="132" cm="1">
        <f t="array" ref="K7">_xlfn.IFNA(_xlfn.IFS(Nodes[[#This Row],[node type]]="i",0,Nodes[[#This Row],[node type]]="b",1,Nodes[[#This Row],[node type]]="s",1),"")</f>
        <v>1</v>
      </c>
      <c r="L7" s="132" cm="1">
        <f t="array" ref="L7">_xlfn.IFNA(_xlfn.IFS(Nodes[[#This Row],[node type]]="i",0,Nodes[[#This Row],[node type]]="b",1,Nodes[[#This Row],[node type]]="s",1),"")</f>
        <v>1</v>
      </c>
      <c r="M7" s="132" cm="1">
        <f t="array" ref="M7">_xlfn.IFNA(_xlfn.IFS(Nodes[[#This Row],[node type]]="i",0,Nodes[[#This Row],[node type]]="b",1,Nodes[[#This Row],[node type]]="s",1),"")</f>
        <v>1</v>
      </c>
      <c r="N7" s="132" cm="1">
        <f t="array" ref="N7">_xlfn.IFNA(_xlfn.IFS(Nodes[[#This Row],[node type]]="i",0,Nodes[[#This Row],[node type]]="b",1,Nodes[[#This Row],[node type]]="s",0),"")</f>
        <v>1</v>
      </c>
      <c r="O7" s="97">
        <v>10011</v>
      </c>
      <c r="P7" s="79"/>
      <c r="Q7" s="89" t="str">
        <f t="shared" ref="Q7:Q15" si="0">IF(AND($R7&lt;&gt; "", $S7&lt;&gt;"",$T7&lt;&gt;""), _xlfn.CONCAT(1, $R7, "000"),"")</f>
        <v/>
      </c>
      <c r="R7" s="90">
        <v>2</v>
      </c>
      <c r="S7" s="87"/>
      <c r="T7" s="88"/>
      <c r="U7" s="2"/>
      <c r="V7" s="2"/>
      <c r="W7" s="2"/>
      <c r="X7" s="2"/>
      <c r="Y7" s="2"/>
      <c r="Z7" s="2"/>
      <c r="AA7" s="2"/>
      <c r="AB7" s="2"/>
      <c r="AC7" s="2"/>
    </row>
    <row r="8" spans="1:53" x14ac:dyDescent="0.2">
      <c r="A8" s="3" t="s">
        <v>59</v>
      </c>
      <c r="B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10051</v>
      </c>
      <c r="C8" s="231">
        <v>0</v>
      </c>
      <c r="D8" s="231">
        <v>0</v>
      </c>
      <c r="E8" s="231">
        <v>5</v>
      </c>
      <c r="F8" s="231">
        <v>1</v>
      </c>
      <c r="G8" s="231" t="s">
        <v>73</v>
      </c>
      <c r="H8" s="65"/>
      <c r="I8" s="132" cm="1">
        <f t="array" ref="I8">_xlfn.IFNA(_xlfn.IFS(Nodes[[#This Row],[node type]]="i",0,Nodes[[#This Row],[node type]]="b",1,Nodes[[#This Row],[node type]]="s",0),"")</f>
        <v>1</v>
      </c>
      <c r="J8" s="132" cm="1">
        <f t="array" ref="J8">_xlfn.IFNA(_xlfn.IFS(Nodes[[#This Row],[node type]]="i",0,Nodes[[#This Row],[node type]]="b",1,Nodes[[#This Row],[node type]]="s",0),"")</f>
        <v>1</v>
      </c>
      <c r="K8" s="132" cm="1">
        <f t="array" ref="K8">_xlfn.IFNA(_xlfn.IFS(Nodes[[#This Row],[node type]]="i",0,Nodes[[#This Row],[node type]]="b",1,Nodes[[#This Row],[node type]]="s",1),"")</f>
        <v>1</v>
      </c>
      <c r="L8" s="132" cm="1">
        <f t="array" ref="L8">_xlfn.IFNA(_xlfn.IFS(Nodes[[#This Row],[node type]]="i",0,Nodes[[#This Row],[node type]]="b",1,Nodes[[#This Row],[node type]]="s",1),"")</f>
        <v>1</v>
      </c>
      <c r="M8" s="132" cm="1">
        <f t="array" ref="M8">_xlfn.IFNA(_xlfn.IFS(Nodes[[#This Row],[node type]]="i",0,Nodes[[#This Row],[node type]]="b",1,Nodes[[#This Row],[node type]]="s",1),"")</f>
        <v>1</v>
      </c>
      <c r="N8" s="132" cm="1">
        <f t="array" ref="N8">_xlfn.IFNA(_xlfn.IFS(Nodes[[#This Row],[node type]]="i",0,Nodes[[#This Row],[node type]]="b",1,Nodes[[#This Row],[node type]]="s",0),"")</f>
        <v>1</v>
      </c>
      <c r="O8" s="97">
        <v>10012</v>
      </c>
      <c r="P8" s="79"/>
      <c r="Q8" s="89" t="str">
        <f t="shared" si="0"/>
        <v/>
      </c>
      <c r="R8" s="90">
        <v>3</v>
      </c>
      <c r="S8" s="87"/>
      <c r="T8" s="88"/>
      <c r="U8" s="2"/>
      <c r="V8" s="2"/>
      <c r="W8" s="2"/>
      <c r="X8" s="2"/>
      <c r="Y8" s="2"/>
      <c r="Z8" s="2"/>
      <c r="AA8" s="2"/>
      <c r="AB8" s="2"/>
      <c r="AC8" s="2"/>
    </row>
    <row r="9" spans="1:53" x14ac:dyDescent="0.2">
      <c r="B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10061</v>
      </c>
      <c r="C9" s="231">
        <v>0</v>
      </c>
      <c r="D9" s="231">
        <v>0</v>
      </c>
      <c r="E9" s="231">
        <v>6</v>
      </c>
      <c r="F9" s="231">
        <v>1</v>
      </c>
      <c r="G9" s="231" t="s">
        <v>73</v>
      </c>
      <c r="H9" s="65"/>
      <c r="I9" s="132" cm="1">
        <f t="array" ref="I9">_xlfn.IFNA(_xlfn.IFS(Nodes[[#This Row],[node type]]="i",0,Nodes[[#This Row],[node type]]="b",1,Nodes[[#This Row],[node type]]="s",0),"")</f>
        <v>1</v>
      </c>
      <c r="J9" s="132" cm="1">
        <f t="array" ref="J9">_xlfn.IFNA(_xlfn.IFS(Nodes[[#This Row],[node type]]="i",0,Nodes[[#This Row],[node type]]="b",1,Nodes[[#This Row],[node type]]="s",0),"")</f>
        <v>1</v>
      </c>
      <c r="K9" s="132" cm="1">
        <f t="array" ref="K9">_xlfn.IFNA(_xlfn.IFS(Nodes[[#This Row],[node type]]="i",0,Nodes[[#This Row],[node type]]="b",1,Nodes[[#This Row],[node type]]="s",1),"")</f>
        <v>1</v>
      </c>
      <c r="L9" s="132" cm="1">
        <f t="array" ref="L9">_xlfn.IFNA(_xlfn.IFS(Nodes[[#This Row],[node type]]="i",0,Nodes[[#This Row],[node type]]="b",1,Nodes[[#This Row],[node type]]="s",1),"")</f>
        <v>1</v>
      </c>
      <c r="M9" s="132" cm="1">
        <f t="array" ref="M9">_xlfn.IFNA(_xlfn.IFS(Nodes[[#This Row],[node type]]="i",0,Nodes[[#This Row],[node type]]="b",1,Nodes[[#This Row],[node type]]="s",1),"")</f>
        <v>1</v>
      </c>
      <c r="N9" s="132" cm="1">
        <f t="array" ref="N9">_xlfn.IFNA(_xlfn.IFS(Nodes[[#This Row],[node type]]="i",0,Nodes[[#This Row],[node type]]="b",1,Nodes[[#This Row],[node type]]="s",0),"")</f>
        <v>1</v>
      </c>
      <c r="O9" s="97">
        <v>10013</v>
      </c>
      <c r="P9" s="79"/>
      <c r="Q9" s="89" t="str">
        <f t="shared" si="0"/>
        <v/>
      </c>
      <c r="R9" s="90"/>
      <c r="S9" s="87"/>
      <c r="T9" s="88"/>
      <c r="U9" s="2"/>
      <c r="V9" s="2"/>
      <c r="W9" s="2"/>
      <c r="X9" s="2"/>
      <c r="Y9" s="2"/>
      <c r="Z9" s="2"/>
      <c r="AA9" s="2"/>
      <c r="AB9" s="2"/>
      <c r="AC9" s="2"/>
    </row>
    <row r="10" spans="1:53" x14ac:dyDescent="0.2">
      <c r="B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10071</v>
      </c>
      <c r="C10" s="231">
        <v>0</v>
      </c>
      <c r="D10" s="231">
        <v>0</v>
      </c>
      <c r="E10" s="231">
        <v>7</v>
      </c>
      <c r="F10" s="231">
        <v>1</v>
      </c>
      <c r="G10" s="231" t="s">
        <v>73</v>
      </c>
      <c r="H10" s="65"/>
      <c r="I10" s="132" cm="1">
        <f t="array" ref="I10">_xlfn.IFNA(_xlfn.IFS(Nodes[[#This Row],[node type]]="i",0,Nodes[[#This Row],[node type]]="b",1,Nodes[[#This Row],[node type]]="s",0),"")</f>
        <v>1</v>
      </c>
      <c r="J10" s="132" cm="1">
        <f t="array" ref="J10">_xlfn.IFNA(_xlfn.IFS(Nodes[[#This Row],[node type]]="i",0,Nodes[[#This Row],[node type]]="b",1,Nodes[[#This Row],[node type]]="s",0),"")</f>
        <v>1</v>
      </c>
      <c r="K10" s="132" cm="1">
        <f t="array" ref="K10">_xlfn.IFNA(_xlfn.IFS(Nodes[[#This Row],[node type]]="i",0,Nodes[[#This Row],[node type]]="b",1,Nodes[[#This Row],[node type]]="s",1),"")</f>
        <v>1</v>
      </c>
      <c r="L10" s="132" cm="1">
        <f t="array" ref="L10">_xlfn.IFNA(_xlfn.IFS(Nodes[[#This Row],[node type]]="i",0,Nodes[[#This Row],[node type]]="b",1,Nodes[[#This Row],[node type]]="s",1),"")</f>
        <v>1</v>
      </c>
      <c r="M10" s="132" cm="1">
        <f t="array" ref="M10">_xlfn.IFNA(_xlfn.IFS(Nodes[[#This Row],[node type]]="i",0,Nodes[[#This Row],[node type]]="b",1,Nodes[[#This Row],[node type]]="s",1),"")</f>
        <v>1</v>
      </c>
      <c r="N10" s="132" cm="1">
        <f t="array" ref="N10">_xlfn.IFNA(_xlfn.IFS(Nodes[[#This Row],[node type]]="i",0,Nodes[[#This Row],[node type]]="b",1,Nodes[[#This Row],[node type]]="s",0),"")</f>
        <v>1</v>
      </c>
      <c r="O10" s="97">
        <v>10021</v>
      </c>
      <c r="P10" s="79"/>
      <c r="Q10" s="89" t="str">
        <f t="shared" si="0"/>
        <v/>
      </c>
      <c r="R10" s="90"/>
      <c r="S10" s="87"/>
      <c r="T10" s="88"/>
      <c r="U10" s="2"/>
      <c r="V10" s="2"/>
      <c r="W10" s="2"/>
      <c r="X10" s="2"/>
      <c r="Y10" s="2"/>
      <c r="Z10" s="2"/>
      <c r="AA10" s="2"/>
      <c r="AB10" s="2"/>
      <c r="AC10" s="2"/>
    </row>
    <row r="11" spans="1:53" x14ac:dyDescent="0.2">
      <c r="B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10081</v>
      </c>
      <c r="C11" s="231">
        <v>0</v>
      </c>
      <c r="D11" s="231">
        <v>0</v>
      </c>
      <c r="E11" s="231">
        <v>8</v>
      </c>
      <c r="F11" s="231">
        <v>1</v>
      </c>
      <c r="G11" s="231" t="s">
        <v>73</v>
      </c>
      <c r="H11" s="65"/>
      <c r="I11" s="132" cm="1">
        <f t="array" ref="I11">_xlfn.IFNA(_xlfn.IFS(Nodes[[#This Row],[node type]]="i",0,Nodes[[#This Row],[node type]]="b",1,Nodes[[#This Row],[node type]]="s",0),"")</f>
        <v>1</v>
      </c>
      <c r="J11" s="132" cm="1">
        <f t="array" ref="J11">_xlfn.IFNA(_xlfn.IFS(Nodes[[#This Row],[node type]]="i",0,Nodes[[#This Row],[node type]]="b",1,Nodes[[#This Row],[node type]]="s",0),"")</f>
        <v>1</v>
      </c>
      <c r="K11" s="132" cm="1">
        <f t="array" ref="K11">_xlfn.IFNA(_xlfn.IFS(Nodes[[#This Row],[node type]]="i",0,Nodes[[#This Row],[node type]]="b",1,Nodes[[#This Row],[node type]]="s",1),"")</f>
        <v>1</v>
      </c>
      <c r="L11" s="132" cm="1">
        <f t="array" ref="L11">_xlfn.IFNA(_xlfn.IFS(Nodes[[#This Row],[node type]]="i",0,Nodes[[#This Row],[node type]]="b",1,Nodes[[#This Row],[node type]]="s",1),"")</f>
        <v>1</v>
      </c>
      <c r="M11" s="132" cm="1">
        <f t="array" ref="M11">_xlfn.IFNA(_xlfn.IFS(Nodes[[#This Row],[node type]]="i",0,Nodes[[#This Row],[node type]]="b",1,Nodes[[#This Row],[node type]]="s",1),"")</f>
        <v>1</v>
      </c>
      <c r="N11" s="132" cm="1">
        <f t="array" ref="N11">_xlfn.IFNA(_xlfn.IFS(Nodes[[#This Row],[node type]]="i",0,Nodes[[#This Row],[node type]]="b",1,Nodes[[#This Row],[node type]]="s",0),"")</f>
        <v>1</v>
      </c>
      <c r="O11" s="97">
        <v>10022</v>
      </c>
      <c r="P11" s="79"/>
      <c r="Q11" s="89" t="str">
        <f t="shared" si="0"/>
        <v/>
      </c>
      <c r="R11" s="90"/>
      <c r="S11" s="87"/>
      <c r="T11" s="88"/>
      <c r="U11" s="2"/>
      <c r="V11" s="2"/>
      <c r="W11" s="2"/>
      <c r="X11" s="2"/>
      <c r="Y11" s="2"/>
      <c r="Z11" s="2"/>
      <c r="AA11" s="2"/>
      <c r="AB11" s="2"/>
      <c r="AC11" s="2"/>
    </row>
    <row r="12" spans="1:53" x14ac:dyDescent="0.2">
      <c r="B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10091</v>
      </c>
      <c r="C12" s="231">
        <v>0</v>
      </c>
      <c r="D12" s="231">
        <v>0</v>
      </c>
      <c r="E12" s="231">
        <v>9</v>
      </c>
      <c r="F12" s="231">
        <v>1</v>
      </c>
      <c r="G12" s="231" t="s">
        <v>73</v>
      </c>
      <c r="H12" s="65"/>
      <c r="I12" s="132" cm="1">
        <f t="array" ref="I12">_xlfn.IFNA(_xlfn.IFS(Nodes[[#This Row],[node type]]="i",0,Nodes[[#This Row],[node type]]="b",1,Nodes[[#This Row],[node type]]="s",0),"")</f>
        <v>1</v>
      </c>
      <c r="J12" s="132" cm="1">
        <f t="array" ref="J12">_xlfn.IFNA(_xlfn.IFS(Nodes[[#This Row],[node type]]="i",0,Nodes[[#This Row],[node type]]="b",1,Nodes[[#This Row],[node type]]="s",0),"")</f>
        <v>1</v>
      </c>
      <c r="K12" s="132" cm="1">
        <f t="array" ref="K12">_xlfn.IFNA(_xlfn.IFS(Nodes[[#This Row],[node type]]="i",0,Nodes[[#This Row],[node type]]="b",1,Nodes[[#This Row],[node type]]="s",1),"")</f>
        <v>1</v>
      </c>
      <c r="L12" s="132" cm="1">
        <f t="array" ref="L12">_xlfn.IFNA(_xlfn.IFS(Nodes[[#This Row],[node type]]="i",0,Nodes[[#This Row],[node type]]="b",1,Nodes[[#This Row],[node type]]="s",1),"")</f>
        <v>1</v>
      </c>
      <c r="M12" s="132" cm="1">
        <f t="array" ref="M12">_xlfn.IFNA(_xlfn.IFS(Nodes[[#This Row],[node type]]="i",0,Nodes[[#This Row],[node type]]="b",1,Nodes[[#This Row],[node type]]="s",1),"")</f>
        <v>1</v>
      </c>
      <c r="N12" s="132" cm="1">
        <f t="array" ref="N12">_xlfn.IFNA(_xlfn.IFS(Nodes[[#This Row],[node type]]="i",0,Nodes[[#This Row],[node type]]="b",1,Nodes[[#This Row],[node type]]="s",0),"")</f>
        <v>1</v>
      </c>
      <c r="O12" s="97">
        <v>10023</v>
      </c>
      <c r="P12" s="79"/>
      <c r="Q12" s="89" t="str">
        <f t="shared" si="0"/>
        <v/>
      </c>
      <c r="R12" s="90"/>
      <c r="S12" s="87"/>
      <c r="T12" s="88"/>
      <c r="U12" s="2"/>
      <c r="V12" s="2"/>
      <c r="W12" s="2"/>
      <c r="X12" s="2"/>
      <c r="Y12" s="2"/>
      <c r="Z12" s="2"/>
      <c r="AA12" s="2"/>
      <c r="AB12" s="2"/>
      <c r="AC12" s="2"/>
    </row>
    <row r="13" spans="1:53" x14ac:dyDescent="0.2">
      <c r="B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100101</v>
      </c>
      <c r="C13" s="231">
        <v>0</v>
      </c>
      <c r="D13" s="231">
        <v>0</v>
      </c>
      <c r="E13" s="231">
        <v>10</v>
      </c>
      <c r="F13" s="231">
        <v>1</v>
      </c>
      <c r="G13" s="231" t="s">
        <v>73</v>
      </c>
      <c r="H13" s="65"/>
      <c r="I13" s="132" cm="1">
        <f t="array" ref="I13">_xlfn.IFNA(_xlfn.IFS(Nodes[[#This Row],[node type]]="i",0,Nodes[[#This Row],[node type]]="b",1,Nodes[[#This Row],[node type]]="s",0),"")</f>
        <v>1</v>
      </c>
      <c r="J13" s="132" cm="1">
        <f t="array" ref="J13">_xlfn.IFNA(_xlfn.IFS(Nodes[[#This Row],[node type]]="i",0,Nodes[[#This Row],[node type]]="b",1,Nodes[[#This Row],[node type]]="s",0),"")</f>
        <v>1</v>
      </c>
      <c r="K13" s="132" cm="1">
        <f t="array" ref="K13">_xlfn.IFNA(_xlfn.IFS(Nodes[[#This Row],[node type]]="i",0,Nodes[[#This Row],[node type]]="b",1,Nodes[[#This Row],[node type]]="s",1),"")</f>
        <v>1</v>
      </c>
      <c r="L13" s="132" cm="1">
        <f t="array" ref="L13">_xlfn.IFNA(_xlfn.IFS(Nodes[[#This Row],[node type]]="i",0,Nodes[[#This Row],[node type]]="b",1,Nodes[[#This Row],[node type]]="s",1),"")</f>
        <v>1</v>
      </c>
      <c r="M13" s="132" cm="1">
        <f t="array" ref="M13">_xlfn.IFNA(_xlfn.IFS(Nodes[[#This Row],[node type]]="i",0,Nodes[[#This Row],[node type]]="b",1,Nodes[[#This Row],[node type]]="s",1),"")</f>
        <v>1</v>
      </c>
      <c r="N13" s="132" cm="1">
        <f t="array" ref="N13">_xlfn.IFNA(_xlfn.IFS(Nodes[[#This Row],[node type]]="i",0,Nodes[[#This Row],[node type]]="b",1,Nodes[[#This Row],[node type]]="s",0),"")</f>
        <v>1</v>
      </c>
      <c r="O13" s="97">
        <v>10031</v>
      </c>
      <c r="P13" s="79"/>
      <c r="Q13" s="89" t="str">
        <f t="shared" si="0"/>
        <v/>
      </c>
      <c r="R13" s="90"/>
      <c r="S13" s="87"/>
      <c r="T13" s="88"/>
      <c r="U13" s="2"/>
      <c r="V13" s="2"/>
      <c r="W13" s="2"/>
      <c r="X13" s="2"/>
      <c r="Y13" s="2"/>
      <c r="Z13" s="2"/>
      <c r="AA13" s="2"/>
      <c r="AB13" s="2"/>
      <c r="AC13" s="2"/>
    </row>
    <row r="14" spans="1:53" x14ac:dyDescent="0.2">
      <c r="B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10012</v>
      </c>
      <c r="C14" s="232">
        <v>0</v>
      </c>
      <c r="D14" s="232">
        <v>0</v>
      </c>
      <c r="E14" s="232">
        <v>1</v>
      </c>
      <c r="F14" s="232">
        <v>2</v>
      </c>
      <c r="G14" s="232" t="s">
        <v>73</v>
      </c>
      <c r="H14" s="65"/>
      <c r="I14" s="132" cm="1">
        <f t="array" ref="I14">_xlfn.IFNA(_xlfn.IFS(Nodes[[#This Row],[node type]]="i",0,Nodes[[#This Row],[node type]]="b",1,Nodes[[#This Row],[node type]]="s",0),"")</f>
        <v>1</v>
      </c>
      <c r="J14" s="132" cm="1">
        <f t="array" ref="J14">_xlfn.IFNA(_xlfn.IFS(Nodes[[#This Row],[node type]]="i",0,Nodes[[#This Row],[node type]]="b",1,Nodes[[#This Row],[node type]]="s",0),"")</f>
        <v>1</v>
      </c>
      <c r="K14" s="132" cm="1">
        <f t="array" ref="K14">_xlfn.IFNA(_xlfn.IFS(Nodes[[#This Row],[node type]]="i",0,Nodes[[#This Row],[node type]]="b",1,Nodes[[#This Row],[node type]]="s",1),"")</f>
        <v>1</v>
      </c>
      <c r="L14" s="132" cm="1">
        <f t="array" ref="L14">_xlfn.IFNA(_xlfn.IFS(Nodes[[#This Row],[node type]]="i",0,Nodes[[#This Row],[node type]]="b",1,Nodes[[#This Row],[node type]]="s",1),"")</f>
        <v>1</v>
      </c>
      <c r="M14" s="132" cm="1">
        <f t="array" ref="M14">_xlfn.IFNA(_xlfn.IFS(Nodes[[#This Row],[node type]]="i",0,Nodes[[#This Row],[node type]]="b",1,Nodes[[#This Row],[node type]]="s",1),"")</f>
        <v>1</v>
      </c>
      <c r="N14" s="132" cm="1">
        <f t="array" ref="N14">_xlfn.IFNA(_xlfn.IFS(Nodes[[#This Row],[node type]]="i",0,Nodes[[#This Row],[node type]]="b",1,Nodes[[#This Row],[node type]]="s",0),"")</f>
        <v>1</v>
      </c>
      <c r="O14" s="97">
        <v>10032</v>
      </c>
      <c r="P14" s="79"/>
      <c r="Q14" s="89" t="str">
        <f t="shared" si="0"/>
        <v/>
      </c>
      <c r="R14" s="90"/>
      <c r="S14" s="87"/>
      <c r="T14" s="88"/>
      <c r="U14" s="2"/>
      <c r="V14" s="2"/>
      <c r="W14" s="2"/>
      <c r="X14" s="2"/>
      <c r="Y14" s="2"/>
      <c r="Z14" s="2"/>
      <c r="AA14" s="2"/>
      <c r="AB14" s="2"/>
      <c r="AC14" s="2"/>
    </row>
    <row r="15" spans="1:53" x14ac:dyDescent="0.2">
      <c r="B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10022</v>
      </c>
      <c r="C15" s="232">
        <v>0</v>
      </c>
      <c r="D15" s="232">
        <v>0</v>
      </c>
      <c r="E15" s="232">
        <v>2</v>
      </c>
      <c r="F15" s="232">
        <v>2</v>
      </c>
      <c r="G15" s="232" t="s">
        <v>73</v>
      </c>
      <c r="H15" s="65"/>
      <c r="I15" s="132" cm="1">
        <f t="array" ref="I15">_xlfn.IFNA(_xlfn.IFS(Nodes[[#This Row],[node type]]="i",0,Nodes[[#This Row],[node type]]="b",1,Nodes[[#This Row],[node type]]="s",0),"")</f>
        <v>1</v>
      </c>
      <c r="J15" s="132" cm="1">
        <f t="array" ref="J15">_xlfn.IFNA(_xlfn.IFS(Nodes[[#This Row],[node type]]="i",0,Nodes[[#This Row],[node type]]="b",1,Nodes[[#This Row],[node type]]="s",0),"")</f>
        <v>1</v>
      </c>
      <c r="K15" s="132" cm="1">
        <f t="array" ref="K15">_xlfn.IFNA(_xlfn.IFS(Nodes[[#This Row],[node type]]="i",0,Nodes[[#This Row],[node type]]="b",1,Nodes[[#This Row],[node type]]="s",1),"")</f>
        <v>1</v>
      </c>
      <c r="L15" s="132" cm="1">
        <f t="array" ref="L15">_xlfn.IFNA(_xlfn.IFS(Nodes[[#This Row],[node type]]="i",0,Nodes[[#This Row],[node type]]="b",1,Nodes[[#This Row],[node type]]="s",1),"")</f>
        <v>1</v>
      </c>
      <c r="M15" s="132" cm="1">
        <f t="array" ref="M15">_xlfn.IFNA(_xlfn.IFS(Nodes[[#This Row],[node type]]="i",0,Nodes[[#This Row],[node type]]="b",1,Nodes[[#This Row],[node type]]="s",1),"")</f>
        <v>1</v>
      </c>
      <c r="N15" s="132" cm="1">
        <f t="array" ref="N15">_xlfn.IFNA(_xlfn.IFS(Nodes[[#This Row],[node type]]="i",0,Nodes[[#This Row],[node type]]="b",1,Nodes[[#This Row],[node type]]="s",0),"")</f>
        <v>1</v>
      </c>
      <c r="O15" s="97">
        <v>10033</v>
      </c>
      <c r="Q15" s="235" t="str">
        <f t="shared" si="0"/>
        <v/>
      </c>
      <c r="R15" s="236"/>
      <c r="S15" s="237"/>
      <c r="T15" s="238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">
      <c r="B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10032</v>
      </c>
      <c r="C16" s="232">
        <v>0</v>
      </c>
      <c r="D16" s="232">
        <v>0</v>
      </c>
      <c r="E16" s="232">
        <v>3</v>
      </c>
      <c r="F16" s="232">
        <v>2</v>
      </c>
      <c r="G16" s="232" t="s">
        <v>73</v>
      </c>
      <c r="H16" s="65"/>
      <c r="I16" s="132" cm="1">
        <f t="array" ref="I16">_xlfn.IFNA(_xlfn.IFS(Nodes[[#This Row],[node type]]="i",0,Nodes[[#This Row],[node type]]="b",1,Nodes[[#This Row],[node type]]="s",0),"")</f>
        <v>1</v>
      </c>
      <c r="J16" s="132" cm="1">
        <f t="array" ref="J16">_xlfn.IFNA(_xlfn.IFS(Nodes[[#This Row],[node type]]="i",0,Nodes[[#This Row],[node type]]="b",1,Nodes[[#This Row],[node type]]="s",0),"")</f>
        <v>1</v>
      </c>
      <c r="K16" s="132" cm="1">
        <f t="array" ref="K16">_xlfn.IFNA(_xlfn.IFS(Nodes[[#This Row],[node type]]="i",0,Nodes[[#This Row],[node type]]="b",1,Nodes[[#This Row],[node type]]="s",1),"")</f>
        <v>1</v>
      </c>
      <c r="L16" s="132" cm="1">
        <f t="array" ref="L16">_xlfn.IFNA(_xlfn.IFS(Nodes[[#This Row],[node type]]="i",0,Nodes[[#This Row],[node type]]="b",1,Nodes[[#This Row],[node type]]="s",1),"")</f>
        <v>1</v>
      </c>
      <c r="M16" s="132" cm="1">
        <f t="array" ref="M16">_xlfn.IFNA(_xlfn.IFS(Nodes[[#This Row],[node type]]="i",0,Nodes[[#This Row],[node type]]="b",1,Nodes[[#This Row],[node type]]="s",1),"")</f>
        <v>1</v>
      </c>
      <c r="N16" s="132" cm="1">
        <f t="array" ref="N16">_xlfn.IFNA(_xlfn.IFS(Nodes[[#This Row],[node type]]="i",0,Nodes[[#This Row],[node type]]="b",1,Nodes[[#This Row],[node type]]="s",0),"")</f>
        <v>1</v>
      </c>
      <c r="O16" s="97">
        <v>10041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2:53" x14ac:dyDescent="0.2">
      <c r="B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10042</v>
      </c>
      <c r="C17" s="232">
        <v>0</v>
      </c>
      <c r="D17" s="232">
        <v>0</v>
      </c>
      <c r="E17" s="232">
        <v>4</v>
      </c>
      <c r="F17" s="232">
        <v>2</v>
      </c>
      <c r="G17" s="232" t="s">
        <v>73</v>
      </c>
      <c r="H17" s="65"/>
      <c r="I17" s="132" cm="1">
        <f t="array" ref="I17">_xlfn.IFNA(_xlfn.IFS(Nodes[[#This Row],[node type]]="i",0,Nodes[[#This Row],[node type]]="b",1,Nodes[[#This Row],[node type]]="s",0),"")</f>
        <v>1</v>
      </c>
      <c r="J17" s="132" cm="1">
        <f t="array" ref="J17">_xlfn.IFNA(_xlfn.IFS(Nodes[[#This Row],[node type]]="i",0,Nodes[[#This Row],[node type]]="b",1,Nodes[[#This Row],[node type]]="s",0),"")</f>
        <v>1</v>
      </c>
      <c r="K17" s="132" cm="1">
        <f t="array" ref="K17">_xlfn.IFNA(_xlfn.IFS(Nodes[[#This Row],[node type]]="i",0,Nodes[[#This Row],[node type]]="b",1,Nodes[[#This Row],[node type]]="s",1),"")</f>
        <v>1</v>
      </c>
      <c r="L17" s="132" cm="1">
        <f t="array" ref="L17">_xlfn.IFNA(_xlfn.IFS(Nodes[[#This Row],[node type]]="i",0,Nodes[[#This Row],[node type]]="b",1,Nodes[[#This Row],[node type]]="s",1),"")</f>
        <v>1</v>
      </c>
      <c r="M17" s="132" cm="1">
        <f t="array" ref="M17">_xlfn.IFNA(_xlfn.IFS(Nodes[[#This Row],[node type]]="i",0,Nodes[[#This Row],[node type]]="b",1,Nodes[[#This Row],[node type]]="s",1),"")</f>
        <v>1</v>
      </c>
      <c r="N17" s="132" cm="1">
        <f t="array" ref="N17">_xlfn.IFNA(_xlfn.IFS(Nodes[[#This Row],[node type]]="i",0,Nodes[[#This Row],[node type]]="b",1,Nodes[[#This Row],[node type]]="s",0),"")</f>
        <v>1</v>
      </c>
      <c r="O17" s="97">
        <v>10042</v>
      </c>
      <c r="Q17" s="67" cm="1">
        <f t="array" ref="Q17:T17">TRANSPOSE(levels)</f>
        <v>0</v>
      </c>
      <c r="R17" s="67">
        <v>1</v>
      </c>
      <c r="S17" s="67">
        <v>2</v>
      </c>
      <c r="T17" s="67">
        <v>3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2:53" x14ac:dyDescent="0.2">
      <c r="B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10052</v>
      </c>
      <c r="C18" s="232">
        <v>0</v>
      </c>
      <c r="D18" s="232">
        <v>0</v>
      </c>
      <c r="E18" s="232">
        <v>5</v>
      </c>
      <c r="F18" s="232">
        <v>2</v>
      </c>
      <c r="G18" s="232" t="s">
        <v>73</v>
      </c>
      <c r="H18" s="65"/>
      <c r="I18" s="132" cm="1">
        <f t="array" ref="I18">_xlfn.IFNA(_xlfn.IFS(Nodes[[#This Row],[node type]]="i",0,Nodes[[#This Row],[node type]]="b",1,Nodes[[#This Row],[node type]]="s",0),"")</f>
        <v>1</v>
      </c>
      <c r="J18" s="132" cm="1">
        <f t="array" ref="J18">_xlfn.IFNA(_xlfn.IFS(Nodes[[#This Row],[node type]]="i",0,Nodes[[#This Row],[node type]]="b",1,Nodes[[#This Row],[node type]]="s",0),"")</f>
        <v>1</v>
      </c>
      <c r="K18" s="132" cm="1">
        <f t="array" ref="K18">_xlfn.IFNA(_xlfn.IFS(Nodes[[#This Row],[node type]]="i",0,Nodes[[#This Row],[node type]]="b",1,Nodes[[#This Row],[node type]]="s",1),"")</f>
        <v>1</v>
      </c>
      <c r="L18" s="132" cm="1">
        <f t="array" ref="L18">_xlfn.IFNA(_xlfn.IFS(Nodes[[#This Row],[node type]]="i",0,Nodes[[#This Row],[node type]]="b",1,Nodes[[#This Row],[node type]]="s",1),"")</f>
        <v>1</v>
      </c>
      <c r="M18" s="132" cm="1">
        <f t="array" ref="M18">_xlfn.IFNA(_xlfn.IFS(Nodes[[#This Row],[node type]]="i",0,Nodes[[#This Row],[node type]]="b",1,Nodes[[#This Row],[node type]]="s",1),"")</f>
        <v>1</v>
      </c>
      <c r="N18" s="132" cm="1">
        <f t="array" ref="N18">_xlfn.IFNA(_xlfn.IFS(Nodes[[#This Row],[node type]]="i",0,Nodes[[#This Row],[node type]]="b",1,Nodes[[#This Row],[node type]]="s",0),"")</f>
        <v>1</v>
      </c>
      <c r="O18" s="97">
        <v>10043</v>
      </c>
      <c r="Q18" s="67" t="str" cm="1">
        <f t="array" ref="Q18:Q47">IFERROR(_xlfn._xlws.FILTER(Nodes[node tag],(Nodes[level]=IF(Q$17&lt;&gt;"",Q$17,""))*(Nodes[node tag]&lt;&gt;"")),"")</f>
        <v>10011</v>
      </c>
      <c r="R18" s="67" t="str" cm="1">
        <f t="array" ref="R18:R47">IFERROR(_xlfn._xlws.FILTER(Nodes[node tag],(Nodes[level]=IF(R$17&lt;&gt;"",R$17,""))*(Nodes[node tag]&lt;&gt;"")),"")</f>
        <v>11011</v>
      </c>
      <c r="S18" s="67" t="str" cm="1">
        <f t="array" ref="S18:S47">IFERROR(_xlfn._xlws.FILTER(Nodes[node tag],(Nodes[level]=IF(S$17&lt;&gt;"",S$17,""))*(Nodes[node tag]&lt;&gt;"")),"")</f>
        <v>12011</v>
      </c>
      <c r="T18" s="67" t="str" cm="1">
        <f t="array" ref="T18:T47">IFERROR(_xlfn._xlws.FILTER(Nodes[node tag],(Nodes[level]=IF(T$17&lt;&gt;"",T$17,""))*(Nodes[node tag]&lt;&gt;"")),"")</f>
        <v>13011</v>
      </c>
      <c r="U18" s="3" t="str" cm="1">
        <f t="array" ref="U18">IFERROR(_xlfn._xlws.FILTER(Nodes[node tag],(Nodes[level]=IF(U$17&lt;&gt;"",U$17,""))*(Nodes[node tag]&lt;&gt;"")),"")</f>
        <v/>
      </c>
      <c r="V18" s="3" t="str" cm="1">
        <f t="array" ref="V18">IFERROR(_xlfn._xlws.FILTER(Nodes[node tag],(Nodes[level]=IF(V$17&lt;&gt;"",V$17,""))*(Nodes[node tag]&lt;&gt;"")),"")</f>
        <v/>
      </c>
      <c r="W18" s="3" t="str" cm="1">
        <f t="array" ref="W18">IFERROR(_xlfn._xlws.FILTER(Nodes[node tag],(Nodes[level]=IF(W$17&lt;&gt;"",W$17,""))*(Nodes[node tag]&lt;&gt;"")),"")</f>
        <v/>
      </c>
      <c r="X18" s="3" t="str" cm="1">
        <f t="array" ref="X18">IFERROR(_xlfn._xlws.FILTER(Nodes[node tag],(Nodes[level]=IF(X$17&lt;&gt;"",X$17,""))*(Nodes[node tag]&lt;&gt;"")),"")</f>
        <v/>
      </c>
      <c r="Y18" s="3" t="str" cm="1">
        <f t="array" ref="Y18">IFERROR(_xlfn._xlws.FILTER(Nodes[node tag],(Nodes[level]=IF(Y$17&lt;&gt;"",Y$17,""))*(Nodes[node tag]&lt;&gt;"")),"")</f>
        <v/>
      </c>
      <c r="Z18" s="3" t="str" cm="1">
        <f t="array" ref="Z18">IFERROR(_xlfn._xlws.FILTER(Nodes[node tag],(Nodes[level]=IF(Z$17&lt;&gt;"",Z$17,""))*(Nodes[node tag]&lt;&gt;"")),"")</f>
        <v/>
      </c>
      <c r="AA18" s="3" t="str" cm="1">
        <f t="array" ref="AA18">IFERROR(_xlfn._xlws.FILTER(Nodes[node tag],(Nodes[level]=IF(AA$17&lt;&gt;"",AA$17,""))*(Nodes[node tag]&lt;&gt;"")),"")</f>
        <v/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2:53" x14ac:dyDescent="0.2">
      <c r="B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10062</v>
      </c>
      <c r="C19" s="232">
        <v>0</v>
      </c>
      <c r="D19" s="232">
        <v>0</v>
      </c>
      <c r="E19" s="232">
        <v>6</v>
      </c>
      <c r="F19" s="232">
        <v>2</v>
      </c>
      <c r="G19" s="232" t="s">
        <v>73</v>
      </c>
      <c r="H19" s="65"/>
      <c r="I19" s="132" cm="1">
        <f t="array" ref="I19">_xlfn.IFNA(_xlfn.IFS(Nodes[[#This Row],[node type]]="i",0,Nodes[[#This Row],[node type]]="b",1,Nodes[[#This Row],[node type]]="s",0),"")</f>
        <v>1</v>
      </c>
      <c r="J19" s="132" cm="1">
        <f t="array" ref="J19">_xlfn.IFNA(_xlfn.IFS(Nodes[[#This Row],[node type]]="i",0,Nodes[[#This Row],[node type]]="b",1,Nodes[[#This Row],[node type]]="s",0),"")</f>
        <v>1</v>
      </c>
      <c r="K19" s="132" cm="1">
        <f t="array" ref="K19">_xlfn.IFNA(_xlfn.IFS(Nodes[[#This Row],[node type]]="i",0,Nodes[[#This Row],[node type]]="b",1,Nodes[[#This Row],[node type]]="s",1),"")</f>
        <v>1</v>
      </c>
      <c r="L19" s="132" cm="1">
        <f t="array" ref="L19">_xlfn.IFNA(_xlfn.IFS(Nodes[[#This Row],[node type]]="i",0,Nodes[[#This Row],[node type]]="b",1,Nodes[[#This Row],[node type]]="s",1),"")</f>
        <v>1</v>
      </c>
      <c r="M19" s="132" cm="1">
        <f t="array" ref="M19">_xlfn.IFNA(_xlfn.IFS(Nodes[[#This Row],[node type]]="i",0,Nodes[[#This Row],[node type]]="b",1,Nodes[[#This Row],[node type]]="s",1),"")</f>
        <v>1</v>
      </c>
      <c r="N19" s="132" cm="1">
        <f t="array" ref="N19">_xlfn.IFNA(_xlfn.IFS(Nodes[[#This Row],[node type]]="i",0,Nodes[[#This Row],[node type]]="b",1,Nodes[[#This Row],[node type]]="s",0),"")</f>
        <v>1</v>
      </c>
      <c r="O19" s="97">
        <v>10051</v>
      </c>
      <c r="Q19" s="67" t="str">
        <v>10021</v>
      </c>
      <c r="R19" s="67" t="str">
        <v>11021</v>
      </c>
      <c r="S19" s="67" t="str">
        <v>12021</v>
      </c>
      <c r="T19" s="67" t="str">
        <v>13021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2:53" x14ac:dyDescent="0.2">
      <c r="B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10072</v>
      </c>
      <c r="C20" s="232">
        <v>0</v>
      </c>
      <c r="D20" s="232">
        <v>0</v>
      </c>
      <c r="E20" s="232">
        <v>7</v>
      </c>
      <c r="F20" s="232">
        <v>2</v>
      </c>
      <c r="G20" s="232" t="s">
        <v>73</v>
      </c>
      <c r="H20" s="65"/>
      <c r="I20" s="132" cm="1">
        <f t="array" ref="I20">_xlfn.IFNA(_xlfn.IFS(Nodes[[#This Row],[node type]]="i",0,Nodes[[#This Row],[node type]]="b",1,Nodes[[#This Row],[node type]]="s",0),"")</f>
        <v>1</v>
      </c>
      <c r="J20" s="132" cm="1">
        <f t="array" ref="J20">_xlfn.IFNA(_xlfn.IFS(Nodes[[#This Row],[node type]]="i",0,Nodes[[#This Row],[node type]]="b",1,Nodes[[#This Row],[node type]]="s",0),"")</f>
        <v>1</v>
      </c>
      <c r="K20" s="132" cm="1">
        <f t="array" ref="K20">_xlfn.IFNA(_xlfn.IFS(Nodes[[#This Row],[node type]]="i",0,Nodes[[#This Row],[node type]]="b",1,Nodes[[#This Row],[node type]]="s",1),"")</f>
        <v>1</v>
      </c>
      <c r="L20" s="132" cm="1">
        <f t="array" ref="L20">_xlfn.IFNA(_xlfn.IFS(Nodes[[#This Row],[node type]]="i",0,Nodes[[#This Row],[node type]]="b",1,Nodes[[#This Row],[node type]]="s",1),"")</f>
        <v>1</v>
      </c>
      <c r="M20" s="132" cm="1">
        <f t="array" ref="M20">_xlfn.IFNA(_xlfn.IFS(Nodes[[#This Row],[node type]]="i",0,Nodes[[#This Row],[node type]]="b",1,Nodes[[#This Row],[node type]]="s",1),"")</f>
        <v>1</v>
      </c>
      <c r="N20" s="132" cm="1">
        <f t="array" ref="N20">_xlfn.IFNA(_xlfn.IFS(Nodes[[#This Row],[node type]]="i",0,Nodes[[#This Row],[node type]]="b",1,Nodes[[#This Row],[node type]]="s",0),"")</f>
        <v>1</v>
      </c>
      <c r="O20" s="97">
        <v>10052</v>
      </c>
      <c r="Q20" s="67" t="str">
        <v>10031</v>
      </c>
      <c r="R20" s="67" t="str">
        <v>11031</v>
      </c>
      <c r="S20" s="67" t="str">
        <v>12031</v>
      </c>
      <c r="T20" s="67" t="str">
        <v>13031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2:53" x14ac:dyDescent="0.2">
      <c r="B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10082</v>
      </c>
      <c r="C21" s="232">
        <v>0</v>
      </c>
      <c r="D21" s="232">
        <v>0</v>
      </c>
      <c r="E21" s="232">
        <v>8</v>
      </c>
      <c r="F21" s="232">
        <v>2</v>
      </c>
      <c r="G21" s="232" t="s">
        <v>73</v>
      </c>
      <c r="H21" s="65"/>
      <c r="I21" s="132" cm="1">
        <f t="array" ref="I21">_xlfn.IFNA(_xlfn.IFS(Nodes[[#This Row],[node type]]="i",0,Nodes[[#This Row],[node type]]="b",1,Nodes[[#This Row],[node type]]="s",0),"")</f>
        <v>1</v>
      </c>
      <c r="J21" s="132" cm="1">
        <f t="array" ref="J21">_xlfn.IFNA(_xlfn.IFS(Nodes[[#This Row],[node type]]="i",0,Nodes[[#This Row],[node type]]="b",1,Nodes[[#This Row],[node type]]="s",0),"")</f>
        <v>1</v>
      </c>
      <c r="K21" s="132" cm="1">
        <f t="array" ref="K21">_xlfn.IFNA(_xlfn.IFS(Nodes[[#This Row],[node type]]="i",0,Nodes[[#This Row],[node type]]="b",1,Nodes[[#This Row],[node type]]="s",1),"")</f>
        <v>1</v>
      </c>
      <c r="L21" s="132" cm="1">
        <f t="array" ref="L21">_xlfn.IFNA(_xlfn.IFS(Nodes[[#This Row],[node type]]="i",0,Nodes[[#This Row],[node type]]="b",1,Nodes[[#This Row],[node type]]="s",1),"")</f>
        <v>1</v>
      </c>
      <c r="M21" s="132" cm="1">
        <f t="array" ref="M21">_xlfn.IFNA(_xlfn.IFS(Nodes[[#This Row],[node type]]="i",0,Nodes[[#This Row],[node type]]="b",1,Nodes[[#This Row],[node type]]="s",1),"")</f>
        <v>1</v>
      </c>
      <c r="N21" s="132" cm="1">
        <f t="array" ref="N21">_xlfn.IFNA(_xlfn.IFS(Nodes[[#This Row],[node type]]="i",0,Nodes[[#This Row],[node type]]="b",1,Nodes[[#This Row],[node type]]="s",0),"")</f>
        <v>1</v>
      </c>
      <c r="O21" s="97">
        <v>10053</v>
      </c>
      <c r="Q21" s="67" t="str">
        <v>10041</v>
      </c>
      <c r="R21" s="67" t="str">
        <v>11041</v>
      </c>
      <c r="S21" s="67" t="str">
        <v>12041</v>
      </c>
      <c r="T21" s="67" t="str">
        <v>13041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2:53" x14ac:dyDescent="0.2">
      <c r="B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10092</v>
      </c>
      <c r="C22" s="232">
        <v>0</v>
      </c>
      <c r="D22" s="232">
        <v>0</v>
      </c>
      <c r="E22" s="232">
        <v>9</v>
      </c>
      <c r="F22" s="232">
        <v>2</v>
      </c>
      <c r="G22" s="232" t="s">
        <v>73</v>
      </c>
      <c r="H22" s="65"/>
      <c r="I22" s="132" cm="1">
        <f t="array" ref="I22">_xlfn.IFNA(_xlfn.IFS(Nodes[[#This Row],[node type]]="i",0,Nodes[[#This Row],[node type]]="b",1,Nodes[[#This Row],[node type]]="s",0),"")</f>
        <v>1</v>
      </c>
      <c r="J22" s="132" cm="1">
        <f t="array" ref="J22">_xlfn.IFNA(_xlfn.IFS(Nodes[[#This Row],[node type]]="i",0,Nodes[[#This Row],[node type]]="b",1,Nodes[[#This Row],[node type]]="s",0),"")</f>
        <v>1</v>
      </c>
      <c r="K22" s="132" cm="1">
        <f t="array" ref="K22">_xlfn.IFNA(_xlfn.IFS(Nodes[[#This Row],[node type]]="i",0,Nodes[[#This Row],[node type]]="b",1,Nodes[[#This Row],[node type]]="s",1),"")</f>
        <v>1</v>
      </c>
      <c r="L22" s="132" cm="1">
        <f t="array" ref="L22">_xlfn.IFNA(_xlfn.IFS(Nodes[[#This Row],[node type]]="i",0,Nodes[[#This Row],[node type]]="b",1,Nodes[[#This Row],[node type]]="s",1),"")</f>
        <v>1</v>
      </c>
      <c r="M22" s="132" cm="1">
        <f t="array" ref="M22">_xlfn.IFNA(_xlfn.IFS(Nodes[[#This Row],[node type]]="i",0,Nodes[[#This Row],[node type]]="b",1,Nodes[[#This Row],[node type]]="s",1),"")</f>
        <v>1</v>
      </c>
      <c r="N22" s="132" cm="1">
        <f t="array" ref="N22">_xlfn.IFNA(_xlfn.IFS(Nodes[[#This Row],[node type]]="i",0,Nodes[[#This Row],[node type]]="b",1,Nodes[[#This Row],[node type]]="s",0),"")</f>
        <v>1</v>
      </c>
      <c r="O22" s="97">
        <v>10061</v>
      </c>
      <c r="Q22" s="67" t="str">
        <v>10051</v>
      </c>
      <c r="R22" s="67" t="str">
        <v>11051</v>
      </c>
      <c r="S22" s="67" t="str">
        <v>12051</v>
      </c>
      <c r="T22" s="67" t="str">
        <v>13051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2:53" x14ac:dyDescent="0.2">
      <c r="B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100102</v>
      </c>
      <c r="C23" s="232">
        <v>0</v>
      </c>
      <c r="D23" s="232">
        <v>0</v>
      </c>
      <c r="E23" s="232">
        <v>10</v>
      </c>
      <c r="F23" s="232">
        <v>2</v>
      </c>
      <c r="G23" s="232" t="s">
        <v>73</v>
      </c>
      <c r="H23" s="65"/>
      <c r="I23" s="132" cm="1">
        <f t="array" ref="I23">_xlfn.IFNA(_xlfn.IFS(Nodes[[#This Row],[node type]]="i",0,Nodes[[#This Row],[node type]]="b",1,Nodes[[#This Row],[node type]]="s",0),"")</f>
        <v>1</v>
      </c>
      <c r="J23" s="132" cm="1">
        <f t="array" ref="J23">_xlfn.IFNA(_xlfn.IFS(Nodes[[#This Row],[node type]]="i",0,Nodes[[#This Row],[node type]]="b",1,Nodes[[#This Row],[node type]]="s",0),"")</f>
        <v>1</v>
      </c>
      <c r="K23" s="132" cm="1">
        <f t="array" ref="K23">_xlfn.IFNA(_xlfn.IFS(Nodes[[#This Row],[node type]]="i",0,Nodes[[#This Row],[node type]]="b",1,Nodes[[#This Row],[node type]]="s",1),"")</f>
        <v>1</v>
      </c>
      <c r="L23" s="132" cm="1">
        <f t="array" ref="L23">_xlfn.IFNA(_xlfn.IFS(Nodes[[#This Row],[node type]]="i",0,Nodes[[#This Row],[node type]]="b",1,Nodes[[#This Row],[node type]]="s",1),"")</f>
        <v>1</v>
      </c>
      <c r="M23" s="132" cm="1">
        <f t="array" ref="M23">_xlfn.IFNA(_xlfn.IFS(Nodes[[#This Row],[node type]]="i",0,Nodes[[#This Row],[node type]]="b",1,Nodes[[#This Row],[node type]]="s",1),"")</f>
        <v>1</v>
      </c>
      <c r="N23" s="132" cm="1">
        <f t="array" ref="N23">_xlfn.IFNA(_xlfn.IFS(Nodes[[#This Row],[node type]]="i",0,Nodes[[#This Row],[node type]]="b",1,Nodes[[#This Row],[node type]]="s",0),"")</f>
        <v>1</v>
      </c>
      <c r="O23" s="97">
        <v>10062</v>
      </c>
      <c r="Q23" s="67" t="str">
        <v>10061</v>
      </c>
      <c r="R23" s="67" t="str">
        <v>11061</v>
      </c>
      <c r="S23" s="67" t="str">
        <v>12061</v>
      </c>
      <c r="T23" s="67" t="str">
        <v>13061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2:53" x14ac:dyDescent="0.2">
      <c r="B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10013</v>
      </c>
      <c r="C24" s="253">
        <v>0</v>
      </c>
      <c r="D24" s="253">
        <v>0</v>
      </c>
      <c r="E24" s="253">
        <v>1</v>
      </c>
      <c r="F24" s="253">
        <v>3</v>
      </c>
      <c r="G24" s="253" t="s">
        <v>73</v>
      </c>
      <c r="H24" s="65"/>
      <c r="I24" s="132" cm="1">
        <f t="array" ref="I24">_xlfn.IFNA(_xlfn.IFS(Nodes[[#This Row],[node type]]="i",0,Nodes[[#This Row],[node type]]="b",1,Nodes[[#This Row],[node type]]="s",0),"")</f>
        <v>1</v>
      </c>
      <c r="J24" s="132" cm="1">
        <f t="array" ref="J24">_xlfn.IFNA(_xlfn.IFS(Nodes[[#This Row],[node type]]="i",0,Nodes[[#This Row],[node type]]="b",1,Nodes[[#This Row],[node type]]="s",0),"")</f>
        <v>1</v>
      </c>
      <c r="K24" s="132" cm="1">
        <f t="array" ref="K24">_xlfn.IFNA(_xlfn.IFS(Nodes[[#This Row],[node type]]="i",0,Nodes[[#This Row],[node type]]="b",1,Nodes[[#This Row],[node type]]="s",1),"")</f>
        <v>1</v>
      </c>
      <c r="L24" s="132" cm="1">
        <f t="array" ref="L24">_xlfn.IFNA(_xlfn.IFS(Nodes[[#This Row],[node type]]="i",0,Nodes[[#This Row],[node type]]="b",1,Nodes[[#This Row],[node type]]="s",1),"")</f>
        <v>1</v>
      </c>
      <c r="M24" s="132" cm="1">
        <f t="array" ref="M24">_xlfn.IFNA(_xlfn.IFS(Nodes[[#This Row],[node type]]="i",0,Nodes[[#This Row],[node type]]="b",1,Nodes[[#This Row],[node type]]="s",1),"")</f>
        <v>1</v>
      </c>
      <c r="N24" s="132" cm="1">
        <f t="array" ref="N24">_xlfn.IFNA(_xlfn.IFS(Nodes[[#This Row],[node type]]="i",0,Nodes[[#This Row],[node type]]="b",1,Nodes[[#This Row],[node type]]="s",0),"")</f>
        <v>1</v>
      </c>
      <c r="O24" s="97">
        <v>10063</v>
      </c>
      <c r="Q24" s="67" t="str">
        <v>10071</v>
      </c>
      <c r="R24" s="67" t="str">
        <v>11071</v>
      </c>
      <c r="S24" s="67" t="str">
        <v>12071</v>
      </c>
      <c r="T24" s="67" t="str">
        <v>13071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2:53" x14ac:dyDescent="0.2">
      <c r="B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10023</v>
      </c>
      <c r="C25" s="253">
        <v>0</v>
      </c>
      <c r="D25" s="253">
        <v>0</v>
      </c>
      <c r="E25" s="253">
        <v>2</v>
      </c>
      <c r="F25" s="253">
        <v>3</v>
      </c>
      <c r="G25" s="253" t="s">
        <v>73</v>
      </c>
      <c r="H25" s="65"/>
      <c r="I25" s="132" cm="1">
        <f t="array" ref="I25">_xlfn.IFNA(_xlfn.IFS(Nodes[[#This Row],[node type]]="i",0,Nodes[[#This Row],[node type]]="b",1,Nodes[[#This Row],[node type]]="s",0),"")</f>
        <v>1</v>
      </c>
      <c r="J25" s="132" cm="1">
        <f t="array" ref="J25">_xlfn.IFNA(_xlfn.IFS(Nodes[[#This Row],[node type]]="i",0,Nodes[[#This Row],[node type]]="b",1,Nodes[[#This Row],[node type]]="s",0),"")</f>
        <v>1</v>
      </c>
      <c r="K25" s="132" cm="1">
        <f t="array" ref="K25">_xlfn.IFNA(_xlfn.IFS(Nodes[[#This Row],[node type]]="i",0,Nodes[[#This Row],[node type]]="b",1,Nodes[[#This Row],[node type]]="s",1),"")</f>
        <v>1</v>
      </c>
      <c r="L25" s="132" cm="1">
        <f t="array" ref="L25">_xlfn.IFNA(_xlfn.IFS(Nodes[[#This Row],[node type]]="i",0,Nodes[[#This Row],[node type]]="b",1,Nodes[[#This Row],[node type]]="s",1),"")</f>
        <v>1</v>
      </c>
      <c r="M25" s="132" cm="1">
        <f t="array" ref="M25">_xlfn.IFNA(_xlfn.IFS(Nodes[[#This Row],[node type]]="i",0,Nodes[[#This Row],[node type]]="b",1,Nodes[[#This Row],[node type]]="s",1),"")</f>
        <v>1</v>
      </c>
      <c r="N25" s="132" cm="1">
        <f t="array" ref="N25">_xlfn.IFNA(_xlfn.IFS(Nodes[[#This Row],[node type]]="i",0,Nodes[[#This Row],[node type]]="b",1,Nodes[[#This Row],[node type]]="s",0),"")</f>
        <v>1</v>
      </c>
      <c r="O25" s="97">
        <v>10071</v>
      </c>
      <c r="Q25" s="67" t="str">
        <v>10081</v>
      </c>
      <c r="R25" s="67" t="str">
        <v>11081</v>
      </c>
      <c r="S25" s="67" t="str">
        <v>12081</v>
      </c>
      <c r="T25" s="67" t="str">
        <v>13081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2:53" x14ac:dyDescent="0.2">
      <c r="B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10033</v>
      </c>
      <c r="C26" s="253">
        <v>0</v>
      </c>
      <c r="D26" s="253">
        <v>0</v>
      </c>
      <c r="E26" s="253">
        <v>3</v>
      </c>
      <c r="F26" s="253">
        <v>3</v>
      </c>
      <c r="G26" s="253" t="s">
        <v>73</v>
      </c>
      <c r="H26" s="65"/>
      <c r="I26" s="132" cm="1">
        <f t="array" ref="I26">_xlfn.IFNA(_xlfn.IFS(Nodes[[#This Row],[node type]]="i",0,Nodes[[#This Row],[node type]]="b",1,Nodes[[#This Row],[node type]]="s",0),"")</f>
        <v>1</v>
      </c>
      <c r="J26" s="132" cm="1">
        <f t="array" ref="J26">_xlfn.IFNA(_xlfn.IFS(Nodes[[#This Row],[node type]]="i",0,Nodes[[#This Row],[node type]]="b",1,Nodes[[#This Row],[node type]]="s",0),"")</f>
        <v>1</v>
      </c>
      <c r="K26" s="132" cm="1">
        <f t="array" ref="K26">_xlfn.IFNA(_xlfn.IFS(Nodes[[#This Row],[node type]]="i",0,Nodes[[#This Row],[node type]]="b",1,Nodes[[#This Row],[node type]]="s",1),"")</f>
        <v>1</v>
      </c>
      <c r="L26" s="132" cm="1">
        <f t="array" ref="L26">_xlfn.IFNA(_xlfn.IFS(Nodes[[#This Row],[node type]]="i",0,Nodes[[#This Row],[node type]]="b",1,Nodes[[#This Row],[node type]]="s",1),"")</f>
        <v>1</v>
      </c>
      <c r="M26" s="132" cm="1">
        <f t="array" ref="M26">_xlfn.IFNA(_xlfn.IFS(Nodes[[#This Row],[node type]]="i",0,Nodes[[#This Row],[node type]]="b",1,Nodes[[#This Row],[node type]]="s",1),"")</f>
        <v>1</v>
      </c>
      <c r="N26" s="132" cm="1">
        <f t="array" ref="N26">_xlfn.IFNA(_xlfn.IFS(Nodes[[#This Row],[node type]]="i",0,Nodes[[#This Row],[node type]]="b",1,Nodes[[#This Row],[node type]]="s",0),"")</f>
        <v>1</v>
      </c>
      <c r="O26" s="97">
        <v>10072</v>
      </c>
      <c r="Q26" s="67" t="str">
        <v>10091</v>
      </c>
      <c r="R26" s="67" t="str">
        <v>11091</v>
      </c>
      <c r="S26" s="67" t="str">
        <v>12091</v>
      </c>
      <c r="T26" s="67" t="str">
        <v>13091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2:53" x14ac:dyDescent="0.2">
      <c r="B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10043</v>
      </c>
      <c r="C27" s="253">
        <v>0</v>
      </c>
      <c r="D27" s="253">
        <v>0</v>
      </c>
      <c r="E27" s="253">
        <v>4</v>
      </c>
      <c r="F27" s="253">
        <v>3</v>
      </c>
      <c r="G27" s="253" t="s">
        <v>73</v>
      </c>
      <c r="H27" s="65"/>
      <c r="I27" s="132" cm="1">
        <f t="array" ref="I27">_xlfn.IFNA(_xlfn.IFS(Nodes[[#This Row],[node type]]="i",0,Nodes[[#This Row],[node type]]="b",1,Nodes[[#This Row],[node type]]="s",0),"")</f>
        <v>1</v>
      </c>
      <c r="J27" s="132" cm="1">
        <f t="array" ref="J27">_xlfn.IFNA(_xlfn.IFS(Nodes[[#This Row],[node type]]="i",0,Nodes[[#This Row],[node type]]="b",1,Nodes[[#This Row],[node type]]="s",0),"")</f>
        <v>1</v>
      </c>
      <c r="K27" s="132" cm="1">
        <f t="array" ref="K27">_xlfn.IFNA(_xlfn.IFS(Nodes[[#This Row],[node type]]="i",0,Nodes[[#This Row],[node type]]="b",1,Nodes[[#This Row],[node type]]="s",1),"")</f>
        <v>1</v>
      </c>
      <c r="L27" s="132" cm="1">
        <f t="array" ref="L27">_xlfn.IFNA(_xlfn.IFS(Nodes[[#This Row],[node type]]="i",0,Nodes[[#This Row],[node type]]="b",1,Nodes[[#This Row],[node type]]="s",1),"")</f>
        <v>1</v>
      </c>
      <c r="M27" s="132" cm="1">
        <f t="array" ref="M27">_xlfn.IFNA(_xlfn.IFS(Nodes[[#This Row],[node type]]="i",0,Nodes[[#This Row],[node type]]="b",1,Nodes[[#This Row],[node type]]="s",1),"")</f>
        <v>1</v>
      </c>
      <c r="N27" s="132" cm="1">
        <f t="array" ref="N27">_xlfn.IFNA(_xlfn.IFS(Nodes[[#This Row],[node type]]="i",0,Nodes[[#This Row],[node type]]="b",1,Nodes[[#This Row],[node type]]="s",0),"")</f>
        <v>1</v>
      </c>
      <c r="O27" s="97">
        <v>10073</v>
      </c>
      <c r="Q27" s="67" t="str">
        <v>100101</v>
      </c>
      <c r="R27" s="67" t="str">
        <v>110101</v>
      </c>
      <c r="S27" s="67" t="str">
        <v>120101</v>
      </c>
      <c r="T27" s="67" t="str">
        <v>130101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2:53" x14ac:dyDescent="0.2">
      <c r="B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10053</v>
      </c>
      <c r="C28" s="253">
        <v>0</v>
      </c>
      <c r="D28" s="253">
        <v>0</v>
      </c>
      <c r="E28" s="253">
        <v>5</v>
      </c>
      <c r="F28" s="253">
        <v>3</v>
      </c>
      <c r="G28" s="253" t="s">
        <v>73</v>
      </c>
      <c r="H28" s="65"/>
      <c r="I28" s="132" cm="1">
        <f t="array" ref="I28">_xlfn.IFNA(_xlfn.IFS(Nodes[[#This Row],[node type]]="i",0,Nodes[[#This Row],[node type]]="b",1,Nodes[[#This Row],[node type]]="s",0),"")</f>
        <v>1</v>
      </c>
      <c r="J28" s="132" cm="1">
        <f t="array" ref="J28">_xlfn.IFNA(_xlfn.IFS(Nodes[[#This Row],[node type]]="i",0,Nodes[[#This Row],[node type]]="b",1,Nodes[[#This Row],[node type]]="s",0),"")</f>
        <v>1</v>
      </c>
      <c r="K28" s="132" cm="1">
        <f t="array" ref="K28">_xlfn.IFNA(_xlfn.IFS(Nodes[[#This Row],[node type]]="i",0,Nodes[[#This Row],[node type]]="b",1,Nodes[[#This Row],[node type]]="s",1),"")</f>
        <v>1</v>
      </c>
      <c r="L28" s="132" cm="1">
        <f t="array" ref="L28">_xlfn.IFNA(_xlfn.IFS(Nodes[[#This Row],[node type]]="i",0,Nodes[[#This Row],[node type]]="b",1,Nodes[[#This Row],[node type]]="s",1),"")</f>
        <v>1</v>
      </c>
      <c r="M28" s="132" cm="1">
        <f t="array" ref="M28">_xlfn.IFNA(_xlfn.IFS(Nodes[[#This Row],[node type]]="i",0,Nodes[[#This Row],[node type]]="b",1,Nodes[[#This Row],[node type]]="s",1),"")</f>
        <v>1</v>
      </c>
      <c r="N28" s="132" cm="1">
        <f t="array" ref="N28">_xlfn.IFNA(_xlfn.IFS(Nodes[[#This Row],[node type]]="i",0,Nodes[[#This Row],[node type]]="b",1,Nodes[[#This Row],[node type]]="s",0),"")</f>
        <v>1</v>
      </c>
      <c r="O28" s="97">
        <v>10081</v>
      </c>
      <c r="Q28" s="67" t="str">
        <v>10012</v>
      </c>
      <c r="R28" s="67" t="str">
        <v>11012</v>
      </c>
      <c r="S28" s="67" t="str">
        <v>12012</v>
      </c>
      <c r="T28" s="67" t="str">
        <v>13012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2:53" x14ac:dyDescent="0.2">
      <c r="B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10063</v>
      </c>
      <c r="C29" s="253">
        <v>0</v>
      </c>
      <c r="D29" s="253">
        <v>0</v>
      </c>
      <c r="E29" s="253">
        <v>6</v>
      </c>
      <c r="F29" s="253">
        <v>3</v>
      </c>
      <c r="G29" s="253" t="s">
        <v>73</v>
      </c>
      <c r="H29" s="65"/>
      <c r="I29" s="132" cm="1">
        <f t="array" ref="I29">_xlfn.IFNA(_xlfn.IFS(Nodes[[#This Row],[node type]]="i",0,Nodes[[#This Row],[node type]]="b",1,Nodes[[#This Row],[node type]]="s",0),"")</f>
        <v>1</v>
      </c>
      <c r="J29" s="132" cm="1">
        <f t="array" ref="J29">_xlfn.IFNA(_xlfn.IFS(Nodes[[#This Row],[node type]]="i",0,Nodes[[#This Row],[node type]]="b",1,Nodes[[#This Row],[node type]]="s",0),"")</f>
        <v>1</v>
      </c>
      <c r="K29" s="132" cm="1">
        <f t="array" ref="K29">_xlfn.IFNA(_xlfn.IFS(Nodes[[#This Row],[node type]]="i",0,Nodes[[#This Row],[node type]]="b",1,Nodes[[#This Row],[node type]]="s",1),"")</f>
        <v>1</v>
      </c>
      <c r="L29" s="132" cm="1">
        <f t="array" ref="L29">_xlfn.IFNA(_xlfn.IFS(Nodes[[#This Row],[node type]]="i",0,Nodes[[#This Row],[node type]]="b",1,Nodes[[#This Row],[node type]]="s",1),"")</f>
        <v>1</v>
      </c>
      <c r="M29" s="132" cm="1">
        <f t="array" ref="M29">_xlfn.IFNA(_xlfn.IFS(Nodes[[#This Row],[node type]]="i",0,Nodes[[#This Row],[node type]]="b",1,Nodes[[#This Row],[node type]]="s",1),"")</f>
        <v>1</v>
      </c>
      <c r="N29" s="132" cm="1">
        <f t="array" ref="N29">_xlfn.IFNA(_xlfn.IFS(Nodes[[#This Row],[node type]]="i",0,Nodes[[#This Row],[node type]]="b",1,Nodes[[#This Row],[node type]]="s",0),"")</f>
        <v>1</v>
      </c>
      <c r="O29" s="97">
        <v>10082</v>
      </c>
      <c r="Q29" s="67" t="str">
        <v>10022</v>
      </c>
      <c r="R29" s="67" t="str">
        <v>11022</v>
      </c>
      <c r="S29" s="67" t="str">
        <v>12022</v>
      </c>
      <c r="T29" s="67" t="str">
        <v>13022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2:53" x14ac:dyDescent="0.2">
      <c r="B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10073</v>
      </c>
      <c r="C30" s="253">
        <v>0</v>
      </c>
      <c r="D30" s="253">
        <v>0</v>
      </c>
      <c r="E30" s="253">
        <v>7</v>
      </c>
      <c r="F30" s="253">
        <v>3</v>
      </c>
      <c r="G30" s="253" t="s">
        <v>73</v>
      </c>
      <c r="H30" s="65"/>
      <c r="I30" s="132" cm="1">
        <f t="array" ref="I30">_xlfn.IFNA(_xlfn.IFS(Nodes[[#This Row],[node type]]="i",0,Nodes[[#This Row],[node type]]="b",1,Nodes[[#This Row],[node type]]="s",0),"")</f>
        <v>1</v>
      </c>
      <c r="J30" s="132" cm="1">
        <f t="array" ref="J30">_xlfn.IFNA(_xlfn.IFS(Nodes[[#This Row],[node type]]="i",0,Nodes[[#This Row],[node type]]="b",1,Nodes[[#This Row],[node type]]="s",0),"")</f>
        <v>1</v>
      </c>
      <c r="K30" s="132" cm="1">
        <f t="array" ref="K30">_xlfn.IFNA(_xlfn.IFS(Nodes[[#This Row],[node type]]="i",0,Nodes[[#This Row],[node type]]="b",1,Nodes[[#This Row],[node type]]="s",1),"")</f>
        <v>1</v>
      </c>
      <c r="L30" s="132" cm="1">
        <f t="array" ref="L30">_xlfn.IFNA(_xlfn.IFS(Nodes[[#This Row],[node type]]="i",0,Nodes[[#This Row],[node type]]="b",1,Nodes[[#This Row],[node type]]="s",1),"")</f>
        <v>1</v>
      </c>
      <c r="M30" s="132" cm="1">
        <f t="array" ref="M30">_xlfn.IFNA(_xlfn.IFS(Nodes[[#This Row],[node type]]="i",0,Nodes[[#This Row],[node type]]="b",1,Nodes[[#This Row],[node type]]="s",1),"")</f>
        <v>1</v>
      </c>
      <c r="N30" s="132" cm="1">
        <f t="array" ref="N30">_xlfn.IFNA(_xlfn.IFS(Nodes[[#This Row],[node type]]="i",0,Nodes[[#This Row],[node type]]="b",1,Nodes[[#This Row],[node type]]="s",0),"")</f>
        <v>1</v>
      </c>
      <c r="O30" s="97">
        <v>10083</v>
      </c>
      <c r="Q30" s="67" t="str">
        <v>10032</v>
      </c>
      <c r="R30" s="67" t="str">
        <v>11032</v>
      </c>
      <c r="S30" s="67" t="str">
        <v>12032</v>
      </c>
      <c r="T30" s="67" t="str">
        <v>13032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2:53" x14ac:dyDescent="0.2">
      <c r="B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10083</v>
      </c>
      <c r="C31" s="253">
        <v>0</v>
      </c>
      <c r="D31" s="253">
        <v>0</v>
      </c>
      <c r="E31" s="253">
        <v>8</v>
      </c>
      <c r="F31" s="253">
        <v>3</v>
      </c>
      <c r="G31" s="253" t="s">
        <v>73</v>
      </c>
      <c r="H31" s="65"/>
      <c r="I31" s="132" cm="1">
        <f t="array" ref="I31">_xlfn.IFNA(_xlfn.IFS(Nodes[[#This Row],[node type]]="i",0,Nodes[[#This Row],[node type]]="b",1,Nodes[[#This Row],[node type]]="s",0),"")</f>
        <v>1</v>
      </c>
      <c r="J31" s="132" cm="1">
        <f t="array" ref="J31">_xlfn.IFNA(_xlfn.IFS(Nodes[[#This Row],[node type]]="i",0,Nodes[[#This Row],[node type]]="b",1,Nodes[[#This Row],[node type]]="s",0),"")</f>
        <v>1</v>
      </c>
      <c r="K31" s="132" cm="1">
        <f t="array" ref="K31">_xlfn.IFNA(_xlfn.IFS(Nodes[[#This Row],[node type]]="i",0,Nodes[[#This Row],[node type]]="b",1,Nodes[[#This Row],[node type]]="s",1),"")</f>
        <v>1</v>
      </c>
      <c r="L31" s="132" cm="1">
        <f t="array" ref="L31">_xlfn.IFNA(_xlfn.IFS(Nodes[[#This Row],[node type]]="i",0,Nodes[[#This Row],[node type]]="b",1,Nodes[[#This Row],[node type]]="s",1),"")</f>
        <v>1</v>
      </c>
      <c r="M31" s="132" cm="1">
        <f t="array" ref="M31">_xlfn.IFNA(_xlfn.IFS(Nodes[[#This Row],[node type]]="i",0,Nodes[[#This Row],[node type]]="b",1,Nodes[[#This Row],[node type]]="s",1),"")</f>
        <v>1</v>
      </c>
      <c r="N31" s="132" cm="1">
        <f t="array" ref="N31">_xlfn.IFNA(_xlfn.IFS(Nodes[[#This Row],[node type]]="i",0,Nodes[[#This Row],[node type]]="b",1,Nodes[[#This Row],[node type]]="s",0),"")</f>
        <v>1</v>
      </c>
      <c r="O31" s="97">
        <v>10091</v>
      </c>
      <c r="Q31" s="67" t="str">
        <v>10042</v>
      </c>
      <c r="R31" s="67" t="str">
        <v>11042</v>
      </c>
      <c r="S31" s="67" t="str">
        <v>12042</v>
      </c>
      <c r="T31" s="67" t="str">
        <v>13042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2:53" x14ac:dyDescent="0.2">
      <c r="B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10093</v>
      </c>
      <c r="C32" s="253">
        <v>0</v>
      </c>
      <c r="D32" s="253">
        <v>0</v>
      </c>
      <c r="E32" s="253">
        <v>9</v>
      </c>
      <c r="F32" s="253">
        <v>3</v>
      </c>
      <c r="G32" s="253" t="s">
        <v>73</v>
      </c>
      <c r="H32" s="65"/>
      <c r="I32" s="132" cm="1">
        <f t="array" ref="I32">_xlfn.IFNA(_xlfn.IFS(Nodes[[#This Row],[node type]]="i",0,Nodes[[#This Row],[node type]]="b",1,Nodes[[#This Row],[node type]]="s",0),"")</f>
        <v>1</v>
      </c>
      <c r="J32" s="132" cm="1">
        <f t="array" ref="J32">_xlfn.IFNA(_xlfn.IFS(Nodes[[#This Row],[node type]]="i",0,Nodes[[#This Row],[node type]]="b",1,Nodes[[#This Row],[node type]]="s",0),"")</f>
        <v>1</v>
      </c>
      <c r="K32" s="132" cm="1">
        <f t="array" ref="K32">_xlfn.IFNA(_xlfn.IFS(Nodes[[#This Row],[node type]]="i",0,Nodes[[#This Row],[node type]]="b",1,Nodes[[#This Row],[node type]]="s",1),"")</f>
        <v>1</v>
      </c>
      <c r="L32" s="132" cm="1">
        <f t="array" ref="L32">_xlfn.IFNA(_xlfn.IFS(Nodes[[#This Row],[node type]]="i",0,Nodes[[#This Row],[node type]]="b",1,Nodes[[#This Row],[node type]]="s",1),"")</f>
        <v>1</v>
      </c>
      <c r="M32" s="132" cm="1">
        <f t="array" ref="M32">_xlfn.IFNA(_xlfn.IFS(Nodes[[#This Row],[node type]]="i",0,Nodes[[#This Row],[node type]]="b",1,Nodes[[#This Row],[node type]]="s",1),"")</f>
        <v>1</v>
      </c>
      <c r="N32" s="132" cm="1">
        <f t="array" ref="N32">_xlfn.IFNA(_xlfn.IFS(Nodes[[#This Row],[node type]]="i",0,Nodes[[#This Row],[node type]]="b",1,Nodes[[#This Row],[node type]]="s",0),"")</f>
        <v>1</v>
      </c>
      <c r="O32" s="97">
        <v>10092</v>
      </c>
      <c r="Q32" s="67" t="str">
        <v>10052</v>
      </c>
      <c r="R32" s="67" t="str">
        <v>11052</v>
      </c>
      <c r="S32" s="67" t="str">
        <v>12052</v>
      </c>
      <c r="T32" s="67" t="str">
        <v>13052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2:53" x14ac:dyDescent="0.2">
      <c r="B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100103</v>
      </c>
      <c r="C33" s="253">
        <v>0</v>
      </c>
      <c r="D33" s="253">
        <v>0</v>
      </c>
      <c r="E33" s="253">
        <v>10</v>
      </c>
      <c r="F33" s="253">
        <v>3</v>
      </c>
      <c r="G33" s="253" t="s">
        <v>73</v>
      </c>
      <c r="H33" s="65"/>
      <c r="I33" s="132" cm="1">
        <f t="array" ref="I33">_xlfn.IFNA(_xlfn.IFS(Nodes[[#This Row],[node type]]="i",0,Nodes[[#This Row],[node type]]="b",1,Nodes[[#This Row],[node type]]="s",0),"")</f>
        <v>1</v>
      </c>
      <c r="J33" s="132" cm="1">
        <f t="array" ref="J33">_xlfn.IFNA(_xlfn.IFS(Nodes[[#This Row],[node type]]="i",0,Nodes[[#This Row],[node type]]="b",1,Nodes[[#This Row],[node type]]="s",0),"")</f>
        <v>1</v>
      </c>
      <c r="K33" s="132" cm="1">
        <f t="array" ref="K33">_xlfn.IFNA(_xlfn.IFS(Nodes[[#This Row],[node type]]="i",0,Nodes[[#This Row],[node type]]="b",1,Nodes[[#This Row],[node type]]="s",1),"")</f>
        <v>1</v>
      </c>
      <c r="L33" s="132" cm="1">
        <f t="array" ref="L33">_xlfn.IFNA(_xlfn.IFS(Nodes[[#This Row],[node type]]="i",0,Nodes[[#This Row],[node type]]="b",1,Nodes[[#This Row],[node type]]="s",1),"")</f>
        <v>1</v>
      </c>
      <c r="M33" s="132" cm="1">
        <f t="array" ref="M33">_xlfn.IFNA(_xlfn.IFS(Nodes[[#This Row],[node type]]="i",0,Nodes[[#This Row],[node type]]="b",1,Nodes[[#This Row],[node type]]="s",1),"")</f>
        <v>1</v>
      </c>
      <c r="N33" s="132" cm="1">
        <f t="array" ref="N33">_xlfn.IFNA(_xlfn.IFS(Nodes[[#This Row],[node type]]="i",0,Nodes[[#This Row],[node type]]="b",1,Nodes[[#This Row],[node type]]="s",0),"")</f>
        <v>1</v>
      </c>
      <c r="O33" s="97">
        <v>10093</v>
      </c>
      <c r="Q33" s="67" t="str">
        <v>10062</v>
      </c>
      <c r="R33" s="67" t="str">
        <v>11062</v>
      </c>
      <c r="S33" s="67" t="str">
        <v>12062</v>
      </c>
      <c r="T33" s="67" t="str">
        <v>13062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2:53" x14ac:dyDescent="0.2">
      <c r="B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11011</v>
      </c>
      <c r="C34" s="231">
        <v>1</v>
      </c>
      <c r="D34" s="231">
        <v>0</v>
      </c>
      <c r="E34" s="231">
        <v>1</v>
      </c>
      <c r="F34" s="231">
        <v>1</v>
      </c>
      <c r="G34" s="231" t="s">
        <v>60</v>
      </c>
      <c r="H34" s="65"/>
      <c r="I34" s="132" cm="1">
        <f t="array" ref="I34">_xlfn.IFNA(_xlfn.IFS(Nodes[[#This Row],[node type]]="i",0,Nodes[[#This Row],[node type]]="b",1,Nodes[[#This Row],[node type]]="s",0),"")</f>
        <v>0</v>
      </c>
      <c r="J34" s="132" cm="1">
        <f t="array" ref="J34">_xlfn.IFNA(_xlfn.IFS(Nodes[[#This Row],[node type]]="i",0,Nodes[[#This Row],[node type]]="b",1,Nodes[[#This Row],[node type]]="s",0),"")</f>
        <v>0</v>
      </c>
      <c r="K34" s="132" cm="1">
        <f t="array" ref="K34">_xlfn.IFNA(_xlfn.IFS(Nodes[[#This Row],[node type]]="i",0,Nodes[[#This Row],[node type]]="b",1,Nodes[[#This Row],[node type]]="s",1),"")</f>
        <v>0</v>
      </c>
      <c r="L34" s="132" cm="1">
        <f t="array" ref="L34">_xlfn.IFNA(_xlfn.IFS(Nodes[[#This Row],[node type]]="i",0,Nodes[[#This Row],[node type]]="b",1,Nodes[[#This Row],[node type]]="s",1),"")</f>
        <v>0</v>
      </c>
      <c r="M34" s="132" cm="1">
        <f t="array" ref="M34">_xlfn.IFNA(_xlfn.IFS(Nodes[[#This Row],[node type]]="i",0,Nodes[[#This Row],[node type]]="b",1,Nodes[[#This Row],[node type]]="s",1),"")</f>
        <v>0</v>
      </c>
      <c r="N34" s="132" cm="1">
        <f t="array" ref="N34">_xlfn.IFNA(_xlfn.IFS(Nodes[[#This Row],[node type]]="i",0,Nodes[[#This Row],[node type]]="b",1,Nodes[[#This Row],[node type]]="s",0),"")</f>
        <v>0</v>
      </c>
      <c r="O34" s="97">
        <v>110101</v>
      </c>
      <c r="Q34" s="67" t="str">
        <v>10072</v>
      </c>
      <c r="R34" s="67" t="str">
        <v>11072</v>
      </c>
      <c r="S34" s="67" t="str">
        <v>12072</v>
      </c>
      <c r="T34" s="67" t="str">
        <v>13072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2:53" x14ac:dyDescent="0.2">
      <c r="B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11021</v>
      </c>
      <c r="C35" s="231">
        <v>1</v>
      </c>
      <c r="D35" s="231">
        <v>0</v>
      </c>
      <c r="E35" s="231">
        <v>2</v>
      </c>
      <c r="F35" s="231">
        <v>1</v>
      </c>
      <c r="G35" s="231" t="s">
        <v>60</v>
      </c>
      <c r="H35" s="65"/>
      <c r="I35" s="132" cm="1">
        <f t="array" ref="I35">_xlfn.IFNA(_xlfn.IFS(Nodes[[#This Row],[node type]]="i",0,Nodes[[#This Row],[node type]]="b",1,Nodes[[#This Row],[node type]]="s",0),"")</f>
        <v>0</v>
      </c>
      <c r="J35" s="132" cm="1">
        <f t="array" ref="J35">_xlfn.IFNA(_xlfn.IFS(Nodes[[#This Row],[node type]]="i",0,Nodes[[#This Row],[node type]]="b",1,Nodes[[#This Row],[node type]]="s",0),"")</f>
        <v>0</v>
      </c>
      <c r="K35" s="132" cm="1">
        <f t="array" ref="K35">_xlfn.IFNA(_xlfn.IFS(Nodes[[#This Row],[node type]]="i",0,Nodes[[#This Row],[node type]]="b",1,Nodes[[#This Row],[node type]]="s",1),"")</f>
        <v>0</v>
      </c>
      <c r="L35" s="132" cm="1">
        <f t="array" ref="L35">_xlfn.IFNA(_xlfn.IFS(Nodes[[#This Row],[node type]]="i",0,Nodes[[#This Row],[node type]]="b",1,Nodes[[#This Row],[node type]]="s",1),"")</f>
        <v>0</v>
      </c>
      <c r="M35" s="132" cm="1">
        <f t="array" ref="M35">_xlfn.IFNA(_xlfn.IFS(Nodes[[#This Row],[node type]]="i",0,Nodes[[#This Row],[node type]]="b",1,Nodes[[#This Row],[node type]]="s",1),"")</f>
        <v>0</v>
      </c>
      <c r="N35" s="132" cm="1">
        <f t="array" ref="N35">_xlfn.IFNA(_xlfn.IFS(Nodes[[#This Row],[node type]]="i",0,Nodes[[#This Row],[node type]]="b",1,Nodes[[#This Row],[node type]]="s",0),"")</f>
        <v>0</v>
      </c>
      <c r="O35" s="97">
        <v>110102</v>
      </c>
      <c r="Q35" s="67" t="str">
        <v>10082</v>
      </c>
      <c r="R35" s="67" t="str">
        <v>11082</v>
      </c>
      <c r="S35" s="67" t="str">
        <v>12082</v>
      </c>
      <c r="T35" s="67" t="str">
        <v>13082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2:53" x14ac:dyDescent="0.2">
      <c r="B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11031</v>
      </c>
      <c r="C36" s="231">
        <v>1</v>
      </c>
      <c r="D36" s="231">
        <v>0</v>
      </c>
      <c r="E36" s="231">
        <v>3</v>
      </c>
      <c r="F36" s="231">
        <v>1</v>
      </c>
      <c r="G36" s="231" t="s">
        <v>60</v>
      </c>
      <c r="H36" s="65"/>
      <c r="I36" s="132" cm="1">
        <f t="array" ref="I36">_xlfn.IFNA(_xlfn.IFS(Nodes[[#This Row],[node type]]="i",0,Nodes[[#This Row],[node type]]="b",1,Nodes[[#This Row],[node type]]="s",0),"")</f>
        <v>0</v>
      </c>
      <c r="J36" s="132" cm="1">
        <f t="array" ref="J36">_xlfn.IFNA(_xlfn.IFS(Nodes[[#This Row],[node type]]="i",0,Nodes[[#This Row],[node type]]="b",1,Nodes[[#This Row],[node type]]="s",0),"")</f>
        <v>0</v>
      </c>
      <c r="K36" s="132" cm="1">
        <f t="array" ref="K36">_xlfn.IFNA(_xlfn.IFS(Nodes[[#This Row],[node type]]="i",0,Nodes[[#This Row],[node type]]="b",1,Nodes[[#This Row],[node type]]="s",1),"")</f>
        <v>0</v>
      </c>
      <c r="L36" s="132" cm="1">
        <f t="array" ref="L36">_xlfn.IFNA(_xlfn.IFS(Nodes[[#This Row],[node type]]="i",0,Nodes[[#This Row],[node type]]="b",1,Nodes[[#This Row],[node type]]="s",1),"")</f>
        <v>0</v>
      </c>
      <c r="M36" s="132" cm="1">
        <f t="array" ref="M36">_xlfn.IFNA(_xlfn.IFS(Nodes[[#This Row],[node type]]="i",0,Nodes[[#This Row],[node type]]="b",1,Nodes[[#This Row],[node type]]="s",1),"")</f>
        <v>0</v>
      </c>
      <c r="N36" s="132" cm="1">
        <f t="array" ref="N36">_xlfn.IFNA(_xlfn.IFS(Nodes[[#This Row],[node type]]="i",0,Nodes[[#This Row],[node type]]="b",1,Nodes[[#This Row],[node type]]="s",0),"")</f>
        <v>0</v>
      </c>
      <c r="O36" s="97">
        <v>110103</v>
      </c>
      <c r="Q36" s="67" t="str">
        <v>10092</v>
      </c>
      <c r="R36" s="67" t="str">
        <v>11092</v>
      </c>
      <c r="S36" s="67" t="str">
        <v>12092</v>
      </c>
      <c r="T36" s="67" t="str">
        <v>13092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2:53" x14ac:dyDescent="0.2">
      <c r="B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11041</v>
      </c>
      <c r="C37" s="231">
        <v>1</v>
      </c>
      <c r="D37" s="231">
        <v>0</v>
      </c>
      <c r="E37" s="231">
        <v>4</v>
      </c>
      <c r="F37" s="231">
        <v>1</v>
      </c>
      <c r="G37" s="231" t="s">
        <v>60</v>
      </c>
      <c r="H37" s="65"/>
      <c r="I37" s="132" cm="1">
        <f t="array" ref="I37">_xlfn.IFNA(_xlfn.IFS(Nodes[[#This Row],[node type]]="i",0,Nodes[[#This Row],[node type]]="b",1,Nodes[[#This Row],[node type]]="s",0),"")</f>
        <v>0</v>
      </c>
      <c r="J37" s="132" cm="1">
        <f t="array" ref="J37">_xlfn.IFNA(_xlfn.IFS(Nodes[[#This Row],[node type]]="i",0,Nodes[[#This Row],[node type]]="b",1,Nodes[[#This Row],[node type]]="s",0),"")</f>
        <v>0</v>
      </c>
      <c r="K37" s="132" cm="1">
        <f t="array" ref="K37">_xlfn.IFNA(_xlfn.IFS(Nodes[[#This Row],[node type]]="i",0,Nodes[[#This Row],[node type]]="b",1,Nodes[[#This Row],[node type]]="s",1),"")</f>
        <v>0</v>
      </c>
      <c r="L37" s="132" cm="1">
        <f t="array" ref="L37">_xlfn.IFNA(_xlfn.IFS(Nodes[[#This Row],[node type]]="i",0,Nodes[[#This Row],[node type]]="b",1,Nodes[[#This Row],[node type]]="s",1),"")</f>
        <v>0</v>
      </c>
      <c r="M37" s="132" cm="1">
        <f t="array" ref="M37">_xlfn.IFNA(_xlfn.IFS(Nodes[[#This Row],[node type]]="i",0,Nodes[[#This Row],[node type]]="b",1,Nodes[[#This Row],[node type]]="s",1),"")</f>
        <v>0</v>
      </c>
      <c r="N37" s="132" cm="1">
        <f t="array" ref="N37">_xlfn.IFNA(_xlfn.IFS(Nodes[[#This Row],[node type]]="i",0,Nodes[[#This Row],[node type]]="b",1,Nodes[[#This Row],[node type]]="s",0),"")</f>
        <v>0</v>
      </c>
      <c r="O37" s="97">
        <v>11011</v>
      </c>
      <c r="Q37" s="67" t="str">
        <v>100102</v>
      </c>
      <c r="R37" s="67" t="str">
        <v>110102</v>
      </c>
      <c r="S37" s="67" t="str">
        <v>120102</v>
      </c>
      <c r="T37" s="67" t="str">
        <v>130102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2:53" x14ac:dyDescent="0.2">
      <c r="B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11051</v>
      </c>
      <c r="C38" s="231">
        <v>1</v>
      </c>
      <c r="D38" s="231">
        <v>0</v>
      </c>
      <c r="E38" s="231">
        <v>5</v>
      </c>
      <c r="F38" s="231">
        <v>1</v>
      </c>
      <c r="G38" s="231" t="s">
        <v>60</v>
      </c>
      <c r="H38" s="65"/>
      <c r="I38" s="132" cm="1">
        <f t="array" ref="I38">_xlfn.IFNA(_xlfn.IFS(Nodes[[#This Row],[node type]]="i",0,Nodes[[#This Row],[node type]]="b",1,Nodes[[#This Row],[node type]]="s",0),"")</f>
        <v>0</v>
      </c>
      <c r="J38" s="132" cm="1">
        <f t="array" ref="J38">_xlfn.IFNA(_xlfn.IFS(Nodes[[#This Row],[node type]]="i",0,Nodes[[#This Row],[node type]]="b",1,Nodes[[#This Row],[node type]]="s",0),"")</f>
        <v>0</v>
      </c>
      <c r="K38" s="132" cm="1">
        <f t="array" ref="K38">_xlfn.IFNA(_xlfn.IFS(Nodes[[#This Row],[node type]]="i",0,Nodes[[#This Row],[node type]]="b",1,Nodes[[#This Row],[node type]]="s",1),"")</f>
        <v>0</v>
      </c>
      <c r="L38" s="132" cm="1">
        <f t="array" ref="L38">_xlfn.IFNA(_xlfn.IFS(Nodes[[#This Row],[node type]]="i",0,Nodes[[#This Row],[node type]]="b",1,Nodes[[#This Row],[node type]]="s",1),"")</f>
        <v>0</v>
      </c>
      <c r="M38" s="132" cm="1">
        <f t="array" ref="M38">_xlfn.IFNA(_xlfn.IFS(Nodes[[#This Row],[node type]]="i",0,Nodes[[#This Row],[node type]]="b",1,Nodes[[#This Row],[node type]]="s",1),"")</f>
        <v>0</v>
      </c>
      <c r="N38" s="132" cm="1">
        <f t="array" ref="N38">_xlfn.IFNA(_xlfn.IFS(Nodes[[#This Row],[node type]]="i",0,Nodes[[#This Row],[node type]]="b",1,Nodes[[#This Row],[node type]]="s",0),"")</f>
        <v>0</v>
      </c>
      <c r="O38" s="97">
        <v>11012</v>
      </c>
      <c r="Q38" s="67" t="str">
        <v>10013</v>
      </c>
      <c r="R38" s="67" t="str">
        <v>11013</v>
      </c>
      <c r="S38" s="67" t="str">
        <v>12013</v>
      </c>
      <c r="T38" s="67" t="str">
        <v>13013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2:53" x14ac:dyDescent="0.2">
      <c r="B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11061</v>
      </c>
      <c r="C39" s="231">
        <v>1</v>
      </c>
      <c r="D39" s="231">
        <v>0</v>
      </c>
      <c r="E39" s="231">
        <v>6</v>
      </c>
      <c r="F39" s="231">
        <v>1</v>
      </c>
      <c r="G39" s="231" t="s">
        <v>60</v>
      </c>
      <c r="H39" s="65"/>
      <c r="I39" s="132" cm="1">
        <f t="array" ref="I39">_xlfn.IFNA(_xlfn.IFS(Nodes[[#This Row],[node type]]="i",0,Nodes[[#This Row],[node type]]="b",1,Nodes[[#This Row],[node type]]="s",0),"")</f>
        <v>0</v>
      </c>
      <c r="J39" s="132" cm="1">
        <f t="array" ref="J39">_xlfn.IFNA(_xlfn.IFS(Nodes[[#This Row],[node type]]="i",0,Nodes[[#This Row],[node type]]="b",1,Nodes[[#This Row],[node type]]="s",0),"")</f>
        <v>0</v>
      </c>
      <c r="K39" s="132" cm="1">
        <f t="array" ref="K39">_xlfn.IFNA(_xlfn.IFS(Nodes[[#This Row],[node type]]="i",0,Nodes[[#This Row],[node type]]="b",1,Nodes[[#This Row],[node type]]="s",1),"")</f>
        <v>0</v>
      </c>
      <c r="L39" s="132" cm="1">
        <f t="array" ref="L39">_xlfn.IFNA(_xlfn.IFS(Nodes[[#This Row],[node type]]="i",0,Nodes[[#This Row],[node type]]="b",1,Nodes[[#This Row],[node type]]="s",1),"")</f>
        <v>0</v>
      </c>
      <c r="M39" s="132" cm="1">
        <f t="array" ref="M39">_xlfn.IFNA(_xlfn.IFS(Nodes[[#This Row],[node type]]="i",0,Nodes[[#This Row],[node type]]="b",1,Nodes[[#This Row],[node type]]="s",1),"")</f>
        <v>0</v>
      </c>
      <c r="N39" s="132" cm="1">
        <f t="array" ref="N39">_xlfn.IFNA(_xlfn.IFS(Nodes[[#This Row],[node type]]="i",0,Nodes[[#This Row],[node type]]="b",1,Nodes[[#This Row],[node type]]="s",0),"")</f>
        <v>0</v>
      </c>
      <c r="O39" s="97">
        <v>11013</v>
      </c>
      <c r="Q39" s="67" t="str">
        <v>10023</v>
      </c>
      <c r="R39" s="67" t="str">
        <v>11023</v>
      </c>
      <c r="S39" s="67" t="str">
        <v>12023</v>
      </c>
      <c r="T39" s="67" t="str">
        <v>13023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2:53" x14ac:dyDescent="0.2">
      <c r="B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11071</v>
      </c>
      <c r="C40" s="231">
        <v>1</v>
      </c>
      <c r="D40" s="231">
        <v>0</v>
      </c>
      <c r="E40" s="231">
        <v>7</v>
      </c>
      <c r="F40" s="231">
        <v>1</v>
      </c>
      <c r="G40" s="231" t="s">
        <v>60</v>
      </c>
      <c r="H40" s="65"/>
      <c r="I40" s="132" cm="1">
        <f t="array" ref="I40">_xlfn.IFNA(_xlfn.IFS(Nodes[[#This Row],[node type]]="i",0,Nodes[[#This Row],[node type]]="b",1,Nodes[[#This Row],[node type]]="s",0),"")</f>
        <v>0</v>
      </c>
      <c r="J40" s="132" cm="1">
        <f t="array" ref="J40">_xlfn.IFNA(_xlfn.IFS(Nodes[[#This Row],[node type]]="i",0,Nodes[[#This Row],[node type]]="b",1,Nodes[[#This Row],[node type]]="s",0),"")</f>
        <v>0</v>
      </c>
      <c r="K40" s="132" cm="1">
        <f t="array" ref="K40">_xlfn.IFNA(_xlfn.IFS(Nodes[[#This Row],[node type]]="i",0,Nodes[[#This Row],[node type]]="b",1,Nodes[[#This Row],[node type]]="s",1),"")</f>
        <v>0</v>
      </c>
      <c r="L40" s="132" cm="1">
        <f t="array" ref="L40">_xlfn.IFNA(_xlfn.IFS(Nodes[[#This Row],[node type]]="i",0,Nodes[[#This Row],[node type]]="b",1,Nodes[[#This Row],[node type]]="s",1),"")</f>
        <v>0</v>
      </c>
      <c r="M40" s="132" cm="1">
        <f t="array" ref="M40">_xlfn.IFNA(_xlfn.IFS(Nodes[[#This Row],[node type]]="i",0,Nodes[[#This Row],[node type]]="b",1,Nodes[[#This Row],[node type]]="s",1),"")</f>
        <v>0</v>
      </c>
      <c r="N40" s="132" cm="1">
        <f t="array" ref="N40">_xlfn.IFNA(_xlfn.IFS(Nodes[[#This Row],[node type]]="i",0,Nodes[[#This Row],[node type]]="b",1,Nodes[[#This Row],[node type]]="s",0),"")</f>
        <v>0</v>
      </c>
      <c r="O40" s="97">
        <v>11021</v>
      </c>
      <c r="Q40" s="67" t="str">
        <v>10033</v>
      </c>
      <c r="R40" s="67" t="str">
        <v>11033</v>
      </c>
      <c r="S40" s="67" t="str">
        <v>12033</v>
      </c>
      <c r="T40" s="67" t="str">
        <v>13033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2:53" x14ac:dyDescent="0.2">
      <c r="B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11081</v>
      </c>
      <c r="C41" s="231">
        <v>1</v>
      </c>
      <c r="D41" s="231">
        <v>0</v>
      </c>
      <c r="E41" s="231">
        <v>8</v>
      </c>
      <c r="F41" s="231">
        <v>1</v>
      </c>
      <c r="G41" s="231" t="s">
        <v>60</v>
      </c>
      <c r="H41" s="65"/>
      <c r="I41" s="132" cm="1">
        <f t="array" ref="I41">_xlfn.IFNA(_xlfn.IFS(Nodes[[#This Row],[node type]]="i",0,Nodes[[#This Row],[node type]]="b",1,Nodes[[#This Row],[node type]]="s",0),"")</f>
        <v>0</v>
      </c>
      <c r="J41" s="132" cm="1">
        <f t="array" ref="J41">_xlfn.IFNA(_xlfn.IFS(Nodes[[#This Row],[node type]]="i",0,Nodes[[#This Row],[node type]]="b",1,Nodes[[#This Row],[node type]]="s",0),"")</f>
        <v>0</v>
      </c>
      <c r="K41" s="132" cm="1">
        <f t="array" ref="K41">_xlfn.IFNA(_xlfn.IFS(Nodes[[#This Row],[node type]]="i",0,Nodes[[#This Row],[node type]]="b",1,Nodes[[#This Row],[node type]]="s",1),"")</f>
        <v>0</v>
      </c>
      <c r="L41" s="132" cm="1">
        <f t="array" ref="L41">_xlfn.IFNA(_xlfn.IFS(Nodes[[#This Row],[node type]]="i",0,Nodes[[#This Row],[node type]]="b",1,Nodes[[#This Row],[node type]]="s",1),"")</f>
        <v>0</v>
      </c>
      <c r="M41" s="132" cm="1">
        <f t="array" ref="M41">_xlfn.IFNA(_xlfn.IFS(Nodes[[#This Row],[node type]]="i",0,Nodes[[#This Row],[node type]]="b",1,Nodes[[#This Row],[node type]]="s",1),"")</f>
        <v>0</v>
      </c>
      <c r="N41" s="132" cm="1">
        <f t="array" ref="N41">_xlfn.IFNA(_xlfn.IFS(Nodes[[#This Row],[node type]]="i",0,Nodes[[#This Row],[node type]]="b",1,Nodes[[#This Row],[node type]]="s",0),"")</f>
        <v>0</v>
      </c>
      <c r="O41" s="97">
        <v>11022</v>
      </c>
      <c r="Q41" s="67" t="str">
        <v>10043</v>
      </c>
      <c r="R41" s="67" t="str">
        <v>11043</v>
      </c>
      <c r="S41" s="67" t="str">
        <v>12043</v>
      </c>
      <c r="T41" s="67" t="str">
        <v>13043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2:53" x14ac:dyDescent="0.2">
      <c r="B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11091</v>
      </c>
      <c r="C42" s="231">
        <v>1</v>
      </c>
      <c r="D42" s="231">
        <v>0</v>
      </c>
      <c r="E42" s="231">
        <v>9</v>
      </c>
      <c r="F42" s="231">
        <v>1</v>
      </c>
      <c r="G42" s="231" t="s">
        <v>60</v>
      </c>
      <c r="H42" s="65"/>
      <c r="I42" s="132" cm="1">
        <f t="array" ref="I42">_xlfn.IFNA(_xlfn.IFS(Nodes[[#This Row],[node type]]="i",0,Nodes[[#This Row],[node type]]="b",1,Nodes[[#This Row],[node type]]="s",0),"")</f>
        <v>0</v>
      </c>
      <c r="J42" s="132" cm="1">
        <f t="array" ref="J42">_xlfn.IFNA(_xlfn.IFS(Nodes[[#This Row],[node type]]="i",0,Nodes[[#This Row],[node type]]="b",1,Nodes[[#This Row],[node type]]="s",0),"")</f>
        <v>0</v>
      </c>
      <c r="K42" s="132" cm="1">
        <f t="array" ref="K42">_xlfn.IFNA(_xlfn.IFS(Nodes[[#This Row],[node type]]="i",0,Nodes[[#This Row],[node type]]="b",1,Nodes[[#This Row],[node type]]="s",1),"")</f>
        <v>0</v>
      </c>
      <c r="L42" s="132" cm="1">
        <f t="array" ref="L42">_xlfn.IFNA(_xlfn.IFS(Nodes[[#This Row],[node type]]="i",0,Nodes[[#This Row],[node type]]="b",1,Nodes[[#This Row],[node type]]="s",1),"")</f>
        <v>0</v>
      </c>
      <c r="M42" s="132" cm="1">
        <f t="array" ref="M42">_xlfn.IFNA(_xlfn.IFS(Nodes[[#This Row],[node type]]="i",0,Nodes[[#This Row],[node type]]="b",1,Nodes[[#This Row],[node type]]="s",1),"")</f>
        <v>0</v>
      </c>
      <c r="N42" s="132" cm="1">
        <f t="array" ref="N42">_xlfn.IFNA(_xlfn.IFS(Nodes[[#This Row],[node type]]="i",0,Nodes[[#This Row],[node type]]="b",1,Nodes[[#This Row],[node type]]="s",0),"")</f>
        <v>0</v>
      </c>
      <c r="O42" s="97">
        <v>11023</v>
      </c>
      <c r="Q42" s="67" t="str">
        <v>10053</v>
      </c>
      <c r="R42" s="67" t="str">
        <v>11053</v>
      </c>
      <c r="S42" s="67" t="str">
        <v>12053</v>
      </c>
      <c r="T42" s="67" t="str">
        <v>13053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2:53" x14ac:dyDescent="0.2">
      <c r="B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110101</v>
      </c>
      <c r="C43" s="231">
        <v>1</v>
      </c>
      <c r="D43" s="231">
        <v>0</v>
      </c>
      <c r="E43" s="231">
        <v>10</v>
      </c>
      <c r="F43" s="231">
        <v>1</v>
      </c>
      <c r="G43" s="231" t="s">
        <v>60</v>
      </c>
      <c r="H43" s="65"/>
      <c r="I43" s="132" cm="1">
        <f t="array" ref="I43">_xlfn.IFNA(_xlfn.IFS(Nodes[[#This Row],[node type]]="i",0,Nodes[[#This Row],[node type]]="b",1,Nodes[[#This Row],[node type]]="s",0),"")</f>
        <v>0</v>
      </c>
      <c r="J43" s="132" cm="1">
        <f t="array" ref="J43">_xlfn.IFNA(_xlfn.IFS(Nodes[[#This Row],[node type]]="i",0,Nodes[[#This Row],[node type]]="b",1,Nodes[[#This Row],[node type]]="s",0),"")</f>
        <v>0</v>
      </c>
      <c r="K43" s="132" cm="1">
        <f t="array" ref="K43">_xlfn.IFNA(_xlfn.IFS(Nodes[[#This Row],[node type]]="i",0,Nodes[[#This Row],[node type]]="b",1,Nodes[[#This Row],[node type]]="s",1),"")</f>
        <v>0</v>
      </c>
      <c r="L43" s="132" cm="1">
        <f t="array" ref="L43">_xlfn.IFNA(_xlfn.IFS(Nodes[[#This Row],[node type]]="i",0,Nodes[[#This Row],[node type]]="b",1,Nodes[[#This Row],[node type]]="s",1),"")</f>
        <v>0</v>
      </c>
      <c r="M43" s="132" cm="1">
        <f t="array" ref="M43">_xlfn.IFNA(_xlfn.IFS(Nodes[[#This Row],[node type]]="i",0,Nodes[[#This Row],[node type]]="b",1,Nodes[[#This Row],[node type]]="s",1),"")</f>
        <v>0</v>
      </c>
      <c r="N43" s="132" cm="1">
        <f t="array" ref="N43">_xlfn.IFNA(_xlfn.IFS(Nodes[[#This Row],[node type]]="i",0,Nodes[[#This Row],[node type]]="b",1,Nodes[[#This Row],[node type]]="s",0),"")</f>
        <v>0</v>
      </c>
      <c r="O43" s="97">
        <v>11031</v>
      </c>
      <c r="Q43" s="67" t="str">
        <v>10063</v>
      </c>
      <c r="R43" s="67" t="str">
        <v>11063</v>
      </c>
      <c r="S43" s="67" t="str">
        <v>12063</v>
      </c>
      <c r="T43" s="67" t="str">
        <v>13063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2:53" x14ac:dyDescent="0.2">
      <c r="B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11012</v>
      </c>
      <c r="C44" s="232">
        <v>1</v>
      </c>
      <c r="D44" s="232">
        <v>0</v>
      </c>
      <c r="E44" s="232">
        <v>1</v>
      </c>
      <c r="F44" s="232">
        <v>2</v>
      </c>
      <c r="G44" s="232" t="s">
        <v>60</v>
      </c>
      <c r="H44" s="65"/>
      <c r="I44" s="132" cm="1">
        <f t="array" ref="I44">_xlfn.IFNA(_xlfn.IFS(Nodes[[#This Row],[node type]]="i",0,Nodes[[#This Row],[node type]]="b",1,Nodes[[#This Row],[node type]]="s",0),"")</f>
        <v>0</v>
      </c>
      <c r="J44" s="132" cm="1">
        <f t="array" ref="J44">_xlfn.IFNA(_xlfn.IFS(Nodes[[#This Row],[node type]]="i",0,Nodes[[#This Row],[node type]]="b",1,Nodes[[#This Row],[node type]]="s",0),"")</f>
        <v>0</v>
      </c>
      <c r="K44" s="132" cm="1">
        <f t="array" ref="K44">_xlfn.IFNA(_xlfn.IFS(Nodes[[#This Row],[node type]]="i",0,Nodes[[#This Row],[node type]]="b",1,Nodes[[#This Row],[node type]]="s",1),"")</f>
        <v>0</v>
      </c>
      <c r="L44" s="132" cm="1">
        <f t="array" ref="L44">_xlfn.IFNA(_xlfn.IFS(Nodes[[#This Row],[node type]]="i",0,Nodes[[#This Row],[node type]]="b",1,Nodes[[#This Row],[node type]]="s",1),"")</f>
        <v>0</v>
      </c>
      <c r="M44" s="132" cm="1">
        <f t="array" ref="M44">_xlfn.IFNA(_xlfn.IFS(Nodes[[#This Row],[node type]]="i",0,Nodes[[#This Row],[node type]]="b",1,Nodes[[#This Row],[node type]]="s",1),"")</f>
        <v>0</v>
      </c>
      <c r="N44" s="132" cm="1">
        <f t="array" ref="N44">_xlfn.IFNA(_xlfn.IFS(Nodes[[#This Row],[node type]]="i",0,Nodes[[#This Row],[node type]]="b",1,Nodes[[#This Row],[node type]]="s",0),"")</f>
        <v>0</v>
      </c>
      <c r="O44" s="97">
        <v>11032</v>
      </c>
      <c r="Q44" s="67" t="str">
        <v>10073</v>
      </c>
      <c r="R44" s="67" t="str">
        <v>11073</v>
      </c>
      <c r="S44" s="67" t="str">
        <v>12073</v>
      </c>
      <c r="T44" s="67" t="str">
        <v>13073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2:53" x14ac:dyDescent="0.2">
      <c r="B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11022</v>
      </c>
      <c r="C45" s="232">
        <v>1</v>
      </c>
      <c r="D45" s="232">
        <v>0</v>
      </c>
      <c r="E45" s="232">
        <v>2</v>
      </c>
      <c r="F45" s="232">
        <v>2</v>
      </c>
      <c r="G45" s="232" t="s">
        <v>60</v>
      </c>
      <c r="H45" s="65"/>
      <c r="I45" s="132" cm="1">
        <f t="array" ref="I45">_xlfn.IFNA(_xlfn.IFS(Nodes[[#This Row],[node type]]="i",0,Nodes[[#This Row],[node type]]="b",1,Nodes[[#This Row],[node type]]="s",0),"")</f>
        <v>0</v>
      </c>
      <c r="J45" s="132" cm="1">
        <f t="array" ref="J45">_xlfn.IFNA(_xlfn.IFS(Nodes[[#This Row],[node type]]="i",0,Nodes[[#This Row],[node type]]="b",1,Nodes[[#This Row],[node type]]="s",0),"")</f>
        <v>0</v>
      </c>
      <c r="K45" s="132" cm="1">
        <f t="array" ref="K45">_xlfn.IFNA(_xlfn.IFS(Nodes[[#This Row],[node type]]="i",0,Nodes[[#This Row],[node type]]="b",1,Nodes[[#This Row],[node type]]="s",1),"")</f>
        <v>0</v>
      </c>
      <c r="L45" s="132" cm="1">
        <f t="array" ref="L45">_xlfn.IFNA(_xlfn.IFS(Nodes[[#This Row],[node type]]="i",0,Nodes[[#This Row],[node type]]="b",1,Nodes[[#This Row],[node type]]="s",1),"")</f>
        <v>0</v>
      </c>
      <c r="M45" s="132" cm="1">
        <f t="array" ref="M45">_xlfn.IFNA(_xlfn.IFS(Nodes[[#This Row],[node type]]="i",0,Nodes[[#This Row],[node type]]="b",1,Nodes[[#This Row],[node type]]="s",1),"")</f>
        <v>0</v>
      </c>
      <c r="N45" s="132" cm="1">
        <f t="array" ref="N45">_xlfn.IFNA(_xlfn.IFS(Nodes[[#This Row],[node type]]="i",0,Nodes[[#This Row],[node type]]="b",1,Nodes[[#This Row],[node type]]="s",0),"")</f>
        <v>0</v>
      </c>
      <c r="O45" s="97">
        <v>11033</v>
      </c>
      <c r="Q45" s="67" t="str">
        <v>10083</v>
      </c>
      <c r="R45" s="67" t="str">
        <v>11083</v>
      </c>
      <c r="S45" s="67" t="str">
        <v>12083</v>
      </c>
      <c r="T45" s="67" t="str">
        <v>13083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2:53" x14ac:dyDescent="0.2">
      <c r="B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11032</v>
      </c>
      <c r="C46" s="232">
        <v>1</v>
      </c>
      <c r="D46" s="232">
        <v>0</v>
      </c>
      <c r="E46" s="232">
        <v>3</v>
      </c>
      <c r="F46" s="232">
        <v>2</v>
      </c>
      <c r="G46" s="232" t="s">
        <v>60</v>
      </c>
      <c r="H46" s="65"/>
      <c r="I46" s="132" cm="1">
        <f t="array" ref="I46">_xlfn.IFNA(_xlfn.IFS(Nodes[[#This Row],[node type]]="i",0,Nodes[[#This Row],[node type]]="b",1,Nodes[[#This Row],[node type]]="s",0),"")</f>
        <v>0</v>
      </c>
      <c r="J46" s="132" cm="1">
        <f t="array" ref="J46">_xlfn.IFNA(_xlfn.IFS(Nodes[[#This Row],[node type]]="i",0,Nodes[[#This Row],[node type]]="b",1,Nodes[[#This Row],[node type]]="s",0),"")</f>
        <v>0</v>
      </c>
      <c r="K46" s="132" cm="1">
        <f t="array" ref="K46">_xlfn.IFNA(_xlfn.IFS(Nodes[[#This Row],[node type]]="i",0,Nodes[[#This Row],[node type]]="b",1,Nodes[[#This Row],[node type]]="s",1),"")</f>
        <v>0</v>
      </c>
      <c r="L46" s="132" cm="1">
        <f t="array" ref="L46">_xlfn.IFNA(_xlfn.IFS(Nodes[[#This Row],[node type]]="i",0,Nodes[[#This Row],[node type]]="b",1,Nodes[[#This Row],[node type]]="s",1),"")</f>
        <v>0</v>
      </c>
      <c r="M46" s="132" cm="1">
        <f t="array" ref="M46">_xlfn.IFNA(_xlfn.IFS(Nodes[[#This Row],[node type]]="i",0,Nodes[[#This Row],[node type]]="b",1,Nodes[[#This Row],[node type]]="s",1),"")</f>
        <v>0</v>
      </c>
      <c r="N46" s="132" cm="1">
        <f t="array" ref="N46">_xlfn.IFNA(_xlfn.IFS(Nodes[[#This Row],[node type]]="i",0,Nodes[[#This Row],[node type]]="b",1,Nodes[[#This Row],[node type]]="s",0),"")</f>
        <v>0</v>
      </c>
      <c r="O46" s="97">
        <v>11041</v>
      </c>
      <c r="Q46" s="67" t="str">
        <v>10093</v>
      </c>
      <c r="R46" s="67" t="str">
        <v>11093</v>
      </c>
      <c r="S46" s="67" t="str">
        <v>12093</v>
      </c>
      <c r="T46" s="67" t="str">
        <v>13093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2:53" x14ac:dyDescent="0.2">
      <c r="B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11042</v>
      </c>
      <c r="C47" s="232">
        <v>1</v>
      </c>
      <c r="D47" s="232">
        <v>0</v>
      </c>
      <c r="E47" s="232">
        <v>4</v>
      </c>
      <c r="F47" s="232">
        <v>2</v>
      </c>
      <c r="G47" s="232" t="s">
        <v>60</v>
      </c>
      <c r="H47" s="65"/>
      <c r="I47" s="132" cm="1">
        <f t="array" ref="I47">_xlfn.IFNA(_xlfn.IFS(Nodes[[#This Row],[node type]]="i",0,Nodes[[#This Row],[node type]]="b",1,Nodes[[#This Row],[node type]]="s",0),"")</f>
        <v>0</v>
      </c>
      <c r="J47" s="132" cm="1">
        <f t="array" ref="J47">_xlfn.IFNA(_xlfn.IFS(Nodes[[#This Row],[node type]]="i",0,Nodes[[#This Row],[node type]]="b",1,Nodes[[#This Row],[node type]]="s",0),"")</f>
        <v>0</v>
      </c>
      <c r="K47" s="132" cm="1">
        <f t="array" ref="K47">_xlfn.IFNA(_xlfn.IFS(Nodes[[#This Row],[node type]]="i",0,Nodes[[#This Row],[node type]]="b",1,Nodes[[#This Row],[node type]]="s",1),"")</f>
        <v>0</v>
      </c>
      <c r="L47" s="132" cm="1">
        <f t="array" ref="L47">_xlfn.IFNA(_xlfn.IFS(Nodes[[#This Row],[node type]]="i",0,Nodes[[#This Row],[node type]]="b",1,Nodes[[#This Row],[node type]]="s",1),"")</f>
        <v>0</v>
      </c>
      <c r="M47" s="132" cm="1">
        <f t="array" ref="M47">_xlfn.IFNA(_xlfn.IFS(Nodes[[#This Row],[node type]]="i",0,Nodes[[#This Row],[node type]]="b",1,Nodes[[#This Row],[node type]]="s",1),"")</f>
        <v>0</v>
      </c>
      <c r="N47" s="132" cm="1">
        <f t="array" ref="N47">_xlfn.IFNA(_xlfn.IFS(Nodes[[#This Row],[node type]]="i",0,Nodes[[#This Row],[node type]]="b",1,Nodes[[#This Row],[node type]]="s",0),"")</f>
        <v>0</v>
      </c>
      <c r="O47" s="97">
        <v>11042</v>
      </c>
      <c r="Q47" s="67" t="str">
        <v>100103</v>
      </c>
      <c r="R47" s="67" t="str">
        <v>110103</v>
      </c>
      <c r="S47" s="67" t="str">
        <v>120103</v>
      </c>
      <c r="T47" s="67" t="str">
        <v>130103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2:53" x14ac:dyDescent="0.2">
      <c r="B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11052</v>
      </c>
      <c r="C48" s="232">
        <v>1</v>
      </c>
      <c r="D48" s="232">
        <v>0</v>
      </c>
      <c r="E48" s="232">
        <v>5</v>
      </c>
      <c r="F48" s="232">
        <v>2</v>
      </c>
      <c r="G48" s="232" t="s">
        <v>60</v>
      </c>
      <c r="H48" s="65"/>
      <c r="I48" s="132" cm="1">
        <f t="array" ref="I48">_xlfn.IFNA(_xlfn.IFS(Nodes[[#This Row],[node type]]="i",0,Nodes[[#This Row],[node type]]="b",1,Nodes[[#This Row],[node type]]="s",0),"")</f>
        <v>0</v>
      </c>
      <c r="J48" s="132" cm="1">
        <f t="array" ref="J48">_xlfn.IFNA(_xlfn.IFS(Nodes[[#This Row],[node type]]="i",0,Nodes[[#This Row],[node type]]="b",1,Nodes[[#This Row],[node type]]="s",0),"")</f>
        <v>0</v>
      </c>
      <c r="K48" s="132" cm="1">
        <f t="array" ref="K48">_xlfn.IFNA(_xlfn.IFS(Nodes[[#This Row],[node type]]="i",0,Nodes[[#This Row],[node type]]="b",1,Nodes[[#This Row],[node type]]="s",1),"")</f>
        <v>0</v>
      </c>
      <c r="L48" s="132" cm="1">
        <f t="array" ref="L48">_xlfn.IFNA(_xlfn.IFS(Nodes[[#This Row],[node type]]="i",0,Nodes[[#This Row],[node type]]="b",1,Nodes[[#This Row],[node type]]="s",1),"")</f>
        <v>0</v>
      </c>
      <c r="M48" s="132" cm="1">
        <f t="array" ref="M48">_xlfn.IFNA(_xlfn.IFS(Nodes[[#This Row],[node type]]="i",0,Nodes[[#This Row],[node type]]="b",1,Nodes[[#This Row],[node type]]="s",1),"")</f>
        <v>0</v>
      </c>
      <c r="N48" s="132" cm="1">
        <f t="array" ref="N48">_xlfn.IFNA(_xlfn.IFS(Nodes[[#This Row],[node type]]="i",0,Nodes[[#This Row],[node type]]="b",1,Nodes[[#This Row],[node type]]="s",0),"")</f>
        <v>0</v>
      </c>
      <c r="O48" s="97">
        <v>11043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2:53" x14ac:dyDescent="0.2">
      <c r="B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11062</v>
      </c>
      <c r="C49" s="232">
        <v>1</v>
      </c>
      <c r="D49" s="232">
        <v>0</v>
      </c>
      <c r="E49" s="232">
        <v>6</v>
      </c>
      <c r="F49" s="232">
        <v>2</v>
      </c>
      <c r="G49" s="232" t="s">
        <v>60</v>
      </c>
      <c r="H49" s="65"/>
      <c r="I49" s="132" cm="1">
        <f t="array" ref="I49">_xlfn.IFNA(_xlfn.IFS(Nodes[[#This Row],[node type]]="i",0,Nodes[[#This Row],[node type]]="b",1,Nodes[[#This Row],[node type]]="s",0),"")</f>
        <v>0</v>
      </c>
      <c r="J49" s="132" cm="1">
        <f t="array" ref="J49">_xlfn.IFNA(_xlfn.IFS(Nodes[[#This Row],[node type]]="i",0,Nodes[[#This Row],[node type]]="b",1,Nodes[[#This Row],[node type]]="s",0),"")</f>
        <v>0</v>
      </c>
      <c r="K49" s="132" cm="1">
        <f t="array" ref="K49">_xlfn.IFNA(_xlfn.IFS(Nodes[[#This Row],[node type]]="i",0,Nodes[[#This Row],[node type]]="b",1,Nodes[[#This Row],[node type]]="s",1),"")</f>
        <v>0</v>
      </c>
      <c r="L49" s="132" cm="1">
        <f t="array" ref="L49">_xlfn.IFNA(_xlfn.IFS(Nodes[[#This Row],[node type]]="i",0,Nodes[[#This Row],[node type]]="b",1,Nodes[[#This Row],[node type]]="s",1),"")</f>
        <v>0</v>
      </c>
      <c r="M49" s="132" cm="1">
        <f t="array" ref="M49">_xlfn.IFNA(_xlfn.IFS(Nodes[[#This Row],[node type]]="i",0,Nodes[[#This Row],[node type]]="b",1,Nodes[[#This Row],[node type]]="s",1),"")</f>
        <v>0</v>
      </c>
      <c r="N49" s="132" cm="1">
        <f t="array" ref="N49">_xlfn.IFNA(_xlfn.IFS(Nodes[[#This Row],[node type]]="i",0,Nodes[[#This Row],[node type]]="b",1,Nodes[[#This Row],[node type]]="s",0),"")</f>
        <v>0</v>
      </c>
      <c r="O49" s="97">
        <v>11051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2:53" x14ac:dyDescent="0.2">
      <c r="B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11072</v>
      </c>
      <c r="C50" s="232">
        <v>1</v>
      </c>
      <c r="D50" s="232">
        <v>0</v>
      </c>
      <c r="E50" s="232">
        <v>7</v>
      </c>
      <c r="F50" s="232">
        <v>2</v>
      </c>
      <c r="G50" s="232" t="s">
        <v>60</v>
      </c>
      <c r="H50" s="65"/>
      <c r="I50" s="132" cm="1">
        <f t="array" ref="I50">_xlfn.IFNA(_xlfn.IFS(Nodes[[#This Row],[node type]]="i",0,Nodes[[#This Row],[node type]]="b",1,Nodes[[#This Row],[node type]]="s",0),"")</f>
        <v>0</v>
      </c>
      <c r="J50" s="132" cm="1">
        <f t="array" ref="J50">_xlfn.IFNA(_xlfn.IFS(Nodes[[#This Row],[node type]]="i",0,Nodes[[#This Row],[node type]]="b",1,Nodes[[#This Row],[node type]]="s",0),"")</f>
        <v>0</v>
      </c>
      <c r="K50" s="132" cm="1">
        <f t="array" ref="K50">_xlfn.IFNA(_xlfn.IFS(Nodes[[#This Row],[node type]]="i",0,Nodes[[#This Row],[node type]]="b",1,Nodes[[#This Row],[node type]]="s",1),"")</f>
        <v>0</v>
      </c>
      <c r="L50" s="132" cm="1">
        <f t="array" ref="L50">_xlfn.IFNA(_xlfn.IFS(Nodes[[#This Row],[node type]]="i",0,Nodes[[#This Row],[node type]]="b",1,Nodes[[#This Row],[node type]]="s",1),"")</f>
        <v>0</v>
      </c>
      <c r="M50" s="132" cm="1">
        <f t="array" ref="M50">_xlfn.IFNA(_xlfn.IFS(Nodes[[#This Row],[node type]]="i",0,Nodes[[#This Row],[node type]]="b",1,Nodes[[#This Row],[node type]]="s",1),"")</f>
        <v>0</v>
      </c>
      <c r="N50" s="132" cm="1">
        <f t="array" ref="N50">_xlfn.IFNA(_xlfn.IFS(Nodes[[#This Row],[node type]]="i",0,Nodes[[#This Row],[node type]]="b",1,Nodes[[#This Row],[node type]]="s",0),"")</f>
        <v>0</v>
      </c>
      <c r="O50" s="97">
        <v>11052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2:53" x14ac:dyDescent="0.2">
      <c r="B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11082</v>
      </c>
      <c r="C51" s="232">
        <v>1</v>
      </c>
      <c r="D51" s="232">
        <v>0</v>
      </c>
      <c r="E51" s="232">
        <v>8</v>
      </c>
      <c r="F51" s="232">
        <v>2</v>
      </c>
      <c r="G51" s="232" t="s">
        <v>60</v>
      </c>
      <c r="H51" s="65"/>
      <c r="I51" s="132" cm="1">
        <f t="array" ref="I51">_xlfn.IFNA(_xlfn.IFS(Nodes[[#This Row],[node type]]="i",0,Nodes[[#This Row],[node type]]="b",1,Nodes[[#This Row],[node type]]="s",0),"")</f>
        <v>0</v>
      </c>
      <c r="J51" s="132" cm="1">
        <f t="array" ref="J51">_xlfn.IFNA(_xlfn.IFS(Nodes[[#This Row],[node type]]="i",0,Nodes[[#This Row],[node type]]="b",1,Nodes[[#This Row],[node type]]="s",0),"")</f>
        <v>0</v>
      </c>
      <c r="K51" s="132" cm="1">
        <f t="array" ref="K51">_xlfn.IFNA(_xlfn.IFS(Nodes[[#This Row],[node type]]="i",0,Nodes[[#This Row],[node type]]="b",1,Nodes[[#This Row],[node type]]="s",1),"")</f>
        <v>0</v>
      </c>
      <c r="L51" s="132" cm="1">
        <f t="array" ref="L51">_xlfn.IFNA(_xlfn.IFS(Nodes[[#This Row],[node type]]="i",0,Nodes[[#This Row],[node type]]="b",1,Nodes[[#This Row],[node type]]="s",1),"")</f>
        <v>0</v>
      </c>
      <c r="M51" s="132" cm="1">
        <f t="array" ref="M51">_xlfn.IFNA(_xlfn.IFS(Nodes[[#This Row],[node type]]="i",0,Nodes[[#This Row],[node type]]="b",1,Nodes[[#This Row],[node type]]="s",1),"")</f>
        <v>0</v>
      </c>
      <c r="N51" s="132" cm="1">
        <f t="array" ref="N51">_xlfn.IFNA(_xlfn.IFS(Nodes[[#This Row],[node type]]="i",0,Nodes[[#This Row],[node type]]="b",1,Nodes[[#This Row],[node type]]="s",0),"")</f>
        <v>0</v>
      </c>
      <c r="O51" s="97">
        <v>11053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2:53" x14ac:dyDescent="0.2">
      <c r="B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11092</v>
      </c>
      <c r="C52" s="232">
        <v>1</v>
      </c>
      <c r="D52" s="232">
        <v>0</v>
      </c>
      <c r="E52" s="232">
        <v>9</v>
      </c>
      <c r="F52" s="232">
        <v>2</v>
      </c>
      <c r="G52" s="232" t="s">
        <v>60</v>
      </c>
      <c r="H52" s="65"/>
      <c r="I52" s="132" cm="1">
        <f t="array" ref="I52">_xlfn.IFNA(_xlfn.IFS(Nodes[[#This Row],[node type]]="i",0,Nodes[[#This Row],[node type]]="b",1,Nodes[[#This Row],[node type]]="s",0),"")</f>
        <v>0</v>
      </c>
      <c r="J52" s="132" cm="1">
        <f t="array" ref="J52">_xlfn.IFNA(_xlfn.IFS(Nodes[[#This Row],[node type]]="i",0,Nodes[[#This Row],[node type]]="b",1,Nodes[[#This Row],[node type]]="s",0),"")</f>
        <v>0</v>
      </c>
      <c r="K52" s="132" cm="1">
        <f t="array" ref="K52">_xlfn.IFNA(_xlfn.IFS(Nodes[[#This Row],[node type]]="i",0,Nodes[[#This Row],[node type]]="b",1,Nodes[[#This Row],[node type]]="s",1),"")</f>
        <v>0</v>
      </c>
      <c r="L52" s="132" cm="1">
        <f t="array" ref="L52">_xlfn.IFNA(_xlfn.IFS(Nodes[[#This Row],[node type]]="i",0,Nodes[[#This Row],[node type]]="b",1,Nodes[[#This Row],[node type]]="s",1),"")</f>
        <v>0</v>
      </c>
      <c r="M52" s="132" cm="1">
        <f t="array" ref="M52">_xlfn.IFNA(_xlfn.IFS(Nodes[[#This Row],[node type]]="i",0,Nodes[[#This Row],[node type]]="b",1,Nodes[[#This Row],[node type]]="s",1),"")</f>
        <v>0</v>
      </c>
      <c r="N52" s="132" cm="1">
        <f t="array" ref="N52">_xlfn.IFNA(_xlfn.IFS(Nodes[[#This Row],[node type]]="i",0,Nodes[[#This Row],[node type]]="b",1,Nodes[[#This Row],[node type]]="s",0),"")</f>
        <v>0</v>
      </c>
      <c r="O52" s="97">
        <v>11061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2:53" x14ac:dyDescent="0.2">
      <c r="B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110102</v>
      </c>
      <c r="C53" s="232">
        <v>1</v>
      </c>
      <c r="D53" s="232">
        <v>0</v>
      </c>
      <c r="E53" s="232">
        <v>10</v>
      </c>
      <c r="F53" s="232">
        <v>2</v>
      </c>
      <c r="G53" s="232" t="s">
        <v>60</v>
      </c>
      <c r="H53" s="65"/>
      <c r="I53" s="132" cm="1">
        <f t="array" ref="I53">_xlfn.IFNA(_xlfn.IFS(Nodes[[#This Row],[node type]]="i",0,Nodes[[#This Row],[node type]]="b",1,Nodes[[#This Row],[node type]]="s",0),"")</f>
        <v>0</v>
      </c>
      <c r="J53" s="132" cm="1">
        <f t="array" ref="J53">_xlfn.IFNA(_xlfn.IFS(Nodes[[#This Row],[node type]]="i",0,Nodes[[#This Row],[node type]]="b",1,Nodes[[#This Row],[node type]]="s",0),"")</f>
        <v>0</v>
      </c>
      <c r="K53" s="132" cm="1">
        <f t="array" ref="K53">_xlfn.IFNA(_xlfn.IFS(Nodes[[#This Row],[node type]]="i",0,Nodes[[#This Row],[node type]]="b",1,Nodes[[#This Row],[node type]]="s",1),"")</f>
        <v>0</v>
      </c>
      <c r="L53" s="132" cm="1">
        <f t="array" ref="L53">_xlfn.IFNA(_xlfn.IFS(Nodes[[#This Row],[node type]]="i",0,Nodes[[#This Row],[node type]]="b",1,Nodes[[#This Row],[node type]]="s",1),"")</f>
        <v>0</v>
      </c>
      <c r="M53" s="132" cm="1">
        <f t="array" ref="M53">_xlfn.IFNA(_xlfn.IFS(Nodes[[#This Row],[node type]]="i",0,Nodes[[#This Row],[node type]]="b",1,Nodes[[#This Row],[node type]]="s",1),"")</f>
        <v>0</v>
      </c>
      <c r="N53" s="132" cm="1">
        <f t="array" ref="N53">_xlfn.IFNA(_xlfn.IFS(Nodes[[#This Row],[node type]]="i",0,Nodes[[#This Row],[node type]]="b",1,Nodes[[#This Row],[node type]]="s",0),"")</f>
        <v>0</v>
      </c>
      <c r="O53" s="97">
        <v>11062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2:53" x14ac:dyDescent="0.2">
      <c r="B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11013</v>
      </c>
      <c r="C54" s="253">
        <v>1</v>
      </c>
      <c r="D54" s="253">
        <v>0</v>
      </c>
      <c r="E54" s="253">
        <v>1</v>
      </c>
      <c r="F54" s="253">
        <v>3</v>
      </c>
      <c r="G54" s="253" t="s">
        <v>60</v>
      </c>
      <c r="H54" s="65"/>
      <c r="I54" s="132" cm="1">
        <f t="array" ref="I54">_xlfn.IFNA(_xlfn.IFS(Nodes[[#This Row],[node type]]="i",0,Nodes[[#This Row],[node type]]="b",1,Nodes[[#This Row],[node type]]="s",0),"")</f>
        <v>0</v>
      </c>
      <c r="J54" s="132" cm="1">
        <f t="array" ref="J54">_xlfn.IFNA(_xlfn.IFS(Nodes[[#This Row],[node type]]="i",0,Nodes[[#This Row],[node type]]="b",1,Nodes[[#This Row],[node type]]="s",0),"")</f>
        <v>0</v>
      </c>
      <c r="K54" s="132" cm="1">
        <f t="array" ref="K54">_xlfn.IFNA(_xlfn.IFS(Nodes[[#This Row],[node type]]="i",0,Nodes[[#This Row],[node type]]="b",1,Nodes[[#This Row],[node type]]="s",1),"")</f>
        <v>0</v>
      </c>
      <c r="L54" s="132" cm="1">
        <f t="array" ref="L54">_xlfn.IFNA(_xlfn.IFS(Nodes[[#This Row],[node type]]="i",0,Nodes[[#This Row],[node type]]="b",1,Nodes[[#This Row],[node type]]="s",1),"")</f>
        <v>0</v>
      </c>
      <c r="M54" s="132" cm="1">
        <f t="array" ref="M54">_xlfn.IFNA(_xlfn.IFS(Nodes[[#This Row],[node type]]="i",0,Nodes[[#This Row],[node type]]="b",1,Nodes[[#This Row],[node type]]="s",1),"")</f>
        <v>0</v>
      </c>
      <c r="N54" s="132" cm="1">
        <f t="array" ref="N54">_xlfn.IFNA(_xlfn.IFS(Nodes[[#This Row],[node type]]="i",0,Nodes[[#This Row],[node type]]="b",1,Nodes[[#This Row],[node type]]="s",0),"")</f>
        <v>0</v>
      </c>
      <c r="O54" s="97">
        <v>11063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2:53" x14ac:dyDescent="0.2">
      <c r="B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11023</v>
      </c>
      <c r="C55" s="253">
        <v>1</v>
      </c>
      <c r="D55" s="253">
        <v>0</v>
      </c>
      <c r="E55" s="253">
        <v>2</v>
      </c>
      <c r="F55" s="253">
        <v>3</v>
      </c>
      <c r="G55" s="253" t="s">
        <v>60</v>
      </c>
      <c r="H55" s="65"/>
      <c r="I55" s="132" cm="1">
        <f t="array" ref="I55">_xlfn.IFNA(_xlfn.IFS(Nodes[[#This Row],[node type]]="i",0,Nodes[[#This Row],[node type]]="b",1,Nodes[[#This Row],[node type]]="s",0),"")</f>
        <v>0</v>
      </c>
      <c r="J55" s="132" cm="1">
        <f t="array" ref="J55">_xlfn.IFNA(_xlfn.IFS(Nodes[[#This Row],[node type]]="i",0,Nodes[[#This Row],[node type]]="b",1,Nodes[[#This Row],[node type]]="s",0),"")</f>
        <v>0</v>
      </c>
      <c r="K55" s="132" cm="1">
        <f t="array" ref="K55">_xlfn.IFNA(_xlfn.IFS(Nodes[[#This Row],[node type]]="i",0,Nodes[[#This Row],[node type]]="b",1,Nodes[[#This Row],[node type]]="s",1),"")</f>
        <v>0</v>
      </c>
      <c r="L55" s="132" cm="1">
        <f t="array" ref="L55">_xlfn.IFNA(_xlfn.IFS(Nodes[[#This Row],[node type]]="i",0,Nodes[[#This Row],[node type]]="b",1,Nodes[[#This Row],[node type]]="s",1),"")</f>
        <v>0</v>
      </c>
      <c r="M55" s="132" cm="1">
        <f t="array" ref="M55">_xlfn.IFNA(_xlfn.IFS(Nodes[[#This Row],[node type]]="i",0,Nodes[[#This Row],[node type]]="b",1,Nodes[[#This Row],[node type]]="s",1),"")</f>
        <v>0</v>
      </c>
      <c r="N55" s="132" cm="1">
        <f t="array" ref="N55">_xlfn.IFNA(_xlfn.IFS(Nodes[[#This Row],[node type]]="i",0,Nodes[[#This Row],[node type]]="b",1,Nodes[[#This Row],[node type]]="s",0),"")</f>
        <v>0</v>
      </c>
      <c r="O55" s="97">
        <v>11071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2:53" x14ac:dyDescent="0.2">
      <c r="B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11033</v>
      </c>
      <c r="C56" s="253">
        <v>1</v>
      </c>
      <c r="D56" s="253">
        <v>0</v>
      </c>
      <c r="E56" s="253">
        <v>3</v>
      </c>
      <c r="F56" s="253">
        <v>3</v>
      </c>
      <c r="G56" s="253" t="s">
        <v>60</v>
      </c>
      <c r="H56" s="65"/>
      <c r="I56" s="132" cm="1">
        <f t="array" ref="I56">_xlfn.IFNA(_xlfn.IFS(Nodes[[#This Row],[node type]]="i",0,Nodes[[#This Row],[node type]]="b",1,Nodes[[#This Row],[node type]]="s",0),"")</f>
        <v>0</v>
      </c>
      <c r="J56" s="132" cm="1">
        <f t="array" ref="J56">_xlfn.IFNA(_xlfn.IFS(Nodes[[#This Row],[node type]]="i",0,Nodes[[#This Row],[node type]]="b",1,Nodes[[#This Row],[node type]]="s",0),"")</f>
        <v>0</v>
      </c>
      <c r="K56" s="132" cm="1">
        <f t="array" ref="K56">_xlfn.IFNA(_xlfn.IFS(Nodes[[#This Row],[node type]]="i",0,Nodes[[#This Row],[node type]]="b",1,Nodes[[#This Row],[node type]]="s",1),"")</f>
        <v>0</v>
      </c>
      <c r="L56" s="132" cm="1">
        <f t="array" ref="L56">_xlfn.IFNA(_xlfn.IFS(Nodes[[#This Row],[node type]]="i",0,Nodes[[#This Row],[node type]]="b",1,Nodes[[#This Row],[node type]]="s",1),"")</f>
        <v>0</v>
      </c>
      <c r="M56" s="132" cm="1">
        <f t="array" ref="M56">_xlfn.IFNA(_xlfn.IFS(Nodes[[#This Row],[node type]]="i",0,Nodes[[#This Row],[node type]]="b",1,Nodes[[#This Row],[node type]]="s",1),"")</f>
        <v>0</v>
      </c>
      <c r="N56" s="132" cm="1">
        <f t="array" ref="N56">_xlfn.IFNA(_xlfn.IFS(Nodes[[#This Row],[node type]]="i",0,Nodes[[#This Row],[node type]]="b",1,Nodes[[#This Row],[node type]]="s",0),"")</f>
        <v>0</v>
      </c>
      <c r="O56" s="97">
        <v>11072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2:53" x14ac:dyDescent="0.2">
      <c r="B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11043</v>
      </c>
      <c r="C57" s="253">
        <v>1</v>
      </c>
      <c r="D57" s="253">
        <v>0</v>
      </c>
      <c r="E57" s="253">
        <v>4</v>
      </c>
      <c r="F57" s="253">
        <v>3</v>
      </c>
      <c r="G57" s="253" t="s">
        <v>60</v>
      </c>
      <c r="H57" s="65"/>
      <c r="I57" s="132" cm="1">
        <f t="array" ref="I57">_xlfn.IFNA(_xlfn.IFS(Nodes[[#This Row],[node type]]="i",0,Nodes[[#This Row],[node type]]="b",1,Nodes[[#This Row],[node type]]="s",0),"")</f>
        <v>0</v>
      </c>
      <c r="J57" s="132" cm="1">
        <f t="array" ref="J57">_xlfn.IFNA(_xlfn.IFS(Nodes[[#This Row],[node type]]="i",0,Nodes[[#This Row],[node type]]="b",1,Nodes[[#This Row],[node type]]="s",0),"")</f>
        <v>0</v>
      </c>
      <c r="K57" s="132" cm="1">
        <f t="array" ref="K57">_xlfn.IFNA(_xlfn.IFS(Nodes[[#This Row],[node type]]="i",0,Nodes[[#This Row],[node type]]="b",1,Nodes[[#This Row],[node type]]="s",1),"")</f>
        <v>0</v>
      </c>
      <c r="L57" s="132" cm="1">
        <f t="array" ref="L57">_xlfn.IFNA(_xlfn.IFS(Nodes[[#This Row],[node type]]="i",0,Nodes[[#This Row],[node type]]="b",1,Nodes[[#This Row],[node type]]="s",1),"")</f>
        <v>0</v>
      </c>
      <c r="M57" s="132" cm="1">
        <f t="array" ref="M57">_xlfn.IFNA(_xlfn.IFS(Nodes[[#This Row],[node type]]="i",0,Nodes[[#This Row],[node type]]="b",1,Nodes[[#This Row],[node type]]="s",1),"")</f>
        <v>0</v>
      </c>
      <c r="N57" s="132" cm="1">
        <f t="array" ref="N57">_xlfn.IFNA(_xlfn.IFS(Nodes[[#This Row],[node type]]="i",0,Nodes[[#This Row],[node type]]="b",1,Nodes[[#This Row],[node type]]="s",0),"")</f>
        <v>0</v>
      </c>
      <c r="O57" s="97">
        <v>11073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2:53" x14ac:dyDescent="0.2">
      <c r="B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11053</v>
      </c>
      <c r="C58" s="253">
        <v>1</v>
      </c>
      <c r="D58" s="253">
        <v>0</v>
      </c>
      <c r="E58" s="253">
        <v>5</v>
      </c>
      <c r="F58" s="253">
        <v>3</v>
      </c>
      <c r="G58" s="253" t="s">
        <v>60</v>
      </c>
      <c r="H58" s="65"/>
      <c r="I58" s="132" cm="1">
        <f t="array" ref="I58">_xlfn.IFNA(_xlfn.IFS(Nodes[[#This Row],[node type]]="i",0,Nodes[[#This Row],[node type]]="b",1,Nodes[[#This Row],[node type]]="s",0),"")</f>
        <v>0</v>
      </c>
      <c r="J58" s="132" cm="1">
        <f t="array" ref="J58">_xlfn.IFNA(_xlfn.IFS(Nodes[[#This Row],[node type]]="i",0,Nodes[[#This Row],[node type]]="b",1,Nodes[[#This Row],[node type]]="s",0),"")</f>
        <v>0</v>
      </c>
      <c r="K58" s="132" cm="1">
        <f t="array" ref="K58">_xlfn.IFNA(_xlfn.IFS(Nodes[[#This Row],[node type]]="i",0,Nodes[[#This Row],[node type]]="b",1,Nodes[[#This Row],[node type]]="s",1),"")</f>
        <v>0</v>
      </c>
      <c r="L58" s="132" cm="1">
        <f t="array" ref="L58">_xlfn.IFNA(_xlfn.IFS(Nodes[[#This Row],[node type]]="i",0,Nodes[[#This Row],[node type]]="b",1,Nodes[[#This Row],[node type]]="s",1),"")</f>
        <v>0</v>
      </c>
      <c r="M58" s="132" cm="1">
        <f t="array" ref="M58">_xlfn.IFNA(_xlfn.IFS(Nodes[[#This Row],[node type]]="i",0,Nodes[[#This Row],[node type]]="b",1,Nodes[[#This Row],[node type]]="s",1),"")</f>
        <v>0</v>
      </c>
      <c r="N58" s="132" cm="1">
        <f t="array" ref="N58">_xlfn.IFNA(_xlfn.IFS(Nodes[[#This Row],[node type]]="i",0,Nodes[[#This Row],[node type]]="b",1,Nodes[[#This Row],[node type]]="s",0),"")</f>
        <v>0</v>
      </c>
      <c r="O58" s="97">
        <v>11081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2:53" x14ac:dyDescent="0.2">
      <c r="B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11063</v>
      </c>
      <c r="C59" s="253">
        <v>1</v>
      </c>
      <c r="D59" s="253">
        <v>0</v>
      </c>
      <c r="E59" s="253">
        <v>6</v>
      </c>
      <c r="F59" s="253">
        <v>3</v>
      </c>
      <c r="G59" s="253" t="s">
        <v>60</v>
      </c>
      <c r="H59" s="65"/>
      <c r="I59" s="132" cm="1">
        <f t="array" ref="I59">_xlfn.IFNA(_xlfn.IFS(Nodes[[#This Row],[node type]]="i",0,Nodes[[#This Row],[node type]]="b",1,Nodes[[#This Row],[node type]]="s",0),"")</f>
        <v>0</v>
      </c>
      <c r="J59" s="132" cm="1">
        <f t="array" ref="J59">_xlfn.IFNA(_xlfn.IFS(Nodes[[#This Row],[node type]]="i",0,Nodes[[#This Row],[node type]]="b",1,Nodes[[#This Row],[node type]]="s",0),"")</f>
        <v>0</v>
      </c>
      <c r="K59" s="132" cm="1">
        <f t="array" ref="K59">_xlfn.IFNA(_xlfn.IFS(Nodes[[#This Row],[node type]]="i",0,Nodes[[#This Row],[node type]]="b",1,Nodes[[#This Row],[node type]]="s",1),"")</f>
        <v>0</v>
      </c>
      <c r="L59" s="132" cm="1">
        <f t="array" ref="L59">_xlfn.IFNA(_xlfn.IFS(Nodes[[#This Row],[node type]]="i",0,Nodes[[#This Row],[node type]]="b",1,Nodes[[#This Row],[node type]]="s",1),"")</f>
        <v>0</v>
      </c>
      <c r="M59" s="132" cm="1">
        <f t="array" ref="M59">_xlfn.IFNA(_xlfn.IFS(Nodes[[#This Row],[node type]]="i",0,Nodes[[#This Row],[node type]]="b",1,Nodes[[#This Row],[node type]]="s",1),"")</f>
        <v>0</v>
      </c>
      <c r="N59" s="132" cm="1">
        <f t="array" ref="N59">_xlfn.IFNA(_xlfn.IFS(Nodes[[#This Row],[node type]]="i",0,Nodes[[#This Row],[node type]]="b",1,Nodes[[#This Row],[node type]]="s",0),"")</f>
        <v>0</v>
      </c>
      <c r="O59" s="97">
        <v>11082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2:53" x14ac:dyDescent="0.2">
      <c r="B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11073</v>
      </c>
      <c r="C60" s="253">
        <v>1</v>
      </c>
      <c r="D60" s="253">
        <v>0</v>
      </c>
      <c r="E60" s="253">
        <v>7</v>
      </c>
      <c r="F60" s="253">
        <v>3</v>
      </c>
      <c r="G60" s="253" t="s">
        <v>60</v>
      </c>
      <c r="H60" s="65"/>
      <c r="I60" s="132" cm="1">
        <f t="array" ref="I60">_xlfn.IFNA(_xlfn.IFS(Nodes[[#This Row],[node type]]="i",0,Nodes[[#This Row],[node type]]="b",1,Nodes[[#This Row],[node type]]="s",0),"")</f>
        <v>0</v>
      </c>
      <c r="J60" s="132" cm="1">
        <f t="array" ref="J60">_xlfn.IFNA(_xlfn.IFS(Nodes[[#This Row],[node type]]="i",0,Nodes[[#This Row],[node type]]="b",1,Nodes[[#This Row],[node type]]="s",0),"")</f>
        <v>0</v>
      </c>
      <c r="K60" s="132" cm="1">
        <f t="array" ref="K60">_xlfn.IFNA(_xlfn.IFS(Nodes[[#This Row],[node type]]="i",0,Nodes[[#This Row],[node type]]="b",1,Nodes[[#This Row],[node type]]="s",1),"")</f>
        <v>0</v>
      </c>
      <c r="L60" s="132" cm="1">
        <f t="array" ref="L60">_xlfn.IFNA(_xlfn.IFS(Nodes[[#This Row],[node type]]="i",0,Nodes[[#This Row],[node type]]="b",1,Nodes[[#This Row],[node type]]="s",1),"")</f>
        <v>0</v>
      </c>
      <c r="M60" s="132" cm="1">
        <f t="array" ref="M60">_xlfn.IFNA(_xlfn.IFS(Nodes[[#This Row],[node type]]="i",0,Nodes[[#This Row],[node type]]="b",1,Nodes[[#This Row],[node type]]="s",1),"")</f>
        <v>0</v>
      </c>
      <c r="N60" s="132" cm="1">
        <f t="array" ref="N60">_xlfn.IFNA(_xlfn.IFS(Nodes[[#This Row],[node type]]="i",0,Nodes[[#This Row],[node type]]="b",1,Nodes[[#This Row],[node type]]="s",0),"")</f>
        <v>0</v>
      </c>
      <c r="O60" s="97">
        <v>11083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2:53" x14ac:dyDescent="0.2">
      <c r="B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11083</v>
      </c>
      <c r="C61" s="253">
        <v>1</v>
      </c>
      <c r="D61" s="253">
        <v>0</v>
      </c>
      <c r="E61" s="253">
        <v>8</v>
      </c>
      <c r="F61" s="253">
        <v>3</v>
      </c>
      <c r="G61" s="253" t="s">
        <v>60</v>
      </c>
      <c r="H61" s="65"/>
      <c r="I61" s="132" cm="1">
        <f t="array" ref="I61">_xlfn.IFNA(_xlfn.IFS(Nodes[[#This Row],[node type]]="i",0,Nodes[[#This Row],[node type]]="b",1,Nodes[[#This Row],[node type]]="s",0),"")</f>
        <v>0</v>
      </c>
      <c r="J61" s="132" cm="1">
        <f t="array" ref="J61">_xlfn.IFNA(_xlfn.IFS(Nodes[[#This Row],[node type]]="i",0,Nodes[[#This Row],[node type]]="b",1,Nodes[[#This Row],[node type]]="s",0),"")</f>
        <v>0</v>
      </c>
      <c r="K61" s="132" cm="1">
        <f t="array" ref="K61">_xlfn.IFNA(_xlfn.IFS(Nodes[[#This Row],[node type]]="i",0,Nodes[[#This Row],[node type]]="b",1,Nodes[[#This Row],[node type]]="s",1),"")</f>
        <v>0</v>
      </c>
      <c r="L61" s="132" cm="1">
        <f t="array" ref="L61">_xlfn.IFNA(_xlfn.IFS(Nodes[[#This Row],[node type]]="i",0,Nodes[[#This Row],[node type]]="b",1,Nodes[[#This Row],[node type]]="s",1),"")</f>
        <v>0</v>
      </c>
      <c r="M61" s="132" cm="1">
        <f t="array" ref="M61">_xlfn.IFNA(_xlfn.IFS(Nodes[[#This Row],[node type]]="i",0,Nodes[[#This Row],[node type]]="b",1,Nodes[[#This Row],[node type]]="s",1),"")</f>
        <v>0</v>
      </c>
      <c r="N61" s="132" cm="1">
        <f t="array" ref="N61">_xlfn.IFNA(_xlfn.IFS(Nodes[[#This Row],[node type]]="i",0,Nodes[[#This Row],[node type]]="b",1,Nodes[[#This Row],[node type]]="s",0),"")</f>
        <v>0</v>
      </c>
      <c r="O61" s="97">
        <v>11091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spans="2:53" x14ac:dyDescent="0.2">
      <c r="B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11093</v>
      </c>
      <c r="C62" s="253">
        <v>1</v>
      </c>
      <c r="D62" s="253">
        <v>0</v>
      </c>
      <c r="E62" s="253">
        <v>9</v>
      </c>
      <c r="F62" s="253">
        <v>3</v>
      </c>
      <c r="G62" s="253" t="s">
        <v>60</v>
      </c>
      <c r="H62" s="65"/>
      <c r="I62" s="132" cm="1">
        <f t="array" ref="I62">_xlfn.IFNA(_xlfn.IFS(Nodes[[#This Row],[node type]]="i",0,Nodes[[#This Row],[node type]]="b",1,Nodes[[#This Row],[node type]]="s",0),"")</f>
        <v>0</v>
      </c>
      <c r="J62" s="132" cm="1">
        <f t="array" ref="J62">_xlfn.IFNA(_xlfn.IFS(Nodes[[#This Row],[node type]]="i",0,Nodes[[#This Row],[node type]]="b",1,Nodes[[#This Row],[node type]]="s",0),"")</f>
        <v>0</v>
      </c>
      <c r="K62" s="132" cm="1">
        <f t="array" ref="K62">_xlfn.IFNA(_xlfn.IFS(Nodes[[#This Row],[node type]]="i",0,Nodes[[#This Row],[node type]]="b",1,Nodes[[#This Row],[node type]]="s",1),"")</f>
        <v>0</v>
      </c>
      <c r="L62" s="132" cm="1">
        <f t="array" ref="L62">_xlfn.IFNA(_xlfn.IFS(Nodes[[#This Row],[node type]]="i",0,Nodes[[#This Row],[node type]]="b",1,Nodes[[#This Row],[node type]]="s",1),"")</f>
        <v>0</v>
      </c>
      <c r="M62" s="132" cm="1">
        <f t="array" ref="M62">_xlfn.IFNA(_xlfn.IFS(Nodes[[#This Row],[node type]]="i",0,Nodes[[#This Row],[node type]]="b",1,Nodes[[#This Row],[node type]]="s",1),"")</f>
        <v>0</v>
      </c>
      <c r="N62" s="132" cm="1">
        <f t="array" ref="N62">_xlfn.IFNA(_xlfn.IFS(Nodes[[#This Row],[node type]]="i",0,Nodes[[#This Row],[node type]]="b",1,Nodes[[#This Row],[node type]]="s",0),"")</f>
        <v>0</v>
      </c>
      <c r="O62" s="97">
        <v>11092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spans="2:53" x14ac:dyDescent="0.2">
      <c r="B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110103</v>
      </c>
      <c r="C63" s="253">
        <v>1</v>
      </c>
      <c r="D63" s="253">
        <v>0</v>
      </c>
      <c r="E63" s="253">
        <v>10</v>
      </c>
      <c r="F63" s="253">
        <v>3</v>
      </c>
      <c r="G63" s="253" t="s">
        <v>60</v>
      </c>
      <c r="H63" s="65"/>
      <c r="I63" s="132" cm="1">
        <f t="array" ref="I63">_xlfn.IFNA(_xlfn.IFS(Nodes[[#This Row],[node type]]="i",0,Nodes[[#This Row],[node type]]="b",1,Nodes[[#This Row],[node type]]="s",0),"")</f>
        <v>0</v>
      </c>
      <c r="J63" s="132" cm="1">
        <f t="array" ref="J63">_xlfn.IFNA(_xlfn.IFS(Nodes[[#This Row],[node type]]="i",0,Nodes[[#This Row],[node type]]="b",1,Nodes[[#This Row],[node type]]="s",0),"")</f>
        <v>0</v>
      </c>
      <c r="K63" s="132" cm="1">
        <f t="array" ref="K63">_xlfn.IFNA(_xlfn.IFS(Nodes[[#This Row],[node type]]="i",0,Nodes[[#This Row],[node type]]="b",1,Nodes[[#This Row],[node type]]="s",1),"")</f>
        <v>0</v>
      </c>
      <c r="L63" s="132" cm="1">
        <f t="array" ref="L63">_xlfn.IFNA(_xlfn.IFS(Nodes[[#This Row],[node type]]="i",0,Nodes[[#This Row],[node type]]="b",1,Nodes[[#This Row],[node type]]="s",1),"")</f>
        <v>0</v>
      </c>
      <c r="M63" s="132" cm="1">
        <f t="array" ref="M63">_xlfn.IFNA(_xlfn.IFS(Nodes[[#This Row],[node type]]="i",0,Nodes[[#This Row],[node type]]="b",1,Nodes[[#This Row],[node type]]="s",1),"")</f>
        <v>0</v>
      </c>
      <c r="N63" s="132" cm="1">
        <f t="array" ref="N63">_xlfn.IFNA(_xlfn.IFS(Nodes[[#This Row],[node type]]="i",0,Nodes[[#This Row],[node type]]="b",1,Nodes[[#This Row],[node type]]="s",0),"")</f>
        <v>0</v>
      </c>
      <c r="O63" s="97">
        <v>11093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spans="2:53" x14ac:dyDescent="0.2">
      <c r="B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12011</v>
      </c>
      <c r="C64" s="231">
        <v>2</v>
      </c>
      <c r="D64" s="231">
        <v>0</v>
      </c>
      <c r="E64" s="231">
        <v>1</v>
      </c>
      <c r="F64" s="231">
        <v>1</v>
      </c>
      <c r="G64" s="231" t="s">
        <v>60</v>
      </c>
      <c r="H64" s="65"/>
      <c r="I64" s="132" cm="1">
        <f t="array" ref="I64">_xlfn.IFNA(_xlfn.IFS(Nodes[[#This Row],[node type]]="i",0,Nodes[[#This Row],[node type]]="b",1,Nodes[[#This Row],[node type]]="s",0),"")</f>
        <v>0</v>
      </c>
      <c r="J64" s="132" cm="1">
        <f t="array" ref="J64">_xlfn.IFNA(_xlfn.IFS(Nodes[[#This Row],[node type]]="i",0,Nodes[[#This Row],[node type]]="b",1,Nodes[[#This Row],[node type]]="s",0),"")</f>
        <v>0</v>
      </c>
      <c r="K64" s="132" cm="1">
        <f t="array" ref="K64">_xlfn.IFNA(_xlfn.IFS(Nodes[[#This Row],[node type]]="i",0,Nodes[[#This Row],[node type]]="b",1,Nodes[[#This Row],[node type]]="s",1),"")</f>
        <v>0</v>
      </c>
      <c r="L64" s="132" cm="1">
        <f t="array" ref="L64">_xlfn.IFNA(_xlfn.IFS(Nodes[[#This Row],[node type]]="i",0,Nodes[[#This Row],[node type]]="b",1,Nodes[[#This Row],[node type]]="s",1),"")</f>
        <v>0</v>
      </c>
      <c r="M64" s="132" cm="1">
        <f t="array" ref="M64">_xlfn.IFNA(_xlfn.IFS(Nodes[[#This Row],[node type]]="i",0,Nodes[[#This Row],[node type]]="b",1,Nodes[[#This Row],[node type]]="s",1),"")</f>
        <v>0</v>
      </c>
      <c r="N64" s="132" cm="1">
        <f t="array" ref="N64">_xlfn.IFNA(_xlfn.IFS(Nodes[[#This Row],[node type]]="i",0,Nodes[[#This Row],[node type]]="b",1,Nodes[[#This Row],[node type]]="s",0),"")</f>
        <v>0</v>
      </c>
      <c r="O64" s="97">
        <v>120101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spans="2:53" x14ac:dyDescent="0.2">
      <c r="B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12021</v>
      </c>
      <c r="C65" s="231">
        <v>2</v>
      </c>
      <c r="D65" s="231">
        <v>0</v>
      </c>
      <c r="E65" s="231">
        <v>2</v>
      </c>
      <c r="F65" s="231">
        <v>1</v>
      </c>
      <c r="G65" s="231" t="s">
        <v>60</v>
      </c>
      <c r="H65" s="65"/>
      <c r="I65" s="132" cm="1">
        <f t="array" ref="I65">_xlfn.IFNA(_xlfn.IFS(Nodes[[#This Row],[node type]]="i",0,Nodes[[#This Row],[node type]]="b",1,Nodes[[#This Row],[node type]]="s",0),"")</f>
        <v>0</v>
      </c>
      <c r="J65" s="132" cm="1">
        <f t="array" ref="J65">_xlfn.IFNA(_xlfn.IFS(Nodes[[#This Row],[node type]]="i",0,Nodes[[#This Row],[node type]]="b",1,Nodes[[#This Row],[node type]]="s",0),"")</f>
        <v>0</v>
      </c>
      <c r="K65" s="132" cm="1">
        <f t="array" ref="K65">_xlfn.IFNA(_xlfn.IFS(Nodes[[#This Row],[node type]]="i",0,Nodes[[#This Row],[node type]]="b",1,Nodes[[#This Row],[node type]]="s",1),"")</f>
        <v>0</v>
      </c>
      <c r="L65" s="132" cm="1">
        <f t="array" ref="L65">_xlfn.IFNA(_xlfn.IFS(Nodes[[#This Row],[node type]]="i",0,Nodes[[#This Row],[node type]]="b",1,Nodes[[#This Row],[node type]]="s",1),"")</f>
        <v>0</v>
      </c>
      <c r="M65" s="132" cm="1">
        <f t="array" ref="M65">_xlfn.IFNA(_xlfn.IFS(Nodes[[#This Row],[node type]]="i",0,Nodes[[#This Row],[node type]]="b",1,Nodes[[#This Row],[node type]]="s",1),"")</f>
        <v>0</v>
      </c>
      <c r="N65" s="132" cm="1">
        <f t="array" ref="N65">_xlfn.IFNA(_xlfn.IFS(Nodes[[#This Row],[node type]]="i",0,Nodes[[#This Row],[node type]]="b",1,Nodes[[#This Row],[node type]]="s",0),"")</f>
        <v>0</v>
      </c>
      <c r="O65" s="97">
        <v>120102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spans="2:53" x14ac:dyDescent="0.2">
      <c r="B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12031</v>
      </c>
      <c r="C66" s="231">
        <v>2</v>
      </c>
      <c r="D66" s="231">
        <v>0</v>
      </c>
      <c r="E66" s="231">
        <v>3</v>
      </c>
      <c r="F66" s="231">
        <v>1</v>
      </c>
      <c r="G66" s="231" t="s">
        <v>60</v>
      </c>
      <c r="H66" s="65"/>
      <c r="I66" s="132" cm="1">
        <f t="array" ref="I66">_xlfn.IFNA(_xlfn.IFS(Nodes[[#This Row],[node type]]="i",0,Nodes[[#This Row],[node type]]="b",1,Nodes[[#This Row],[node type]]="s",0),"")</f>
        <v>0</v>
      </c>
      <c r="J66" s="132" cm="1">
        <f t="array" ref="J66">_xlfn.IFNA(_xlfn.IFS(Nodes[[#This Row],[node type]]="i",0,Nodes[[#This Row],[node type]]="b",1,Nodes[[#This Row],[node type]]="s",0),"")</f>
        <v>0</v>
      </c>
      <c r="K66" s="132" cm="1">
        <f t="array" ref="K66">_xlfn.IFNA(_xlfn.IFS(Nodes[[#This Row],[node type]]="i",0,Nodes[[#This Row],[node type]]="b",1,Nodes[[#This Row],[node type]]="s",1),"")</f>
        <v>0</v>
      </c>
      <c r="L66" s="132" cm="1">
        <f t="array" ref="L66">_xlfn.IFNA(_xlfn.IFS(Nodes[[#This Row],[node type]]="i",0,Nodes[[#This Row],[node type]]="b",1,Nodes[[#This Row],[node type]]="s",1),"")</f>
        <v>0</v>
      </c>
      <c r="M66" s="132" cm="1">
        <f t="array" ref="M66">_xlfn.IFNA(_xlfn.IFS(Nodes[[#This Row],[node type]]="i",0,Nodes[[#This Row],[node type]]="b",1,Nodes[[#This Row],[node type]]="s",1),"")</f>
        <v>0</v>
      </c>
      <c r="N66" s="132" cm="1">
        <f t="array" ref="N66">_xlfn.IFNA(_xlfn.IFS(Nodes[[#This Row],[node type]]="i",0,Nodes[[#This Row],[node type]]="b",1,Nodes[[#This Row],[node type]]="s",0),"")</f>
        <v>0</v>
      </c>
      <c r="O66" s="97">
        <v>120103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spans="2:53" x14ac:dyDescent="0.2">
      <c r="B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12041</v>
      </c>
      <c r="C67" s="231">
        <v>2</v>
      </c>
      <c r="D67" s="231">
        <v>0</v>
      </c>
      <c r="E67" s="231">
        <v>4</v>
      </c>
      <c r="F67" s="231">
        <v>1</v>
      </c>
      <c r="G67" s="231" t="s">
        <v>60</v>
      </c>
      <c r="H67" s="65"/>
      <c r="I67" s="132" cm="1">
        <f t="array" ref="I67">_xlfn.IFNA(_xlfn.IFS(Nodes[[#This Row],[node type]]="i",0,Nodes[[#This Row],[node type]]="b",1,Nodes[[#This Row],[node type]]="s",0),"")</f>
        <v>0</v>
      </c>
      <c r="J67" s="132" cm="1">
        <f t="array" ref="J67">_xlfn.IFNA(_xlfn.IFS(Nodes[[#This Row],[node type]]="i",0,Nodes[[#This Row],[node type]]="b",1,Nodes[[#This Row],[node type]]="s",0),"")</f>
        <v>0</v>
      </c>
      <c r="K67" s="132" cm="1">
        <f t="array" ref="K67">_xlfn.IFNA(_xlfn.IFS(Nodes[[#This Row],[node type]]="i",0,Nodes[[#This Row],[node type]]="b",1,Nodes[[#This Row],[node type]]="s",1),"")</f>
        <v>0</v>
      </c>
      <c r="L67" s="132" cm="1">
        <f t="array" ref="L67">_xlfn.IFNA(_xlfn.IFS(Nodes[[#This Row],[node type]]="i",0,Nodes[[#This Row],[node type]]="b",1,Nodes[[#This Row],[node type]]="s",1),"")</f>
        <v>0</v>
      </c>
      <c r="M67" s="132" cm="1">
        <f t="array" ref="M67">_xlfn.IFNA(_xlfn.IFS(Nodes[[#This Row],[node type]]="i",0,Nodes[[#This Row],[node type]]="b",1,Nodes[[#This Row],[node type]]="s",1),"")</f>
        <v>0</v>
      </c>
      <c r="N67" s="132" cm="1">
        <f t="array" ref="N67">_xlfn.IFNA(_xlfn.IFS(Nodes[[#This Row],[node type]]="i",0,Nodes[[#This Row],[node type]]="b",1,Nodes[[#This Row],[node type]]="s",0),"")</f>
        <v>0</v>
      </c>
      <c r="O67" s="97">
        <v>12011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spans="2:53" x14ac:dyDescent="0.2">
      <c r="B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12051</v>
      </c>
      <c r="C68" s="231">
        <v>2</v>
      </c>
      <c r="D68" s="231">
        <v>0</v>
      </c>
      <c r="E68" s="231">
        <v>5</v>
      </c>
      <c r="F68" s="231">
        <v>1</v>
      </c>
      <c r="G68" s="231" t="s">
        <v>60</v>
      </c>
      <c r="H68" s="65"/>
      <c r="I68" s="132" cm="1">
        <f t="array" ref="I68">_xlfn.IFNA(_xlfn.IFS(Nodes[[#This Row],[node type]]="i",0,Nodes[[#This Row],[node type]]="b",1,Nodes[[#This Row],[node type]]="s",0),"")</f>
        <v>0</v>
      </c>
      <c r="J68" s="132" cm="1">
        <f t="array" ref="J68">_xlfn.IFNA(_xlfn.IFS(Nodes[[#This Row],[node type]]="i",0,Nodes[[#This Row],[node type]]="b",1,Nodes[[#This Row],[node type]]="s",0),"")</f>
        <v>0</v>
      </c>
      <c r="K68" s="132" cm="1">
        <f t="array" ref="K68">_xlfn.IFNA(_xlfn.IFS(Nodes[[#This Row],[node type]]="i",0,Nodes[[#This Row],[node type]]="b",1,Nodes[[#This Row],[node type]]="s",1),"")</f>
        <v>0</v>
      </c>
      <c r="L68" s="132" cm="1">
        <f t="array" ref="L68">_xlfn.IFNA(_xlfn.IFS(Nodes[[#This Row],[node type]]="i",0,Nodes[[#This Row],[node type]]="b",1,Nodes[[#This Row],[node type]]="s",1),"")</f>
        <v>0</v>
      </c>
      <c r="M68" s="132" cm="1">
        <f t="array" ref="M68">_xlfn.IFNA(_xlfn.IFS(Nodes[[#This Row],[node type]]="i",0,Nodes[[#This Row],[node type]]="b",1,Nodes[[#This Row],[node type]]="s",1),"")</f>
        <v>0</v>
      </c>
      <c r="N68" s="132" cm="1">
        <f t="array" ref="N68">_xlfn.IFNA(_xlfn.IFS(Nodes[[#This Row],[node type]]="i",0,Nodes[[#This Row],[node type]]="b",1,Nodes[[#This Row],[node type]]="s",0),"")</f>
        <v>0</v>
      </c>
      <c r="O68" s="97">
        <v>12012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spans="2:53" x14ac:dyDescent="0.2">
      <c r="B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12061</v>
      </c>
      <c r="C69" s="231">
        <v>2</v>
      </c>
      <c r="D69" s="231">
        <v>0</v>
      </c>
      <c r="E69" s="231">
        <v>6</v>
      </c>
      <c r="F69" s="231">
        <v>1</v>
      </c>
      <c r="G69" s="231" t="s">
        <v>60</v>
      </c>
      <c r="H69" s="65"/>
      <c r="I69" s="132" cm="1">
        <f t="array" ref="I69">_xlfn.IFNA(_xlfn.IFS(Nodes[[#This Row],[node type]]="i",0,Nodes[[#This Row],[node type]]="b",1,Nodes[[#This Row],[node type]]="s",0),"")</f>
        <v>0</v>
      </c>
      <c r="J69" s="132" cm="1">
        <f t="array" ref="J69">_xlfn.IFNA(_xlfn.IFS(Nodes[[#This Row],[node type]]="i",0,Nodes[[#This Row],[node type]]="b",1,Nodes[[#This Row],[node type]]="s",0),"")</f>
        <v>0</v>
      </c>
      <c r="K69" s="132" cm="1">
        <f t="array" ref="K69">_xlfn.IFNA(_xlfn.IFS(Nodes[[#This Row],[node type]]="i",0,Nodes[[#This Row],[node type]]="b",1,Nodes[[#This Row],[node type]]="s",1),"")</f>
        <v>0</v>
      </c>
      <c r="L69" s="132" cm="1">
        <f t="array" ref="L69">_xlfn.IFNA(_xlfn.IFS(Nodes[[#This Row],[node type]]="i",0,Nodes[[#This Row],[node type]]="b",1,Nodes[[#This Row],[node type]]="s",1),"")</f>
        <v>0</v>
      </c>
      <c r="M69" s="132" cm="1">
        <f t="array" ref="M69">_xlfn.IFNA(_xlfn.IFS(Nodes[[#This Row],[node type]]="i",0,Nodes[[#This Row],[node type]]="b",1,Nodes[[#This Row],[node type]]="s",1),"")</f>
        <v>0</v>
      </c>
      <c r="N69" s="132" cm="1">
        <f t="array" ref="N69">_xlfn.IFNA(_xlfn.IFS(Nodes[[#This Row],[node type]]="i",0,Nodes[[#This Row],[node type]]="b",1,Nodes[[#This Row],[node type]]="s",0),"")</f>
        <v>0</v>
      </c>
      <c r="O69" s="97">
        <v>12013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spans="2:53" x14ac:dyDescent="0.2">
      <c r="B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12071</v>
      </c>
      <c r="C70" s="231">
        <v>2</v>
      </c>
      <c r="D70" s="231">
        <v>0</v>
      </c>
      <c r="E70" s="231">
        <v>7</v>
      </c>
      <c r="F70" s="231">
        <v>1</v>
      </c>
      <c r="G70" s="231" t="s">
        <v>60</v>
      </c>
      <c r="H70" s="65"/>
      <c r="I70" s="132" cm="1">
        <f t="array" ref="I70">_xlfn.IFNA(_xlfn.IFS(Nodes[[#This Row],[node type]]="i",0,Nodes[[#This Row],[node type]]="b",1,Nodes[[#This Row],[node type]]="s",0),"")</f>
        <v>0</v>
      </c>
      <c r="J70" s="132" cm="1">
        <f t="array" ref="J70">_xlfn.IFNA(_xlfn.IFS(Nodes[[#This Row],[node type]]="i",0,Nodes[[#This Row],[node type]]="b",1,Nodes[[#This Row],[node type]]="s",0),"")</f>
        <v>0</v>
      </c>
      <c r="K70" s="132" cm="1">
        <f t="array" ref="K70">_xlfn.IFNA(_xlfn.IFS(Nodes[[#This Row],[node type]]="i",0,Nodes[[#This Row],[node type]]="b",1,Nodes[[#This Row],[node type]]="s",1),"")</f>
        <v>0</v>
      </c>
      <c r="L70" s="132" cm="1">
        <f t="array" ref="L70">_xlfn.IFNA(_xlfn.IFS(Nodes[[#This Row],[node type]]="i",0,Nodes[[#This Row],[node type]]="b",1,Nodes[[#This Row],[node type]]="s",1),"")</f>
        <v>0</v>
      </c>
      <c r="M70" s="132" cm="1">
        <f t="array" ref="M70">_xlfn.IFNA(_xlfn.IFS(Nodes[[#This Row],[node type]]="i",0,Nodes[[#This Row],[node type]]="b",1,Nodes[[#This Row],[node type]]="s",1),"")</f>
        <v>0</v>
      </c>
      <c r="N70" s="132" cm="1">
        <f t="array" ref="N70">_xlfn.IFNA(_xlfn.IFS(Nodes[[#This Row],[node type]]="i",0,Nodes[[#This Row],[node type]]="b",1,Nodes[[#This Row],[node type]]="s",0),"")</f>
        <v>0</v>
      </c>
      <c r="O70" s="97">
        <v>12021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spans="2:53" x14ac:dyDescent="0.2">
      <c r="B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12081</v>
      </c>
      <c r="C71" s="231">
        <v>2</v>
      </c>
      <c r="D71" s="231">
        <v>0</v>
      </c>
      <c r="E71" s="231">
        <v>8</v>
      </c>
      <c r="F71" s="231">
        <v>1</v>
      </c>
      <c r="G71" s="231" t="s">
        <v>60</v>
      </c>
      <c r="H71" s="65"/>
      <c r="I71" s="132" cm="1">
        <f t="array" ref="I71">_xlfn.IFNA(_xlfn.IFS(Nodes[[#This Row],[node type]]="i",0,Nodes[[#This Row],[node type]]="b",1,Nodes[[#This Row],[node type]]="s",0),"")</f>
        <v>0</v>
      </c>
      <c r="J71" s="132" cm="1">
        <f t="array" ref="J71">_xlfn.IFNA(_xlfn.IFS(Nodes[[#This Row],[node type]]="i",0,Nodes[[#This Row],[node type]]="b",1,Nodes[[#This Row],[node type]]="s",0),"")</f>
        <v>0</v>
      </c>
      <c r="K71" s="132" cm="1">
        <f t="array" ref="K71">_xlfn.IFNA(_xlfn.IFS(Nodes[[#This Row],[node type]]="i",0,Nodes[[#This Row],[node type]]="b",1,Nodes[[#This Row],[node type]]="s",1),"")</f>
        <v>0</v>
      </c>
      <c r="L71" s="132" cm="1">
        <f t="array" ref="L71">_xlfn.IFNA(_xlfn.IFS(Nodes[[#This Row],[node type]]="i",0,Nodes[[#This Row],[node type]]="b",1,Nodes[[#This Row],[node type]]="s",1),"")</f>
        <v>0</v>
      </c>
      <c r="M71" s="132" cm="1">
        <f t="array" ref="M71">_xlfn.IFNA(_xlfn.IFS(Nodes[[#This Row],[node type]]="i",0,Nodes[[#This Row],[node type]]="b",1,Nodes[[#This Row],[node type]]="s",1),"")</f>
        <v>0</v>
      </c>
      <c r="N71" s="132" cm="1">
        <f t="array" ref="N71">_xlfn.IFNA(_xlfn.IFS(Nodes[[#This Row],[node type]]="i",0,Nodes[[#This Row],[node type]]="b",1,Nodes[[#This Row],[node type]]="s",0),"")</f>
        <v>0</v>
      </c>
      <c r="O71" s="97">
        <v>12022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spans="2:53" x14ac:dyDescent="0.2">
      <c r="B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12091</v>
      </c>
      <c r="C72" s="231">
        <v>2</v>
      </c>
      <c r="D72" s="231">
        <v>0</v>
      </c>
      <c r="E72" s="231">
        <v>9</v>
      </c>
      <c r="F72" s="231">
        <v>1</v>
      </c>
      <c r="G72" s="231" t="s">
        <v>60</v>
      </c>
      <c r="H72" s="65"/>
      <c r="I72" s="132" cm="1">
        <f t="array" ref="I72">_xlfn.IFNA(_xlfn.IFS(Nodes[[#This Row],[node type]]="i",0,Nodes[[#This Row],[node type]]="b",1,Nodes[[#This Row],[node type]]="s",0),"")</f>
        <v>0</v>
      </c>
      <c r="J72" s="132" cm="1">
        <f t="array" ref="J72">_xlfn.IFNA(_xlfn.IFS(Nodes[[#This Row],[node type]]="i",0,Nodes[[#This Row],[node type]]="b",1,Nodes[[#This Row],[node type]]="s",0),"")</f>
        <v>0</v>
      </c>
      <c r="K72" s="132" cm="1">
        <f t="array" ref="K72">_xlfn.IFNA(_xlfn.IFS(Nodes[[#This Row],[node type]]="i",0,Nodes[[#This Row],[node type]]="b",1,Nodes[[#This Row],[node type]]="s",1),"")</f>
        <v>0</v>
      </c>
      <c r="L72" s="132" cm="1">
        <f t="array" ref="L72">_xlfn.IFNA(_xlfn.IFS(Nodes[[#This Row],[node type]]="i",0,Nodes[[#This Row],[node type]]="b",1,Nodes[[#This Row],[node type]]="s",1),"")</f>
        <v>0</v>
      </c>
      <c r="M72" s="132" cm="1">
        <f t="array" ref="M72">_xlfn.IFNA(_xlfn.IFS(Nodes[[#This Row],[node type]]="i",0,Nodes[[#This Row],[node type]]="b",1,Nodes[[#This Row],[node type]]="s",1),"")</f>
        <v>0</v>
      </c>
      <c r="N72" s="132" cm="1">
        <f t="array" ref="N72">_xlfn.IFNA(_xlfn.IFS(Nodes[[#This Row],[node type]]="i",0,Nodes[[#This Row],[node type]]="b",1,Nodes[[#This Row],[node type]]="s",0),"")</f>
        <v>0</v>
      </c>
      <c r="O72" s="97">
        <v>12023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spans="2:53" x14ac:dyDescent="0.2">
      <c r="B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120101</v>
      </c>
      <c r="C73" s="231">
        <v>2</v>
      </c>
      <c r="D73" s="231">
        <v>0</v>
      </c>
      <c r="E73" s="231">
        <v>10</v>
      </c>
      <c r="F73" s="231">
        <v>1</v>
      </c>
      <c r="G73" s="231" t="s">
        <v>60</v>
      </c>
      <c r="H73" s="65"/>
      <c r="I73" s="132" cm="1">
        <f t="array" ref="I73">_xlfn.IFNA(_xlfn.IFS(Nodes[[#This Row],[node type]]="i",0,Nodes[[#This Row],[node type]]="b",1,Nodes[[#This Row],[node type]]="s",0),"")</f>
        <v>0</v>
      </c>
      <c r="J73" s="132" cm="1">
        <f t="array" ref="J73">_xlfn.IFNA(_xlfn.IFS(Nodes[[#This Row],[node type]]="i",0,Nodes[[#This Row],[node type]]="b",1,Nodes[[#This Row],[node type]]="s",0),"")</f>
        <v>0</v>
      </c>
      <c r="K73" s="132" cm="1">
        <f t="array" ref="K73">_xlfn.IFNA(_xlfn.IFS(Nodes[[#This Row],[node type]]="i",0,Nodes[[#This Row],[node type]]="b",1,Nodes[[#This Row],[node type]]="s",1),"")</f>
        <v>0</v>
      </c>
      <c r="L73" s="132" cm="1">
        <f t="array" ref="L73">_xlfn.IFNA(_xlfn.IFS(Nodes[[#This Row],[node type]]="i",0,Nodes[[#This Row],[node type]]="b",1,Nodes[[#This Row],[node type]]="s",1),"")</f>
        <v>0</v>
      </c>
      <c r="M73" s="132" cm="1">
        <f t="array" ref="M73">_xlfn.IFNA(_xlfn.IFS(Nodes[[#This Row],[node type]]="i",0,Nodes[[#This Row],[node type]]="b",1,Nodes[[#This Row],[node type]]="s",1),"")</f>
        <v>0</v>
      </c>
      <c r="N73" s="132" cm="1">
        <f t="array" ref="N73">_xlfn.IFNA(_xlfn.IFS(Nodes[[#This Row],[node type]]="i",0,Nodes[[#This Row],[node type]]="b",1,Nodes[[#This Row],[node type]]="s",0),"")</f>
        <v>0</v>
      </c>
      <c r="O73" s="97">
        <v>12031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spans="2:53" x14ac:dyDescent="0.2">
      <c r="B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12012</v>
      </c>
      <c r="C74" s="232">
        <v>2</v>
      </c>
      <c r="D74" s="232">
        <v>0</v>
      </c>
      <c r="E74" s="232">
        <v>1</v>
      </c>
      <c r="F74" s="232">
        <v>2</v>
      </c>
      <c r="G74" s="232" t="s">
        <v>60</v>
      </c>
      <c r="H74" s="65"/>
      <c r="I74" s="132" cm="1">
        <f t="array" ref="I74">_xlfn.IFNA(_xlfn.IFS(Nodes[[#This Row],[node type]]="i",0,Nodes[[#This Row],[node type]]="b",1,Nodes[[#This Row],[node type]]="s",0),"")</f>
        <v>0</v>
      </c>
      <c r="J74" s="132" cm="1">
        <f t="array" ref="J74">_xlfn.IFNA(_xlfn.IFS(Nodes[[#This Row],[node type]]="i",0,Nodes[[#This Row],[node type]]="b",1,Nodes[[#This Row],[node type]]="s",0),"")</f>
        <v>0</v>
      </c>
      <c r="K74" s="132" cm="1">
        <f t="array" ref="K74">_xlfn.IFNA(_xlfn.IFS(Nodes[[#This Row],[node type]]="i",0,Nodes[[#This Row],[node type]]="b",1,Nodes[[#This Row],[node type]]="s",1),"")</f>
        <v>0</v>
      </c>
      <c r="L74" s="132" cm="1">
        <f t="array" ref="L74">_xlfn.IFNA(_xlfn.IFS(Nodes[[#This Row],[node type]]="i",0,Nodes[[#This Row],[node type]]="b",1,Nodes[[#This Row],[node type]]="s",1),"")</f>
        <v>0</v>
      </c>
      <c r="M74" s="132" cm="1">
        <f t="array" ref="M74">_xlfn.IFNA(_xlfn.IFS(Nodes[[#This Row],[node type]]="i",0,Nodes[[#This Row],[node type]]="b",1,Nodes[[#This Row],[node type]]="s",1),"")</f>
        <v>0</v>
      </c>
      <c r="N74" s="132" cm="1">
        <f t="array" ref="N74">_xlfn.IFNA(_xlfn.IFS(Nodes[[#This Row],[node type]]="i",0,Nodes[[#This Row],[node type]]="b",1,Nodes[[#This Row],[node type]]="s",0),"")</f>
        <v>0</v>
      </c>
      <c r="O74" s="97">
        <v>12032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spans="2:53" x14ac:dyDescent="0.2">
      <c r="B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12022</v>
      </c>
      <c r="C75" s="232">
        <v>2</v>
      </c>
      <c r="D75" s="232">
        <v>0</v>
      </c>
      <c r="E75" s="232">
        <v>2</v>
      </c>
      <c r="F75" s="232">
        <v>2</v>
      </c>
      <c r="G75" s="232" t="s">
        <v>60</v>
      </c>
      <c r="H75" s="65"/>
      <c r="I75" s="132" cm="1">
        <f t="array" ref="I75">_xlfn.IFNA(_xlfn.IFS(Nodes[[#This Row],[node type]]="i",0,Nodes[[#This Row],[node type]]="b",1,Nodes[[#This Row],[node type]]="s",0),"")</f>
        <v>0</v>
      </c>
      <c r="J75" s="132" cm="1">
        <f t="array" ref="J75">_xlfn.IFNA(_xlfn.IFS(Nodes[[#This Row],[node type]]="i",0,Nodes[[#This Row],[node type]]="b",1,Nodes[[#This Row],[node type]]="s",0),"")</f>
        <v>0</v>
      </c>
      <c r="K75" s="132" cm="1">
        <f t="array" ref="K75">_xlfn.IFNA(_xlfn.IFS(Nodes[[#This Row],[node type]]="i",0,Nodes[[#This Row],[node type]]="b",1,Nodes[[#This Row],[node type]]="s",1),"")</f>
        <v>0</v>
      </c>
      <c r="L75" s="132" cm="1">
        <f t="array" ref="L75">_xlfn.IFNA(_xlfn.IFS(Nodes[[#This Row],[node type]]="i",0,Nodes[[#This Row],[node type]]="b",1,Nodes[[#This Row],[node type]]="s",1),"")</f>
        <v>0</v>
      </c>
      <c r="M75" s="132" cm="1">
        <f t="array" ref="M75">_xlfn.IFNA(_xlfn.IFS(Nodes[[#This Row],[node type]]="i",0,Nodes[[#This Row],[node type]]="b",1,Nodes[[#This Row],[node type]]="s",1),"")</f>
        <v>0</v>
      </c>
      <c r="N75" s="132" cm="1">
        <f t="array" ref="N75">_xlfn.IFNA(_xlfn.IFS(Nodes[[#This Row],[node type]]="i",0,Nodes[[#This Row],[node type]]="b",1,Nodes[[#This Row],[node type]]="s",0),"")</f>
        <v>0</v>
      </c>
      <c r="O75" s="97">
        <v>12033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spans="2:53" x14ac:dyDescent="0.2">
      <c r="B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12032</v>
      </c>
      <c r="C76" s="232">
        <v>2</v>
      </c>
      <c r="D76" s="232">
        <v>0</v>
      </c>
      <c r="E76" s="232">
        <v>3</v>
      </c>
      <c r="F76" s="232">
        <v>2</v>
      </c>
      <c r="G76" s="232" t="s">
        <v>60</v>
      </c>
      <c r="H76" s="65"/>
      <c r="I76" s="132" cm="1">
        <f t="array" ref="I76">_xlfn.IFNA(_xlfn.IFS(Nodes[[#This Row],[node type]]="i",0,Nodes[[#This Row],[node type]]="b",1,Nodes[[#This Row],[node type]]="s",0),"")</f>
        <v>0</v>
      </c>
      <c r="J76" s="132" cm="1">
        <f t="array" ref="J76">_xlfn.IFNA(_xlfn.IFS(Nodes[[#This Row],[node type]]="i",0,Nodes[[#This Row],[node type]]="b",1,Nodes[[#This Row],[node type]]="s",0),"")</f>
        <v>0</v>
      </c>
      <c r="K76" s="132" cm="1">
        <f t="array" ref="K76">_xlfn.IFNA(_xlfn.IFS(Nodes[[#This Row],[node type]]="i",0,Nodes[[#This Row],[node type]]="b",1,Nodes[[#This Row],[node type]]="s",1),"")</f>
        <v>0</v>
      </c>
      <c r="L76" s="132" cm="1">
        <f t="array" ref="L76">_xlfn.IFNA(_xlfn.IFS(Nodes[[#This Row],[node type]]="i",0,Nodes[[#This Row],[node type]]="b",1,Nodes[[#This Row],[node type]]="s",1),"")</f>
        <v>0</v>
      </c>
      <c r="M76" s="132" cm="1">
        <f t="array" ref="M76">_xlfn.IFNA(_xlfn.IFS(Nodes[[#This Row],[node type]]="i",0,Nodes[[#This Row],[node type]]="b",1,Nodes[[#This Row],[node type]]="s",1),"")</f>
        <v>0</v>
      </c>
      <c r="N76" s="132" cm="1">
        <f t="array" ref="N76">_xlfn.IFNA(_xlfn.IFS(Nodes[[#This Row],[node type]]="i",0,Nodes[[#This Row],[node type]]="b",1,Nodes[[#This Row],[node type]]="s",0),"")</f>
        <v>0</v>
      </c>
      <c r="O76" s="97">
        <v>12041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spans="2:53" x14ac:dyDescent="0.2">
      <c r="B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12042</v>
      </c>
      <c r="C77" s="232">
        <v>2</v>
      </c>
      <c r="D77" s="232">
        <v>0</v>
      </c>
      <c r="E77" s="232">
        <v>4</v>
      </c>
      <c r="F77" s="232">
        <v>2</v>
      </c>
      <c r="G77" s="232" t="s">
        <v>60</v>
      </c>
      <c r="H77" s="65"/>
      <c r="I77" s="132" cm="1">
        <f t="array" ref="I77">_xlfn.IFNA(_xlfn.IFS(Nodes[[#This Row],[node type]]="i",0,Nodes[[#This Row],[node type]]="b",1,Nodes[[#This Row],[node type]]="s",0),"")</f>
        <v>0</v>
      </c>
      <c r="J77" s="132" cm="1">
        <f t="array" ref="J77">_xlfn.IFNA(_xlfn.IFS(Nodes[[#This Row],[node type]]="i",0,Nodes[[#This Row],[node type]]="b",1,Nodes[[#This Row],[node type]]="s",0),"")</f>
        <v>0</v>
      </c>
      <c r="K77" s="132" cm="1">
        <f t="array" ref="K77">_xlfn.IFNA(_xlfn.IFS(Nodes[[#This Row],[node type]]="i",0,Nodes[[#This Row],[node type]]="b",1,Nodes[[#This Row],[node type]]="s",1),"")</f>
        <v>0</v>
      </c>
      <c r="L77" s="132" cm="1">
        <f t="array" ref="L77">_xlfn.IFNA(_xlfn.IFS(Nodes[[#This Row],[node type]]="i",0,Nodes[[#This Row],[node type]]="b",1,Nodes[[#This Row],[node type]]="s",1),"")</f>
        <v>0</v>
      </c>
      <c r="M77" s="132" cm="1">
        <f t="array" ref="M77">_xlfn.IFNA(_xlfn.IFS(Nodes[[#This Row],[node type]]="i",0,Nodes[[#This Row],[node type]]="b",1,Nodes[[#This Row],[node type]]="s",1),"")</f>
        <v>0</v>
      </c>
      <c r="N77" s="132" cm="1">
        <f t="array" ref="N77">_xlfn.IFNA(_xlfn.IFS(Nodes[[#This Row],[node type]]="i",0,Nodes[[#This Row],[node type]]="b",1,Nodes[[#This Row],[node type]]="s",0),"")</f>
        <v>0</v>
      </c>
      <c r="O77" s="97">
        <v>12042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2:53" x14ac:dyDescent="0.2">
      <c r="B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12052</v>
      </c>
      <c r="C78" s="232">
        <v>2</v>
      </c>
      <c r="D78" s="232">
        <v>0</v>
      </c>
      <c r="E78" s="232">
        <v>5</v>
      </c>
      <c r="F78" s="232">
        <v>2</v>
      </c>
      <c r="G78" s="232" t="s">
        <v>60</v>
      </c>
      <c r="H78" s="65"/>
      <c r="I78" s="132" cm="1">
        <f t="array" ref="I78">_xlfn.IFNA(_xlfn.IFS(Nodes[[#This Row],[node type]]="i",0,Nodes[[#This Row],[node type]]="b",1,Nodes[[#This Row],[node type]]="s",0),"")</f>
        <v>0</v>
      </c>
      <c r="J78" s="132" cm="1">
        <f t="array" ref="J78">_xlfn.IFNA(_xlfn.IFS(Nodes[[#This Row],[node type]]="i",0,Nodes[[#This Row],[node type]]="b",1,Nodes[[#This Row],[node type]]="s",0),"")</f>
        <v>0</v>
      </c>
      <c r="K78" s="132" cm="1">
        <f t="array" ref="K78">_xlfn.IFNA(_xlfn.IFS(Nodes[[#This Row],[node type]]="i",0,Nodes[[#This Row],[node type]]="b",1,Nodes[[#This Row],[node type]]="s",1),"")</f>
        <v>0</v>
      </c>
      <c r="L78" s="132" cm="1">
        <f t="array" ref="L78">_xlfn.IFNA(_xlfn.IFS(Nodes[[#This Row],[node type]]="i",0,Nodes[[#This Row],[node type]]="b",1,Nodes[[#This Row],[node type]]="s",1),"")</f>
        <v>0</v>
      </c>
      <c r="M78" s="132" cm="1">
        <f t="array" ref="M78">_xlfn.IFNA(_xlfn.IFS(Nodes[[#This Row],[node type]]="i",0,Nodes[[#This Row],[node type]]="b",1,Nodes[[#This Row],[node type]]="s",1),"")</f>
        <v>0</v>
      </c>
      <c r="N78" s="132" cm="1">
        <f t="array" ref="N78">_xlfn.IFNA(_xlfn.IFS(Nodes[[#This Row],[node type]]="i",0,Nodes[[#This Row],[node type]]="b",1,Nodes[[#This Row],[node type]]="s",0),"")</f>
        <v>0</v>
      </c>
      <c r="O78" s="97">
        <v>12043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2:53" x14ac:dyDescent="0.2">
      <c r="B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12062</v>
      </c>
      <c r="C79" s="232">
        <v>2</v>
      </c>
      <c r="D79" s="232">
        <v>0</v>
      </c>
      <c r="E79" s="232">
        <v>6</v>
      </c>
      <c r="F79" s="232">
        <v>2</v>
      </c>
      <c r="G79" s="232" t="s">
        <v>60</v>
      </c>
      <c r="H79" s="65"/>
      <c r="I79" s="132" cm="1">
        <f t="array" ref="I79">_xlfn.IFNA(_xlfn.IFS(Nodes[[#This Row],[node type]]="i",0,Nodes[[#This Row],[node type]]="b",1,Nodes[[#This Row],[node type]]="s",0),"")</f>
        <v>0</v>
      </c>
      <c r="J79" s="132" cm="1">
        <f t="array" ref="J79">_xlfn.IFNA(_xlfn.IFS(Nodes[[#This Row],[node type]]="i",0,Nodes[[#This Row],[node type]]="b",1,Nodes[[#This Row],[node type]]="s",0),"")</f>
        <v>0</v>
      </c>
      <c r="K79" s="132" cm="1">
        <f t="array" ref="K79">_xlfn.IFNA(_xlfn.IFS(Nodes[[#This Row],[node type]]="i",0,Nodes[[#This Row],[node type]]="b",1,Nodes[[#This Row],[node type]]="s",1),"")</f>
        <v>0</v>
      </c>
      <c r="L79" s="132" cm="1">
        <f t="array" ref="L79">_xlfn.IFNA(_xlfn.IFS(Nodes[[#This Row],[node type]]="i",0,Nodes[[#This Row],[node type]]="b",1,Nodes[[#This Row],[node type]]="s",1),"")</f>
        <v>0</v>
      </c>
      <c r="M79" s="132" cm="1">
        <f t="array" ref="M79">_xlfn.IFNA(_xlfn.IFS(Nodes[[#This Row],[node type]]="i",0,Nodes[[#This Row],[node type]]="b",1,Nodes[[#This Row],[node type]]="s",1),"")</f>
        <v>0</v>
      </c>
      <c r="N79" s="132" cm="1">
        <f t="array" ref="N79">_xlfn.IFNA(_xlfn.IFS(Nodes[[#This Row],[node type]]="i",0,Nodes[[#This Row],[node type]]="b",1,Nodes[[#This Row],[node type]]="s",0),"")</f>
        <v>0</v>
      </c>
      <c r="O79" s="97">
        <v>12051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2:53" x14ac:dyDescent="0.2">
      <c r="B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12072</v>
      </c>
      <c r="C80" s="232">
        <v>2</v>
      </c>
      <c r="D80" s="232">
        <v>0</v>
      </c>
      <c r="E80" s="232">
        <v>7</v>
      </c>
      <c r="F80" s="232">
        <v>2</v>
      </c>
      <c r="G80" s="232" t="s">
        <v>60</v>
      </c>
      <c r="H80" s="65"/>
      <c r="I80" s="132" cm="1">
        <f t="array" ref="I80">_xlfn.IFNA(_xlfn.IFS(Nodes[[#This Row],[node type]]="i",0,Nodes[[#This Row],[node type]]="b",1,Nodes[[#This Row],[node type]]="s",0),"")</f>
        <v>0</v>
      </c>
      <c r="J80" s="132" cm="1">
        <f t="array" ref="J80">_xlfn.IFNA(_xlfn.IFS(Nodes[[#This Row],[node type]]="i",0,Nodes[[#This Row],[node type]]="b",1,Nodes[[#This Row],[node type]]="s",0),"")</f>
        <v>0</v>
      </c>
      <c r="K80" s="132" cm="1">
        <f t="array" ref="K80">_xlfn.IFNA(_xlfn.IFS(Nodes[[#This Row],[node type]]="i",0,Nodes[[#This Row],[node type]]="b",1,Nodes[[#This Row],[node type]]="s",1),"")</f>
        <v>0</v>
      </c>
      <c r="L80" s="132" cm="1">
        <f t="array" ref="L80">_xlfn.IFNA(_xlfn.IFS(Nodes[[#This Row],[node type]]="i",0,Nodes[[#This Row],[node type]]="b",1,Nodes[[#This Row],[node type]]="s",1),"")</f>
        <v>0</v>
      </c>
      <c r="M80" s="132" cm="1">
        <f t="array" ref="M80">_xlfn.IFNA(_xlfn.IFS(Nodes[[#This Row],[node type]]="i",0,Nodes[[#This Row],[node type]]="b",1,Nodes[[#This Row],[node type]]="s",1),"")</f>
        <v>0</v>
      </c>
      <c r="N80" s="132" cm="1">
        <f t="array" ref="N80">_xlfn.IFNA(_xlfn.IFS(Nodes[[#This Row],[node type]]="i",0,Nodes[[#This Row],[node type]]="b",1,Nodes[[#This Row],[node type]]="s",0),"")</f>
        <v>0</v>
      </c>
      <c r="O80" s="97">
        <v>12052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2:53" x14ac:dyDescent="0.2">
      <c r="B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12082</v>
      </c>
      <c r="C81" s="232">
        <v>2</v>
      </c>
      <c r="D81" s="232">
        <v>0</v>
      </c>
      <c r="E81" s="232">
        <v>8</v>
      </c>
      <c r="F81" s="232">
        <v>2</v>
      </c>
      <c r="G81" s="232" t="s">
        <v>60</v>
      </c>
      <c r="H81" s="65"/>
      <c r="I81" s="132" cm="1">
        <f t="array" ref="I81">_xlfn.IFNA(_xlfn.IFS(Nodes[[#This Row],[node type]]="i",0,Nodes[[#This Row],[node type]]="b",1,Nodes[[#This Row],[node type]]="s",0),"")</f>
        <v>0</v>
      </c>
      <c r="J81" s="132" cm="1">
        <f t="array" ref="J81">_xlfn.IFNA(_xlfn.IFS(Nodes[[#This Row],[node type]]="i",0,Nodes[[#This Row],[node type]]="b",1,Nodes[[#This Row],[node type]]="s",0),"")</f>
        <v>0</v>
      </c>
      <c r="K81" s="132" cm="1">
        <f t="array" ref="K81">_xlfn.IFNA(_xlfn.IFS(Nodes[[#This Row],[node type]]="i",0,Nodes[[#This Row],[node type]]="b",1,Nodes[[#This Row],[node type]]="s",1),"")</f>
        <v>0</v>
      </c>
      <c r="L81" s="132" cm="1">
        <f t="array" ref="L81">_xlfn.IFNA(_xlfn.IFS(Nodes[[#This Row],[node type]]="i",0,Nodes[[#This Row],[node type]]="b",1,Nodes[[#This Row],[node type]]="s",1),"")</f>
        <v>0</v>
      </c>
      <c r="M81" s="132" cm="1">
        <f t="array" ref="M81">_xlfn.IFNA(_xlfn.IFS(Nodes[[#This Row],[node type]]="i",0,Nodes[[#This Row],[node type]]="b",1,Nodes[[#This Row],[node type]]="s",1),"")</f>
        <v>0</v>
      </c>
      <c r="N81" s="132" cm="1">
        <f t="array" ref="N81">_xlfn.IFNA(_xlfn.IFS(Nodes[[#This Row],[node type]]="i",0,Nodes[[#This Row],[node type]]="b",1,Nodes[[#This Row],[node type]]="s",0),"")</f>
        <v>0</v>
      </c>
      <c r="O81" s="97">
        <v>12053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spans="2:53" x14ac:dyDescent="0.2">
      <c r="B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12092</v>
      </c>
      <c r="C82" s="232">
        <v>2</v>
      </c>
      <c r="D82" s="232">
        <v>0</v>
      </c>
      <c r="E82" s="232">
        <v>9</v>
      </c>
      <c r="F82" s="232">
        <v>2</v>
      </c>
      <c r="G82" s="232" t="s">
        <v>60</v>
      </c>
      <c r="H82" s="65"/>
      <c r="I82" s="132" cm="1">
        <f t="array" ref="I82">_xlfn.IFNA(_xlfn.IFS(Nodes[[#This Row],[node type]]="i",0,Nodes[[#This Row],[node type]]="b",1,Nodes[[#This Row],[node type]]="s",0),"")</f>
        <v>0</v>
      </c>
      <c r="J82" s="132" cm="1">
        <f t="array" ref="J82">_xlfn.IFNA(_xlfn.IFS(Nodes[[#This Row],[node type]]="i",0,Nodes[[#This Row],[node type]]="b",1,Nodes[[#This Row],[node type]]="s",0),"")</f>
        <v>0</v>
      </c>
      <c r="K82" s="132" cm="1">
        <f t="array" ref="K82">_xlfn.IFNA(_xlfn.IFS(Nodes[[#This Row],[node type]]="i",0,Nodes[[#This Row],[node type]]="b",1,Nodes[[#This Row],[node type]]="s",1),"")</f>
        <v>0</v>
      </c>
      <c r="L82" s="132" cm="1">
        <f t="array" ref="L82">_xlfn.IFNA(_xlfn.IFS(Nodes[[#This Row],[node type]]="i",0,Nodes[[#This Row],[node type]]="b",1,Nodes[[#This Row],[node type]]="s",1),"")</f>
        <v>0</v>
      </c>
      <c r="M82" s="132" cm="1">
        <f t="array" ref="M82">_xlfn.IFNA(_xlfn.IFS(Nodes[[#This Row],[node type]]="i",0,Nodes[[#This Row],[node type]]="b",1,Nodes[[#This Row],[node type]]="s",1),"")</f>
        <v>0</v>
      </c>
      <c r="N82" s="132" cm="1">
        <f t="array" ref="N82">_xlfn.IFNA(_xlfn.IFS(Nodes[[#This Row],[node type]]="i",0,Nodes[[#This Row],[node type]]="b",1,Nodes[[#This Row],[node type]]="s",0),"")</f>
        <v>0</v>
      </c>
      <c r="O82" s="97">
        <v>12061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spans="2:53" x14ac:dyDescent="0.2">
      <c r="B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120102</v>
      </c>
      <c r="C83" s="232">
        <v>2</v>
      </c>
      <c r="D83" s="232">
        <v>0</v>
      </c>
      <c r="E83" s="232">
        <v>10</v>
      </c>
      <c r="F83" s="232">
        <v>2</v>
      </c>
      <c r="G83" s="232" t="s">
        <v>60</v>
      </c>
      <c r="H83" s="65"/>
      <c r="I83" s="132" cm="1">
        <f t="array" ref="I83">_xlfn.IFNA(_xlfn.IFS(Nodes[[#This Row],[node type]]="i",0,Nodes[[#This Row],[node type]]="b",1,Nodes[[#This Row],[node type]]="s",0),"")</f>
        <v>0</v>
      </c>
      <c r="J83" s="132" cm="1">
        <f t="array" ref="J83">_xlfn.IFNA(_xlfn.IFS(Nodes[[#This Row],[node type]]="i",0,Nodes[[#This Row],[node type]]="b",1,Nodes[[#This Row],[node type]]="s",0),"")</f>
        <v>0</v>
      </c>
      <c r="K83" s="132" cm="1">
        <f t="array" ref="K83">_xlfn.IFNA(_xlfn.IFS(Nodes[[#This Row],[node type]]="i",0,Nodes[[#This Row],[node type]]="b",1,Nodes[[#This Row],[node type]]="s",1),"")</f>
        <v>0</v>
      </c>
      <c r="L83" s="132" cm="1">
        <f t="array" ref="L83">_xlfn.IFNA(_xlfn.IFS(Nodes[[#This Row],[node type]]="i",0,Nodes[[#This Row],[node type]]="b",1,Nodes[[#This Row],[node type]]="s",1),"")</f>
        <v>0</v>
      </c>
      <c r="M83" s="132" cm="1">
        <f t="array" ref="M83">_xlfn.IFNA(_xlfn.IFS(Nodes[[#This Row],[node type]]="i",0,Nodes[[#This Row],[node type]]="b",1,Nodes[[#This Row],[node type]]="s",1),"")</f>
        <v>0</v>
      </c>
      <c r="N83" s="132" cm="1">
        <f t="array" ref="N83">_xlfn.IFNA(_xlfn.IFS(Nodes[[#This Row],[node type]]="i",0,Nodes[[#This Row],[node type]]="b",1,Nodes[[#This Row],[node type]]="s",0),"")</f>
        <v>0</v>
      </c>
      <c r="O83" s="97">
        <v>12062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spans="2:53" x14ac:dyDescent="0.2">
      <c r="B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12013</v>
      </c>
      <c r="C84" s="253">
        <v>2</v>
      </c>
      <c r="D84" s="253">
        <v>0</v>
      </c>
      <c r="E84" s="253">
        <v>1</v>
      </c>
      <c r="F84" s="253">
        <v>3</v>
      </c>
      <c r="G84" s="253" t="s">
        <v>60</v>
      </c>
      <c r="H84" s="65"/>
      <c r="I84" s="132" cm="1">
        <f t="array" ref="I84">_xlfn.IFNA(_xlfn.IFS(Nodes[[#This Row],[node type]]="i",0,Nodes[[#This Row],[node type]]="b",1,Nodes[[#This Row],[node type]]="s",0),"")</f>
        <v>0</v>
      </c>
      <c r="J84" s="132" cm="1">
        <f t="array" ref="J84">_xlfn.IFNA(_xlfn.IFS(Nodes[[#This Row],[node type]]="i",0,Nodes[[#This Row],[node type]]="b",1,Nodes[[#This Row],[node type]]="s",0),"")</f>
        <v>0</v>
      </c>
      <c r="K84" s="132" cm="1">
        <f t="array" ref="K84">_xlfn.IFNA(_xlfn.IFS(Nodes[[#This Row],[node type]]="i",0,Nodes[[#This Row],[node type]]="b",1,Nodes[[#This Row],[node type]]="s",1),"")</f>
        <v>0</v>
      </c>
      <c r="L84" s="132" cm="1">
        <f t="array" ref="L84">_xlfn.IFNA(_xlfn.IFS(Nodes[[#This Row],[node type]]="i",0,Nodes[[#This Row],[node type]]="b",1,Nodes[[#This Row],[node type]]="s",1),"")</f>
        <v>0</v>
      </c>
      <c r="M84" s="132" cm="1">
        <f t="array" ref="M84">_xlfn.IFNA(_xlfn.IFS(Nodes[[#This Row],[node type]]="i",0,Nodes[[#This Row],[node type]]="b",1,Nodes[[#This Row],[node type]]="s",1),"")</f>
        <v>0</v>
      </c>
      <c r="N84" s="132" cm="1">
        <f t="array" ref="N84">_xlfn.IFNA(_xlfn.IFS(Nodes[[#This Row],[node type]]="i",0,Nodes[[#This Row],[node type]]="b",1,Nodes[[#This Row],[node type]]="s",0),"")</f>
        <v>0</v>
      </c>
      <c r="O84" s="97">
        <v>12063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spans="2:53" x14ac:dyDescent="0.2">
      <c r="B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12023</v>
      </c>
      <c r="C85" s="253">
        <v>2</v>
      </c>
      <c r="D85" s="253">
        <v>0</v>
      </c>
      <c r="E85" s="253">
        <v>2</v>
      </c>
      <c r="F85" s="253">
        <v>3</v>
      </c>
      <c r="G85" s="253" t="s">
        <v>60</v>
      </c>
      <c r="H85" s="65"/>
      <c r="I85" s="132" cm="1">
        <f t="array" ref="I85">_xlfn.IFNA(_xlfn.IFS(Nodes[[#This Row],[node type]]="i",0,Nodes[[#This Row],[node type]]="b",1,Nodes[[#This Row],[node type]]="s",0),"")</f>
        <v>0</v>
      </c>
      <c r="J85" s="132" cm="1">
        <f t="array" ref="J85">_xlfn.IFNA(_xlfn.IFS(Nodes[[#This Row],[node type]]="i",0,Nodes[[#This Row],[node type]]="b",1,Nodes[[#This Row],[node type]]="s",0),"")</f>
        <v>0</v>
      </c>
      <c r="K85" s="132" cm="1">
        <f t="array" ref="K85">_xlfn.IFNA(_xlfn.IFS(Nodes[[#This Row],[node type]]="i",0,Nodes[[#This Row],[node type]]="b",1,Nodes[[#This Row],[node type]]="s",1),"")</f>
        <v>0</v>
      </c>
      <c r="L85" s="132" cm="1">
        <f t="array" ref="L85">_xlfn.IFNA(_xlfn.IFS(Nodes[[#This Row],[node type]]="i",0,Nodes[[#This Row],[node type]]="b",1,Nodes[[#This Row],[node type]]="s",1),"")</f>
        <v>0</v>
      </c>
      <c r="M85" s="132" cm="1">
        <f t="array" ref="M85">_xlfn.IFNA(_xlfn.IFS(Nodes[[#This Row],[node type]]="i",0,Nodes[[#This Row],[node type]]="b",1,Nodes[[#This Row],[node type]]="s",1),"")</f>
        <v>0</v>
      </c>
      <c r="N85" s="132" cm="1">
        <f t="array" ref="N85">_xlfn.IFNA(_xlfn.IFS(Nodes[[#This Row],[node type]]="i",0,Nodes[[#This Row],[node type]]="b",1,Nodes[[#This Row],[node type]]="s",0),"")</f>
        <v>0</v>
      </c>
      <c r="O85" s="97">
        <v>12071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2:53" x14ac:dyDescent="0.2">
      <c r="B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12033</v>
      </c>
      <c r="C86" s="253">
        <v>2</v>
      </c>
      <c r="D86" s="253">
        <v>0</v>
      </c>
      <c r="E86" s="253">
        <v>3</v>
      </c>
      <c r="F86" s="253">
        <v>3</v>
      </c>
      <c r="G86" s="253" t="s">
        <v>60</v>
      </c>
      <c r="H86" s="65"/>
      <c r="I86" s="132" cm="1">
        <f t="array" ref="I86">_xlfn.IFNA(_xlfn.IFS(Nodes[[#This Row],[node type]]="i",0,Nodes[[#This Row],[node type]]="b",1,Nodes[[#This Row],[node type]]="s",0),"")</f>
        <v>0</v>
      </c>
      <c r="J86" s="132" cm="1">
        <f t="array" ref="J86">_xlfn.IFNA(_xlfn.IFS(Nodes[[#This Row],[node type]]="i",0,Nodes[[#This Row],[node type]]="b",1,Nodes[[#This Row],[node type]]="s",0),"")</f>
        <v>0</v>
      </c>
      <c r="K86" s="132" cm="1">
        <f t="array" ref="K86">_xlfn.IFNA(_xlfn.IFS(Nodes[[#This Row],[node type]]="i",0,Nodes[[#This Row],[node type]]="b",1,Nodes[[#This Row],[node type]]="s",1),"")</f>
        <v>0</v>
      </c>
      <c r="L86" s="132" cm="1">
        <f t="array" ref="L86">_xlfn.IFNA(_xlfn.IFS(Nodes[[#This Row],[node type]]="i",0,Nodes[[#This Row],[node type]]="b",1,Nodes[[#This Row],[node type]]="s",1),"")</f>
        <v>0</v>
      </c>
      <c r="M86" s="132" cm="1">
        <f t="array" ref="M86">_xlfn.IFNA(_xlfn.IFS(Nodes[[#This Row],[node type]]="i",0,Nodes[[#This Row],[node type]]="b",1,Nodes[[#This Row],[node type]]="s",1),"")</f>
        <v>0</v>
      </c>
      <c r="N86" s="132" cm="1">
        <f t="array" ref="N86">_xlfn.IFNA(_xlfn.IFS(Nodes[[#This Row],[node type]]="i",0,Nodes[[#This Row],[node type]]="b",1,Nodes[[#This Row],[node type]]="s",0),"")</f>
        <v>0</v>
      </c>
      <c r="O86" s="97">
        <v>12072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2:53" x14ac:dyDescent="0.2">
      <c r="B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12043</v>
      </c>
      <c r="C87" s="253">
        <v>2</v>
      </c>
      <c r="D87" s="253">
        <v>0</v>
      </c>
      <c r="E87" s="253">
        <v>4</v>
      </c>
      <c r="F87" s="253">
        <v>3</v>
      </c>
      <c r="G87" s="253" t="s">
        <v>60</v>
      </c>
      <c r="H87" s="65"/>
      <c r="I87" s="132" cm="1">
        <f t="array" ref="I87">_xlfn.IFNA(_xlfn.IFS(Nodes[[#This Row],[node type]]="i",0,Nodes[[#This Row],[node type]]="b",1,Nodes[[#This Row],[node type]]="s",0),"")</f>
        <v>0</v>
      </c>
      <c r="J87" s="132" cm="1">
        <f t="array" ref="J87">_xlfn.IFNA(_xlfn.IFS(Nodes[[#This Row],[node type]]="i",0,Nodes[[#This Row],[node type]]="b",1,Nodes[[#This Row],[node type]]="s",0),"")</f>
        <v>0</v>
      </c>
      <c r="K87" s="132" cm="1">
        <f t="array" ref="K87">_xlfn.IFNA(_xlfn.IFS(Nodes[[#This Row],[node type]]="i",0,Nodes[[#This Row],[node type]]="b",1,Nodes[[#This Row],[node type]]="s",1),"")</f>
        <v>0</v>
      </c>
      <c r="L87" s="132" cm="1">
        <f t="array" ref="L87">_xlfn.IFNA(_xlfn.IFS(Nodes[[#This Row],[node type]]="i",0,Nodes[[#This Row],[node type]]="b",1,Nodes[[#This Row],[node type]]="s",1),"")</f>
        <v>0</v>
      </c>
      <c r="M87" s="132" cm="1">
        <f t="array" ref="M87">_xlfn.IFNA(_xlfn.IFS(Nodes[[#This Row],[node type]]="i",0,Nodes[[#This Row],[node type]]="b",1,Nodes[[#This Row],[node type]]="s",1),"")</f>
        <v>0</v>
      </c>
      <c r="N87" s="132" cm="1">
        <f t="array" ref="N87">_xlfn.IFNA(_xlfn.IFS(Nodes[[#This Row],[node type]]="i",0,Nodes[[#This Row],[node type]]="b",1,Nodes[[#This Row],[node type]]="s",0),"")</f>
        <v>0</v>
      </c>
      <c r="O87" s="97">
        <v>12073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spans="2:53" x14ac:dyDescent="0.2">
      <c r="B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12053</v>
      </c>
      <c r="C88" s="253">
        <v>2</v>
      </c>
      <c r="D88" s="253">
        <v>0</v>
      </c>
      <c r="E88" s="253">
        <v>5</v>
      </c>
      <c r="F88" s="253">
        <v>3</v>
      </c>
      <c r="G88" s="253" t="s">
        <v>60</v>
      </c>
      <c r="H88" s="65"/>
      <c r="I88" s="132" cm="1">
        <f t="array" ref="I88">_xlfn.IFNA(_xlfn.IFS(Nodes[[#This Row],[node type]]="i",0,Nodes[[#This Row],[node type]]="b",1,Nodes[[#This Row],[node type]]="s",0),"")</f>
        <v>0</v>
      </c>
      <c r="J88" s="132" cm="1">
        <f t="array" ref="J88">_xlfn.IFNA(_xlfn.IFS(Nodes[[#This Row],[node type]]="i",0,Nodes[[#This Row],[node type]]="b",1,Nodes[[#This Row],[node type]]="s",0),"")</f>
        <v>0</v>
      </c>
      <c r="K88" s="132" cm="1">
        <f t="array" ref="K88">_xlfn.IFNA(_xlfn.IFS(Nodes[[#This Row],[node type]]="i",0,Nodes[[#This Row],[node type]]="b",1,Nodes[[#This Row],[node type]]="s",1),"")</f>
        <v>0</v>
      </c>
      <c r="L88" s="132" cm="1">
        <f t="array" ref="L88">_xlfn.IFNA(_xlfn.IFS(Nodes[[#This Row],[node type]]="i",0,Nodes[[#This Row],[node type]]="b",1,Nodes[[#This Row],[node type]]="s",1),"")</f>
        <v>0</v>
      </c>
      <c r="M88" s="132" cm="1">
        <f t="array" ref="M88">_xlfn.IFNA(_xlfn.IFS(Nodes[[#This Row],[node type]]="i",0,Nodes[[#This Row],[node type]]="b",1,Nodes[[#This Row],[node type]]="s",1),"")</f>
        <v>0</v>
      </c>
      <c r="N88" s="132" cm="1">
        <f t="array" ref="N88">_xlfn.IFNA(_xlfn.IFS(Nodes[[#This Row],[node type]]="i",0,Nodes[[#This Row],[node type]]="b",1,Nodes[[#This Row],[node type]]="s",0),"")</f>
        <v>0</v>
      </c>
      <c r="O88" s="97">
        <v>12081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spans="2:53" x14ac:dyDescent="0.2">
      <c r="B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12063</v>
      </c>
      <c r="C89" s="253">
        <v>2</v>
      </c>
      <c r="D89" s="253">
        <v>0</v>
      </c>
      <c r="E89" s="253">
        <v>6</v>
      </c>
      <c r="F89" s="253">
        <v>3</v>
      </c>
      <c r="G89" s="253" t="s">
        <v>60</v>
      </c>
      <c r="H89" s="65"/>
      <c r="I89" s="132" cm="1">
        <f t="array" ref="I89">_xlfn.IFNA(_xlfn.IFS(Nodes[[#This Row],[node type]]="i",0,Nodes[[#This Row],[node type]]="b",1,Nodes[[#This Row],[node type]]="s",0),"")</f>
        <v>0</v>
      </c>
      <c r="J89" s="132" cm="1">
        <f t="array" ref="J89">_xlfn.IFNA(_xlfn.IFS(Nodes[[#This Row],[node type]]="i",0,Nodes[[#This Row],[node type]]="b",1,Nodes[[#This Row],[node type]]="s",0),"")</f>
        <v>0</v>
      </c>
      <c r="K89" s="132" cm="1">
        <f t="array" ref="K89">_xlfn.IFNA(_xlfn.IFS(Nodes[[#This Row],[node type]]="i",0,Nodes[[#This Row],[node type]]="b",1,Nodes[[#This Row],[node type]]="s",1),"")</f>
        <v>0</v>
      </c>
      <c r="L89" s="132" cm="1">
        <f t="array" ref="L89">_xlfn.IFNA(_xlfn.IFS(Nodes[[#This Row],[node type]]="i",0,Nodes[[#This Row],[node type]]="b",1,Nodes[[#This Row],[node type]]="s",1),"")</f>
        <v>0</v>
      </c>
      <c r="M89" s="132" cm="1">
        <f t="array" ref="M89">_xlfn.IFNA(_xlfn.IFS(Nodes[[#This Row],[node type]]="i",0,Nodes[[#This Row],[node type]]="b",1,Nodes[[#This Row],[node type]]="s",1),"")</f>
        <v>0</v>
      </c>
      <c r="N89" s="132" cm="1">
        <f t="array" ref="N89">_xlfn.IFNA(_xlfn.IFS(Nodes[[#This Row],[node type]]="i",0,Nodes[[#This Row],[node type]]="b",1,Nodes[[#This Row],[node type]]="s",0),"")</f>
        <v>0</v>
      </c>
      <c r="O89" s="97">
        <v>12082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spans="2:53" x14ac:dyDescent="0.2">
      <c r="B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12073</v>
      </c>
      <c r="C90" s="253">
        <v>2</v>
      </c>
      <c r="D90" s="253">
        <v>0</v>
      </c>
      <c r="E90" s="253">
        <v>7</v>
      </c>
      <c r="F90" s="253">
        <v>3</v>
      </c>
      <c r="G90" s="253" t="s">
        <v>60</v>
      </c>
      <c r="H90" s="65"/>
      <c r="I90" s="132" cm="1">
        <f t="array" ref="I90">_xlfn.IFNA(_xlfn.IFS(Nodes[[#This Row],[node type]]="i",0,Nodes[[#This Row],[node type]]="b",1,Nodes[[#This Row],[node type]]="s",0),"")</f>
        <v>0</v>
      </c>
      <c r="J90" s="132" cm="1">
        <f t="array" ref="J90">_xlfn.IFNA(_xlfn.IFS(Nodes[[#This Row],[node type]]="i",0,Nodes[[#This Row],[node type]]="b",1,Nodes[[#This Row],[node type]]="s",0),"")</f>
        <v>0</v>
      </c>
      <c r="K90" s="132" cm="1">
        <f t="array" ref="K90">_xlfn.IFNA(_xlfn.IFS(Nodes[[#This Row],[node type]]="i",0,Nodes[[#This Row],[node type]]="b",1,Nodes[[#This Row],[node type]]="s",1),"")</f>
        <v>0</v>
      </c>
      <c r="L90" s="132" cm="1">
        <f t="array" ref="L90">_xlfn.IFNA(_xlfn.IFS(Nodes[[#This Row],[node type]]="i",0,Nodes[[#This Row],[node type]]="b",1,Nodes[[#This Row],[node type]]="s",1),"")</f>
        <v>0</v>
      </c>
      <c r="M90" s="132" cm="1">
        <f t="array" ref="M90">_xlfn.IFNA(_xlfn.IFS(Nodes[[#This Row],[node type]]="i",0,Nodes[[#This Row],[node type]]="b",1,Nodes[[#This Row],[node type]]="s",1),"")</f>
        <v>0</v>
      </c>
      <c r="N90" s="132" cm="1">
        <f t="array" ref="N90">_xlfn.IFNA(_xlfn.IFS(Nodes[[#This Row],[node type]]="i",0,Nodes[[#This Row],[node type]]="b",1,Nodes[[#This Row],[node type]]="s",0),"")</f>
        <v>0</v>
      </c>
      <c r="O90" s="97">
        <v>12083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2:53" x14ac:dyDescent="0.2">
      <c r="B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12083</v>
      </c>
      <c r="C91" s="253">
        <v>2</v>
      </c>
      <c r="D91" s="253">
        <v>0</v>
      </c>
      <c r="E91" s="253">
        <v>8</v>
      </c>
      <c r="F91" s="253">
        <v>3</v>
      </c>
      <c r="G91" s="253" t="s">
        <v>60</v>
      </c>
      <c r="H91" s="65"/>
      <c r="I91" s="132" cm="1">
        <f t="array" ref="I91">_xlfn.IFNA(_xlfn.IFS(Nodes[[#This Row],[node type]]="i",0,Nodes[[#This Row],[node type]]="b",1,Nodes[[#This Row],[node type]]="s",0),"")</f>
        <v>0</v>
      </c>
      <c r="J91" s="132" cm="1">
        <f t="array" ref="J91">_xlfn.IFNA(_xlfn.IFS(Nodes[[#This Row],[node type]]="i",0,Nodes[[#This Row],[node type]]="b",1,Nodes[[#This Row],[node type]]="s",0),"")</f>
        <v>0</v>
      </c>
      <c r="K91" s="132" cm="1">
        <f t="array" ref="K91">_xlfn.IFNA(_xlfn.IFS(Nodes[[#This Row],[node type]]="i",0,Nodes[[#This Row],[node type]]="b",1,Nodes[[#This Row],[node type]]="s",1),"")</f>
        <v>0</v>
      </c>
      <c r="L91" s="132" cm="1">
        <f t="array" ref="L91">_xlfn.IFNA(_xlfn.IFS(Nodes[[#This Row],[node type]]="i",0,Nodes[[#This Row],[node type]]="b",1,Nodes[[#This Row],[node type]]="s",1),"")</f>
        <v>0</v>
      </c>
      <c r="M91" s="132" cm="1">
        <f t="array" ref="M91">_xlfn.IFNA(_xlfn.IFS(Nodes[[#This Row],[node type]]="i",0,Nodes[[#This Row],[node type]]="b",1,Nodes[[#This Row],[node type]]="s",1),"")</f>
        <v>0</v>
      </c>
      <c r="N91" s="132" cm="1">
        <f t="array" ref="N91">_xlfn.IFNA(_xlfn.IFS(Nodes[[#This Row],[node type]]="i",0,Nodes[[#This Row],[node type]]="b",1,Nodes[[#This Row],[node type]]="s",0),"")</f>
        <v>0</v>
      </c>
      <c r="O91" s="97">
        <v>12091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2:53" x14ac:dyDescent="0.2">
      <c r="B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12093</v>
      </c>
      <c r="C92" s="253">
        <v>2</v>
      </c>
      <c r="D92" s="253">
        <v>0</v>
      </c>
      <c r="E92" s="253">
        <v>9</v>
      </c>
      <c r="F92" s="253">
        <v>3</v>
      </c>
      <c r="G92" s="253" t="s">
        <v>60</v>
      </c>
      <c r="H92" s="65"/>
      <c r="I92" s="132" cm="1">
        <f t="array" ref="I92">_xlfn.IFNA(_xlfn.IFS(Nodes[[#This Row],[node type]]="i",0,Nodes[[#This Row],[node type]]="b",1,Nodes[[#This Row],[node type]]="s",0),"")</f>
        <v>0</v>
      </c>
      <c r="J92" s="132" cm="1">
        <f t="array" ref="J92">_xlfn.IFNA(_xlfn.IFS(Nodes[[#This Row],[node type]]="i",0,Nodes[[#This Row],[node type]]="b",1,Nodes[[#This Row],[node type]]="s",0),"")</f>
        <v>0</v>
      </c>
      <c r="K92" s="132" cm="1">
        <f t="array" ref="K92">_xlfn.IFNA(_xlfn.IFS(Nodes[[#This Row],[node type]]="i",0,Nodes[[#This Row],[node type]]="b",1,Nodes[[#This Row],[node type]]="s",1),"")</f>
        <v>0</v>
      </c>
      <c r="L92" s="132" cm="1">
        <f t="array" ref="L92">_xlfn.IFNA(_xlfn.IFS(Nodes[[#This Row],[node type]]="i",0,Nodes[[#This Row],[node type]]="b",1,Nodes[[#This Row],[node type]]="s",1),"")</f>
        <v>0</v>
      </c>
      <c r="M92" s="132" cm="1">
        <f t="array" ref="M92">_xlfn.IFNA(_xlfn.IFS(Nodes[[#This Row],[node type]]="i",0,Nodes[[#This Row],[node type]]="b",1,Nodes[[#This Row],[node type]]="s",1),"")</f>
        <v>0</v>
      </c>
      <c r="N92" s="132" cm="1">
        <f t="array" ref="N92">_xlfn.IFNA(_xlfn.IFS(Nodes[[#This Row],[node type]]="i",0,Nodes[[#This Row],[node type]]="b",1,Nodes[[#This Row],[node type]]="s",0),"")</f>
        <v>0</v>
      </c>
      <c r="O92" s="97">
        <v>12092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spans="2:53" x14ac:dyDescent="0.2">
      <c r="B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120103</v>
      </c>
      <c r="C93" s="253">
        <v>2</v>
      </c>
      <c r="D93" s="253">
        <v>0</v>
      </c>
      <c r="E93" s="253">
        <v>10</v>
      </c>
      <c r="F93" s="253">
        <v>3</v>
      </c>
      <c r="G93" s="253" t="s">
        <v>60</v>
      </c>
      <c r="H93" s="65"/>
      <c r="I93" s="132" cm="1">
        <f t="array" ref="I93">_xlfn.IFNA(_xlfn.IFS(Nodes[[#This Row],[node type]]="i",0,Nodes[[#This Row],[node type]]="b",1,Nodes[[#This Row],[node type]]="s",0),"")</f>
        <v>0</v>
      </c>
      <c r="J93" s="132" cm="1">
        <f t="array" ref="J93">_xlfn.IFNA(_xlfn.IFS(Nodes[[#This Row],[node type]]="i",0,Nodes[[#This Row],[node type]]="b",1,Nodes[[#This Row],[node type]]="s",0),"")</f>
        <v>0</v>
      </c>
      <c r="K93" s="132" cm="1">
        <f t="array" ref="K93">_xlfn.IFNA(_xlfn.IFS(Nodes[[#This Row],[node type]]="i",0,Nodes[[#This Row],[node type]]="b",1,Nodes[[#This Row],[node type]]="s",1),"")</f>
        <v>0</v>
      </c>
      <c r="L93" s="132" cm="1">
        <f t="array" ref="L93">_xlfn.IFNA(_xlfn.IFS(Nodes[[#This Row],[node type]]="i",0,Nodes[[#This Row],[node type]]="b",1,Nodes[[#This Row],[node type]]="s",1),"")</f>
        <v>0</v>
      </c>
      <c r="M93" s="132" cm="1">
        <f t="array" ref="M93">_xlfn.IFNA(_xlfn.IFS(Nodes[[#This Row],[node type]]="i",0,Nodes[[#This Row],[node type]]="b",1,Nodes[[#This Row],[node type]]="s",1),"")</f>
        <v>0</v>
      </c>
      <c r="N93" s="132" cm="1">
        <f t="array" ref="N93">_xlfn.IFNA(_xlfn.IFS(Nodes[[#This Row],[node type]]="i",0,Nodes[[#This Row],[node type]]="b",1,Nodes[[#This Row],[node type]]="s",0),"")</f>
        <v>0</v>
      </c>
      <c r="O93" s="97">
        <v>12093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spans="2:53" x14ac:dyDescent="0.2">
      <c r="B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13011</v>
      </c>
      <c r="C94" s="231">
        <v>3</v>
      </c>
      <c r="D94" s="231">
        <v>0</v>
      </c>
      <c r="E94" s="231">
        <v>1</v>
      </c>
      <c r="F94" s="231">
        <v>1</v>
      </c>
      <c r="G94" s="231" t="s">
        <v>60</v>
      </c>
      <c r="H94" s="65"/>
      <c r="I94" s="132" cm="1">
        <f t="array" ref="I94">_xlfn.IFNA(_xlfn.IFS(Nodes[[#This Row],[node type]]="i",0,Nodes[[#This Row],[node type]]="b",1,Nodes[[#This Row],[node type]]="s",0),"")</f>
        <v>0</v>
      </c>
      <c r="J94" s="132" cm="1">
        <f t="array" ref="J94">_xlfn.IFNA(_xlfn.IFS(Nodes[[#This Row],[node type]]="i",0,Nodes[[#This Row],[node type]]="b",1,Nodes[[#This Row],[node type]]="s",0),"")</f>
        <v>0</v>
      </c>
      <c r="K94" s="132" cm="1">
        <f t="array" ref="K94">_xlfn.IFNA(_xlfn.IFS(Nodes[[#This Row],[node type]]="i",0,Nodes[[#This Row],[node type]]="b",1,Nodes[[#This Row],[node type]]="s",1),"")</f>
        <v>0</v>
      </c>
      <c r="L94" s="132" cm="1">
        <f t="array" ref="L94">_xlfn.IFNA(_xlfn.IFS(Nodes[[#This Row],[node type]]="i",0,Nodes[[#This Row],[node type]]="b",1,Nodes[[#This Row],[node type]]="s",1),"")</f>
        <v>0</v>
      </c>
      <c r="M94" s="132" cm="1">
        <f t="array" ref="M94">_xlfn.IFNA(_xlfn.IFS(Nodes[[#This Row],[node type]]="i",0,Nodes[[#This Row],[node type]]="b",1,Nodes[[#This Row],[node type]]="s",1),"")</f>
        <v>0</v>
      </c>
      <c r="N94" s="132" cm="1">
        <f t="array" ref="N94">_xlfn.IFNA(_xlfn.IFS(Nodes[[#This Row],[node type]]="i",0,Nodes[[#This Row],[node type]]="b",1,Nodes[[#This Row],[node type]]="s",0),"")</f>
        <v>0</v>
      </c>
      <c r="O94" s="97">
        <v>130101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spans="2:53" x14ac:dyDescent="0.2">
      <c r="B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13021</v>
      </c>
      <c r="C95" s="231">
        <v>3</v>
      </c>
      <c r="D95" s="231">
        <v>0</v>
      </c>
      <c r="E95" s="231">
        <v>2</v>
      </c>
      <c r="F95" s="231">
        <v>1</v>
      </c>
      <c r="G95" s="231" t="s">
        <v>60</v>
      </c>
      <c r="H95" s="65"/>
      <c r="I95" s="132" cm="1">
        <f t="array" ref="I95">_xlfn.IFNA(_xlfn.IFS(Nodes[[#This Row],[node type]]="i",0,Nodes[[#This Row],[node type]]="b",1,Nodes[[#This Row],[node type]]="s",0),"")</f>
        <v>0</v>
      </c>
      <c r="J95" s="132" cm="1">
        <f t="array" ref="J95">_xlfn.IFNA(_xlfn.IFS(Nodes[[#This Row],[node type]]="i",0,Nodes[[#This Row],[node type]]="b",1,Nodes[[#This Row],[node type]]="s",0),"")</f>
        <v>0</v>
      </c>
      <c r="K95" s="132" cm="1">
        <f t="array" ref="K95">_xlfn.IFNA(_xlfn.IFS(Nodes[[#This Row],[node type]]="i",0,Nodes[[#This Row],[node type]]="b",1,Nodes[[#This Row],[node type]]="s",1),"")</f>
        <v>0</v>
      </c>
      <c r="L95" s="132" cm="1">
        <f t="array" ref="L95">_xlfn.IFNA(_xlfn.IFS(Nodes[[#This Row],[node type]]="i",0,Nodes[[#This Row],[node type]]="b",1,Nodes[[#This Row],[node type]]="s",1),"")</f>
        <v>0</v>
      </c>
      <c r="M95" s="132" cm="1">
        <f t="array" ref="M95">_xlfn.IFNA(_xlfn.IFS(Nodes[[#This Row],[node type]]="i",0,Nodes[[#This Row],[node type]]="b",1,Nodes[[#This Row],[node type]]="s",1),"")</f>
        <v>0</v>
      </c>
      <c r="N95" s="132" cm="1">
        <f t="array" ref="N95">_xlfn.IFNA(_xlfn.IFS(Nodes[[#This Row],[node type]]="i",0,Nodes[[#This Row],[node type]]="b",1,Nodes[[#This Row],[node type]]="s",0),"")</f>
        <v>0</v>
      </c>
      <c r="O95" s="97">
        <v>130102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spans="2:53" x14ac:dyDescent="0.2">
      <c r="B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13031</v>
      </c>
      <c r="C96" s="231">
        <v>3</v>
      </c>
      <c r="D96" s="231">
        <v>0</v>
      </c>
      <c r="E96" s="231">
        <v>3</v>
      </c>
      <c r="F96" s="231">
        <v>1</v>
      </c>
      <c r="G96" s="231" t="s">
        <v>60</v>
      </c>
      <c r="H96" s="65"/>
      <c r="I96" s="132" cm="1">
        <f t="array" ref="I96">_xlfn.IFNA(_xlfn.IFS(Nodes[[#This Row],[node type]]="i",0,Nodes[[#This Row],[node type]]="b",1,Nodes[[#This Row],[node type]]="s",0),"")</f>
        <v>0</v>
      </c>
      <c r="J96" s="132" cm="1">
        <f t="array" ref="J96">_xlfn.IFNA(_xlfn.IFS(Nodes[[#This Row],[node type]]="i",0,Nodes[[#This Row],[node type]]="b",1,Nodes[[#This Row],[node type]]="s",0),"")</f>
        <v>0</v>
      </c>
      <c r="K96" s="132" cm="1">
        <f t="array" ref="K96">_xlfn.IFNA(_xlfn.IFS(Nodes[[#This Row],[node type]]="i",0,Nodes[[#This Row],[node type]]="b",1,Nodes[[#This Row],[node type]]="s",1),"")</f>
        <v>0</v>
      </c>
      <c r="L96" s="132" cm="1">
        <f t="array" ref="L96">_xlfn.IFNA(_xlfn.IFS(Nodes[[#This Row],[node type]]="i",0,Nodes[[#This Row],[node type]]="b",1,Nodes[[#This Row],[node type]]="s",1),"")</f>
        <v>0</v>
      </c>
      <c r="M96" s="132" cm="1">
        <f t="array" ref="M96">_xlfn.IFNA(_xlfn.IFS(Nodes[[#This Row],[node type]]="i",0,Nodes[[#This Row],[node type]]="b",1,Nodes[[#This Row],[node type]]="s",1),"")</f>
        <v>0</v>
      </c>
      <c r="N96" s="132" cm="1">
        <f t="array" ref="N96">_xlfn.IFNA(_xlfn.IFS(Nodes[[#This Row],[node type]]="i",0,Nodes[[#This Row],[node type]]="b",1,Nodes[[#This Row],[node type]]="s",0),"")</f>
        <v>0</v>
      </c>
      <c r="O96" s="97">
        <v>130103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spans="2:53" x14ac:dyDescent="0.2">
      <c r="B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13041</v>
      </c>
      <c r="C97" s="231">
        <v>3</v>
      </c>
      <c r="D97" s="231">
        <v>0</v>
      </c>
      <c r="E97" s="231">
        <v>4</v>
      </c>
      <c r="F97" s="231">
        <v>1</v>
      </c>
      <c r="G97" s="231" t="s">
        <v>60</v>
      </c>
      <c r="H97" s="65"/>
      <c r="I97" s="132" cm="1">
        <f t="array" ref="I97">_xlfn.IFNA(_xlfn.IFS(Nodes[[#This Row],[node type]]="i",0,Nodes[[#This Row],[node type]]="b",1,Nodes[[#This Row],[node type]]="s",0),"")</f>
        <v>0</v>
      </c>
      <c r="J97" s="132" cm="1">
        <f t="array" ref="J97">_xlfn.IFNA(_xlfn.IFS(Nodes[[#This Row],[node type]]="i",0,Nodes[[#This Row],[node type]]="b",1,Nodes[[#This Row],[node type]]="s",0),"")</f>
        <v>0</v>
      </c>
      <c r="K97" s="132" cm="1">
        <f t="array" ref="K97">_xlfn.IFNA(_xlfn.IFS(Nodes[[#This Row],[node type]]="i",0,Nodes[[#This Row],[node type]]="b",1,Nodes[[#This Row],[node type]]="s",1),"")</f>
        <v>0</v>
      </c>
      <c r="L97" s="132" cm="1">
        <f t="array" ref="L97">_xlfn.IFNA(_xlfn.IFS(Nodes[[#This Row],[node type]]="i",0,Nodes[[#This Row],[node type]]="b",1,Nodes[[#This Row],[node type]]="s",1),"")</f>
        <v>0</v>
      </c>
      <c r="M97" s="132" cm="1">
        <f t="array" ref="M97">_xlfn.IFNA(_xlfn.IFS(Nodes[[#This Row],[node type]]="i",0,Nodes[[#This Row],[node type]]="b",1,Nodes[[#This Row],[node type]]="s",1),"")</f>
        <v>0</v>
      </c>
      <c r="N97" s="132" cm="1">
        <f t="array" ref="N97">_xlfn.IFNA(_xlfn.IFS(Nodes[[#This Row],[node type]]="i",0,Nodes[[#This Row],[node type]]="b",1,Nodes[[#This Row],[node type]]="s",0),"")</f>
        <v>0</v>
      </c>
      <c r="O97" s="97">
        <v>13011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spans="2:53" x14ac:dyDescent="0.2">
      <c r="B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13051</v>
      </c>
      <c r="C98" s="231">
        <v>3</v>
      </c>
      <c r="D98" s="231">
        <v>0</v>
      </c>
      <c r="E98" s="231">
        <v>5</v>
      </c>
      <c r="F98" s="231">
        <v>1</v>
      </c>
      <c r="G98" s="231" t="s">
        <v>60</v>
      </c>
      <c r="H98" s="65"/>
      <c r="I98" s="132" cm="1">
        <f t="array" ref="I98">_xlfn.IFNA(_xlfn.IFS(Nodes[[#This Row],[node type]]="i",0,Nodes[[#This Row],[node type]]="b",1,Nodes[[#This Row],[node type]]="s",0),"")</f>
        <v>0</v>
      </c>
      <c r="J98" s="132" cm="1">
        <f t="array" ref="J98">_xlfn.IFNA(_xlfn.IFS(Nodes[[#This Row],[node type]]="i",0,Nodes[[#This Row],[node type]]="b",1,Nodes[[#This Row],[node type]]="s",0),"")</f>
        <v>0</v>
      </c>
      <c r="K98" s="132" cm="1">
        <f t="array" ref="K98">_xlfn.IFNA(_xlfn.IFS(Nodes[[#This Row],[node type]]="i",0,Nodes[[#This Row],[node type]]="b",1,Nodes[[#This Row],[node type]]="s",1),"")</f>
        <v>0</v>
      </c>
      <c r="L98" s="132" cm="1">
        <f t="array" ref="L98">_xlfn.IFNA(_xlfn.IFS(Nodes[[#This Row],[node type]]="i",0,Nodes[[#This Row],[node type]]="b",1,Nodes[[#This Row],[node type]]="s",1),"")</f>
        <v>0</v>
      </c>
      <c r="M98" s="132" cm="1">
        <f t="array" ref="M98">_xlfn.IFNA(_xlfn.IFS(Nodes[[#This Row],[node type]]="i",0,Nodes[[#This Row],[node type]]="b",1,Nodes[[#This Row],[node type]]="s",1),"")</f>
        <v>0</v>
      </c>
      <c r="N98" s="132" cm="1">
        <f t="array" ref="N98">_xlfn.IFNA(_xlfn.IFS(Nodes[[#This Row],[node type]]="i",0,Nodes[[#This Row],[node type]]="b",1,Nodes[[#This Row],[node type]]="s",0),"")</f>
        <v>0</v>
      </c>
      <c r="O98" s="97">
        <v>13012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spans="2:53" x14ac:dyDescent="0.2">
      <c r="B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13061</v>
      </c>
      <c r="C99" s="231">
        <v>3</v>
      </c>
      <c r="D99" s="231">
        <v>0</v>
      </c>
      <c r="E99" s="231">
        <v>6</v>
      </c>
      <c r="F99" s="231">
        <v>1</v>
      </c>
      <c r="G99" s="231" t="s">
        <v>60</v>
      </c>
      <c r="H99" s="65"/>
      <c r="I99" s="132" cm="1">
        <f t="array" ref="I99">_xlfn.IFNA(_xlfn.IFS(Nodes[[#This Row],[node type]]="i",0,Nodes[[#This Row],[node type]]="b",1,Nodes[[#This Row],[node type]]="s",0),"")</f>
        <v>0</v>
      </c>
      <c r="J99" s="132" cm="1">
        <f t="array" ref="J99">_xlfn.IFNA(_xlfn.IFS(Nodes[[#This Row],[node type]]="i",0,Nodes[[#This Row],[node type]]="b",1,Nodes[[#This Row],[node type]]="s",0),"")</f>
        <v>0</v>
      </c>
      <c r="K99" s="132" cm="1">
        <f t="array" ref="K99">_xlfn.IFNA(_xlfn.IFS(Nodes[[#This Row],[node type]]="i",0,Nodes[[#This Row],[node type]]="b",1,Nodes[[#This Row],[node type]]="s",1),"")</f>
        <v>0</v>
      </c>
      <c r="L99" s="132" cm="1">
        <f t="array" ref="L99">_xlfn.IFNA(_xlfn.IFS(Nodes[[#This Row],[node type]]="i",0,Nodes[[#This Row],[node type]]="b",1,Nodes[[#This Row],[node type]]="s",1),"")</f>
        <v>0</v>
      </c>
      <c r="M99" s="132" cm="1">
        <f t="array" ref="M99">_xlfn.IFNA(_xlfn.IFS(Nodes[[#This Row],[node type]]="i",0,Nodes[[#This Row],[node type]]="b",1,Nodes[[#This Row],[node type]]="s",1),"")</f>
        <v>0</v>
      </c>
      <c r="N99" s="132" cm="1">
        <f t="array" ref="N99">_xlfn.IFNA(_xlfn.IFS(Nodes[[#This Row],[node type]]="i",0,Nodes[[#This Row],[node type]]="b",1,Nodes[[#This Row],[node type]]="s",0),"")</f>
        <v>0</v>
      </c>
      <c r="O99" s="97">
        <v>13013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spans="2:53" x14ac:dyDescent="0.2">
      <c r="B1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13071</v>
      </c>
      <c r="C100" s="231">
        <v>3</v>
      </c>
      <c r="D100" s="231">
        <v>0</v>
      </c>
      <c r="E100" s="231">
        <v>7</v>
      </c>
      <c r="F100" s="231">
        <v>1</v>
      </c>
      <c r="G100" s="231" t="s">
        <v>60</v>
      </c>
      <c r="H100" s="65"/>
      <c r="I100" s="132" cm="1">
        <f t="array" ref="I100">_xlfn.IFNA(_xlfn.IFS(Nodes[[#This Row],[node type]]="i",0,Nodes[[#This Row],[node type]]="b",1,Nodes[[#This Row],[node type]]="s",0),"")</f>
        <v>0</v>
      </c>
      <c r="J100" s="132" cm="1">
        <f t="array" ref="J100">_xlfn.IFNA(_xlfn.IFS(Nodes[[#This Row],[node type]]="i",0,Nodes[[#This Row],[node type]]="b",1,Nodes[[#This Row],[node type]]="s",0),"")</f>
        <v>0</v>
      </c>
      <c r="K100" s="132" cm="1">
        <f t="array" ref="K100">_xlfn.IFNA(_xlfn.IFS(Nodes[[#This Row],[node type]]="i",0,Nodes[[#This Row],[node type]]="b",1,Nodes[[#This Row],[node type]]="s",1),"")</f>
        <v>0</v>
      </c>
      <c r="L100" s="132" cm="1">
        <f t="array" ref="L100">_xlfn.IFNA(_xlfn.IFS(Nodes[[#This Row],[node type]]="i",0,Nodes[[#This Row],[node type]]="b",1,Nodes[[#This Row],[node type]]="s",1),"")</f>
        <v>0</v>
      </c>
      <c r="M100" s="132" cm="1">
        <f t="array" ref="M100">_xlfn.IFNA(_xlfn.IFS(Nodes[[#This Row],[node type]]="i",0,Nodes[[#This Row],[node type]]="b",1,Nodes[[#This Row],[node type]]="s",1),"")</f>
        <v>0</v>
      </c>
      <c r="N100" s="132" cm="1">
        <f t="array" ref="N100">_xlfn.IFNA(_xlfn.IFS(Nodes[[#This Row],[node type]]="i",0,Nodes[[#This Row],[node type]]="b",1,Nodes[[#This Row],[node type]]="s",0),"")</f>
        <v>0</v>
      </c>
      <c r="O100" s="97">
        <v>13021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spans="2:53" x14ac:dyDescent="0.2">
      <c r="B1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13081</v>
      </c>
      <c r="C101" s="231">
        <v>3</v>
      </c>
      <c r="D101" s="231">
        <v>0</v>
      </c>
      <c r="E101" s="231">
        <v>8</v>
      </c>
      <c r="F101" s="231">
        <v>1</v>
      </c>
      <c r="G101" s="231" t="s">
        <v>60</v>
      </c>
      <c r="H101" s="65"/>
      <c r="I101" s="132" cm="1">
        <f t="array" ref="I101">_xlfn.IFNA(_xlfn.IFS(Nodes[[#This Row],[node type]]="i",0,Nodes[[#This Row],[node type]]="b",1,Nodes[[#This Row],[node type]]="s",0),"")</f>
        <v>0</v>
      </c>
      <c r="J101" s="132" cm="1">
        <f t="array" ref="J101">_xlfn.IFNA(_xlfn.IFS(Nodes[[#This Row],[node type]]="i",0,Nodes[[#This Row],[node type]]="b",1,Nodes[[#This Row],[node type]]="s",0),"")</f>
        <v>0</v>
      </c>
      <c r="K101" s="132" cm="1">
        <f t="array" ref="K101">_xlfn.IFNA(_xlfn.IFS(Nodes[[#This Row],[node type]]="i",0,Nodes[[#This Row],[node type]]="b",1,Nodes[[#This Row],[node type]]="s",1),"")</f>
        <v>0</v>
      </c>
      <c r="L101" s="132" cm="1">
        <f t="array" ref="L101">_xlfn.IFNA(_xlfn.IFS(Nodes[[#This Row],[node type]]="i",0,Nodes[[#This Row],[node type]]="b",1,Nodes[[#This Row],[node type]]="s",1),"")</f>
        <v>0</v>
      </c>
      <c r="M101" s="132" cm="1">
        <f t="array" ref="M101">_xlfn.IFNA(_xlfn.IFS(Nodes[[#This Row],[node type]]="i",0,Nodes[[#This Row],[node type]]="b",1,Nodes[[#This Row],[node type]]="s",1),"")</f>
        <v>0</v>
      </c>
      <c r="N101" s="132" cm="1">
        <f t="array" ref="N101">_xlfn.IFNA(_xlfn.IFS(Nodes[[#This Row],[node type]]="i",0,Nodes[[#This Row],[node type]]="b",1,Nodes[[#This Row],[node type]]="s",0),"")</f>
        <v>0</v>
      </c>
      <c r="O101" s="97">
        <v>13022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2:53" x14ac:dyDescent="0.2">
      <c r="B1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13091</v>
      </c>
      <c r="C102" s="231">
        <v>3</v>
      </c>
      <c r="D102" s="231">
        <v>0</v>
      </c>
      <c r="E102" s="231">
        <v>9</v>
      </c>
      <c r="F102" s="231">
        <v>1</v>
      </c>
      <c r="G102" s="231" t="s">
        <v>60</v>
      </c>
      <c r="H102" s="65"/>
      <c r="I102" s="132" cm="1">
        <f t="array" ref="I102">_xlfn.IFNA(_xlfn.IFS(Nodes[[#This Row],[node type]]="i",0,Nodes[[#This Row],[node type]]="b",1,Nodes[[#This Row],[node type]]="s",0),"")</f>
        <v>0</v>
      </c>
      <c r="J102" s="132" cm="1">
        <f t="array" ref="J102">_xlfn.IFNA(_xlfn.IFS(Nodes[[#This Row],[node type]]="i",0,Nodes[[#This Row],[node type]]="b",1,Nodes[[#This Row],[node type]]="s",0),"")</f>
        <v>0</v>
      </c>
      <c r="K102" s="132" cm="1">
        <f t="array" ref="K102">_xlfn.IFNA(_xlfn.IFS(Nodes[[#This Row],[node type]]="i",0,Nodes[[#This Row],[node type]]="b",1,Nodes[[#This Row],[node type]]="s",1),"")</f>
        <v>0</v>
      </c>
      <c r="L102" s="132" cm="1">
        <f t="array" ref="L102">_xlfn.IFNA(_xlfn.IFS(Nodes[[#This Row],[node type]]="i",0,Nodes[[#This Row],[node type]]="b",1,Nodes[[#This Row],[node type]]="s",1),"")</f>
        <v>0</v>
      </c>
      <c r="M102" s="132" cm="1">
        <f t="array" ref="M102">_xlfn.IFNA(_xlfn.IFS(Nodes[[#This Row],[node type]]="i",0,Nodes[[#This Row],[node type]]="b",1,Nodes[[#This Row],[node type]]="s",1),"")</f>
        <v>0</v>
      </c>
      <c r="N102" s="132" cm="1">
        <f t="array" ref="N102">_xlfn.IFNA(_xlfn.IFS(Nodes[[#This Row],[node type]]="i",0,Nodes[[#This Row],[node type]]="b",1,Nodes[[#This Row],[node type]]="s",0),"")</f>
        <v>0</v>
      </c>
      <c r="O102" s="97">
        <v>13023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2:53" x14ac:dyDescent="0.2">
      <c r="B1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130101</v>
      </c>
      <c r="C103" s="231">
        <v>3</v>
      </c>
      <c r="D103" s="231">
        <v>0</v>
      </c>
      <c r="E103" s="231">
        <v>10</v>
      </c>
      <c r="F103" s="231">
        <v>1</v>
      </c>
      <c r="G103" s="231" t="s">
        <v>60</v>
      </c>
      <c r="H103" s="65"/>
      <c r="I103" s="132" cm="1">
        <f t="array" ref="I103">_xlfn.IFNA(_xlfn.IFS(Nodes[[#This Row],[node type]]="i",0,Nodes[[#This Row],[node type]]="b",1,Nodes[[#This Row],[node type]]="s",0),"")</f>
        <v>0</v>
      </c>
      <c r="J103" s="132" cm="1">
        <f t="array" ref="J103">_xlfn.IFNA(_xlfn.IFS(Nodes[[#This Row],[node type]]="i",0,Nodes[[#This Row],[node type]]="b",1,Nodes[[#This Row],[node type]]="s",0),"")</f>
        <v>0</v>
      </c>
      <c r="K103" s="132" cm="1">
        <f t="array" ref="K103">_xlfn.IFNA(_xlfn.IFS(Nodes[[#This Row],[node type]]="i",0,Nodes[[#This Row],[node type]]="b",1,Nodes[[#This Row],[node type]]="s",1),"")</f>
        <v>0</v>
      </c>
      <c r="L103" s="132" cm="1">
        <f t="array" ref="L103">_xlfn.IFNA(_xlfn.IFS(Nodes[[#This Row],[node type]]="i",0,Nodes[[#This Row],[node type]]="b",1,Nodes[[#This Row],[node type]]="s",1),"")</f>
        <v>0</v>
      </c>
      <c r="M103" s="132" cm="1">
        <f t="array" ref="M103">_xlfn.IFNA(_xlfn.IFS(Nodes[[#This Row],[node type]]="i",0,Nodes[[#This Row],[node type]]="b",1,Nodes[[#This Row],[node type]]="s",1),"")</f>
        <v>0</v>
      </c>
      <c r="N103" s="132" cm="1">
        <f t="array" ref="N103">_xlfn.IFNA(_xlfn.IFS(Nodes[[#This Row],[node type]]="i",0,Nodes[[#This Row],[node type]]="b",1,Nodes[[#This Row],[node type]]="s",0),"")</f>
        <v>0</v>
      </c>
      <c r="O103" s="97">
        <v>13031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spans="2:53" x14ac:dyDescent="0.2">
      <c r="B1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13012</v>
      </c>
      <c r="C104" s="232">
        <v>3</v>
      </c>
      <c r="D104" s="232">
        <v>0</v>
      </c>
      <c r="E104" s="232">
        <v>1</v>
      </c>
      <c r="F104" s="232">
        <v>2</v>
      </c>
      <c r="G104" s="232" t="s">
        <v>60</v>
      </c>
      <c r="H104" s="65"/>
      <c r="I104" s="132" cm="1">
        <f t="array" ref="I104">_xlfn.IFNA(_xlfn.IFS(Nodes[[#This Row],[node type]]="i",0,Nodes[[#This Row],[node type]]="b",1,Nodes[[#This Row],[node type]]="s",0),"")</f>
        <v>0</v>
      </c>
      <c r="J104" s="132" cm="1">
        <f t="array" ref="J104">_xlfn.IFNA(_xlfn.IFS(Nodes[[#This Row],[node type]]="i",0,Nodes[[#This Row],[node type]]="b",1,Nodes[[#This Row],[node type]]="s",0),"")</f>
        <v>0</v>
      </c>
      <c r="K104" s="132" cm="1">
        <f t="array" ref="K104">_xlfn.IFNA(_xlfn.IFS(Nodes[[#This Row],[node type]]="i",0,Nodes[[#This Row],[node type]]="b",1,Nodes[[#This Row],[node type]]="s",1),"")</f>
        <v>0</v>
      </c>
      <c r="L104" s="132" cm="1">
        <f t="array" ref="L104">_xlfn.IFNA(_xlfn.IFS(Nodes[[#This Row],[node type]]="i",0,Nodes[[#This Row],[node type]]="b",1,Nodes[[#This Row],[node type]]="s",1),"")</f>
        <v>0</v>
      </c>
      <c r="M104" s="132" cm="1">
        <f t="array" ref="M104">_xlfn.IFNA(_xlfn.IFS(Nodes[[#This Row],[node type]]="i",0,Nodes[[#This Row],[node type]]="b",1,Nodes[[#This Row],[node type]]="s",1),"")</f>
        <v>0</v>
      </c>
      <c r="N104" s="132" cm="1">
        <f t="array" ref="N104">_xlfn.IFNA(_xlfn.IFS(Nodes[[#This Row],[node type]]="i",0,Nodes[[#This Row],[node type]]="b",1,Nodes[[#This Row],[node type]]="s",0),"")</f>
        <v>0</v>
      </c>
      <c r="O104" s="97">
        <v>13032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spans="2:53" x14ac:dyDescent="0.2">
      <c r="B1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13022</v>
      </c>
      <c r="C105" s="232">
        <v>3</v>
      </c>
      <c r="D105" s="232">
        <v>0</v>
      </c>
      <c r="E105" s="232">
        <v>2</v>
      </c>
      <c r="F105" s="232">
        <v>2</v>
      </c>
      <c r="G105" s="232" t="s">
        <v>60</v>
      </c>
      <c r="H105" s="65"/>
      <c r="I105" s="132" cm="1">
        <f t="array" ref="I105">_xlfn.IFNA(_xlfn.IFS(Nodes[[#This Row],[node type]]="i",0,Nodes[[#This Row],[node type]]="b",1,Nodes[[#This Row],[node type]]="s",0),"")</f>
        <v>0</v>
      </c>
      <c r="J105" s="132" cm="1">
        <f t="array" ref="J105">_xlfn.IFNA(_xlfn.IFS(Nodes[[#This Row],[node type]]="i",0,Nodes[[#This Row],[node type]]="b",1,Nodes[[#This Row],[node type]]="s",0),"")</f>
        <v>0</v>
      </c>
      <c r="K105" s="132" cm="1">
        <f t="array" ref="K105">_xlfn.IFNA(_xlfn.IFS(Nodes[[#This Row],[node type]]="i",0,Nodes[[#This Row],[node type]]="b",1,Nodes[[#This Row],[node type]]="s",1),"")</f>
        <v>0</v>
      </c>
      <c r="L105" s="132" cm="1">
        <f t="array" ref="L105">_xlfn.IFNA(_xlfn.IFS(Nodes[[#This Row],[node type]]="i",0,Nodes[[#This Row],[node type]]="b",1,Nodes[[#This Row],[node type]]="s",1),"")</f>
        <v>0</v>
      </c>
      <c r="M105" s="132" cm="1">
        <f t="array" ref="M105">_xlfn.IFNA(_xlfn.IFS(Nodes[[#This Row],[node type]]="i",0,Nodes[[#This Row],[node type]]="b",1,Nodes[[#This Row],[node type]]="s",1),"")</f>
        <v>0</v>
      </c>
      <c r="N105" s="132" cm="1">
        <f t="array" ref="N105">_xlfn.IFNA(_xlfn.IFS(Nodes[[#This Row],[node type]]="i",0,Nodes[[#This Row],[node type]]="b",1,Nodes[[#This Row],[node type]]="s",0),"")</f>
        <v>0</v>
      </c>
      <c r="O105" s="97">
        <v>13033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 spans="2:53" x14ac:dyDescent="0.2">
      <c r="B1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13032</v>
      </c>
      <c r="C106" s="232">
        <v>3</v>
      </c>
      <c r="D106" s="232">
        <v>0</v>
      </c>
      <c r="E106" s="232">
        <v>3</v>
      </c>
      <c r="F106" s="232">
        <v>2</v>
      </c>
      <c r="G106" s="232" t="s">
        <v>60</v>
      </c>
      <c r="H106" s="65"/>
      <c r="I106" s="132" cm="1">
        <f t="array" ref="I106">_xlfn.IFNA(_xlfn.IFS(Nodes[[#This Row],[node type]]="i",0,Nodes[[#This Row],[node type]]="b",1,Nodes[[#This Row],[node type]]="s",0),"")</f>
        <v>0</v>
      </c>
      <c r="J106" s="132" cm="1">
        <f t="array" ref="J106">_xlfn.IFNA(_xlfn.IFS(Nodes[[#This Row],[node type]]="i",0,Nodes[[#This Row],[node type]]="b",1,Nodes[[#This Row],[node type]]="s",0),"")</f>
        <v>0</v>
      </c>
      <c r="K106" s="132" cm="1">
        <f t="array" ref="K106">_xlfn.IFNA(_xlfn.IFS(Nodes[[#This Row],[node type]]="i",0,Nodes[[#This Row],[node type]]="b",1,Nodes[[#This Row],[node type]]="s",1),"")</f>
        <v>0</v>
      </c>
      <c r="L106" s="132" cm="1">
        <f t="array" ref="L106">_xlfn.IFNA(_xlfn.IFS(Nodes[[#This Row],[node type]]="i",0,Nodes[[#This Row],[node type]]="b",1,Nodes[[#This Row],[node type]]="s",1),"")</f>
        <v>0</v>
      </c>
      <c r="M106" s="132" cm="1">
        <f t="array" ref="M106">_xlfn.IFNA(_xlfn.IFS(Nodes[[#This Row],[node type]]="i",0,Nodes[[#This Row],[node type]]="b",1,Nodes[[#This Row],[node type]]="s",1),"")</f>
        <v>0</v>
      </c>
      <c r="N106" s="132" cm="1">
        <f t="array" ref="N106">_xlfn.IFNA(_xlfn.IFS(Nodes[[#This Row],[node type]]="i",0,Nodes[[#This Row],[node type]]="b",1,Nodes[[#This Row],[node type]]="s",0),"")</f>
        <v>0</v>
      </c>
      <c r="O106" s="97">
        <v>13041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 spans="2:53" x14ac:dyDescent="0.2">
      <c r="B1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13042</v>
      </c>
      <c r="C107" s="232">
        <v>3</v>
      </c>
      <c r="D107" s="232">
        <v>0</v>
      </c>
      <c r="E107" s="232">
        <v>4</v>
      </c>
      <c r="F107" s="232">
        <v>2</v>
      </c>
      <c r="G107" s="232" t="s">
        <v>60</v>
      </c>
      <c r="H107" s="65"/>
      <c r="I107" s="132" cm="1">
        <f t="array" ref="I107">_xlfn.IFNA(_xlfn.IFS(Nodes[[#This Row],[node type]]="i",0,Nodes[[#This Row],[node type]]="b",1,Nodes[[#This Row],[node type]]="s",0),"")</f>
        <v>0</v>
      </c>
      <c r="J107" s="132" cm="1">
        <f t="array" ref="J107">_xlfn.IFNA(_xlfn.IFS(Nodes[[#This Row],[node type]]="i",0,Nodes[[#This Row],[node type]]="b",1,Nodes[[#This Row],[node type]]="s",0),"")</f>
        <v>0</v>
      </c>
      <c r="K107" s="132" cm="1">
        <f t="array" ref="K107">_xlfn.IFNA(_xlfn.IFS(Nodes[[#This Row],[node type]]="i",0,Nodes[[#This Row],[node type]]="b",1,Nodes[[#This Row],[node type]]="s",1),"")</f>
        <v>0</v>
      </c>
      <c r="L107" s="132" cm="1">
        <f t="array" ref="L107">_xlfn.IFNA(_xlfn.IFS(Nodes[[#This Row],[node type]]="i",0,Nodes[[#This Row],[node type]]="b",1,Nodes[[#This Row],[node type]]="s",1),"")</f>
        <v>0</v>
      </c>
      <c r="M107" s="132" cm="1">
        <f t="array" ref="M107">_xlfn.IFNA(_xlfn.IFS(Nodes[[#This Row],[node type]]="i",0,Nodes[[#This Row],[node type]]="b",1,Nodes[[#This Row],[node type]]="s",1),"")</f>
        <v>0</v>
      </c>
      <c r="N107" s="132" cm="1">
        <f t="array" ref="N107">_xlfn.IFNA(_xlfn.IFS(Nodes[[#This Row],[node type]]="i",0,Nodes[[#This Row],[node type]]="b",1,Nodes[[#This Row],[node type]]="s",0),"")</f>
        <v>0</v>
      </c>
      <c r="O107" s="97">
        <v>13042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2:53" x14ac:dyDescent="0.2">
      <c r="B1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13052</v>
      </c>
      <c r="C108" s="232">
        <v>3</v>
      </c>
      <c r="D108" s="232">
        <v>0</v>
      </c>
      <c r="E108" s="232">
        <v>5</v>
      </c>
      <c r="F108" s="232">
        <v>2</v>
      </c>
      <c r="G108" s="232" t="s">
        <v>60</v>
      </c>
      <c r="H108" s="65"/>
      <c r="I108" s="132" cm="1">
        <f t="array" ref="I108">_xlfn.IFNA(_xlfn.IFS(Nodes[[#This Row],[node type]]="i",0,Nodes[[#This Row],[node type]]="b",1,Nodes[[#This Row],[node type]]="s",0),"")</f>
        <v>0</v>
      </c>
      <c r="J108" s="132" cm="1">
        <f t="array" ref="J108">_xlfn.IFNA(_xlfn.IFS(Nodes[[#This Row],[node type]]="i",0,Nodes[[#This Row],[node type]]="b",1,Nodes[[#This Row],[node type]]="s",0),"")</f>
        <v>0</v>
      </c>
      <c r="K108" s="132" cm="1">
        <f t="array" ref="K108">_xlfn.IFNA(_xlfn.IFS(Nodes[[#This Row],[node type]]="i",0,Nodes[[#This Row],[node type]]="b",1,Nodes[[#This Row],[node type]]="s",1),"")</f>
        <v>0</v>
      </c>
      <c r="L108" s="132" cm="1">
        <f t="array" ref="L108">_xlfn.IFNA(_xlfn.IFS(Nodes[[#This Row],[node type]]="i",0,Nodes[[#This Row],[node type]]="b",1,Nodes[[#This Row],[node type]]="s",1),"")</f>
        <v>0</v>
      </c>
      <c r="M108" s="132" cm="1">
        <f t="array" ref="M108">_xlfn.IFNA(_xlfn.IFS(Nodes[[#This Row],[node type]]="i",0,Nodes[[#This Row],[node type]]="b",1,Nodes[[#This Row],[node type]]="s",1),"")</f>
        <v>0</v>
      </c>
      <c r="N108" s="132" cm="1">
        <f t="array" ref="N108">_xlfn.IFNA(_xlfn.IFS(Nodes[[#This Row],[node type]]="i",0,Nodes[[#This Row],[node type]]="b",1,Nodes[[#This Row],[node type]]="s",0),"")</f>
        <v>0</v>
      </c>
      <c r="O108" s="97">
        <v>13043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2:53" x14ac:dyDescent="0.2">
      <c r="B1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13062</v>
      </c>
      <c r="C109" s="232">
        <v>3</v>
      </c>
      <c r="D109" s="232">
        <v>0</v>
      </c>
      <c r="E109" s="232">
        <v>6</v>
      </c>
      <c r="F109" s="232">
        <v>2</v>
      </c>
      <c r="G109" s="232" t="s">
        <v>60</v>
      </c>
      <c r="H109" s="65"/>
      <c r="I109" s="132" cm="1">
        <f t="array" ref="I109">_xlfn.IFNA(_xlfn.IFS(Nodes[[#This Row],[node type]]="i",0,Nodes[[#This Row],[node type]]="b",1,Nodes[[#This Row],[node type]]="s",0),"")</f>
        <v>0</v>
      </c>
      <c r="J109" s="132" cm="1">
        <f t="array" ref="J109">_xlfn.IFNA(_xlfn.IFS(Nodes[[#This Row],[node type]]="i",0,Nodes[[#This Row],[node type]]="b",1,Nodes[[#This Row],[node type]]="s",0),"")</f>
        <v>0</v>
      </c>
      <c r="K109" s="132" cm="1">
        <f t="array" ref="K109">_xlfn.IFNA(_xlfn.IFS(Nodes[[#This Row],[node type]]="i",0,Nodes[[#This Row],[node type]]="b",1,Nodes[[#This Row],[node type]]="s",1),"")</f>
        <v>0</v>
      </c>
      <c r="L109" s="132" cm="1">
        <f t="array" ref="L109">_xlfn.IFNA(_xlfn.IFS(Nodes[[#This Row],[node type]]="i",0,Nodes[[#This Row],[node type]]="b",1,Nodes[[#This Row],[node type]]="s",1),"")</f>
        <v>0</v>
      </c>
      <c r="M109" s="132" cm="1">
        <f t="array" ref="M109">_xlfn.IFNA(_xlfn.IFS(Nodes[[#This Row],[node type]]="i",0,Nodes[[#This Row],[node type]]="b",1,Nodes[[#This Row],[node type]]="s",1),"")</f>
        <v>0</v>
      </c>
      <c r="N109" s="132" cm="1">
        <f t="array" ref="N109">_xlfn.IFNA(_xlfn.IFS(Nodes[[#This Row],[node type]]="i",0,Nodes[[#This Row],[node type]]="b",1,Nodes[[#This Row],[node type]]="s",0),"")</f>
        <v>0</v>
      </c>
      <c r="O109" s="97">
        <v>13051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 spans="2:53" x14ac:dyDescent="0.2">
      <c r="B1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13072</v>
      </c>
      <c r="C110" s="232">
        <v>3</v>
      </c>
      <c r="D110" s="232">
        <v>0</v>
      </c>
      <c r="E110" s="232">
        <v>7</v>
      </c>
      <c r="F110" s="232">
        <v>2</v>
      </c>
      <c r="G110" s="232" t="s">
        <v>60</v>
      </c>
      <c r="H110" s="65"/>
      <c r="I110" s="132" cm="1">
        <f t="array" ref="I110">_xlfn.IFNA(_xlfn.IFS(Nodes[[#This Row],[node type]]="i",0,Nodes[[#This Row],[node type]]="b",1,Nodes[[#This Row],[node type]]="s",0),"")</f>
        <v>0</v>
      </c>
      <c r="J110" s="132" cm="1">
        <f t="array" ref="J110">_xlfn.IFNA(_xlfn.IFS(Nodes[[#This Row],[node type]]="i",0,Nodes[[#This Row],[node type]]="b",1,Nodes[[#This Row],[node type]]="s",0),"")</f>
        <v>0</v>
      </c>
      <c r="K110" s="132" cm="1">
        <f t="array" ref="K110">_xlfn.IFNA(_xlfn.IFS(Nodes[[#This Row],[node type]]="i",0,Nodes[[#This Row],[node type]]="b",1,Nodes[[#This Row],[node type]]="s",1),"")</f>
        <v>0</v>
      </c>
      <c r="L110" s="132" cm="1">
        <f t="array" ref="L110">_xlfn.IFNA(_xlfn.IFS(Nodes[[#This Row],[node type]]="i",0,Nodes[[#This Row],[node type]]="b",1,Nodes[[#This Row],[node type]]="s",1),"")</f>
        <v>0</v>
      </c>
      <c r="M110" s="132" cm="1">
        <f t="array" ref="M110">_xlfn.IFNA(_xlfn.IFS(Nodes[[#This Row],[node type]]="i",0,Nodes[[#This Row],[node type]]="b",1,Nodes[[#This Row],[node type]]="s",1),"")</f>
        <v>0</v>
      </c>
      <c r="N110" s="132" cm="1">
        <f t="array" ref="N110">_xlfn.IFNA(_xlfn.IFS(Nodes[[#This Row],[node type]]="i",0,Nodes[[#This Row],[node type]]="b",1,Nodes[[#This Row],[node type]]="s",0),"")</f>
        <v>0</v>
      </c>
      <c r="O110" s="97">
        <v>13052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spans="2:53" x14ac:dyDescent="0.2">
      <c r="B1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13082</v>
      </c>
      <c r="C111" s="232">
        <v>3</v>
      </c>
      <c r="D111" s="232">
        <v>0</v>
      </c>
      <c r="E111" s="232">
        <v>8</v>
      </c>
      <c r="F111" s="232">
        <v>2</v>
      </c>
      <c r="G111" s="232" t="s">
        <v>60</v>
      </c>
      <c r="H111" s="65"/>
      <c r="I111" s="132" cm="1">
        <f t="array" ref="I111">_xlfn.IFNA(_xlfn.IFS(Nodes[[#This Row],[node type]]="i",0,Nodes[[#This Row],[node type]]="b",1,Nodes[[#This Row],[node type]]="s",0),"")</f>
        <v>0</v>
      </c>
      <c r="J111" s="132" cm="1">
        <f t="array" ref="J111">_xlfn.IFNA(_xlfn.IFS(Nodes[[#This Row],[node type]]="i",0,Nodes[[#This Row],[node type]]="b",1,Nodes[[#This Row],[node type]]="s",0),"")</f>
        <v>0</v>
      </c>
      <c r="K111" s="132" cm="1">
        <f t="array" ref="K111">_xlfn.IFNA(_xlfn.IFS(Nodes[[#This Row],[node type]]="i",0,Nodes[[#This Row],[node type]]="b",1,Nodes[[#This Row],[node type]]="s",1),"")</f>
        <v>0</v>
      </c>
      <c r="L111" s="132" cm="1">
        <f t="array" ref="L111">_xlfn.IFNA(_xlfn.IFS(Nodes[[#This Row],[node type]]="i",0,Nodes[[#This Row],[node type]]="b",1,Nodes[[#This Row],[node type]]="s",1),"")</f>
        <v>0</v>
      </c>
      <c r="M111" s="132" cm="1">
        <f t="array" ref="M111">_xlfn.IFNA(_xlfn.IFS(Nodes[[#This Row],[node type]]="i",0,Nodes[[#This Row],[node type]]="b",1,Nodes[[#This Row],[node type]]="s",1),"")</f>
        <v>0</v>
      </c>
      <c r="N111" s="132" cm="1">
        <f t="array" ref="N111">_xlfn.IFNA(_xlfn.IFS(Nodes[[#This Row],[node type]]="i",0,Nodes[[#This Row],[node type]]="b",1,Nodes[[#This Row],[node type]]="s",0),"")</f>
        <v>0</v>
      </c>
      <c r="O111" s="97">
        <v>13053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spans="2:53" x14ac:dyDescent="0.2">
      <c r="B1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13092</v>
      </c>
      <c r="C112" s="232">
        <v>3</v>
      </c>
      <c r="D112" s="232">
        <v>0</v>
      </c>
      <c r="E112" s="232">
        <v>9</v>
      </c>
      <c r="F112" s="232">
        <v>2</v>
      </c>
      <c r="G112" s="232" t="s">
        <v>60</v>
      </c>
      <c r="H112" s="65"/>
      <c r="I112" s="132" cm="1">
        <f t="array" ref="I112">_xlfn.IFNA(_xlfn.IFS(Nodes[[#This Row],[node type]]="i",0,Nodes[[#This Row],[node type]]="b",1,Nodes[[#This Row],[node type]]="s",0),"")</f>
        <v>0</v>
      </c>
      <c r="J112" s="132" cm="1">
        <f t="array" ref="J112">_xlfn.IFNA(_xlfn.IFS(Nodes[[#This Row],[node type]]="i",0,Nodes[[#This Row],[node type]]="b",1,Nodes[[#This Row],[node type]]="s",0),"")</f>
        <v>0</v>
      </c>
      <c r="K112" s="132" cm="1">
        <f t="array" ref="K112">_xlfn.IFNA(_xlfn.IFS(Nodes[[#This Row],[node type]]="i",0,Nodes[[#This Row],[node type]]="b",1,Nodes[[#This Row],[node type]]="s",1),"")</f>
        <v>0</v>
      </c>
      <c r="L112" s="132" cm="1">
        <f t="array" ref="L112">_xlfn.IFNA(_xlfn.IFS(Nodes[[#This Row],[node type]]="i",0,Nodes[[#This Row],[node type]]="b",1,Nodes[[#This Row],[node type]]="s",1),"")</f>
        <v>0</v>
      </c>
      <c r="M112" s="132" cm="1">
        <f t="array" ref="M112">_xlfn.IFNA(_xlfn.IFS(Nodes[[#This Row],[node type]]="i",0,Nodes[[#This Row],[node type]]="b",1,Nodes[[#This Row],[node type]]="s",1),"")</f>
        <v>0</v>
      </c>
      <c r="N112" s="132" cm="1">
        <f t="array" ref="N112">_xlfn.IFNA(_xlfn.IFS(Nodes[[#This Row],[node type]]="i",0,Nodes[[#This Row],[node type]]="b",1,Nodes[[#This Row],[node type]]="s",0),"")</f>
        <v>0</v>
      </c>
      <c r="O112" s="97">
        <v>13061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 spans="2:53" x14ac:dyDescent="0.2">
      <c r="B1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130102</v>
      </c>
      <c r="C113" s="232">
        <v>3</v>
      </c>
      <c r="D113" s="232">
        <v>0</v>
      </c>
      <c r="E113" s="232">
        <v>10</v>
      </c>
      <c r="F113" s="232">
        <v>2</v>
      </c>
      <c r="G113" s="232" t="s">
        <v>60</v>
      </c>
      <c r="H113" s="65"/>
      <c r="I113" s="132" cm="1">
        <f t="array" ref="I113">_xlfn.IFNA(_xlfn.IFS(Nodes[[#This Row],[node type]]="i",0,Nodes[[#This Row],[node type]]="b",1,Nodes[[#This Row],[node type]]="s",0),"")</f>
        <v>0</v>
      </c>
      <c r="J113" s="132" cm="1">
        <f t="array" ref="J113">_xlfn.IFNA(_xlfn.IFS(Nodes[[#This Row],[node type]]="i",0,Nodes[[#This Row],[node type]]="b",1,Nodes[[#This Row],[node type]]="s",0),"")</f>
        <v>0</v>
      </c>
      <c r="K113" s="132" cm="1">
        <f t="array" ref="K113">_xlfn.IFNA(_xlfn.IFS(Nodes[[#This Row],[node type]]="i",0,Nodes[[#This Row],[node type]]="b",1,Nodes[[#This Row],[node type]]="s",1),"")</f>
        <v>0</v>
      </c>
      <c r="L113" s="132" cm="1">
        <f t="array" ref="L113">_xlfn.IFNA(_xlfn.IFS(Nodes[[#This Row],[node type]]="i",0,Nodes[[#This Row],[node type]]="b",1,Nodes[[#This Row],[node type]]="s",1),"")</f>
        <v>0</v>
      </c>
      <c r="M113" s="132" cm="1">
        <f t="array" ref="M113">_xlfn.IFNA(_xlfn.IFS(Nodes[[#This Row],[node type]]="i",0,Nodes[[#This Row],[node type]]="b",1,Nodes[[#This Row],[node type]]="s",1),"")</f>
        <v>0</v>
      </c>
      <c r="N113" s="132" cm="1">
        <f t="array" ref="N113">_xlfn.IFNA(_xlfn.IFS(Nodes[[#This Row],[node type]]="i",0,Nodes[[#This Row],[node type]]="b",1,Nodes[[#This Row],[node type]]="s",0),"")</f>
        <v>0</v>
      </c>
      <c r="O113" s="97">
        <v>13062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spans="2:53" x14ac:dyDescent="0.2">
      <c r="B1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13013</v>
      </c>
      <c r="C114" s="253">
        <v>3</v>
      </c>
      <c r="D114" s="253">
        <v>0</v>
      </c>
      <c r="E114" s="253">
        <v>1</v>
      </c>
      <c r="F114" s="253">
        <v>3</v>
      </c>
      <c r="G114" s="253" t="s">
        <v>60</v>
      </c>
      <c r="H114" s="65"/>
      <c r="I114" s="132" cm="1">
        <f t="array" ref="I114">_xlfn.IFNA(_xlfn.IFS(Nodes[[#This Row],[node type]]="i",0,Nodes[[#This Row],[node type]]="b",1,Nodes[[#This Row],[node type]]="s",0),"")</f>
        <v>0</v>
      </c>
      <c r="J114" s="132" cm="1">
        <f t="array" ref="J114">_xlfn.IFNA(_xlfn.IFS(Nodes[[#This Row],[node type]]="i",0,Nodes[[#This Row],[node type]]="b",1,Nodes[[#This Row],[node type]]="s",0),"")</f>
        <v>0</v>
      </c>
      <c r="K114" s="132" cm="1">
        <f t="array" ref="K114">_xlfn.IFNA(_xlfn.IFS(Nodes[[#This Row],[node type]]="i",0,Nodes[[#This Row],[node type]]="b",1,Nodes[[#This Row],[node type]]="s",1),"")</f>
        <v>0</v>
      </c>
      <c r="L114" s="132" cm="1">
        <f t="array" ref="L114">_xlfn.IFNA(_xlfn.IFS(Nodes[[#This Row],[node type]]="i",0,Nodes[[#This Row],[node type]]="b",1,Nodes[[#This Row],[node type]]="s",1),"")</f>
        <v>0</v>
      </c>
      <c r="M114" s="132" cm="1">
        <f t="array" ref="M114">_xlfn.IFNA(_xlfn.IFS(Nodes[[#This Row],[node type]]="i",0,Nodes[[#This Row],[node type]]="b",1,Nodes[[#This Row],[node type]]="s",1),"")</f>
        <v>0</v>
      </c>
      <c r="N114" s="132" cm="1">
        <f t="array" ref="N114">_xlfn.IFNA(_xlfn.IFS(Nodes[[#This Row],[node type]]="i",0,Nodes[[#This Row],[node type]]="b",1,Nodes[[#This Row],[node type]]="s",0),"")</f>
        <v>0</v>
      </c>
      <c r="O114" s="97">
        <v>13063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spans="2:53" x14ac:dyDescent="0.2">
      <c r="B1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13023</v>
      </c>
      <c r="C115" s="253">
        <v>3</v>
      </c>
      <c r="D115" s="253">
        <v>0</v>
      </c>
      <c r="E115" s="253">
        <v>2</v>
      </c>
      <c r="F115" s="253">
        <v>3</v>
      </c>
      <c r="G115" s="253" t="s">
        <v>60</v>
      </c>
      <c r="H115" s="65"/>
      <c r="I115" s="132" cm="1">
        <f t="array" ref="I115">_xlfn.IFNA(_xlfn.IFS(Nodes[[#This Row],[node type]]="i",0,Nodes[[#This Row],[node type]]="b",1,Nodes[[#This Row],[node type]]="s",0),"")</f>
        <v>0</v>
      </c>
      <c r="J115" s="132" cm="1">
        <f t="array" ref="J115">_xlfn.IFNA(_xlfn.IFS(Nodes[[#This Row],[node type]]="i",0,Nodes[[#This Row],[node type]]="b",1,Nodes[[#This Row],[node type]]="s",0),"")</f>
        <v>0</v>
      </c>
      <c r="K115" s="132" cm="1">
        <f t="array" ref="K115">_xlfn.IFNA(_xlfn.IFS(Nodes[[#This Row],[node type]]="i",0,Nodes[[#This Row],[node type]]="b",1,Nodes[[#This Row],[node type]]="s",1),"")</f>
        <v>0</v>
      </c>
      <c r="L115" s="132" cm="1">
        <f t="array" ref="L115">_xlfn.IFNA(_xlfn.IFS(Nodes[[#This Row],[node type]]="i",0,Nodes[[#This Row],[node type]]="b",1,Nodes[[#This Row],[node type]]="s",1),"")</f>
        <v>0</v>
      </c>
      <c r="M115" s="132" cm="1">
        <f t="array" ref="M115">_xlfn.IFNA(_xlfn.IFS(Nodes[[#This Row],[node type]]="i",0,Nodes[[#This Row],[node type]]="b",1,Nodes[[#This Row],[node type]]="s",1),"")</f>
        <v>0</v>
      </c>
      <c r="N115" s="132" cm="1">
        <f t="array" ref="N115">_xlfn.IFNA(_xlfn.IFS(Nodes[[#This Row],[node type]]="i",0,Nodes[[#This Row],[node type]]="b",1,Nodes[[#This Row],[node type]]="s",0),"")</f>
        <v>0</v>
      </c>
      <c r="O115" s="97">
        <v>13071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 spans="2:53" x14ac:dyDescent="0.2">
      <c r="B1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13033</v>
      </c>
      <c r="C116" s="253">
        <v>3</v>
      </c>
      <c r="D116" s="253">
        <v>0</v>
      </c>
      <c r="E116" s="253">
        <v>3</v>
      </c>
      <c r="F116" s="253">
        <v>3</v>
      </c>
      <c r="G116" s="253" t="s">
        <v>60</v>
      </c>
      <c r="H116" s="65"/>
      <c r="I116" s="132" cm="1">
        <f t="array" ref="I116">_xlfn.IFNA(_xlfn.IFS(Nodes[[#This Row],[node type]]="i",0,Nodes[[#This Row],[node type]]="b",1,Nodes[[#This Row],[node type]]="s",0),"")</f>
        <v>0</v>
      </c>
      <c r="J116" s="132" cm="1">
        <f t="array" ref="J116">_xlfn.IFNA(_xlfn.IFS(Nodes[[#This Row],[node type]]="i",0,Nodes[[#This Row],[node type]]="b",1,Nodes[[#This Row],[node type]]="s",0),"")</f>
        <v>0</v>
      </c>
      <c r="K116" s="132" cm="1">
        <f t="array" ref="K116">_xlfn.IFNA(_xlfn.IFS(Nodes[[#This Row],[node type]]="i",0,Nodes[[#This Row],[node type]]="b",1,Nodes[[#This Row],[node type]]="s",1),"")</f>
        <v>0</v>
      </c>
      <c r="L116" s="132" cm="1">
        <f t="array" ref="L116">_xlfn.IFNA(_xlfn.IFS(Nodes[[#This Row],[node type]]="i",0,Nodes[[#This Row],[node type]]="b",1,Nodes[[#This Row],[node type]]="s",1),"")</f>
        <v>0</v>
      </c>
      <c r="M116" s="132" cm="1">
        <f t="array" ref="M116">_xlfn.IFNA(_xlfn.IFS(Nodes[[#This Row],[node type]]="i",0,Nodes[[#This Row],[node type]]="b",1,Nodes[[#This Row],[node type]]="s",1),"")</f>
        <v>0</v>
      </c>
      <c r="N116" s="132" cm="1">
        <f t="array" ref="N116">_xlfn.IFNA(_xlfn.IFS(Nodes[[#This Row],[node type]]="i",0,Nodes[[#This Row],[node type]]="b",1,Nodes[[#This Row],[node type]]="s",0),"")</f>
        <v>0</v>
      </c>
      <c r="O116" s="97">
        <v>13072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 spans="2:53" x14ac:dyDescent="0.2">
      <c r="B1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13043</v>
      </c>
      <c r="C117" s="253">
        <v>3</v>
      </c>
      <c r="D117" s="253">
        <v>0</v>
      </c>
      <c r="E117" s="253">
        <v>4</v>
      </c>
      <c r="F117" s="253">
        <v>3</v>
      </c>
      <c r="G117" s="253" t="s">
        <v>60</v>
      </c>
      <c r="H117" s="65"/>
      <c r="I117" s="132" cm="1">
        <f t="array" ref="I117">_xlfn.IFNA(_xlfn.IFS(Nodes[[#This Row],[node type]]="i",0,Nodes[[#This Row],[node type]]="b",1,Nodes[[#This Row],[node type]]="s",0),"")</f>
        <v>0</v>
      </c>
      <c r="J117" s="132" cm="1">
        <f t="array" ref="J117">_xlfn.IFNA(_xlfn.IFS(Nodes[[#This Row],[node type]]="i",0,Nodes[[#This Row],[node type]]="b",1,Nodes[[#This Row],[node type]]="s",0),"")</f>
        <v>0</v>
      </c>
      <c r="K117" s="132" cm="1">
        <f t="array" ref="K117">_xlfn.IFNA(_xlfn.IFS(Nodes[[#This Row],[node type]]="i",0,Nodes[[#This Row],[node type]]="b",1,Nodes[[#This Row],[node type]]="s",1),"")</f>
        <v>0</v>
      </c>
      <c r="L117" s="132" cm="1">
        <f t="array" ref="L117">_xlfn.IFNA(_xlfn.IFS(Nodes[[#This Row],[node type]]="i",0,Nodes[[#This Row],[node type]]="b",1,Nodes[[#This Row],[node type]]="s",1),"")</f>
        <v>0</v>
      </c>
      <c r="M117" s="132" cm="1">
        <f t="array" ref="M117">_xlfn.IFNA(_xlfn.IFS(Nodes[[#This Row],[node type]]="i",0,Nodes[[#This Row],[node type]]="b",1,Nodes[[#This Row],[node type]]="s",1),"")</f>
        <v>0</v>
      </c>
      <c r="N117" s="132" cm="1">
        <f t="array" ref="N117">_xlfn.IFNA(_xlfn.IFS(Nodes[[#This Row],[node type]]="i",0,Nodes[[#This Row],[node type]]="b",1,Nodes[[#This Row],[node type]]="s",0),"")</f>
        <v>0</v>
      </c>
      <c r="O117" s="97">
        <v>13073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 spans="2:53" x14ac:dyDescent="0.2">
      <c r="B1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13053</v>
      </c>
      <c r="C118" s="253">
        <v>3</v>
      </c>
      <c r="D118" s="253">
        <v>0</v>
      </c>
      <c r="E118" s="253">
        <v>5</v>
      </c>
      <c r="F118" s="253">
        <v>3</v>
      </c>
      <c r="G118" s="253" t="s">
        <v>60</v>
      </c>
      <c r="H118" s="65"/>
      <c r="I118" s="132" cm="1">
        <f t="array" ref="I118">_xlfn.IFNA(_xlfn.IFS(Nodes[[#This Row],[node type]]="i",0,Nodes[[#This Row],[node type]]="b",1,Nodes[[#This Row],[node type]]="s",0),"")</f>
        <v>0</v>
      </c>
      <c r="J118" s="132" cm="1">
        <f t="array" ref="J118">_xlfn.IFNA(_xlfn.IFS(Nodes[[#This Row],[node type]]="i",0,Nodes[[#This Row],[node type]]="b",1,Nodes[[#This Row],[node type]]="s",0),"")</f>
        <v>0</v>
      </c>
      <c r="K118" s="132" cm="1">
        <f t="array" ref="K118">_xlfn.IFNA(_xlfn.IFS(Nodes[[#This Row],[node type]]="i",0,Nodes[[#This Row],[node type]]="b",1,Nodes[[#This Row],[node type]]="s",1),"")</f>
        <v>0</v>
      </c>
      <c r="L118" s="132" cm="1">
        <f t="array" ref="L118">_xlfn.IFNA(_xlfn.IFS(Nodes[[#This Row],[node type]]="i",0,Nodes[[#This Row],[node type]]="b",1,Nodes[[#This Row],[node type]]="s",1),"")</f>
        <v>0</v>
      </c>
      <c r="M118" s="132" cm="1">
        <f t="array" ref="M118">_xlfn.IFNA(_xlfn.IFS(Nodes[[#This Row],[node type]]="i",0,Nodes[[#This Row],[node type]]="b",1,Nodes[[#This Row],[node type]]="s",1),"")</f>
        <v>0</v>
      </c>
      <c r="N118" s="132" cm="1">
        <f t="array" ref="N118">_xlfn.IFNA(_xlfn.IFS(Nodes[[#This Row],[node type]]="i",0,Nodes[[#This Row],[node type]]="b",1,Nodes[[#This Row],[node type]]="s",0),"")</f>
        <v>0</v>
      </c>
      <c r="O118" s="97">
        <v>13081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 spans="2:53" x14ac:dyDescent="0.2">
      <c r="B1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13063</v>
      </c>
      <c r="C119" s="253">
        <v>3</v>
      </c>
      <c r="D119" s="253">
        <v>0</v>
      </c>
      <c r="E119" s="253">
        <v>6</v>
      </c>
      <c r="F119" s="253">
        <v>3</v>
      </c>
      <c r="G119" s="253" t="s">
        <v>60</v>
      </c>
      <c r="H119" s="65"/>
      <c r="I119" s="132" cm="1">
        <f t="array" ref="I119">_xlfn.IFNA(_xlfn.IFS(Nodes[[#This Row],[node type]]="i",0,Nodes[[#This Row],[node type]]="b",1,Nodes[[#This Row],[node type]]="s",0),"")</f>
        <v>0</v>
      </c>
      <c r="J119" s="132" cm="1">
        <f t="array" ref="J119">_xlfn.IFNA(_xlfn.IFS(Nodes[[#This Row],[node type]]="i",0,Nodes[[#This Row],[node type]]="b",1,Nodes[[#This Row],[node type]]="s",0),"")</f>
        <v>0</v>
      </c>
      <c r="K119" s="132" cm="1">
        <f t="array" ref="K119">_xlfn.IFNA(_xlfn.IFS(Nodes[[#This Row],[node type]]="i",0,Nodes[[#This Row],[node type]]="b",1,Nodes[[#This Row],[node type]]="s",1),"")</f>
        <v>0</v>
      </c>
      <c r="L119" s="132" cm="1">
        <f t="array" ref="L119">_xlfn.IFNA(_xlfn.IFS(Nodes[[#This Row],[node type]]="i",0,Nodes[[#This Row],[node type]]="b",1,Nodes[[#This Row],[node type]]="s",1),"")</f>
        <v>0</v>
      </c>
      <c r="M119" s="132" cm="1">
        <f t="array" ref="M119">_xlfn.IFNA(_xlfn.IFS(Nodes[[#This Row],[node type]]="i",0,Nodes[[#This Row],[node type]]="b",1,Nodes[[#This Row],[node type]]="s",1),"")</f>
        <v>0</v>
      </c>
      <c r="N119" s="132" cm="1">
        <f t="array" ref="N119">_xlfn.IFNA(_xlfn.IFS(Nodes[[#This Row],[node type]]="i",0,Nodes[[#This Row],[node type]]="b",1,Nodes[[#This Row],[node type]]="s",0),"")</f>
        <v>0</v>
      </c>
      <c r="O119" s="97">
        <v>13082</v>
      </c>
    </row>
    <row r="120" spans="2:53" x14ac:dyDescent="0.2">
      <c r="B1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13073</v>
      </c>
      <c r="C120" s="253">
        <v>3</v>
      </c>
      <c r="D120" s="253">
        <v>0</v>
      </c>
      <c r="E120" s="253">
        <v>7</v>
      </c>
      <c r="F120" s="253">
        <v>3</v>
      </c>
      <c r="G120" s="253" t="s">
        <v>60</v>
      </c>
      <c r="H120" s="65"/>
      <c r="I120" s="132" cm="1">
        <f t="array" ref="I120">_xlfn.IFNA(_xlfn.IFS(Nodes[[#This Row],[node type]]="i",0,Nodes[[#This Row],[node type]]="b",1,Nodes[[#This Row],[node type]]="s",0),"")</f>
        <v>0</v>
      </c>
      <c r="J120" s="132" cm="1">
        <f t="array" ref="J120">_xlfn.IFNA(_xlfn.IFS(Nodes[[#This Row],[node type]]="i",0,Nodes[[#This Row],[node type]]="b",1,Nodes[[#This Row],[node type]]="s",0),"")</f>
        <v>0</v>
      </c>
      <c r="K120" s="132" cm="1">
        <f t="array" ref="K120">_xlfn.IFNA(_xlfn.IFS(Nodes[[#This Row],[node type]]="i",0,Nodes[[#This Row],[node type]]="b",1,Nodes[[#This Row],[node type]]="s",1),"")</f>
        <v>0</v>
      </c>
      <c r="L120" s="132" cm="1">
        <f t="array" ref="L120">_xlfn.IFNA(_xlfn.IFS(Nodes[[#This Row],[node type]]="i",0,Nodes[[#This Row],[node type]]="b",1,Nodes[[#This Row],[node type]]="s",1),"")</f>
        <v>0</v>
      </c>
      <c r="M120" s="132" cm="1">
        <f t="array" ref="M120">_xlfn.IFNA(_xlfn.IFS(Nodes[[#This Row],[node type]]="i",0,Nodes[[#This Row],[node type]]="b",1,Nodes[[#This Row],[node type]]="s",1),"")</f>
        <v>0</v>
      </c>
      <c r="N120" s="132" cm="1">
        <f t="array" ref="N120">_xlfn.IFNA(_xlfn.IFS(Nodes[[#This Row],[node type]]="i",0,Nodes[[#This Row],[node type]]="b",1,Nodes[[#This Row],[node type]]="s",0),"")</f>
        <v>0</v>
      </c>
      <c r="O120" s="97">
        <v>13083</v>
      </c>
    </row>
    <row r="121" spans="2:53" x14ac:dyDescent="0.2">
      <c r="B1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13083</v>
      </c>
      <c r="C121" s="253">
        <v>3</v>
      </c>
      <c r="D121" s="253">
        <v>0</v>
      </c>
      <c r="E121" s="253">
        <v>8</v>
      </c>
      <c r="F121" s="253">
        <v>3</v>
      </c>
      <c r="G121" s="253" t="s">
        <v>60</v>
      </c>
      <c r="H121" s="65"/>
      <c r="I121" s="132" cm="1">
        <f t="array" ref="I121">_xlfn.IFNA(_xlfn.IFS(Nodes[[#This Row],[node type]]="i",0,Nodes[[#This Row],[node type]]="b",1,Nodes[[#This Row],[node type]]="s",0),"")</f>
        <v>0</v>
      </c>
      <c r="J121" s="132" cm="1">
        <f t="array" ref="J121">_xlfn.IFNA(_xlfn.IFS(Nodes[[#This Row],[node type]]="i",0,Nodes[[#This Row],[node type]]="b",1,Nodes[[#This Row],[node type]]="s",0),"")</f>
        <v>0</v>
      </c>
      <c r="K121" s="132" cm="1">
        <f t="array" ref="K121">_xlfn.IFNA(_xlfn.IFS(Nodes[[#This Row],[node type]]="i",0,Nodes[[#This Row],[node type]]="b",1,Nodes[[#This Row],[node type]]="s",1),"")</f>
        <v>0</v>
      </c>
      <c r="L121" s="132" cm="1">
        <f t="array" ref="L121">_xlfn.IFNA(_xlfn.IFS(Nodes[[#This Row],[node type]]="i",0,Nodes[[#This Row],[node type]]="b",1,Nodes[[#This Row],[node type]]="s",1),"")</f>
        <v>0</v>
      </c>
      <c r="M121" s="132" cm="1">
        <f t="array" ref="M121">_xlfn.IFNA(_xlfn.IFS(Nodes[[#This Row],[node type]]="i",0,Nodes[[#This Row],[node type]]="b",1,Nodes[[#This Row],[node type]]="s",1),"")</f>
        <v>0</v>
      </c>
      <c r="N121" s="132" cm="1">
        <f t="array" ref="N121">_xlfn.IFNA(_xlfn.IFS(Nodes[[#This Row],[node type]]="i",0,Nodes[[#This Row],[node type]]="b",1,Nodes[[#This Row],[node type]]="s",0),"")</f>
        <v>0</v>
      </c>
      <c r="O121" s="97">
        <v>13091</v>
      </c>
    </row>
    <row r="122" spans="2:53" x14ac:dyDescent="0.2">
      <c r="B1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13093</v>
      </c>
      <c r="C122" s="253">
        <v>3</v>
      </c>
      <c r="D122" s="253">
        <v>0</v>
      </c>
      <c r="E122" s="253">
        <v>9</v>
      </c>
      <c r="F122" s="253">
        <v>3</v>
      </c>
      <c r="G122" s="253" t="s">
        <v>60</v>
      </c>
      <c r="H122" s="65"/>
      <c r="I122" s="132" cm="1">
        <f t="array" ref="I122">_xlfn.IFNA(_xlfn.IFS(Nodes[[#This Row],[node type]]="i",0,Nodes[[#This Row],[node type]]="b",1,Nodes[[#This Row],[node type]]="s",0),"")</f>
        <v>0</v>
      </c>
      <c r="J122" s="132" cm="1">
        <f t="array" ref="J122">_xlfn.IFNA(_xlfn.IFS(Nodes[[#This Row],[node type]]="i",0,Nodes[[#This Row],[node type]]="b",1,Nodes[[#This Row],[node type]]="s",0),"")</f>
        <v>0</v>
      </c>
      <c r="K122" s="132" cm="1">
        <f t="array" ref="K122">_xlfn.IFNA(_xlfn.IFS(Nodes[[#This Row],[node type]]="i",0,Nodes[[#This Row],[node type]]="b",1,Nodes[[#This Row],[node type]]="s",1),"")</f>
        <v>0</v>
      </c>
      <c r="L122" s="132" cm="1">
        <f t="array" ref="L122">_xlfn.IFNA(_xlfn.IFS(Nodes[[#This Row],[node type]]="i",0,Nodes[[#This Row],[node type]]="b",1,Nodes[[#This Row],[node type]]="s",1),"")</f>
        <v>0</v>
      </c>
      <c r="M122" s="132" cm="1">
        <f t="array" ref="M122">_xlfn.IFNA(_xlfn.IFS(Nodes[[#This Row],[node type]]="i",0,Nodes[[#This Row],[node type]]="b",1,Nodes[[#This Row],[node type]]="s",1),"")</f>
        <v>0</v>
      </c>
      <c r="N122" s="132" cm="1">
        <f t="array" ref="N122">_xlfn.IFNA(_xlfn.IFS(Nodes[[#This Row],[node type]]="i",0,Nodes[[#This Row],[node type]]="b",1,Nodes[[#This Row],[node type]]="s",0),"")</f>
        <v>0</v>
      </c>
      <c r="O122" s="97">
        <v>13092</v>
      </c>
    </row>
    <row r="123" spans="2:53" x14ac:dyDescent="0.2">
      <c r="B1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>130103</v>
      </c>
      <c r="C123" s="253">
        <v>3</v>
      </c>
      <c r="D123" s="253">
        <v>0</v>
      </c>
      <c r="E123" s="253">
        <v>10</v>
      </c>
      <c r="F123" s="253">
        <v>3</v>
      </c>
      <c r="G123" s="253" t="s">
        <v>60</v>
      </c>
      <c r="H123" s="65"/>
      <c r="I123" s="132" cm="1">
        <f t="array" ref="I123">_xlfn.IFNA(_xlfn.IFS(Nodes[[#This Row],[node type]]="i",0,Nodes[[#This Row],[node type]]="b",1,Nodes[[#This Row],[node type]]="s",0),"")</f>
        <v>0</v>
      </c>
      <c r="J123" s="132" cm="1">
        <f t="array" ref="J123">_xlfn.IFNA(_xlfn.IFS(Nodes[[#This Row],[node type]]="i",0,Nodes[[#This Row],[node type]]="b",1,Nodes[[#This Row],[node type]]="s",0),"")</f>
        <v>0</v>
      </c>
      <c r="K123" s="132" cm="1">
        <f t="array" ref="K123">_xlfn.IFNA(_xlfn.IFS(Nodes[[#This Row],[node type]]="i",0,Nodes[[#This Row],[node type]]="b",1,Nodes[[#This Row],[node type]]="s",1),"")</f>
        <v>0</v>
      </c>
      <c r="L123" s="132" cm="1">
        <f t="array" ref="L123">_xlfn.IFNA(_xlfn.IFS(Nodes[[#This Row],[node type]]="i",0,Nodes[[#This Row],[node type]]="b",1,Nodes[[#This Row],[node type]]="s",1),"")</f>
        <v>0</v>
      </c>
      <c r="M123" s="132" cm="1">
        <f t="array" ref="M123">_xlfn.IFNA(_xlfn.IFS(Nodes[[#This Row],[node type]]="i",0,Nodes[[#This Row],[node type]]="b",1,Nodes[[#This Row],[node type]]="s",1),"")</f>
        <v>0</v>
      </c>
      <c r="N123" s="132" cm="1">
        <f t="array" ref="N123">_xlfn.IFNA(_xlfn.IFS(Nodes[[#This Row],[node type]]="i",0,Nodes[[#This Row],[node type]]="b",1,Nodes[[#This Row],[node type]]="s",0),"")</f>
        <v>0</v>
      </c>
      <c r="O123" s="97">
        <v>13093</v>
      </c>
    </row>
    <row r="124" spans="2:53" x14ac:dyDescent="0.2">
      <c r="B1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24" s="63"/>
      <c r="D124" s="63"/>
      <c r="E124" s="63"/>
      <c r="F124" s="63"/>
      <c r="G124" s="63"/>
      <c r="H124" s="65"/>
      <c r="I124" s="132" t="str" cm="1">
        <f t="array" ref="I124">_xlfn.IFNA(_xlfn.IFS(Nodes[[#This Row],[node type]]="i",0,Nodes[[#This Row],[node type]]="b",1,Nodes[[#This Row],[node type]]="s",0),"")</f>
        <v/>
      </c>
      <c r="J124" s="132" t="str" cm="1">
        <f t="array" ref="J124">_xlfn.IFNA(_xlfn.IFS(Nodes[[#This Row],[node type]]="i",0,Nodes[[#This Row],[node type]]="b",1,Nodes[[#This Row],[node type]]="s",0),"")</f>
        <v/>
      </c>
      <c r="K124" s="132" t="str" cm="1">
        <f t="array" ref="K124">_xlfn.IFNA(_xlfn.IFS(Nodes[[#This Row],[node type]]="i",0,Nodes[[#This Row],[node type]]="b",1,Nodes[[#This Row],[node type]]="s",1),"")</f>
        <v/>
      </c>
      <c r="L124" s="132" t="str" cm="1">
        <f t="array" ref="L124">_xlfn.IFNA(_xlfn.IFS(Nodes[[#This Row],[node type]]="i",0,Nodes[[#This Row],[node type]]="b",1,Nodes[[#This Row],[node type]]="s",1),"")</f>
        <v/>
      </c>
      <c r="M124" s="132" t="str" cm="1">
        <f t="array" ref="M124">_xlfn.IFNA(_xlfn.IFS(Nodes[[#This Row],[node type]]="i",0,Nodes[[#This Row],[node type]]="b",1,Nodes[[#This Row],[node type]]="s",1),"")</f>
        <v/>
      </c>
      <c r="N124" s="132" t="str" cm="1">
        <f t="array" ref="N124">_xlfn.IFNA(_xlfn.IFS(Nodes[[#This Row],[node type]]="i",0,Nodes[[#This Row],[node type]]="b",1,Nodes[[#This Row],[node type]]="s",0),"")</f>
        <v/>
      </c>
    </row>
    <row r="125" spans="2:53" x14ac:dyDescent="0.2">
      <c r="B1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25" s="63"/>
      <c r="D125" s="63"/>
      <c r="E125" s="63"/>
      <c r="F125" s="63"/>
      <c r="G125" s="63"/>
      <c r="H125" s="65"/>
      <c r="I125" s="132" t="str" cm="1">
        <f t="array" ref="I125">_xlfn.IFNA(_xlfn.IFS(Nodes[[#This Row],[node type]]="i",0,Nodes[[#This Row],[node type]]="b",1,Nodes[[#This Row],[node type]]="s",0),"")</f>
        <v/>
      </c>
      <c r="J125" s="132" t="str" cm="1">
        <f t="array" ref="J125">_xlfn.IFNA(_xlfn.IFS(Nodes[[#This Row],[node type]]="i",0,Nodes[[#This Row],[node type]]="b",1,Nodes[[#This Row],[node type]]="s",0),"")</f>
        <v/>
      </c>
      <c r="K125" s="132" t="str" cm="1">
        <f t="array" ref="K125">_xlfn.IFNA(_xlfn.IFS(Nodes[[#This Row],[node type]]="i",0,Nodes[[#This Row],[node type]]="b",1,Nodes[[#This Row],[node type]]="s",1),"")</f>
        <v/>
      </c>
      <c r="L125" s="132" t="str" cm="1">
        <f t="array" ref="L125">_xlfn.IFNA(_xlfn.IFS(Nodes[[#This Row],[node type]]="i",0,Nodes[[#This Row],[node type]]="b",1,Nodes[[#This Row],[node type]]="s",1),"")</f>
        <v/>
      </c>
      <c r="M125" s="132" t="str" cm="1">
        <f t="array" ref="M125">_xlfn.IFNA(_xlfn.IFS(Nodes[[#This Row],[node type]]="i",0,Nodes[[#This Row],[node type]]="b",1,Nodes[[#This Row],[node type]]="s",1),"")</f>
        <v/>
      </c>
      <c r="N125" s="132" t="str" cm="1">
        <f t="array" ref="N125">_xlfn.IFNA(_xlfn.IFS(Nodes[[#This Row],[node type]]="i",0,Nodes[[#This Row],[node type]]="b",1,Nodes[[#This Row],[node type]]="s",0),"")</f>
        <v/>
      </c>
    </row>
    <row r="126" spans="2:53" x14ac:dyDescent="0.2">
      <c r="B1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26" s="63"/>
      <c r="D126" s="63"/>
      <c r="E126" s="63"/>
      <c r="F126" s="63"/>
      <c r="G126" s="63"/>
      <c r="H126" s="65"/>
      <c r="I126" s="132" t="str" cm="1">
        <f t="array" ref="I126">_xlfn.IFNA(_xlfn.IFS(Nodes[[#This Row],[node type]]="i",0,Nodes[[#This Row],[node type]]="b",1,Nodes[[#This Row],[node type]]="s",0),"")</f>
        <v/>
      </c>
      <c r="J126" s="132" t="str" cm="1">
        <f t="array" ref="J126">_xlfn.IFNA(_xlfn.IFS(Nodes[[#This Row],[node type]]="i",0,Nodes[[#This Row],[node type]]="b",1,Nodes[[#This Row],[node type]]="s",0),"")</f>
        <v/>
      </c>
      <c r="K126" s="132" t="str" cm="1">
        <f t="array" ref="K126">_xlfn.IFNA(_xlfn.IFS(Nodes[[#This Row],[node type]]="i",0,Nodes[[#This Row],[node type]]="b",1,Nodes[[#This Row],[node type]]="s",1),"")</f>
        <v/>
      </c>
      <c r="L126" s="132" t="str" cm="1">
        <f t="array" ref="L126">_xlfn.IFNA(_xlfn.IFS(Nodes[[#This Row],[node type]]="i",0,Nodes[[#This Row],[node type]]="b",1,Nodes[[#This Row],[node type]]="s",1),"")</f>
        <v/>
      </c>
      <c r="M126" s="132" t="str" cm="1">
        <f t="array" ref="M126">_xlfn.IFNA(_xlfn.IFS(Nodes[[#This Row],[node type]]="i",0,Nodes[[#This Row],[node type]]="b",1,Nodes[[#This Row],[node type]]="s",1),"")</f>
        <v/>
      </c>
      <c r="N126" s="132" t="str" cm="1">
        <f t="array" ref="N126">_xlfn.IFNA(_xlfn.IFS(Nodes[[#This Row],[node type]]="i",0,Nodes[[#This Row],[node type]]="b",1,Nodes[[#This Row],[node type]]="s",0),"")</f>
        <v/>
      </c>
    </row>
    <row r="127" spans="2:53" x14ac:dyDescent="0.2">
      <c r="B1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27" s="63"/>
      <c r="D127" s="63"/>
      <c r="E127" s="63"/>
      <c r="F127" s="63"/>
      <c r="G127" s="63"/>
      <c r="H127" s="65"/>
      <c r="I127" s="132" t="str" cm="1">
        <f t="array" ref="I127">_xlfn.IFNA(_xlfn.IFS(Nodes[[#This Row],[node type]]="i",0,Nodes[[#This Row],[node type]]="b",1,Nodes[[#This Row],[node type]]="s",0),"")</f>
        <v/>
      </c>
      <c r="J127" s="132" t="str" cm="1">
        <f t="array" ref="J127">_xlfn.IFNA(_xlfn.IFS(Nodes[[#This Row],[node type]]="i",0,Nodes[[#This Row],[node type]]="b",1,Nodes[[#This Row],[node type]]="s",0),"")</f>
        <v/>
      </c>
      <c r="K127" s="132" t="str" cm="1">
        <f t="array" ref="K127">_xlfn.IFNA(_xlfn.IFS(Nodes[[#This Row],[node type]]="i",0,Nodes[[#This Row],[node type]]="b",1,Nodes[[#This Row],[node type]]="s",1),"")</f>
        <v/>
      </c>
      <c r="L127" s="132" t="str" cm="1">
        <f t="array" ref="L127">_xlfn.IFNA(_xlfn.IFS(Nodes[[#This Row],[node type]]="i",0,Nodes[[#This Row],[node type]]="b",1,Nodes[[#This Row],[node type]]="s",1),"")</f>
        <v/>
      </c>
      <c r="M127" s="132" t="str" cm="1">
        <f t="array" ref="M127">_xlfn.IFNA(_xlfn.IFS(Nodes[[#This Row],[node type]]="i",0,Nodes[[#This Row],[node type]]="b",1,Nodes[[#This Row],[node type]]="s",1),"")</f>
        <v/>
      </c>
      <c r="N127" s="132" t="str" cm="1">
        <f t="array" ref="N127">_xlfn.IFNA(_xlfn.IFS(Nodes[[#This Row],[node type]]="i",0,Nodes[[#This Row],[node type]]="b",1,Nodes[[#This Row],[node type]]="s",0),"")</f>
        <v/>
      </c>
    </row>
    <row r="128" spans="2:53" x14ac:dyDescent="0.2">
      <c r="B1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28" s="63"/>
      <c r="D128" s="63"/>
      <c r="E128" s="63"/>
      <c r="F128" s="63"/>
      <c r="G128" s="63"/>
      <c r="H128" s="65"/>
      <c r="I128" s="132" t="str" cm="1">
        <f t="array" ref="I128">_xlfn.IFNA(_xlfn.IFS(Nodes[[#This Row],[node type]]="i",0,Nodes[[#This Row],[node type]]="b",1,Nodes[[#This Row],[node type]]="s",0),"")</f>
        <v/>
      </c>
      <c r="J128" s="132" t="str" cm="1">
        <f t="array" ref="J128">_xlfn.IFNA(_xlfn.IFS(Nodes[[#This Row],[node type]]="i",0,Nodes[[#This Row],[node type]]="b",1,Nodes[[#This Row],[node type]]="s",0),"")</f>
        <v/>
      </c>
      <c r="K128" s="132" t="str" cm="1">
        <f t="array" ref="K128">_xlfn.IFNA(_xlfn.IFS(Nodes[[#This Row],[node type]]="i",0,Nodes[[#This Row],[node type]]="b",1,Nodes[[#This Row],[node type]]="s",1),"")</f>
        <v/>
      </c>
      <c r="L128" s="132" t="str" cm="1">
        <f t="array" ref="L128">_xlfn.IFNA(_xlfn.IFS(Nodes[[#This Row],[node type]]="i",0,Nodes[[#This Row],[node type]]="b",1,Nodes[[#This Row],[node type]]="s",1),"")</f>
        <v/>
      </c>
      <c r="M128" s="132" t="str" cm="1">
        <f t="array" ref="M128">_xlfn.IFNA(_xlfn.IFS(Nodes[[#This Row],[node type]]="i",0,Nodes[[#This Row],[node type]]="b",1,Nodes[[#This Row],[node type]]="s",1),"")</f>
        <v/>
      </c>
      <c r="N128" s="132" t="str" cm="1">
        <f t="array" ref="N128">_xlfn.IFNA(_xlfn.IFS(Nodes[[#This Row],[node type]]="i",0,Nodes[[#This Row],[node type]]="b",1,Nodes[[#This Row],[node type]]="s",0),"")</f>
        <v/>
      </c>
    </row>
    <row r="129" spans="2:14" x14ac:dyDescent="0.2">
      <c r="B1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29" s="63"/>
      <c r="D129" s="63"/>
      <c r="E129" s="63"/>
      <c r="F129" s="63"/>
      <c r="G129" s="63"/>
      <c r="H129" s="65"/>
      <c r="I129" s="132" t="str" cm="1">
        <f t="array" ref="I129">_xlfn.IFNA(_xlfn.IFS(Nodes[[#This Row],[node type]]="i",0,Nodes[[#This Row],[node type]]="b",1,Nodes[[#This Row],[node type]]="s",0),"")</f>
        <v/>
      </c>
      <c r="J129" s="132" t="str" cm="1">
        <f t="array" ref="J129">_xlfn.IFNA(_xlfn.IFS(Nodes[[#This Row],[node type]]="i",0,Nodes[[#This Row],[node type]]="b",1,Nodes[[#This Row],[node type]]="s",0),"")</f>
        <v/>
      </c>
      <c r="K129" s="132" t="str" cm="1">
        <f t="array" ref="K129">_xlfn.IFNA(_xlfn.IFS(Nodes[[#This Row],[node type]]="i",0,Nodes[[#This Row],[node type]]="b",1,Nodes[[#This Row],[node type]]="s",1),"")</f>
        <v/>
      </c>
      <c r="L129" s="132" t="str" cm="1">
        <f t="array" ref="L129">_xlfn.IFNA(_xlfn.IFS(Nodes[[#This Row],[node type]]="i",0,Nodes[[#This Row],[node type]]="b",1,Nodes[[#This Row],[node type]]="s",1),"")</f>
        <v/>
      </c>
      <c r="M129" s="132" t="str" cm="1">
        <f t="array" ref="M129">_xlfn.IFNA(_xlfn.IFS(Nodes[[#This Row],[node type]]="i",0,Nodes[[#This Row],[node type]]="b",1,Nodes[[#This Row],[node type]]="s",1),"")</f>
        <v/>
      </c>
      <c r="N129" s="132" t="str" cm="1">
        <f t="array" ref="N129">_xlfn.IFNA(_xlfn.IFS(Nodes[[#This Row],[node type]]="i",0,Nodes[[#This Row],[node type]]="b",1,Nodes[[#This Row],[node type]]="s",0),"")</f>
        <v/>
      </c>
    </row>
    <row r="130" spans="2:14" x14ac:dyDescent="0.2">
      <c r="B1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0" s="63"/>
      <c r="D130" s="63"/>
      <c r="E130" s="63"/>
      <c r="F130" s="63"/>
      <c r="G130" s="63"/>
      <c r="H130" s="65"/>
      <c r="I130" s="132" t="str" cm="1">
        <f t="array" ref="I130">_xlfn.IFNA(_xlfn.IFS(Nodes[[#This Row],[node type]]="i",0,Nodes[[#This Row],[node type]]="b",1,Nodes[[#This Row],[node type]]="s",0),"")</f>
        <v/>
      </c>
      <c r="J130" s="132" t="str" cm="1">
        <f t="array" ref="J130">_xlfn.IFNA(_xlfn.IFS(Nodes[[#This Row],[node type]]="i",0,Nodes[[#This Row],[node type]]="b",1,Nodes[[#This Row],[node type]]="s",0),"")</f>
        <v/>
      </c>
      <c r="K130" s="132" t="str" cm="1">
        <f t="array" ref="K130">_xlfn.IFNA(_xlfn.IFS(Nodes[[#This Row],[node type]]="i",0,Nodes[[#This Row],[node type]]="b",1,Nodes[[#This Row],[node type]]="s",1),"")</f>
        <v/>
      </c>
      <c r="L130" s="132" t="str" cm="1">
        <f t="array" ref="L130">_xlfn.IFNA(_xlfn.IFS(Nodes[[#This Row],[node type]]="i",0,Nodes[[#This Row],[node type]]="b",1,Nodes[[#This Row],[node type]]="s",1),"")</f>
        <v/>
      </c>
      <c r="M130" s="132" t="str" cm="1">
        <f t="array" ref="M130">_xlfn.IFNA(_xlfn.IFS(Nodes[[#This Row],[node type]]="i",0,Nodes[[#This Row],[node type]]="b",1,Nodes[[#This Row],[node type]]="s",1),"")</f>
        <v/>
      </c>
      <c r="N130" s="132" t="str" cm="1">
        <f t="array" ref="N130">_xlfn.IFNA(_xlfn.IFS(Nodes[[#This Row],[node type]]="i",0,Nodes[[#This Row],[node type]]="b",1,Nodes[[#This Row],[node type]]="s",0),"")</f>
        <v/>
      </c>
    </row>
    <row r="131" spans="2:14" x14ac:dyDescent="0.2">
      <c r="B1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1" s="63"/>
      <c r="D131" s="63"/>
      <c r="E131" s="63"/>
      <c r="F131" s="63"/>
      <c r="G131" s="63"/>
      <c r="H131" s="65"/>
      <c r="I131" s="132" t="str" cm="1">
        <f t="array" ref="I131">_xlfn.IFNA(_xlfn.IFS(Nodes[[#This Row],[node type]]="i",0,Nodes[[#This Row],[node type]]="b",1,Nodes[[#This Row],[node type]]="s",0),"")</f>
        <v/>
      </c>
      <c r="J131" s="132" t="str" cm="1">
        <f t="array" ref="J131">_xlfn.IFNA(_xlfn.IFS(Nodes[[#This Row],[node type]]="i",0,Nodes[[#This Row],[node type]]="b",1,Nodes[[#This Row],[node type]]="s",0),"")</f>
        <v/>
      </c>
      <c r="K131" s="132" t="str" cm="1">
        <f t="array" ref="K131">_xlfn.IFNA(_xlfn.IFS(Nodes[[#This Row],[node type]]="i",0,Nodes[[#This Row],[node type]]="b",1,Nodes[[#This Row],[node type]]="s",1),"")</f>
        <v/>
      </c>
      <c r="L131" s="132" t="str" cm="1">
        <f t="array" ref="L131">_xlfn.IFNA(_xlfn.IFS(Nodes[[#This Row],[node type]]="i",0,Nodes[[#This Row],[node type]]="b",1,Nodes[[#This Row],[node type]]="s",1),"")</f>
        <v/>
      </c>
      <c r="M131" s="132" t="str" cm="1">
        <f t="array" ref="M131">_xlfn.IFNA(_xlfn.IFS(Nodes[[#This Row],[node type]]="i",0,Nodes[[#This Row],[node type]]="b",1,Nodes[[#This Row],[node type]]="s",1),"")</f>
        <v/>
      </c>
      <c r="N131" s="132" t="str" cm="1">
        <f t="array" ref="N131">_xlfn.IFNA(_xlfn.IFS(Nodes[[#This Row],[node type]]="i",0,Nodes[[#This Row],[node type]]="b",1,Nodes[[#This Row],[node type]]="s",0),"")</f>
        <v/>
      </c>
    </row>
    <row r="132" spans="2:14" x14ac:dyDescent="0.2">
      <c r="B1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2" s="63"/>
      <c r="D132" s="63"/>
      <c r="E132" s="63"/>
      <c r="F132" s="63"/>
      <c r="G132" s="63"/>
      <c r="H132" s="65"/>
      <c r="I132" s="132" t="str" cm="1">
        <f t="array" ref="I132">_xlfn.IFNA(_xlfn.IFS(Nodes[[#This Row],[node type]]="i",0,Nodes[[#This Row],[node type]]="b",1,Nodes[[#This Row],[node type]]="s",0),"")</f>
        <v/>
      </c>
      <c r="J132" s="132" t="str" cm="1">
        <f t="array" ref="J132">_xlfn.IFNA(_xlfn.IFS(Nodes[[#This Row],[node type]]="i",0,Nodes[[#This Row],[node type]]="b",1,Nodes[[#This Row],[node type]]="s",0),"")</f>
        <v/>
      </c>
      <c r="K132" s="132" t="str" cm="1">
        <f t="array" ref="K132">_xlfn.IFNA(_xlfn.IFS(Nodes[[#This Row],[node type]]="i",0,Nodes[[#This Row],[node type]]="b",1,Nodes[[#This Row],[node type]]="s",1),"")</f>
        <v/>
      </c>
      <c r="L132" s="132" t="str" cm="1">
        <f t="array" ref="L132">_xlfn.IFNA(_xlfn.IFS(Nodes[[#This Row],[node type]]="i",0,Nodes[[#This Row],[node type]]="b",1,Nodes[[#This Row],[node type]]="s",1),"")</f>
        <v/>
      </c>
      <c r="M132" s="132" t="str" cm="1">
        <f t="array" ref="M132">_xlfn.IFNA(_xlfn.IFS(Nodes[[#This Row],[node type]]="i",0,Nodes[[#This Row],[node type]]="b",1,Nodes[[#This Row],[node type]]="s",1),"")</f>
        <v/>
      </c>
      <c r="N132" s="132" t="str" cm="1">
        <f t="array" ref="N132">_xlfn.IFNA(_xlfn.IFS(Nodes[[#This Row],[node type]]="i",0,Nodes[[#This Row],[node type]]="b",1,Nodes[[#This Row],[node type]]="s",0),"")</f>
        <v/>
      </c>
    </row>
    <row r="133" spans="2:14" x14ac:dyDescent="0.2">
      <c r="B1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3" s="63"/>
      <c r="D133" s="63"/>
      <c r="E133" s="63"/>
      <c r="F133" s="63"/>
      <c r="G133" s="63"/>
      <c r="H133" s="65"/>
      <c r="I133" s="132" t="str" cm="1">
        <f t="array" ref="I133">_xlfn.IFNA(_xlfn.IFS(Nodes[[#This Row],[node type]]="i",0,Nodes[[#This Row],[node type]]="b",1,Nodes[[#This Row],[node type]]="s",0),"")</f>
        <v/>
      </c>
      <c r="J133" s="132" t="str" cm="1">
        <f t="array" ref="J133">_xlfn.IFNA(_xlfn.IFS(Nodes[[#This Row],[node type]]="i",0,Nodes[[#This Row],[node type]]="b",1,Nodes[[#This Row],[node type]]="s",0),"")</f>
        <v/>
      </c>
      <c r="K133" s="132" t="str" cm="1">
        <f t="array" ref="K133">_xlfn.IFNA(_xlfn.IFS(Nodes[[#This Row],[node type]]="i",0,Nodes[[#This Row],[node type]]="b",1,Nodes[[#This Row],[node type]]="s",1),"")</f>
        <v/>
      </c>
      <c r="L133" s="132" t="str" cm="1">
        <f t="array" ref="L133">_xlfn.IFNA(_xlfn.IFS(Nodes[[#This Row],[node type]]="i",0,Nodes[[#This Row],[node type]]="b",1,Nodes[[#This Row],[node type]]="s",1),"")</f>
        <v/>
      </c>
      <c r="M133" s="132" t="str" cm="1">
        <f t="array" ref="M133">_xlfn.IFNA(_xlfn.IFS(Nodes[[#This Row],[node type]]="i",0,Nodes[[#This Row],[node type]]="b",1,Nodes[[#This Row],[node type]]="s",1),"")</f>
        <v/>
      </c>
      <c r="N133" s="132" t="str" cm="1">
        <f t="array" ref="N133">_xlfn.IFNA(_xlfn.IFS(Nodes[[#This Row],[node type]]="i",0,Nodes[[#This Row],[node type]]="b",1,Nodes[[#This Row],[node type]]="s",0),"")</f>
        <v/>
      </c>
    </row>
    <row r="134" spans="2:14" x14ac:dyDescent="0.2">
      <c r="B1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4" s="63"/>
      <c r="D134" s="63"/>
      <c r="E134" s="63"/>
      <c r="F134" s="63"/>
      <c r="G134" s="63"/>
      <c r="H134" s="65"/>
      <c r="I134" s="132" t="str" cm="1">
        <f t="array" ref="I134">_xlfn.IFNA(_xlfn.IFS(Nodes[[#This Row],[node type]]="i",0,Nodes[[#This Row],[node type]]="b",1,Nodes[[#This Row],[node type]]="s",0),"")</f>
        <v/>
      </c>
      <c r="J134" s="132" t="str" cm="1">
        <f t="array" ref="J134">_xlfn.IFNA(_xlfn.IFS(Nodes[[#This Row],[node type]]="i",0,Nodes[[#This Row],[node type]]="b",1,Nodes[[#This Row],[node type]]="s",0),"")</f>
        <v/>
      </c>
      <c r="K134" s="132" t="str" cm="1">
        <f t="array" ref="K134">_xlfn.IFNA(_xlfn.IFS(Nodes[[#This Row],[node type]]="i",0,Nodes[[#This Row],[node type]]="b",1,Nodes[[#This Row],[node type]]="s",1),"")</f>
        <v/>
      </c>
      <c r="L134" s="132" t="str" cm="1">
        <f t="array" ref="L134">_xlfn.IFNA(_xlfn.IFS(Nodes[[#This Row],[node type]]="i",0,Nodes[[#This Row],[node type]]="b",1,Nodes[[#This Row],[node type]]="s",1),"")</f>
        <v/>
      </c>
      <c r="M134" s="132" t="str" cm="1">
        <f t="array" ref="M134">_xlfn.IFNA(_xlfn.IFS(Nodes[[#This Row],[node type]]="i",0,Nodes[[#This Row],[node type]]="b",1,Nodes[[#This Row],[node type]]="s",1),"")</f>
        <v/>
      </c>
      <c r="N134" s="132" t="str" cm="1">
        <f t="array" ref="N134">_xlfn.IFNA(_xlfn.IFS(Nodes[[#This Row],[node type]]="i",0,Nodes[[#This Row],[node type]]="b",1,Nodes[[#This Row],[node type]]="s",0),"")</f>
        <v/>
      </c>
    </row>
    <row r="135" spans="2:14" x14ac:dyDescent="0.2">
      <c r="B1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5" s="63"/>
      <c r="D135" s="63"/>
      <c r="E135" s="63"/>
      <c r="F135" s="63"/>
      <c r="G135" s="63"/>
      <c r="H135" s="65"/>
      <c r="I135" s="132" t="str" cm="1">
        <f t="array" ref="I135">_xlfn.IFNA(_xlfn.IFS(Nodes[[#This Row],[node type]]="i",0,Nodes[[#This Row],[node type]]="b",1,Nodes[[#This Row],[node type]]="s",0),"")</f>
        <v/>
      </c>
      <c r="J135" s="132" t="str" cm="1">
        <f t="array" ref="J135">_xlfn.IFNA(_xlfn.IFS(Nodes[[#This Row],[node type]]="i",0,Nodes[[#This Row],[node type]]="b",1,Nodes[[#This Row],[node type]]="s",0),"")</f>
        <v/>
      </c>
      <c r="K135" s="132" t="str" cm="1">
        <f t="array" ref="K135">_xlfn.IFNA(_xlfn.IFS(Nodes[[#This Row],[node type]]="i",0,Nodes[[#This Row],[node type]]="b",1,Nodes[[#This Row],[node type]]="s",1),"")</f>
        <v/>
      </c>
      <c r="L135" s="132" t="str" cm="1">
        <f t="array" ref="L135">_xlfn.IFNA(_xlfn.IFS(Nodes[[#This Row],[node type]]="i",0,Nodes[[#This Row],[node type]]="b",1,Nodes[[#This Row],[node type]]="s",1),"")</f>
        <v/>
      </c>
      <c r="M135" s="132" t="str" cm="1">
        <f t="array" ref="M135">_xlfn.IFNA(_xlfn.IFS(Nodes[[#This Row],[node type]]="i",0,Nodes[[#This Row],[node type]]="b",1,Nodes[[#This Row],[node type]]="s",1),"")</f>
        <v/>
      </c>
      <c r="N135" s="132" t="str" cm="1">
        <f t="array" ref="N135">_xlfn.IFNA(_xlfn.IFS(Nodes[[#This Row],[node type]]="i",0,Nodes[[#This Row],[node type]]="b",1,Nodes[[#This Row],[node type]]="s",0),"")</f>
        <v/>
      </c>
    </row>
    <row r="136" spans="2:14" x14ac:dyDescent="0.2">
      <c r="B1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6" s="63"/>
      <c r="D136" s="63"/>
      <c r="E136" s="63"/>
      <c r="F136" s="63"/>
      <c r="G136" s="63"/>
      <c r="H136" s="65"/>
      <c r="I136" s="132" t="str" cm="1">
        <f t="array" ref="I136">_xlfn.IFNA(_xlfn.IFS(Nodes[[#This Row],[node type]]="i",0,Nodes[[#This Row],[node type]]="b",1,Nodes[[#This Row],[node type]]="s",0),"")</f>
        <v/>
      </c>
      <c r="J136" s="132" t="str" cm="1">
        <f t="array" ref="J136">_xlfn.IFNA(_xlfn.IFS(Nodes[[#This Row],[node type]]="i",0,Nodes[[#This Row],[node type]]="b",1,Nodes[[#This Row],[node type]]="s",0),"")</f>
        <v/>
      </c>
      <c r="K136" s="132" t="str" cm="1">
        <f t="array" ref="K136">_xlfn.IFNA(_xlfn.IFS(Nodes[[#This Row],[node type]]="i",0,Nodes[[#This Row],[node type]]="b",1,Nodes[[#This Row],[node type]]="s",1),"")</f>
        <v/>
      </c>
      <c r="L136" s="132" t="str" cm="1">
        <f t="array" ref="L136">_xlfn.IFNA(_xlfn.IFS(Nodes[[#This Row],[node type]]="i",0,Nodes[[#This Row],[node type]]="b",1,Nodes[[#This Row],[node type]]="s",1),"")</f>
        <v/>
      </c>
      <c r="M136" s="132" t="str" cm="1">
        <f t="array" ref="M136">_xlfn.IFNA(_xlfn.IFS(Nodes[[#This Row],[node type]]="i",0,Nodes[[#This Row],[node type]]="b",1,Nodes[[#This Row],[node type]]="s",1),"")</f>
        <v/>
      </c>
      <c r="N136" s="132" t="str" cm="1">
        <f t="array" ref="N136">_xlfn.IFNA(_xlfn.IFS(Nodes[[#This Row],[node type]]="i",0,Nodes[[#This Row],[node type]]="b",1,Nodes[[#This Row],[node type]]="s",0),"")</f>
        <v/>
      </c>
    </row>
    <row r="137" spans="2:14" x14ac:dyDescent="0.2">
      <c r="B1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7" s="63"/>
      <c r="D137" s="63"/>
      <c r="E137" s="63"/>
      <c r="F137" s="63"/>
      <c r="G137" s="63"/>
      <c r="H137" s="65"/>
      <c r="I137" s="132" t="str" cm="1">
        <f t="array" ref="I137">_xlfn.IFNA(_xlfn.IFS(Nodes[[#This Row],[node type]]="i",0,Nodes[[#This Row],[node type]]="b",1,Nodes[[#This Row],[node type]]="s",0),"")</f>
        <v/>
      </c>
      <c r="J137" s="132" t="str" cm="1">
        <f t="array" ref="J137">_xlfn.IFNA(_xlfn.IFS(Nodes[[#This Row],[node type]]="i",0,Nodes[[#This Row],[node type]]="b",1,Nodes[[#This Row],[node type]]="s",0),"")</f>
        <v/>
      </c>
      <c r="K137" s="132" t="str" cm="1">
        <f t="array" ref="K137">_xlfn.IFNA(_xlfn.IFS(Nodes[[#This Row],[node type]]="i",0,Nodes[[#This Row],[node type]]="b",1,Nodes[[#This Row],[node type]]="s",1),"")</f>
        <v/>
      </c>
      <c r="L137" s="132" t="str" cm="1">
        <f t="array" ref="L137">_xlfn.IFNA(_xlfn.IFS(Nodes[[#This Row],[node type]]="i",0,Nodes[[#This Row],[node type]]="b",1,Nodes[[#This Row],[node type]]="s",1),"")</f>
        <v/>
      </c>
      <c r="M137" s="132" t="str" cm="1">
        <f t="array" ref="M137">_xlfn.IFNA(_xlfn.IFS(Nodes[[#This Row],[node type]]="i",0,Nodes[[#This Row],[node type]]="b",1,Nodes[[#This Row],[node type]]="s",1),"")</f>
        <v/>
      </c>
      <c r="N137" s="132" t="str" cm="1">
        <f t="array" ref="N137">_xlfn.IFNA(_xlfn.IFS(Nodes[[#This Row],[node type]]="i",0,Nodes[[#This Row],[node type]]="b",1,Nodes[[#This Row],[node type]]="s",0),"")</f>
        <v/>
      </c>
    </row>
    <row r="138" spans="2:14" x14ac:dyDescent="0.2">
      <c r="B1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8" s="63"/>
      <c r="D138" s="63"/>
      <c r="E138" s="63"/>
      <c r="F138" s="63"/>
      <c r="G138" s="63"/>
      <c r="H138" s="65"/>
      <c r="I138" s="132" t="str" cm="1">
        <f t="array" ref="I138">_xlfn.IFNA(_xlfn.IFS(Nodes[[#This Row],[node type]]="i",0,Nodes[[#This Row],[node type]]="b",1,Nodes[[#This Row],[node type]]="s",0),"")</f>
        <v/>
      </c>
      <c r="J138" s="132" t="str" cm="1">
        <f t="array" ref="J138">_xlfn.IFNA(_xlfn.IFS(Nodes[[#This Row],[node type]]="i",0,Nodes[[#This Row],[node type]]="b",1,Nodes[[#This Row],[node type]]="s",0),"")</f>
        <v/>
      </c>
      <c r="K138" s="132" t="str" cm="1">
        <f t="array" ref="K138">_xlfn.IFNA(_xlfn.IFS(Nodes[[#This Row],[node type]]="i",0,Nodes[[#This Row],[node type]]="b",1,Nodes[[#This Row],[node type]]="s",1),"")</f>
        <v/>
      </c>
      <c r="L138" s="132" t="str" cm="1">
        <f t="array" ref="L138">_xlfn.IFNA(_xlfn.IFS(Nodes[[#This Row],[node type]]="i",0,Nodes[[#This Row],[node type]]="b",1,Nodes[[#This Row],[node type]]="s",1),"")</f>
        <v/>
      </c>
      <c r="M138" s="132" t="str" cm="1">
        <f t="array" ref="M138">_xlfn.IFNA(_xlfn.IFS(Nodes[[#This Row],[node type]]="i",0,Nodes[[#This Row],[node type]]="b",1,Nodes[[#This Row],[node type]]="s",1),"")</f>
        <v/>
      </c>
      <c r="N138" s="132" t="str" cm="1">
        <f t="array" ref="N138">_xlfn.IFNA(_xlfn.IFS(Nodes[[#This Row],[node type]]="i",0,Nodes[[#This Row],[node type]]="b",1,Nodes[[#This Row],[node type]]="s",0),"")</f>
        <v/>
      </c>
    </row>
    <row r="139" spans="2:14" x14ac:dyDescent="0.2">
      <c r="B1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39" s="63"/>
      <c r="D139" s="63"/>
      <c r="E139" s="63"/>
      <c r="F139" s="63"/>
      <c r="G139" s="63"/>
      <c r="H139" s="65"/>
      <c r="I139" s="132" t="str" cm="1">
        <f t="array" ref="I139">_xlfn.IFNA(_xlfn.IFS(Nodes[[#This Row],[node type]]="i",0,Nodes[[#This Row],[node type]]="b",1,Nodes[[#This Row],[node type]]="s",0),"")</f>
        <v/>
      </c>
      <c r="J139" s="132" t="str" cm="1">
        <f t="array" ref="J139">_xlfn.IFNA(_xlfn.IFS(Nodes[[#This Row],[node type]]="i",0,Nodes[[#This Row],[node type]]="b",1,Nodes[[#This Row],[node type]]="s",0),"")</f>
        <v/>
      </c>
      <c r="K139" s="132" t="str" cm="1">
        <f t="array" ref="K139">_xlfn.IFNA(_xlfn.IFS(Nodes[[#This Row],[node type]]="i",0,Nodes[[#This Row],[node type]]="b",1,Nodes[[#This Row],[node type]]="s",1),"")</f>
        <v/>
      </c>
      <c r="L139" s="132" t="str" cm="1">
        <f t="array" ref="L139">_xlfn.IFNA(_xlfn.IFS(Nodes[[#This Row],[node type]]="i",0,Nodes[[#This Row],[node type]]="b",1,Nodes[[#This Row],[node type]]="s",1),"")</f>
        <v/>
      </c>
      <c r="M139" s="132" t="str" cm="1">
        <f t="array" ref="M139">_xlfn.IFNA(_xlfn.IFS(Nodes[[#This Row],[node type]]="i",0,Nodes[[#This Row],[node type]]="b",1,Nodes[[#This Row],[node type]]="s",1),"")</f>
        <v/>
      </c>
      <c r="N139" s="132" t="str" cm="1">
        <f t="array" ref="N139">_xlfn.IFNA(_xlfn.IFS(Nodes[[#This Row],[node type]]="i",0,Nodes[[#This Row],[node type]]="b",1,Nodes[[#This Row],[node type]]="s",0),"")</f>
        <v/>
      </c>
    </row>
    <row r="140" spans="2:14" x14ac:dyDescent="0.2">
      <c r="B1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0" s="63"/>
      <c r="D140" s="63"/>
      <c r="E140" s="63"/>
      <c r="F140" s="63"/>
      <c r="G140" s="63"/>
      <c r="H140" s="65"/>
      <c r="I140" s="132" t="str" cm="1">
        <f t="array" ref="I140">_xlfn.IFNA(_xlfn.IFS(Nodes[[#This Row],[node type]]="i",0,Nodes[[#This Row],[node type]]="b",1,Nodes[[#This Row],[node type]]="s",0),"")</f>
        <v/>
      </c>
      <c r="J140" s="132" t="str" cm="1">
        <f t="array" ref="J140">_xlfn.IFNA(_xlfn.IFS(Nodes[[#This Row],[node type]]="i",0,Nodes[[#This Row],[node type]]="b",1,Nodes[[#This Row],[node type]]="s",0),"")</f>
        <v/>
      </c>
      <c r="K140" s="132" t="str" cm="1">
        <f t="array" ref="K140">_xlfn.IFNA(_xlfn.IFS(Nodes[[#This Row],[node type]]="i",0,Nodes[[#This Row],[node type]]="b",1,Nodes[[#This Row],[node type]]="s",1),"")</f>
        <v/>
      </c>
      <c r="L140" s="132" t="str" cm="1">
        <f t="array" ref="L140">_xlfn.IFNA(_xlfn.IFS(Nodes[[#This Row],[node type]]="i",0,Nodes[[#This Row],[node type]]="b",1,Nodes[[#This Row],[node type]]="s",1),"")</f>
        <v/>
      </c>
      <c r="M140" s="132" t="str" cm="1">
        <f t="array" ref="M140">_xlfn.IFNA(_xlfn.IFS(Nodes[[#This Row],[node type]]="i",0,Nodes[[#This Row],[node type]]="b",1,Nodes[[#This Row],[node type]]="s",1),"")</f>
        <v/>
      </c>
      <c r="N140" s="132" t="str" cm="1">
        <f t="array" ref="N140">_xlfn.IFNA(_xlfn.IFS(Nodes[[#This Row],[node type]]="i",0,Nodes[[#This Row],[node type]]="b",1,Nodes[[#This Row],[node type]]="s",0),"")</f>
        <v/>
      </c>
    </row>
    <row r="141" spans="2:14" x14ac:dyDescent="0.2">
      <c r="B1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1" s="63"/>
      <c r="D141" s="63"/>
      <c r="E141" s="63"/>
      <c r="F141" s="63"/>
      <c r="G141" s="63"/>
      <c r="H141" s="65"/>
      <c r="I141" s="132" t="str" cm="1">
        <f t="array" ref="I141">_xlfn.IFNA(_xlfn.IFS(Nodes[[#This Row],[node type]]="i",0,Nodes[[#This Row],[node type]]="b",1,Nodes[[#This Row],[node type]]="s",0),"")</f>
        <v/>
      </c>
      <c r="J141" s="132" t="str" cm="1">
        <f t="array" ref="J141">_xlfn.IFNA(_xlfn.IFS(Nodes[[#This Row],[node type]]="i",0,Nodes[[#This Row],[node type]]="b",1,Nodes[[#This Row],[node type]]="s",0),"")</f>
        <v/>
      </c>
      <c r="K141" s="132" t="str" cm="1">
        <f t="array" ref="K141">_xlfn.IFNA(_xlfn.IFS(Nodes[[#This Row],[node type]]="i",0,Nodes[[#This Row],[node type]]="b",1,Nodes[[#This Row],[node type]]="s",1),"")</f>
        <v/>
      </c>
      <c r="L141" s="132" t="str" cm="1">
        <f t="array" ref="L141">_xlfn.IFNA(_xlfn.IFS(Nodes[[#This Row],[node type]]="i",0,Nodes[[#This Row],[node type]]="b",1,Nodes[[#This Row],[node type]]="s",1),"")</f>
        <v/>
      </c>
      <c r="M141" s="132" t="str" cm="1">
        <f t="array" ref="M141">_xlfn.IFNA(_xlfn.IFS(Nodes[[#This Row],[node type]]="i",0,Nodes[[#This Row],[node type]]="b",1,Nodes[[#This Row],[node type]]="s",1),"")</f>
        <v/>
      </c>
      <c r="N141" s="132" t="str" cm="1">
        <f t="array" ref="N141">_xlfn.IFNA(_xlfn.IFS(Nodes[[#This Row],[node type]]="i",0,Nodes[[#This Row],[node type]]="b",1,Nodes[[#This Row],[node type]]="s",0),"")</f>
        <v/>
      </c>
    </row>
    <row r="142" spans="2:14" x14ac:dyDescent="0.2">
      <c r="B1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2" s="63"/>
      <c r="D142" s="63"/>
      <c r="E142" s="63"/>
      <c r="F142" s="63"/>
      <c r="G142" s="63"/>
      <c r="H142" s="65"/>
      <c r="I142" s="132" t="str" cm="1">
        <f t="array" ref="I142">_xlfn.IFNA(_xlfn.IFS(Nodes[[#This Row],[node type]]="i",0,Nodes[[#This Row],[node type]]="b",1,Nodes[[#This Row],[node type]]="s",0),"")</f>
        <v/>
      </c>
      <c r="J142" s="132" t="str" cm="1">
        <f t="array" ref="J142">_xlfn.IFNA(_xlfn.IFS(Nodes[[#This Row],[node type]]="i",0,Nodes[[#This Row],[node type]]="b",1,Nodes[[#This Row],[node type]]="s",0),"")</f>
        <v/>
      </c>
      <c r="K142" s="132" t="str" cm="1">
        <f t="array" ref="K142">_xlfn.IFNA(_xlfn.IFS(Nodes[[#This Row],[node type]]="i",0,Nodes[[#This Row],[node type]]="b",1,Nodes[[#This Row],[node type]]="s",1),"")</f>
        <v/>
      </c>
      <c r="L142" s="132" t="str" cm="1">
        <f t="array" ref="L142">_xlfn.IFNA(_xlfn.IFS(Nodes[[#This Row],[node type]]="i",0,Nodes[[#This Row],[node type]]="b",1,Nodes[[#This Row],[node type]]="s",1),"")</f>
        <v/>
      </c>
      <c r="M142" s="132" t="str" cm="1">
        <f t="array" ref="M142">_xlfn.IFNA(_xlfn.IFS(Nodes[[#This Row],[node type]]="i",0,Nodes[[#This Row],[node type]]="b",1,Nodes[[#This Row],[node type]]="s",1),"")</f>
        <v/>
      </c>
      <c r="N142" s="132" t="str" cm="1">
        <f t="array" ref="N142">_xlfn.IFNA(_xlfn.IFS(Nodes[[#This Row],[node type]]="i",0,Nodes[[#This Row],[node type]]="b",1,Nodes[[#This Row],[node type]]="s",0),"")</f>
        <v/>
      </c>
    </row>
    <row r="143" spans="2:14" x14ac:dyDescent="0.2">
      <c r="B1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3" s="63"/>
      <c r="D143" s="63"/>
      <c r="E143" s="63"/>
      <c r="F143" s="63"/>
      <c r="G143" s="63"/>
      <c r="H143" s="65"/>
      <c r="I143" s="132" t="str" cm="1">
        <f t="array" ref="I143">_xlfn.IFNA(_xlfn.IFS(Nodes[[#This Row],[node type]]="i",0,Nodes[[#This Row],[node type]]="b",1,Nodes[[#This Row],[node type]]="s",0),"")</f>
        <v/>
      </c>
      <c r="J143" s="132" t="str" cm="1">
        <f t="array" ref="J143">_xlfn.IFNA(_xlfn.IFS(Nodes[[#This Row],[node type]]="i",0,Nodes[[#This Row],[node type]]="b",1,Nodes[[#This Row],[node type]]="s",0),"")</f>
        <v/>
      </c>
      <c r="K143" s="132" t="str" cm="1">
        <f t="array" ref="K143">_xlfn.IFNA(_xlfn.IFS(Nodes[[#This Row],[node type]]="i",0,Nodes[[#This Row],[node type]]="b",1,Nodes[[#This Row],[node type]]="s",1),"")</f>
        <v/>
      </c>
      <c r="L143" s="132" t="str" cm="1">
        <f t="array" ref="L143">_xlfn.IFNA(_xlfn.IFS(Nodes[[#This Row],[node type]]="i",0,Nodes[[#This Row],[node type]]="b",1,Nodes[[#This Row],[node type]]="s",1),"")</f>
        <v/>
      </c>
      <c r="M143" s="132" t="str" cm="1">
        <f t="array" ref="M143">_xlfn.IFNA(_xlfn.IFS(Nodes[[#This Row],[node type]]="i",0,Nodes[[#This Row],[node type]]="b",1,Nodes[[#This Row],[node type]]="s",1),"")</f>
        <v/>
      </c>
      <c r="N143" s="132" t="str" cm="1">
        <f t="array" ref="N143">_xlfn.IFNA(_xlfn.IFS(Nodes[[#This Row],[node type]]="i",0,Nodes[[#This Row],[node type]]="b",1,Nodes[[#This Row],[node type]]="s",0),"")</f>
        <v/>
      </c>
    </row>
    <row r="144" spans="2:14" x14ac:dyDescent="0.2">
      <c r="B1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4" s="63"/>
      <c r="D144" s="63"/>
      <c r="E144" s="63"/>
      <c r="F144" s="63"/>
      <c r="G144" s="63"/>
      <c r="H144" s="65"/>
      <c r="I144" s="132" t="str" cm="1">
        <f t="array" ref="I144">_xlfn.IFNA(_xlfn.IFS(Nodes[[#This Row],[node type]]="i",0,Nodes[[#This Row],[node type]]="b",1,Nodes[[#This Row],[node type]]="s",0),"")</f>
        <v/>
      </c>
      <c r="J144" s="132" t="str" cm="1">
        <f t="array" ref="J144">_xlfn.IFNA(_xlfn.IFS(Nodes[[#This Row],[node type]]="i",0,Nodes[[#This Row],[node type]]="b",1,Nodes[[#This Row],[node type]]="s",0),"")</f>
        <v/>
      </c>
      <c r="K144" s="132" t="str" cm="1">
        <f t="array" ref="K144">_xlfn.IFNA(_xlfn.IFS(Nodes[[#This Row],[node type]]="i",0,Nodes[[#This Row],[node type]]="b",1,Nodes[[#This Row],[node type]]="s",1),"")</f>
        <v/>
      </c>
      <c r="L144" s="132" t="str" cm="1">
        <f t="array" ref="L144">_xlfn.IFNA(_xlfn.IFS(Nodes[[#This Row],[node type]]="i",0,Nodes[[#This Row],[node type]]="b",1,Nodes[[#This Row],[node type]]="s",1),"")</f>
        <v/>
      </c>
      <c r="M144" s="132" t="str" cm="1">
        <f t="array" ref="M144">_xlfn.IFNA(_xlfn.IFS(Nodes[[#This Row],[node type]]="i",0,Nodes[[#This Row],[node type]]="b",1,Nodes[[#This Row],[node type]]="s",1),"")</f>
        <v/>
      </c>
      <c r="N144" s="132" t="str" cm="1">
        <f t="array" ref="N144">_xlfn.IFNA(_xlfn.IFS(Nodes[[#This Row],[node type]]="i",0,Nodes[[#This Row],[node type]]="b",1,Nodes[[#This Row],[node type]]="s",0),"")</f>
        <v/>
      </c>
    </row>
    <row r="145" spans="2:14" x14ac:dyDescent="0.2">
      <c r="B1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5" s="63"/>
      <c r="D145" s="63"/>
      <c r="E145" s="63"/>
      <c r="F145" s="63"/>
      <c r="G145" s="63"/>
      <c r="H145" s="65"/>
      <c r="I145" s="132" t="str" cm="1">
        <f t="array" ref="I145">_xlfn.IFNA(_xlfn.IFS(Nodes[[#This Row],[node type]]="i",0,Nodes[[#This Row],[node type]]="b",1,Nodes[[#This Row],[node type]]="s",0),"")</f>
        <v/>
      </c>
      <c r="J145" s="132" t="str" cm="1">
        <f t="array" ref="J145">_xlfn.IFNA(_xlfn.IFS(Nodes[[#This Row],[node type]]="i",0,Nodes[[#This Row],[node type]]="b",1,Nodes[[#This Row],[node type]]="s",0),"")</f>
        <v/>
      </c>
      <c r="K145" s="132" t="str" cm="1">
        <f t="array" ref="K145">_xlfn.IFNA(_xlfn.IFS(Nodes[[#This Row],[node type]]="i",0,Nodes[[#This Row],[node type]]="b",1,Nodes[[#This Row],[node type]]="s",1),"")</f>
        <v/>
      </c>
      <c r="L145" s="132" t="str" cm="1">
        <f t="array" ref="L145">_xlfn.IFNA(_xlfn.IFS(Nodes[[#This Row],[node type]]="i",0,Nodes[[#This Row],[node type]]="b",1,Nodes[[#This Row],[node type]]="s",1),"")</f>
        <v/>
      </c>
      <c r="M145" s="132" t="str" cm="1">
        <f t="array" ref="M145">_xlfn.IFNA(_xlfn.IFS(Nodes[[#This Row],[node type]]="i",0,Nodes[[#This Row],[node type]]="b",1,Nodes[[#This Row],[node type]]="s",1),"")</f>
        <v/>
      </c>
      <c r="N145" s="132" t="str" cm="1">
        <f t="array" ref="N145">_xlfn.IFNA(_xlfn.IFS(Nodes[[#This Row],[node type]]="i",0,Nodes[[#This Row],[node type]]="b",1,Nodes[[#This Row],[node type]]="s",0),"")</f>
        <v/>
      </c>
    </row>
    <row r="146" spans="2:14" x14ac:dyDescent="0.2">
      <c r="B1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6" s="63"/>
      <c r="D146" s="63"/>
      <c r="E146" s="63"/>
      <c r="F146" s="63"/>
      <c r="G146" s="63"/>
      <c r="H146" s="65"/>
      <c r="I146" s="132" t="str" cm="1">
        <f t="array" ref="I146">_xlfn.IFNA(_xlfn.IFS(Nodes[[#This Row],[node type]]="i",0,Nodes[[#This Row],[node type]]="b",1,Nodes[[#This Row],[node type]]="s",0),"")</f>
        <v/>
      </c>
      <c r="J146" s="132" t="str" cm="1">
        <f t="array" ref="J146">_xlfn.IFNA(_xlfn.IFS(Nodes[[#This Row],[node type]]="i",0,Nodes[[#This Row],[node type]]="b",1,Nodes[[#This Row],[node type]]="s",0),"")</f>
        <v/>
      </c>
      <c r="K146" s="132" t="str" cm="1">
        <f t="array" ref="K146">_xlfn.IFNA(_xlfn.IFS(Nodes[[#This Row],[node type]]="i",0,Nodes[[#This Row],[node type]]="b",1,Nodes[[#This Row],[node type]]="s",1),"")</f>
        <v/>
      </c>
      <c r="L146" s="132" t="str" cm="1">
        <f t="array" ref="L146">_xlfn.IFNA(_xlfn.IFS(Nodes[[#This Row],[node type]]="i",0,Nodes[[#This Row],[node type]]="b",1,Nodes[[#This Row],[node type]]="s",1),"")</f>
        <v/>
      </c>
      <c r="M146" s="132" t="str" cm="1">
        <f t="array" ref="M146">_xlfn.IFNA(_xlfn.IFS(Nodes[[#This Row],[node type]]="i",0,Nodes[[#This Row],[node type]]="b",1,Nodes[[#This Row],[node type]]="s",1),"")</f>
        <v/>
      </c>
      <c r="N146" s="132" t="str" cm="1">
        <f t="array" ref="N146">_xlfn.IFNA(_xlfn.IFS(Nodes[[#This Row],[node type]]="i",0,Nodes[[#This Row],[node type]]="b",1,Nodes[[#This Row],[node type]]="s",0),"")</f>
        <v/>
      </c>
    </row>
    <row r="147" spans="2:14" x14ac:dyDescent="0.2">
      <c r="B1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7" s="63"/>
      <c r="D147" s="63"/>
      <c r="E147" s="63"/>
      <c r="F147" s="63"/>
      <c r="G147" s="63"/>
      <c r="H147" s="65"/>
      <c r="I147" s="132" t="str" cm="1">
        <f t="array" ref="I147">_xlfn.IFNA(_xlfn.IFS(Nodes[[#This Row],[node type]]="i",0,Nodes[[#This Row],[node type]]="b",1,Nodes[[#This Row],[node type]]="s",0),"")</f>
        <v/>
      </c>
      <c r="J147" s="132" t="str" cm="1">
        <f t="array" ref="J147">_xlfn.IFNA(_xlfn.IFS(Nodes[[#This Row],[node type]]="i",0,Nodes[[#This Row],[node type]]="b",1,Nodes[[#This Row],[node type]]="s",0),"")</f>
        <v/>
      </c>
      <c r="K147" s="132" t="str" cm="1">
        <f t="array" ref="K147">_xlfn.IFNA(_xlfn.IFS(Nodes[[#This Row],[node type]]="i",0,Nodes[[#This Row],[node type]]="b",1,Nodes[[#This Row],[node type]]="s",1),"")</f>
        <v/>
      </c>
      <c r="L147" s="132" t="str" cm="1">
        <f t="array" ref="L147">_xlfn.IFNA(_xlfn.IFS(Nodes[[#This Row],[node type]]="i",0,Nodes[[#This Row],[node type]]="b",1,Nodes[[#This Row],[node type]]="s",1),"")</f>
        <v/>
      </c>
      <c r="M147" s="132" t="str" cm="1">
        <f t="array" ref="M147">_xlfn.IFNA(_xlfn.IFS(Nodes[[#This Row],[node type]]="i",0,Nodes[[#This Row],[node type]]="b",1,Nodes[[#This Row],[node type]]="s",1),"")</f>
        <v/>
      </c>
      <c r="N147" s="132" t="str" cm="1">
        <f t="array" ref="N147">_xlfn.IFNA(_xlfn.IFS(Nodes[[#This Row],[node type]]="i",0,Nodes[[#This Row],[node type]]="b",1,Nodes[[#This Row],[node type]]="s",0),"")</f>
        <v/>
      </c>
    </row>
    <row r="148" spans="2:14" x14ac:dyDescent="0.2">
      <c r="B1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8" s="63"/>
      <c r="D148" s="63"/>
      <c r="E148" s="63"/>
      <c r="F148" s="63"/>
      <c r="G148" s="63"/>
      <c r="H148" s="65"/>
      <c r="I148" s="132" t="str" cm="1">
        <f t="array" ref="I148">_xlfn.IFNA(_xlfn.IFS(Nodes[[#This Row],[node type]]="i",0,Nodes[[#This Row],[node type]]="b",1,Nodes[[#This Row],[node type]]="s",0),"")</f>
        <v/>
      </c>
      <c r="J148" s="132" t="str" cm="1">
        <f t="array" ref="J148">_xlfn.IFNA(_xlfn.IFS(Nodes[[#This Row],[node type]]="i",0,Nodes[[#This Row],[node type]]="b",1,Nodes[[#This Row],[node type]]="s",0),"")</f>
        <v/>
      </c>
      <c r="K148" s="132" t="str" cm="1">
        <f t="array" ref="K148">_xlfn.IFNA(_xlfn.IFS(Nodes[[#This Row],[node type]]="i",0,Nodes[[#This Row],[node type]]="b",1,Nodes[[#This Row],[node type]]="s",1),"")</f>
        <v/>
      </c>
      <c r="L148" s="132" t="str" cm="1">
        <f t="array" ref="L148">_xlfn.IFNA(_xlfn.IFS(Nodes[[#This Row],[node type]]="i",0,Nodes[[#This Row],[node type]]="b",1,Nodes[[#This Row],[node type]]="s",1),"")</f>
        <v/>
      </c>
      <c r="M148" s="132" t="str" cm="1">
        <f t="array" ref="M148">_xlfn.IFNA(_xlfn.IFS(Nodes[[#This Row],[node type]]="i",0,Nodes[[#This Row],[node type]]="b",1,Nodes[[#This Row],[node type]]="s",1),"")</f>
        <v/>
      </c>
      <c r="N148" s="132" t="str" cm="1">
        <f t="array" ref="N148">_xlfn.IFNA(_xlfn.IFS(Nodes[[#This Row],[node type]]="i",0,Nodes[[#This Row],[node type]]="b",1,Nodes[[#This Row],[node type]]="s",0),"")</f>
        <v/>
      </c>
    </row>
    <row r="149" spans="2:14" x14ac:dyDescent="0.2">
      <c r="B1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49" s="63"/>
      <c r="D149" s="63"/>
      <c r="E149" s="63"/>
      <c r="F149" s="63"/>
      <c r="G149" s="63"/>
      <c r="H149" s="65"/>
      <c r="I149" s="132" t="str" cm="1">
        <f t="array" ref="I149">_xlfn.IFNA(_xlfn.IFS(Nodes[[#This Row],[node type]]="i",0,Nodes[[#This Row],[node type]]="b",1,Nodes[[#This Row],[node type]]="s",0),"")</f>
        <v/>
      </c>
      <c r="J149" s="132" t="str" cm="1">
        <f t="array" ref="J149">_xlfn.IFNA(_xlfn.IFS(Nodes[[#This Row],[node type]]="i",0,Nodes[[#This Row],[node type]]="b",1,Nodes[[#This Row],[node type]]="s",0),"")</f>
        <v/>
      </c>
      <c r="K149" s="132" t="str" cm="1">
        <f t="array" ref="K149">_xlfn.IFNA(_xlfn.IFS(Nodes[[#This Row],[node type]]="i",0,Nodes[[#This Row],[node type]]="b",1,Nodes[[#This Row],[node type]]="s",1),"")</f>
        <v/>
      </c>
      <c r="L149" s="132" t="str" cm="1">
        <f t="array" ref="L149">_xlfn.IFNA(_xlfn.IFS(Nodes[[#This Row],[node type]]="i",0,Nodes[[#This Row],[node type]]="b",1,Nodes[[#This Row],[node type]]="s",1),"")</f>
        <v/>
      </c>
      <c r="M149" s="132" t="str" cm="1">
        <f t="array" ref="M149">_xlfn.IFNA(_xlfn.IFS(Nodes[[#This Row],[node type]]="i",0,Nodes[[#This Row],[node type]]="b",1,Nodes[[#This Row],[node type]]="s",1),"")</f>
        <v/>
      </c>
      <c r="N149" s="132" t="str" cm="1">
        <f t="array" ref="N149">_xlfn.IFNA(_xlfn.IFS(Nodes[[#This Row],[node type]]="i",0,Nodes[[#This Row],[node type]]="b",1,Nodes[[#This Row],[node type]]="s",0),"")</f>
        <v/>
      </c>
    </row>
    <row r="150" spans="2:14" x14ac:dyDescent="0.2">
      <c r="B1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0" s="63"/>
      <c r="D150" s="63"/>
      <c r="E150" s="63"/>
      <c r="F150" s="63"/>
      <c r="G150" s="63"/>
      <c r="H150" s="65"/>
      <c r="I150" s="132" t="str" cm="1">
        <f t="array" ref="I150">_xlfn.IFNA(_xlfn.IFS(Nodes[[#This Row],[node type]]="i",0,Nodes[[#This Row],[node type]]="b",1,Nodes[[#This Row],[node type]]="s",0),"")</f>
        <v/>
      </c>
      <c r="J150" s="132" t="str" cm="1">
        <f t="array" ref="J150">_xlfn.IFNA(_xlfn.IFS(Nodes[[#This Row],[node type]]="i",0,Nodes[[#This Row],[node type]]="b",1,Nodes[[#This Row],[node type]]="s",0),"")</f>
        <v/>
      </c>
      <c r="K150" s="132" t="str" cm="1">
        <f t="array" ref="K150">_xlfn.IFNA(_xlfn.IFS(Nodes[[#This Row],[node type]]="i",0,Nodes[[#This Row],[node type]]="b",1,Nodes[[#This Row],[node type]]="s",1),"")</f>
        <v/>
      </c>
      <c r="L150" s="132" t="str" cm="1">
        <f t="array" ref="L150">_xlfn.IFNA(_xlfn.IFS(Nodes[[#This Row],[node type]]="i",0,Nodes[[#This Row],[node type]]="b",1,Nodes[[#This Row],[node type]]="s",1),"")</f>
        <v/>
      </c>
      <c r="M150" s="132" t="str" cm="1">
        <f t="array" ref="M150">_xlfn.IFNA(_xlfn.IFS(Nodes[[#This Row],[node type]]="i",0,Nodes[[#This Row],[node type]]="b",1,Nodes[[#This Row],[node type]]="s",1),"")</f>
        <v/>
      </c>
      <c r="N150" s="132" t="str" cm="1">
        <f t="array" ref="N150">_xlfn.IFNA(_xlfn.IFS(Nodes[[#This Row],[node type]]="i",0,Nodes[[#This Row],[node type]]="b",1,Nodes[[#This Row],[node type]]="s",0),"")</f>
        <v/>
      </c>
    </row>
    <row r="151" spans="2:14" x14ac:dyDescent="0.2">
      <c r="B1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1" s="63"/>
      <c r="D151" s="63"/>
      <c r="E151" s="63"/>
      <c r="F151" s="63"/>
      <c r="G151" s="63"/>
      <c r="H151" s="65"/>
      <c r="I151" s="132" t="str" cm="1">
        <f t="array" ref="I151">_xlfn.IFNA(_xlfn.IFS(Nodes[[#This Row],[node type]]="i",0,Nodes[[#This Row],[node type]]="b",1,Nodes[[#This Row],[node type]]="s",0),"")</f>
        <v/>
      </c>
      <c r="J151" s="132" t="str" cm="1">
        <f t="array" ref="J151">_xlfn.IFNA(_xlfn.IFS(Nodes[[#This Row],[node type]]="i",0,Nodes[[#This Row],[node type]]="b",1,Nodes[[#This Row],[node type]]="s",0),"")</f>
        <v/>
      </c>
      <c r="K151" s="132" t="str" cm="1">
        <f t="array" ref="K151">_xlfn.IFNA(_xlfn.IFS(Nodes[[#This Row],[node type]]="i",0,Nodes[[#This Row],[node type]]="b",1,Nodes[[#This Row],[node type]]="s",1),"")</f>
        <v/>
      </c>
      <c r="L151" s="132" t="str" cm="1">
        <f t="array" ref="L151">_xlfn.IFNA(_xlfn.IFS(Nodes[[#This Row],[node type]]="i",0,Nodes[[#This Row],[node type]]="b",1,Nodes[[#This Row],[node type]]="s",1),"")</f>
        <v/>
      </c>
      <c r="M151" s="132" t="str" cm="1">
        <f t="array" ref="M151">_xlfn.IFNA(_xlfn.IFS(Nodes[[#This Row],[node type]]="i",0,Nodes[[#This Row],[node type]]="b",1,Nodes[[#This Row],[node type]]="s",1),"")</f>
        <v/>
      </c>
      <c r="N151" s="132" t="str" cm="1">
        <f t="array" ref="N151">_xlfn.IFNA(_xlfn.IFS(Nodes[[#This Row],[node type]]="i",0,Nodes[[#This Row],[node type]]="b",1,Nodes[[#This Row],[node type]]="s",0),"")</f>
        <v/>
      </c>
    </row>
    <row r="152" spans="2:14" x14ac:dyDescent="0.2">
      <c r="B1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2" s="63"/>
      <c r="D152" s="63"/>
      <c r="E152" s="63"/>
      <c r="F152" s="63"/>
      <c r="G152" s="63"/>
      <c r="H152" s="65"/>
      <c r="I152" s="132" t="str" cm="1">
        <f t="array" ref="I152">_xlfn.IFNA(_xlfn.IFS(Nodes[[#This Row],[node type]]="i",0,Nodes[[#This Row],[node type]]="b",1,Nodes[[#This Row],[node type]]="s",0),"")</f>
        <v/>
      </c>
      <c r="J152" s="132" t="str" cm="1">
        <f t="array" ref="J152">_xlfn.IFNA(_xlfn.IFS(Nodes[[#This Row],[node type]]="i",0,Nodes[[#This Row],[node type]]="b",1,Nodes[[#This Row],[node type]]="s",0),"")</f>
        <v/>
      </c>
      <c r="K152" s="132" t="str" cm="1">
        <f t="array" ref="K152">_xlfn.IFNA(_xlfn.IFS(Nodes[[#This Row],[node type]]="i",0,Nodes[[#This Row],[node type]]="b",1,Nodes[[#This Row],[node type]]="s",1),"")</f>
        <v/>
      </c>
      <c r="L152" s="132" t="str" cm="1">
        <f t="array" ref="L152">_xlfn.IFNA(_xlfn.IFS(Nodes[[#This Row],[node type]]="i",0,Nodes[[#This Row],[node type]]="b",1,Nodes[[#This Row],[node type]]="s",1),"")</f>
        <v/>
      </c>
      <c r="M152" s="132" t="str" cm="1">
        <f t="array" ref="M152">_xlfn.IFNA(_xlfn.IFS(Nodes[[#This Row],[node type]]="i",0,Nodes[[#This Row],[node type]]="b",1,Nodes[[#This Row],[node type]]="s",1),"")</f>
        <v/>
      </c>
      <c r="N152" s="132" t="str" cm="1">
        <f t="array" ref="N152">_xlfn.IFNA(_xlfn.IFS(Nodes[[#This Row],[node type]]="i",0,Nodes[[#This Row],[node type]]="b",1,Nodes[[#This Row],[node type]]="s",0),"")</f>
        <v/>
      </c>
    </row>
    <row r="153" spans="2:14" x14ac:dyDescent="0.2">
      <c r="B1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3" s="63"/>
      <c r="D153" s="63"/>
      <c r="E153" s="63"/>
      <c r="F153" s="63"/>
      <c r="G153" s="63"/>
      <c r="H153" s="65"/>
      <c r="I153" s="132" t="str" cm="1">
        <f t="array" ref="I153">_xlfn.IFNA(_xlfn.IFS(Nodes[[#This Row],[node type]]="i",0,Nodes[[#This Row],[node type]]="b",1,Nodes[[#This Row],[node type]]="s",0),"")</f>
        <v/>
      </c>
      <c r="J153" s="132" t="str" cm="1">
        <f t="array" ref="J153">_xlfn.IFNA(_xlfn.IFS(Nodes[[#This Row],[node type]]="i",0,Nodes[[#This Row],[node type]]="b",1,Nodes[[#This Row],[node type]]="s",0),"")</f>
        <v/>
      </c>
      <c r="K153" s="132" t="str" cm="1">
        <f t="array" ref="K153">_xlfn.IFNA(_xlfn.IFS(Nodes[[#This Row],[node type]]="i",0,Nodes[[#This Row],[node type]]="b",1,Nodes[[#This Row],[node type]]="s",1),"")</f>
        <v/>
      </c>
      <c r="L153" s="132" t="str" cm="1">
        <f t="array" ref="L153">_xlfn.IFNA(_xlfn.IFS(Nodes[[#This Row],[node type]]="i",0,Nodes[[#This Row],[node type]]="b",1,Nodes[[#This Row],[node type]]="s",1),"")</f>
        <v/>
      </c>
      <c r="M153" s="132" t="str" cm="1">
        <f t="array" ref="M153">_xlfn.IFNA(_xlfn.IFS(Nodes[[#This Row],[node type]]="i",0,Nodes[[#This Row],[node type]]="b",1,Nodes[[#This Row],[node type]]="s",1),"")</f>
        <v/>
      </c>
      <c r="N153" s="132" t="str" cm="1">
        <f t="array" ref="N153">_xlfn.IFNA(_xlfn.IFS(Nodes[[#This Row],[node type]]="i",0,Nodes[[#This Row],[node type]]="b",1,Nodes[[#This Row],[node type]]="s",0),"")</f>
        <v/>
      </c>
    </row>
    <row r="154" spans="2:14" x14ac:dyDescent="0.2">
      <c r="B1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4" s="63"/>
      <c r="D154" s="63"/>
      <c r="E154" s="63"/>
      <c r="F154" s="63"/>
      <c r="G154" s="63"/>
      <c r="H154" s="65"/>
      <c r="I154" s="132" t="str" cm="1">
        <f t="array" ref="I154">_xlfn.IFNA(_xlfn.IFS(Nodes[[#This Row],[node type]]="i",0,Nodes[[#This Row],[node type]]="b",1,Nodes[[#This Row],[node type]]="s",0),"")</f>
        <v/>
      </c>
      <c r="J154" s="132" t="str" cm="1">
        <f t="array" ref="J154">_xlfn.IFNA(_xlfn.IFS(Nodes[[#This Row],[node type]]="i",0,Nodes[[#This Row],[node type]]="b",1,Nodes[[#This Row],[node type]]="s",0),"")</f>
        <v/>
      </c>
      <c r="K154" s="132" t="str" cm="1">
        <f t="array" ref="K154">_xlfn.IFNA(_xlfn.IFS(Nodes[[#This Row],[node type]]="i",0,Nodes[[#This Row],[node type]]="b",1,Nodes[[#This Row],[node type]]="s",1),"")</f>
        <v/>
      </c>
      <c r="L154" s="132" t="str" cm="1">
        <f t="array" ref="L154">_xlfn.IFNA(_xlfn.IFS(Nodes[[#This Row],[node type]]="i",0,Nodes[[#This Row],[node type]]="b",1,Nodes[[#This Row],[node type]]="s",1),"")</f>
        <v/>
      </c>
      <c r="M154" s="132" t="str" cm="1">
        <f t="array" ref="M154">_xlfn.IFNA(_xlfn.IFS(Nodes[[#This Row],[node type]]="i",0,Nodes[[#This Row],[node type]]="b",1,Nodes[[#This Row],[node type]]="s",1),"")</f>
        <v/>
      </c>
      <c r="N154" s="132" t="str" cm="1">
        <f t="array" ref="N154">_xlfn.IFNA(_xlfn.IFS(Nodes[[#This Row],[node type]]="i",0,Nodes[[#This Row],[node type]]="b",1,Nodes[[#This Row],[node type]]="s",0),"")</f>
        <v/>
      </c>
    </row>
    <row r="155" spans="2:14" x14ac:dyDescent="0.2">
      <c r="B1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5" s="63"/>
      <c r="D155" s="63"/>
      <c r="E155" s="63"/>
      <c r="F155" s="63"/>
      <c r="G155" s="63"/>
      <c r="H155" s="65"/>
      <c r="I155" s="132" t="str" cm="1">
        <f t="array" ref="I155">_xlfn.IFNA(_xlfn.IFS(Nodes[[#This Row],[node type]]="i",0,Nodes[[#This Row],[node type]]="b",1,Nodes[[#This Row],[node type]]="s",0),"")</f>
        <v/>
      </c>
      <c r="J155" s="132" t="str" cm="1">
        <f t="array" ref="J155">_xlfn.IFNA(_xlfn.IFS(Nodes[[#This Row],[node type]]="i",0,Nodes[[#This Row],[node type]]="b",1,Nodes[[#This Row],[node type]]="s",0),"")</f>
        <v/>
      </c>
      <c r="K155" s="132" t="str" cm="1">
        <f t="array" ref="K155">_xlfn.IFNA(_xlfn.IFS(Nodes[[#This Row],[node type]]="i",0,Nodes[[#This Row],[node type]]="b",1,Nodes[[#This Row],[node type]]="s",1),"")</f>
        <v/>
      </c>
      <c r="L155" s="132" t="str" cm="1">
        <f t="array" ref="L155">_xlfn.IFNA(_xlfn.IFS(Nodes[[#This Row],[node type]]="i",0,Nodes[[#This Row],[node type]]="b",1,Nodes[[#This Row],[node type]]="s",1),"")</f>
        <v/>
      </c>
      <c r="M155" s="132" t="str" cm="1">
        <f t="array" ref="M155">_xlfn.IFNA(_xlfn.IFS(Nodes[[#This Row],[node type]]="i",0,Nodes[[#This Row],[node type]]="b",1,Nodes[[#This Row],[node type]]="s",1),"")</f>
        <v/>
      </c>
      <c r="N155" s="132" t="str" cm="1">
        <f t="array" ref="N155">_xlfn.IFNA(_xlfn.IFS(Nodes[[#This Row],[node type]]="i",0,Nodes[[#This Row],[node type]]="b",1,Nodes[[#This Row],[node type]]="s",0),"")</f>
        <v/>
      </c>
    </row>
    <row r="156" spans="2:14" x14ac:dyDescent="0.2">
      <c r="B1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6" s="63"/>
      <c r="D156" s="63"/>
      <c r="E156" s="63"/>
      <c r="F156" s="63"/>
      <c r="G156" s="63"/>
      <c r="H156" s="65"/>
      <c r="I156" s="132" t="str" cm="1">
        <f t="array" ref="I156">_xlfn.IFNA(_xlfn.IFS(Nodes[[#This Row],[node type]]="i",0,Nodes[[#This Row],[node type]]="b",1,Nodes[[#This Row],[node type]]="s",0),"")</f>
        <v/>
      </c>
      <c r="J156" s="132" t="str" cm="1">
        <f t="array" ref="J156">_xlfn.IFNA(_xlfn.IFS(Nodes[[#This Row],[node type]]="i",0,Nodes[[#This Row],[node type]]="b",1,Nodes[[#This Row],[node type]]="s",0),"")</f>
        <v/>
      </c>
      <c r="K156" s="132" t="str" cm="1">
        <f t="array" ref="K156">_xlfn.IFNA(_xlfn.IFS(Nodes[[#This Row],[node type]]="i",0,Nodes[[#This Row],[node type]]="b",1,Nodes[[#This Row],[node type]]="s",1),"")</f>
        <v/>
      </c>
      <c r="L156" s="132" t="str" cm="1">
        <f t="array" ref="L156">_xlfn.IFNA(_xlfn.IFS(Nodes[[#This Row],[node type]]="i",0,Nodes[[#This Row],[node type]]="b",1,Nodes[[#This Row],[node type]]="s",1),"")</f>
        <v/>
      </c>
      <c r="M156" s="132" t="str" cm="1">
        <f t="array" ref="M156">_xlfn.IFNA(_xlfn.IFS(Nodes[[#This Row],[node type]]="i",0,Nodes[[#This Row],[node type]]="b",1,Nodes[[#This Row],[node type]]="s",1),"")</f>
        <v/>
      </c>
      <c r="N156" s="132" t="str" cm="1">
        <f t="array" ref="N156">_xlfn.IFNA(_xlfn.IFS(Nodes[[#This Row],[node type]]="i",0,Nodes[[#This Row],[node type]]="b",1,Nodes[[#This Row],[node type]]="s",0),"")</f>
        <v/>
      </c>
    </row>
    <row r="157" spans="2:14" x14ac:dyDescent="0.2">
      <c r="B1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7" s="63"/>
      <c r="D157" s="63"/>
      <c r="E157" s="63"/>
      <c r="F157" s="63"/>
      <c r="G157" s="63"/>
      <c r="H157" s="65"/>
      <c r="I157" s="132" t="str" cm="1">
        <f t="array" ref="I157">_xlfn.IFNA(_xlfn.IFS(Nodes[[#This Row],[node type]]="i",0,Nodes[[#This Row],[node type]]="b",1,Nodes[[#This Row],[node type]]="s",0),"")</f>
        <v/>
      </c>
      <c r="J157" s="132" t="str" cm="1">
        <f t="array" ref="J157">_xlfn.IFNA(_xlfn.IFS(Nodes[[#This Row],[node type]]="i",0,Nodes[[#This Row],[node type]]="b",1,Nodes[[#This Row],[node type]]="s",0),"")</f>
        <v/>
      </c>
      <c r="K157" s="132" t="str" cm="1">
        <f t="array" ref="K157">_xlfn.IFNA(_xlfn.IFS(Nodes[[#This Row],[node type]]="i",0,Nodes[[#This Row],[node type]]="b",1,Nodes[[#This Row],[node type]]="s",1),"")</f>
        <v/>
      </c>
      <c r="L157" s="132" t="str" cm="1">
        <f t="array" ref="L157">_xlfn.IFNA(_xlfn.IFS(Nodes[[#This Row],[node type]]="i",0,Nodes[[#This Row],[node type]]="b",1,Nodes[[#This Row],[node type]]="s",1),"")</f>
        <v/>
      </c>
      <c r="M157" s="132" t="str" cm="1">
        <f t="array" ref="M157">_xlfn.IFNA(_xlfn.IFS(Nodes[[#This Row],[node type]]="i",0,Nodes[[#This Row],[node type]]="b",1,Nodes[[#This Row],[node type]]="s",1),"")</f>
        <v/>
      </c>
      <c r="N157" s="132" t="str" cm="1">
        <f t="array" ref="N157">_xlfn.IFNA(_xlfn.IFS(Nodes[[#This Row],[node type]]="i",0,Nodes[[#This Row],[node type]]="b",1,Nodes[[#This Row],[node type]]="s",0),"")</f>
        <v/>
      </c>
    </row>
    <row r="158" spans="2:14" x14ac:dyDescent="0.2">
      <c r="B1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8" s="63"/>
      <c r="D158" s="63"/>
      <c r="E158" s="63"/>
      <c r="F158" s="63"/>
      <c r="G158" s="63"/>
      <c r="H158" s="65"/>
      <c r="I158" s="132" t="str" cm="1">
        <f t="array" ref="I158">_xlfn.IFNA(_xlfn.IFS(Nodes[[#This Row],[node type]]="i",0,Nodes[[#This Row],[node type]]="b",1,Nodes[[#This Row],[node type]]="s",0),"")</f>
        <v/>
      </c>
      <c r="J158" s="132" t="str" cm="1">
        <f t="array" ref="J158">_xlfn.IFNA(_xlfn.IFS(Nodes[[#This Row],[node type]]="i",0,Nodes[[#This Row],[node type]]="b",1,Nodes[[#This Row],[node type]]="s",0),"")</f>
        <v/>
      </c>
      <c r="K158" s="132" t="str" cm="1">
        <f t="array" ref="K158">_xlfn.IFNA(_xlfn.IFS(Nodes[[#This Row],[node type]]="i",0,Nodes[[#This Row],[node type]]="b",1,Nodes[[#This Row],[node type]]="s",1),"")</f>
        <v/>
      </c>
      <c r="L158" s="132" t="str" cm="1">
        <f t="array" ref="L158">_xlfn.IFNA(_xlfn.IFS(Nodes[[#This Row],[node type]]="i",0,Nodes[[#This Row],[node type]]="b",1,Nodes[[#This Row],[node type]]="s",1),"")</f>
        <v/>
      </c>
      <c r="M158" s="132" t="str" cm="1">
        <f t="array" ref="M158">_xlfn.IFNA(_xlfn.IFS(Nodes[[#This Row],[node type]]="i",0,Nodes[[#This Row],[node type]]="b",1,Nodes[[#This Row],[node type]]="s",1),"")</f>
        <v/>
      </c>
      <c r="N158" s="132" t="str" cm="1">
        <f t="array" ref="N158">_xlfn.IFNA(_xlfn.IFS(Nodes[[#This Row],[node type]]="i",0,Nodes[[#This Row],[node type]]="b",1,Nodes[[#This Row],[node type]]="s",0),"")</f>
        <v/>
      </c>
    </row>
    <row r="159" spans="2:14" x14ac:dyDescent="0.2">
      <c r="B1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59" s="63"/>
      <c r="D159" s="63"/>
      <c r="E159" s="63"/>
      <c r="F159" s="63"/>
      <c r="G159" s="63"/>
      <c r="H159" s="65"/>
      <c r="I159" s="132" t="str" cm="1">
        <f t="array" ref="I159">_xlfn.IFNA(_xlfn.IFS(Nodes[[#This Row],[node type]]="i",0,Nodes[[#This Row],[node type]]="b",1,Nodes[[#This Row],[node type]]="s",0),"")</f>
        <v/>
      </c>
      <c r="J159" s="132" t="str" cm="1">
        <f t="array" ref="J159">_xlfn.IFNA(_xlfn.IFS(Nodes[[#This Row],[node type]]="i",0,Nodes[[#This Row],[node type]]="b",1,Nodes[[#This Row],[node type]]="s",0),"")</f>
        <v/>
      </c>
      <c r="K159" s="132" t="str" cm="1">
        <f t="array" ref="K159">_xlfn.IFNA(_xlfn.IFS(Nodes[[#This Row],[node type]]="i",0,Nodes[[#This Row],[node type]]="b",1,Nodes[[#This Row],[node type]]="s",1),"")</f>
        <v/>
      </c>
      <c r="L159" s="132" t="str" cm="1">
        <f t="array" ref="L159">_xlfn.IFNA(_xlfn.IFS(Nodes[[#This Row],[node type]]="i",0,Nodes[[#This Row],[node type]]="b",1,Nodes[[#This Row],[node type]]="s",1),"")</f>
        <v/>
      </c>
      <c r="M159" s="132" t="str" cm="1">
        <f t="array" ref="M159">_xlfn.IFNA(_xlfn.IFS(Nodes[[#This Row],[node type]]="i",0,Nodes[[#This Row],[node type]]="b",1,Nodes[[#This Row],[node type]]="s",1),"")</f>
        <v/>
      </c>
      <c r="N159" s="132" t="str" cm="1">
        <f t="array" ref="N159">_xlfn.IFNA(_xlfn.IFS(Nodes[[#This Row],[node type]]="i",0,Nodes[[#This Row],[node type]]="b",1,Nodes[[#This Row],[node type]]="s",0),"")</f>
        <v/>
      </c>
    </row>
    <row r="160" spans="2:14" x14ac:dyDescent="0.2">
      <c r="B1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0" s="63"/>
      <c r="D160" s="63"/>
      <c r="E160" s="63"/>
      <c r="F160" s="63"/>
      <c r="G160" s="63"/>
      <c r="H160" s="65"/>
      <c r="I160" s="132" t="str" cm="1">
        <f t="array" ref="I160">_xlfn.IFNA(_xlfn.IFS(Nodes[[#This Row],[node type]]="i",0,Nodes[[#This Row],[node type]]="b",1,Nodes[[#This Row],[node type]]="s",0),"")</f>
        <v/>
      </c>
      <c r="J160" s="132" t="str" cm="1">
        <f t="array" ref="J160">_xlfn.IFNA(_xlfn.IFS(Nodes[[#This Row],[node type]]="i",0,Nodes[[#This Row],[node type]]="b",1,Nodes[[#This Row],[node type]]="s",0),"")</f>
        <v/>
      </c>
      <c r="K160" s="132" t="str" cm="1">
        <f t="array" ref="K160">_xlfn.IFNA(_xlfn.IFS(Nodes[[#This Row],[node type]]="i",0,Nodes[[#This Row],[node type]]="b",1,Nodes[[#This Row],[node type]]="s",1),"")</f>
        <v/>
      </c>
      <c r="L160" s="132" t="str" cm="1">
        <f t="array" ref="L160">_xlfn.IFNA(_xlfn.IFS(Nodes[[#This Row],[node type]]="i",0,Nodes[[#This Row],[node type]]="b",1,Nodes[[#This Row],[node type]]="s",1),"")</f>
        <v/>
      </c>
      <c r="M160" s="132" t="str" cm="1">
        <f t="array" ref="M160">_xlfn.IFNA(_xlfn.IFS(Nodes[[#This Row],[node type]]="i",0,Nodes[[#This Row],[node type]]="b",1,Nodes[[#This Row],[node type]]="s",1),"")</f>
        <v/>
      </c>
      <c r="N160" s="132" t="str" cm="1">
        <f t="array" ref="N160">_xlfn.IFNA(_xlfn.IFS(Nodes[[#This Row],[node type]]="i",0,Nodes[[#This Row],[node type]]="b",1,Nodes[[#This Row],[node type]]="s",0),"")</f>
        <v/>
      </c>
    </row>
    <row r="161" spans="2:14" x14ac:dyDescent="0.2">
      <c r="B1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1" s="63"/>
      <c r="D161" s="63"/>
      <c r="E161" s="63"/>
      <c r="F161" s="63"/>
      <c r="G161" s="63"/>
      <c r="H161" s="65"/>
      <c r="I161" s="132" t="str" cm="1">
        <f t="array" ref="I161">_xlfn.IFNA(_xlfn.IFS(Nodes[[#This Row],[node type]]="i",0,Nodes[[#This Row],[node type]]="b",1,Nodes[[#This Row],[node type]]="s",0),"")</f>
        <v/>
      </c>
      <c r="J161" s="132" t="str" cm="1">
        <f t="array" ref="J161">_xlfn.IFNA(_xlfn.IFS(Nodes[[#This Row],[node type]]="i",0,Nodes[[#This Row],[node type]]="b",1,Nodes[[#This Row],[node type]]="s",0),"")</f>
        <v/>
      </c>
      <c r="K161" s="132" t="str" cm="1">
        <f t="array" ref="K161">_xlfn.IFNA(_xlfn.IFS(Nodes[[#This Row],[node type]]="i",0,Nodes[[#This Row],[node type]]="b",1,Nodes[[#This Row],[node type]]="s",1),"")</f>
        <v/>
      </c>
      <c r="L161" s="132" t="str" cm="1">
        <f t="array" ref="L161">_xlfn.IFNA(_xlfn.IFS(Nodes[[#This Row],[node type]]="i",0,Nodes[[#This Row],[node type]]="b",1,Nodes[[#This Row],[node type]]="s",1),"")</f>
        <v/>
      </c>
      <c r="M161" s="132" t="str" cm="1">
        <f t="array" ref="M161">_xlfn.IFNA(_xlfn.IFS(Nodes[[#This Row],[node type]]="i",0,Nodes[[#This Row],[node type]]="b",1,Nodes[[#This Row],[node type]]="s",1),"")</f>
        <v/>
      </c>
      <c r="N161" s="132" t="str" cm="1">
        <f t="array" ref="N161">_xlfn.IFNA(_xlfn.IFS(Nodes[[#This Row],[node type]]="i",0,Nodes[[#This Row],[node type]]="b",1,Nodes[[#This Row],[node type]]="s",0),"")</f>
        <v/>
      </c>
    </row>
    <row r="162" spans="2:14" x14ac:dyDescent="0.2">
      <c r="B1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2" s="63"/>
      <c r="D162" s="63"/>
      <c r="E162" s="63"/>
      <c r="F162" s="63"/>
      <c r="G162" s="63"/>
      <c r="H162" s="65"/>
      <c r="I162" s="132" t="str" cm="1">
        <f t="array" ref="I162">_xlfn.IFNA(_xlfn.IFS(Nodes[[#This Row],[node type]]="i",0,Nodes[[#This Row],[node type]]="b",1,Nodes[[#This Row],[node type]]="s",0),"")</f>
        <v/>
      </c>
      <c r="J162" s="132" t="str" cm="1">
        <f t="array" ref="J162">_xlfn.IFNA(_xlfn.IFS(Nodes[[#This Row],[node type]]="i",0,Nodes[[#This Row],[node type]]="b",1,Nodes[[#This Row],[node type]]="s",0),"")</f>
        <v/>
      </c>
      <c r="K162" s="132" t="str" cm="1">
        <f t="array" ref="K162">_xlfn.IFNA(_xlfn.IFS(Nodes[[#This Row],[node type]]="i",0,Nodes[[#This Row],[node type]]="b",1,Nodes[[#This Row],[node type]]="s",1),"")</f>
        <v/>
      </c>
      <c r="L162" s="132" t="str" cm="1">
        <f t="array" ref="L162">_xlfn.IFNA(_xlfn.IFS(Nodes[[#This Row],[node type]]="i",0,Nodes[[#This Row],[node type]]="b",1,Nodes[[#This Row],[node type]]="s",1),"")</f>
        <v/>
      </c>
      <c r="M162" s="132" t="str" cm="1">
        <f t="array" ref="M162">_xlfn.IFNA(_xlfn.IFS(Nodes[[#This Row],[node type]]="i",0,Nodes[[#This Row],[node type]]="b",1,Nodes[[#This Row],[node type]]="s",1),"")</f>
        <v/>
      </c>
      <c r="N162" s="132" t="str" cm="1">
        <f t="array" ref="N162">_xlfn.IFNA(_xlfn.IFS(Nodes[[#This Row],[node type]]="i",0,Nodes[[#This Row],[node type]]="b",1,Nodes[[#This Row],[node type]]="s",0),"")</f>
        <v/>
      </c>
    </row>
    <row r="163" spans="2:14" x14ac:dyDescent="0.2">
      <c r="B1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3" s="63"/>
      <c r="D163" s="63"/>
      <c r="E163" s="63"/>
      <c r="F163" s="63"/>
      <c r="G163" s="63"/>
      <c r="H163" s="65"/>
      <c r="I163" s="132" t="str" cm="1">
        <f t="array" ref="I163">_xlfn.IFNA(_xlfn.IFS(Nodes[[#This Row],[node type]]="i",0,Nodes[[#This Row],[node type]]="b",1,Nodes[[#This Row],[node type]]="s",0),"")</f>
        <v/>
      </c>
      <c r="J163" s="132" t="str" cm="1">
        <f t="array" ref="J163">_xlfn.IFNA(_xlfn.IFS(Nodes[[#This Row],[node type]]="i",0,Nodes[[#This Row],[node type]]="b",1,Nodes[[#This Row],[node type]]="s",0),"")</f>
        <v/>
      </c>
      <c r="K163" s="132" t="str" cm="1">
        <f t="array" ref="K163">_xlfn.IFNA(_xlfn.IFS(Nodes[[#This Row],[node type]]="i",0,Nodes[[#This Row],[node type]]="b",1,Nodes[[#This Row],[node type]]="s",1),"")</f>
        <v/>
      </c>
      <c r="L163" s="132" t="str" cm="1">
        <f t="array" ref="L163">_xlfn.IFNA(_xlfn.IFS(Nodes[[#This Row],[node type]]="i",0,Nodes[[#This Row],[node type]]="b",1,Nodes[[#This Row],[node type]]="s",1),"")</f>
        <v/>
      </c>
      <c r="M163" s="132" t="str" cm="1">
        <f t="array" ref="M163">_xlfn.IFNA(_xlfn.IFS(Nodes[[#This Row],[node type]]="i",0,Nodes[[#This Row],[node type]]="b",1,Nodes[[#This Row],[node type]]="s",1),"")</f>
        <v/>
      </c>
      <c r="N163" s="132" t="str" cm="1">
        <f t="array" ref="N163">_xlfn.IFNA(_xlfn.IFS(Nodes[[#This Row],[node type]]="i",0,Nodes[[#This Row],[node type]]="b",1,Nodes[[#This Row],[node type]]="s",0),"")</f>
        <v/>
      </c>
    </row>
    <row r="164" spans="2:14" x14ac:dyDescent="0.2">
      <c r="B1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4" s="63"/>
      <c r="D164" s="63"/>
      <c r="E164" s="63"/>
      <c r="F164" s="63"/>
      <c r="G164" s="63"/>
      <c r="H164" s="65"/>
      <c r="I164" s="132" t="str" cm="1">
        <f t="array" ref="I164">_xlfn.IFNA(_xlfn.IFS(Nodes[[#This Row],[node type]]="i",0,Nodes[[#This Row],[node type]]="b",1,Nodes[[#This Row],[node type]]="s",0),"")</f>
        <v/>
      </c>
      <c r="J164" s="132" t="str" cm="1">
        <f t="array" ref="J164">_xlfn.IFNA(_xlfn.IFS(Nodes[[#This Row],[node type]]="i",0,Nodes[[#This Row],[node type]]="b",1,Nodes[[#This Row],[node type]]="s",0),"")</f>
        <v/>
      </c>
      <c r="K164" s="132" t="str" cm="1">
        <f t="array" ref="K164">_xlfn.IFNA(_xlfn.IFS(Nodes[[#This Row],[node type]]="i",0,Nodes[[#This Row],[node type]]="b",1,Nodes[[#This Row],[node type]]="s",1),"")</f>
        <v/>
      </c>
      <c r="L164" s="132" t="str" cm="1">
        <f t="array" ref="L164">_xlfn.IFNA(_xlfn.IFS(Nodes[[#This Row],[node type]]="i",0,Nodes[[#This Row],[node type]]="b",1,Nodes[[#This Row],[node type]]="s",1),"")</f>
        <v/>
      </c>
      <c r="M164" s="132" t="str" cm="1">
        <f t="array" ref="M164">_xlfn.IFNA(_xlfn.IFS(Nodes[[#This Row],[node type]]="i",0,Nodes[[#This Row],[node type]]="b",1,Nodes[[#This Row],[node type]]="s",1),"")</f>
        <v/>
      </c>
      <c r="N164" s="132" t="str" cm="1">
        <f t="array" ref="N164">_xlfn.IFNA(_xlfn.IFS(Nodes[[#This Row],[node type]]="i",0,Nodes[[#This Row],[node type]]="b",1,Nodes[[#This Row],[node type]]="s",0),"")</f>
        <v/>
      </c>
    </row>
    <row r="165" spans="2:14" x14ac:dyDescent="0.2">
      <c r="B1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5" s="63"/>
      <c r="D165" s="63"/>
      <c r="E165" s="63"/>
      <c r="F165" s="63"/>
      <c r="G165" s="63"/>
      <c r="H165" s="65"/>
      <c r="I165" s="132" t="str" cm="1">
        <f t="array" ref="I165">_xlfn.IFNA(_xlfn.IFS(Nodes[[#This Row],[node type]]="i",0,Nodes[[#This Row],[node type]]="b",1,Nodes[[#This Row],[node type]]="s",0),"")</f>
        <v/>
      </c>
      <c r="J165" s="132" t="str" cm="1">
        <f t="array" ref="J165">_xlfn.IFNA(_xlfn.IFS(Nodes[[#This Row],[node type]]="i",0,Nodes[[#This Row],[node type]]="b",1,Nodes[[#This Row],[node type]]="s",0),"")</f>
        <v/>
      </c>
      <c r="K165" s="132" t="str" cm="1">
        <f t="array" ref="K165">_xlfn.IFNA(_xlfn.IFS(Nodes[[#This Row],[node type]]="i",0,Nodes[[#This Row],[node type]]="b",1,Nodes[[#This Row],[node type]]="s",1),"")</f>
        <v/>
      </c>
      <c r="L165" s="132" t="str" cm="1">
        <f t="array" ref="L165">_xlfn.IFNA(_xlfn.IFS(Nodes[[#This Row],[node type]]="i",0,Nodes[[#This Row],[node type]]="b",1,Nodes[[#This Row],[node type]]="s",1),"")</f>
        <v/>
      </c>
      <c r="M165" s="132" t="str" cm="1">
        <f t="array" ref="M165">_xlfn.IFNA(_xlfn.IFS(Nodes[[#This Row],[node type]]="i",0,Nodes[[#This Row],[node type]]="b",1,Nodes[[#This Row],[node type]]="s",1),"")</f>
        <v/>
      </c>
      <c r="N165" s="132" t="str" cm="1">
        <f t="array" ref="N165">_xlfn.IFNA(_xlfn.IFS(Nodes[[#This Row],[node type]]="i",0,Nodes[[#This Row],[node type]]="b",1,Nodes[[#This Row],[node type]]="s",0),"")</f>
        <v/>
      </c>
    </row>
    <row r="166" spans="2:14" x14ac:dyDescent="0.2">
      <c r="B1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6" s="63"/>
      <c r="D166" s="63"/>
      <c r="E166" s="63"/>
      <c r="F166" s="63"/>
      <c r="G166" s="63"/>
      <c r="H166" s="65"/>
      <c r="I166" s="132" t="str" cm="1">
        <f t="array" ref="I166">_xlfn.IFNA(_xlfn.IFS(Nodes[[#This Row],[node type]]="i",0,Nodes[[#This Row],[node type]]="b",1,Nodes[[#This Row],[node type]]="s",0),"")</f>
        <v/>
      </c>
      <c r="J166" s="132" t="str" cm="1">
        <f t="array" ref="J166">_xlfn.IFNA(_xlfn.IFS(Nodes[[#This Row],[node type]]="i",0,Nodes[[#This Row],[node type]]="b",1,Nodes[[#This Row],[node type]]="s",0),"")</f>
        <v/>
      </c>
      <c r="K166" s="132" t="str" cm="1">
        <f t="array" ref="K166">_xlfn.IFNA(_xlfn.IFS(Nodes[[#This Row],[node type]]="i",0,Nodes[[#This Row],[node type]]="b",1,Nodes[[#This Row],[node type]]="s",1),"")</f>
        <v/>
      </c>
      <c r="L166" s="132" t="str" cm="1">
        <f t="array" ref="L166">_xlfn.IFNA(_xlfn.IFS(Nodes[[#This Row],[node type]]="i",0,Nodes[[#This Row],[node type]]="b",1,Nodes[[#This Row],[node type]]="s",1),"")</f>
        <v/>
      </c>
      <c r="M166" s="132" t="str" cm="1">
        <f t="array" ref="M166">_xlfn.IFNA(_xlfn.IFS(Nodes[[#This Row],[node type]]="i",0,Nodes[[#This Row],[node type]]="b",1,Nodes[[#This Row],[node type]]="s",1),"")</f>
        <v/>
      </c>
      <c r="N166" s="132" t="str" cm="1">
        <f t="array" ref="N166">_xlfn.IFNA(_xlfn.IFS(Nodes[[#This Row],[node type]]="i",0,Nodes[[#This Row],[node type]]="b",1,Nodes[[#This Row],[node type]]="s",0),"")</f>
        <v/>
      </c>
    </row>
    <row r="167" spans="2:14" x14ac:dyDescent="0.2">
      <c r="B1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7" s="63"/>
      <c r="D167" s="63"/>
      <c r="E167" s="63"/>
      <c r="F167" s="63"/>
      <c r="G167" s="63"/>
      <c r="H167" s="65"/>
      <c r="I167" s="132" t="str" cm="1">
        <f t="array" ref="I167">_xlfn.IFNA(_xlfn.IFS(Nodes[[#This Row],[node type]]="i",0,Nodes[[#This Row],[node type]]="b",1,Nodes[[#This Row],[node type]]="s",0),"")</f>
        <v/>
      </c>
      <c r="J167" s="132" t="str" cm="1">
        <f t="array" ref="J167">_xlfn.IFNA(_xlfn.IFS(Nodes[[#This Row],[node type]]="i",0,Nodes[[#This Row],[node type]]="b",1,Nodes[[#This Row],[node type]]="s",0),"")</f>
        <v/>
      </c>
      <c r="K167" s="132" t="str" cm="1">
        <f t="array" ref="K167">_xlfn.IFNA(_xlfn.IFS(Nodes[[#This Row],[node type]]="i",0,Nodes[[#This Row],[node type]]="b",1,Nodes[[#This Row],[node type]]="s",1),"")</f>
        <v/>
      </c>
      <c r="L167" s="132" t="str" cm="1">
        <f t="array" ref="L167">_xlfn.IFNA(_xlfn.IFS(Nodes[[#This Row],[node type]]="i",0,Nodes[[#This Row],[node type]]="b",1,Nodes[[#This Row],[node type]]="s",1),"")</f>
        <v/>
      </c>
      <c r="M167" s="132" t="str" cm="1">
        <f t="array" ref="M167">_xlfn.IFNA(_xlfn.IFS(Nodes[[#This Row],[node type]]="i",0,Nodes[[#This Row],[node type]]="b",1,Nodes[[#This Row],[node type]]="s",1),"")</f>
        <v/>
      </c>
      <c r="N167" s="132" t="str" cm="1">
        <f t="array" ref="N167">_xlfn.IFNA(_xlfn.IFS(Nodes[[#This Row],[node type]]="i",0,Nodes[[#This Row],[node type]]="b",1,Nodes[[#This Row],[node type]]="s",0),"")</f>
        <v/>
      </c>
    </row>
    <row r="168" spans="2:14" x14ac:dyDescent="0.2">
      <c r="B1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8" s="63"/>
      <c r="D168" s="63"/>
      <c r="E168" s="63"/>
      <c r="F168" s="63"/>
      <c r="G168" s="63"/>
      <c r="H168" s="65"/>
      <c r="I168" s="132" t="str" cm="1">
        <f t="array" ref="I168">_xlfn.IFNA(_xlfn.IFS(Nodes[[#This Row],[node type]]="i",0,Nodes[[#This Row],[node type]]="b",1,Nodes[[#This Row],[node type]]="s",0),"")</f>
        <v/>
      </c>
      <c r="J168" s="132" t="str" cm="1">
        <f t="array" ref="J168">_xlfn.IFNA(_xlfn.IFS(Nodes[[#This Row],[node type]]="i",0,Nodes[[#This Row],[node type]]="b",1,Nodes[[#This Row],[node type]]="s",0),"")</f>
        <v/>
      </c>
      <c r="K168" s="132" t="str" cm="1">
        <f t="array" ref="K168">_xlfn.IFNA(_xlfn.IFS(Nodes[[#This Row],[node type]]="i",0,Nodes[[#This Row],[node type]]="b",1,Nodes[[#This Row],[node type]]="s",1),"")</f>
        <v/>
      </c>
      <c r="L168" s="132" t="str" cm="1">
        <f t="array" ref="L168">_xlfn.IFNA(_xlfn.IFS(Nodes[[#This Row],[node type]]="i",0,Nodes[[#This Row],[node type]]="b",1,Nodes[[#This Row],[node type]]="s",1),"")</f>
        <v/>
      </c>
      <c r="M168" s="132" t="str" cm="1">
        <f t="array" ref="M168">_xlfn.IFNA(_xlfn.IFS(Nodes[[#This Row],[node type]]="i",0,Nodes[[#This Row],[node type]]="b",1,Nodes[[#This Row],[node type]]="s",1),"")</f>
        <v/>
      </c>
      <c r="N168" s="132" t="str" cm="1">
        <f t="array" ref="N168">_xlfn.IFNA(_xlfn.IFS(Nodes[[#This Row],[node type]]="i",0,Nodes[[#This Row],[node type]]="b",1,Nodes[[#This Row],[node type]]="s",0),"")</f>
        <v/>
      </c>
    </row>
    <row r="169" spans="2:14" x14ac:dyDescent="0.2">
      <c r="B1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69" s="63"/>
      <c r="D169" s="63"/>
      <c r="E169" s="63"/>
      <c r="F169" s="63"/>
      <c r="G169" s="63"/>
      <c r="H169" s="65"/>
      <c r="I169" s="132" t="str" cm="1">
        <f t="array" ref="I169">_xlfn.IFNA(_xlfn.IFS(Nodes[[#This Row],[node type]]="i",0,Nodes[[#This Row],[node type]]="b",1,Nodes[[#This Row],[node type]]="s",0),"")</f>
        <v/>
      </c>
      <c r="J169" s="132" t="str" cm="1">
        <f t="array" ref="J169">_xlfn.IFNA(_xlfn.IFS(Nodes[[#This Row],[node type]]="i",0,Nodes[[#This Row],[node type]]="b",1,Nodes[[#This Row],[node type]]="s",0),"")</f>
        <v/>
      </c>
      <c r="K169" s="132" t="str" cm="1">
        <f t="array" ref="K169">_xlfn.IFNA(_xlfn.IFS(Nodes[[#This Row],[node type]]="i",0,Nodes[[#This Row],[node type]]="b",1,Nodes[[#This Row],[node type]]="s",1),"")</f>
        <v/>
      </c>
      <c r="L169" s="132" t="str" cm="1">
        <f t="array" ref="L169">_xlfn.IFNA(_xlfn.IFS(Nodes[[#This Row],[node type]]="i",0,Nodes[[#This Row],[node type]]="b",1,Nodes[[#This Row],[node type]]="s",1),"")</f>
        <v/>
      </c>
      <c r="M169" s="132" t="str" cm="1">
        <f t="array" ref="M169">_xlfn.IFNA(_xlfn.IFS(Nodes[[#This Row],[node type]]="i",0,Nodes[[#This Row],[node type]]="b",1,Nodes[[#This Row],[node type]]="s",1),"")</f>
        <v/>
      </c>
      <c r="N169" s="132" t="str" cm="1">
        <f t="array" ref="N169">_xlfn.IFNA(_xlfn.IFS(Nodes[[#This Row],[node type]]="i",0,Nodes[[#This Row],[node type]]="b",1,Nodes[[#This Row],[node type]]="s",0),"")</f>
        <v/>
      </c>
    </row>
    <row r="170" spans="2:14" x14ac:dyDescent="0.2">
      <c r="B1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0" s="63"/>
      <c r="D170" s="63"/>
      <c r="E170" s="63"/>
      <c r="F170" s="63"/>
      <c r="G170" s="63"/>
      <c r="H170" s="65"/>
      <c r="I170" s="132" t="str" cm="1">
        <f t="array" ref="I170">_xlfn.IFNA(_xlfn.IFS(Nodes[[#This Row],[node type]]="i",0,Nodes[[#This Row],[node type]]="b",1,Nodes[[#This Row],[node type]]="s",0),"")</f>
        <v/>
      </c>
      <c r="J170" s="132" t="str" cm="1">
        <f t="array" ref="J170">_xlfn.IFNA(_xlfn.IFS(Nodes[[#This Row],[node type]]="i",0,Nodes[[#This Row],[node type]]="b",1,Nodes[[#This Row],[node type]]="s",0),"")</f>
        <v/>
      </c>
      <c r="K170" s="132" t="str" cm="1">
        <f t="array" ref="K170">_xlfn.IFNA(_xlfn.IFS(Nodes[[#This Row],[node type]]="i",0,Nodes[[#This Row],[node type]]="b",1,Nodes[[#This Row],[node type]]="s",1),"")</f>
        <v/>
      </c>
      <c r="L170" s="132" t="str" cm="1">
        <f t="array" ref="L170">_xlfn.IFNA(_xlfn.IFS(Nodes[[#This Row],[node type]]="i",0,Nodes[[#This Row],[node type]]="b",1,Nodes[[#This Row],[node type]]="s",1),"")</f>
        <v/>
      </c>
      <c r="M170" s="132" t="str" cm="1">
        <f t="array" ref="M170">_xlfn.IFNA(_xlfn.IFS(Nodes[[#This Row],[node type]]="i",0,Nodes[[#This Row],[node type]]="b",1,Nodes[[#This Row],[node type]]="s",1),"")</f>
        <v/>
      </c>
      <c r="N170" s="132" t="str" cm="1">
        <f t="array" ref="N170">_xlfn.IFNA(_xlfn.IFS(Nodes[[#This Row],[node type]]="i",0,Nodes[[#This Row],[node type]]="b",1,Nodes[[#This Row],[node type]]="s",0),"")</f>
        <v/>
      </c>
    </row>
    <row r="171" spans="2:14" x14ac:dyDescent="0.2">
      <c r="B1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1" s="63"/>
      <c r="D171" s="63"/>
      <c r="E171" s="63"/>
      <c r="F171" s="63"/>
      <c r="G171" s="63"/>
      <c r="H171" s="65"/>
      <c r="I171" s="132" t="str" cm="1">
        <f t="array" ref="I171">_xlfn.IFNA(_xlfn.IFS(Nodes[[#This Row],[node type]]="i",0,Nodes[[#This Row],[node type]]="b",1,Nodes[[#This Row],[node type]]="s",0),"")</f>
        <v/>
      </c>
      <c r="J171" s="132" t="str" cm="1">
        <f t="array" ref="J171">_xlfn.IFNA(_xlfn.IFS(Nodes[[#This Row],[node type]]="i",0,Nodes[[#This Row],[node type]]="b",1,Nodes[[#This Row],[node type]]="s",0),"")</f>
        <v/>
      </c>
      <c r="K171" s="132" t="str" cm="1">
        <f t="array" ref="K171">_xlfn.IFNA(_xlfn.IFS(Nodes[[#This Row],[node type]]="i",0,Nodes[[#This Row],[node type]]="b",1,Nodes[[#This Row],[node type]]="s",1),"")</f>
        <v/>
      </c>
      <c r="L171" s="132" t="str" cm="1">
        <f t="array" ref="L171">_xlfn.IFNA(_xlfn.IFS(Nodes[[#This Row],[node type]]="i",0,Nodes[[#This Row],[node type]]="b",1,Nodes[[#This Row],[node type]]="s",1),"")</f>
        <v/>
      </c>
      <c r="M171" s="132" t="str" cm="1">
        <f t="array" ref="M171">_xlfn.IFNA(_xlfn.IFS(Nodes[[#This Row],[node type]]="i",0,Nodes[[#This Row],[node type]]="b",1,Nodes[[#This Row],[node type]]="s",1),"")</f>
        <v/>
      </c>
      <c r="N171" s="132" t="str" cm="1">
        <f t="array" ref="N171">_xlfn.IFNA(_xlfn.IFS(Nodes[[#This Row],[node type]]="i",0,Nodes[[#This Row],[node type]]="b",1,Nodes[[#This Row],[node type]]="s",0),"")</f>
        <v/>
      </c>
    </row>
    <row r="172" spans="2:14" x14ac:dyDescent="0.2">
      <c r="B1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2" s="63"/>
      <c r="D172" s="63"/>
      <c r="E172" s="63"/>
      <c r="F172" s="63"/>
      <c r="G172" s="63"/>
      <c r="H172" s="65"/>
      <c r="I172" s="132" t="str" cm="1">
        <f t="array" ref="I172">_xlfn.IFNA(_xlfn.IFS(Nodes[[#This Row],[node type]]="i",0,Nodes[[#This Row],[node type]]="b",1,Nodes[[#This Row],[node type]]="s",0),"")</f>
        <v/>
      </c>
      <c r="J172" s="132" t="str" cm="1">
        <f t="array" ref="J172">_xlfn.IFNA(_xlfn.IFS(Nodes[[#This Row],[node type]]="i",0,Nodes[[#This Row],[node type]]="b",1,Nodes[[#This Row],[node type]]="s",0),"")</f>
        <v/>
      </c>
      <c r="K172" s="132" t="str" cm="1">
        <f t="array" ref="K172">_xlfn.IFNA(_xlfn.IFS(Nodes[[#This Row],[node type]]="i",0,Nodes[[#This Row],[node type]]="b",1,Nodes[[#This Row],[node type]]="s",1),"")</f>
        <v/>
      </c>
      <c r="L172" s="132" t="str" cm="1">
        <f t="array" ref="L172">_xlfn.IFNA(_xlfn.IFS(Nodes[[#This Row],[node type]]="i",0,Nodes[[#This Row],[node type]]="b",1,Nodes[[#This Row],[node type]]="s",1),"")</f>
        <v/>
      </c>
      <c r="M172" s="132" t="str" cm="1">
        <f t="array" ref="M172">_xlfn.IFNA(_xlfn.IFS(Nodes[[#This Row],[node type]]="i",0,Nodes[[#This Row],[node type]]="b",1,Nodes[[#This Row],[node type]]="s",1),"")</f>
        <v/>
      </c>
      <c r="N172" s="132" t="str" cm="1">
        <f t="array" ref="N172">_xlfn.IFNA(_xlfn.IFS(Nodes[[#This Row],[node type]]="i",0,Nodes[[#This Row],[node type]]="b",1,Nodes[[#This Row],[node type]]="s",0),"")</f>
        <v/>
      </c>
    </row>
    <row r="173" spans="2:14" x14ac:dyDescent="0.2">
      <c r="B1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3" s="63"/>
      <c r="D173" s="63"/>
      <c r="E173" s="63"/>
      <c r="F173" s="63"/>
      <c r="G173" s="63"/>
      <c r="H173" s="65"/>
      <c r="I173" s="132" t="str" cm="1">
        <f t="array" ref="I173">_xlfn.IFNA(_xlfn.IFS(Nodes[[#This Row],[node type]]="i",0,Nodes[[#This Row],[node type]]="b",1,Nodes[[#This Row],[node type]]="s",0),"")</f>
        <v/>
      </c>
      <c r="J173" s="132" t="str" cm="1">
        <f t="array" ref="J173">_xlfn.IFNA(_xlfn.IFS(Nodes[[#This Row],[node type]]="i",0,Nodes[[#This Row],[node type]]="b",1,Nodes[[#This Row],[node type]]="s",0),"")</f>
        <v/>
      </c>
      <c r="K173" s="132" t="str" cm="1">
        <f t="array" ref="K173">_xlfn.IFNA(_xlfn.IFS(Nodes[[#This Row],[node type]]="i",0,Nodes[[#This Row],[node type]]="b",1,Nodes[[#This Row],[node type]]="s",1),"")</f>
        <v/>
      </c>
      <c r="L173" s="132" t="str" cm="1">
        <f t="array" ref="L173">_xlfn.IFNA(_xlfn.IFS(Nodes[[#This Row],[node type]]="i",0,Nodes[[#This Row],[node type]]="b",1,Nodes[[#This Row],[node type]]="s",1),"")</f>
        <v/>
      </c>
      <c r="M173" s="132" t="str" cm="1">
        <f t="array" ref="M173">_xlfn.IFNA(_xlfn.IFS(Nodes[[#This Row],[node type]]="i",0,Nodes[[#This Row],[node type]]="b",1,Nodes[[#This Row],[node type]]="s",1),"")</f>
        <v/>
      </c>
      <c r="N173" s="132" t="str" cm="1">
        <f t="array" ref="N173">_xlfn.IFNA(_xlfn.IFS(Nodes[[#This Row],[node type]]="i",0,Nodes[[#This Row],[node type]]="b",1,Nodes[[#This Row],[node type]]="s",0),"")</f>
        <v/>
      </c>
    </row>
    <row r="174" spans="2:14" x14ac:dyDescent="0.2">
      <c r="B1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4" s="63"/>
      <c r="D174" s="63"/>
      <c r="E174" s="63"/>
      <c r="F174" s="63"/>
      <c r="G174" s="63"/>
      <c r="H174" s="65"/>
      <c r="I174" s="132" t="str" cm="1">
        <f t="array" ref="I174">_xlfn.IFNA(_xlfn.IFS(Nodes[[#This Row],[node type]]="i",0,Nodes[[#This Row],[node type]]="b",1,Nodes[[#This Row],[node type]]="s",0),"")</f>
        <v/>
      </c>
      <c r="J174" s="132" t="str" cm="1">
        <f t="array" ref="J174">_xlfn.IFNA(_xlfn.IFS(Nodes[[#This Row],[node type]]="i",0,Nodes[[#This Row],[node type]]="b",1,Nodes[[#This Row],[node type]]="s",0),"")</f>
        <v/>
      </c>
      <c r="K174" s="132" t="str" cm="1">
        <f t="array" ref="K174">_xlfn.IFNA(_xlfn.IFS(Nodes[[#This Row],[node type]]="i",0,Nodes[[#This Row],[node type]]="b",1,Nodes[[#This Row],[node type]]="s",1),"")</f>
        <v/>
      </c>
      <c r="L174" s="132" t="str" cm="1">
        <f t="array" ref="L174">_xlfn.IFNA(_xlfn.IFS(Nodes[[#This Row],[node type]]="i",0,Nodes[[#This Row],[node type]]="b",1,Nodes[[#This Row],[node type]]="s",1),"")</f>
        <v/>
      </c>
      <c r="M174" s="132" t="str" cm="1">
        <f t="array" ref="M174">_xlfn.IFNA(_xlfn.IFS(Nodes[[#This Row],[node type]]="i",0,Nodes[[#This Row],[node type]]="b",1,Nodes[[#This Row],[node type]]="s",1),"")</f>
        <v/>
      </c>
      <c r="N174" s="132" t="str" cm="1">
        <f t="array" ref="N174">_xlfn.IFNA(_xlfn.IFS(Nodes[[#This Row],[node type]]="i",0,Nodes[[#This Row],[node type]]="b",1,Nodes[[#This Row],[node type]]="s",0),"")</f>
        <v/>
      </c>
    </row>
    <row r="175" spans="2:14" x14ac:dyDescent="0.2">
      <c r="B1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5" s="63"/>
      <c r="D175" s="63"/>
      <c r="E175" s="63"/>
      <c r="F175" s="63"/>
      <c r="G175" s="63"/>
      <c r="H175" s="65"/>
      <c r="I175" s="132" t="str" cm="1">
        <f t="array" ref="I175">_xlfn.IFNA(_xlfn.IFS(Nodes[[#This Row],[node type]]="i",0,Nodes[[#This Row],[node type]]="b",1,Nodes[[#This Row],[node type]]="s",0),"")</f>
        <v/>
      </c>
      <c r="J175" s="132" t="str" cm="1">
        <f t="array" ref="J175">_xlfn.IFNA(_xlfn.IFS(Nodes[[#This Row],[node type]]="i",0,Nodes[[#This Row],[node type]]="b",1,Nodes[[#This Row],[node type]]="s",0),"")</f>
        <v/>
      </c>
      <c r="K175" s="132" t="str" cm="1">
        <f t="array" ref="K175">_xlfn.IFNA(_xlfn.IFS(Nodes[[#This Row],[node type]]="i",0,Nodes[[#This Row],[node type]]="b",1,Nodes[[#This Row],[node type]]="s",1),"")</f>
        <v/>
      </c>
      <c r="L175" s="132" t="str" cm="1">
        <f t="array" ref="L175">_xlfn.IFNA(_xlfn.IFS(Nodes[[#This Row],[node type]]="i",0,Nodes[[#This Row],[node type]]="b",1,Nodes[[#This Row],[node type]]="s",1),"")</f>
        <v/>
      </c>
      <c r="M175" s="132" t="str" cm="1">
        <f t="array" ref="M175">_xlfn.IFNA(_xlfn.IFS(Nodes[[#This Row],[node type]]="i",0,Nodes[[#This Row],[node type]]="b",1,Nodes[[#This Row],[node type]]="s",1),"")</f>
        <v/>
      </c>
      <c r="N175" s="132" t="str" cm="1">
        <f t="array" ref="N175">_xlfn.IFNA(_xlfn.IFS(Nodes[[#This Row],[node type]]="i",0,Nodes[[#This Row],[node type]]="b",1,Nodes[[#This Row],[node type]]="s",0),"")</f>
        <v/>
      </c>
    </row>
    <row r="176" spans="2:14" x14ac:dyDescent="0.2">
      <c r="B1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6" s="63"/>
      <c r="D176" s="63"/>
      <c r="E176" s="63"/>
      <c r="F176" s="63"/>
      <c r="G176" s="63"/>
      <c r="H176" s="65"/>
      <c r="I176" s="132" t="str" cm="1">
        <f t="array" ref="I176">_xlfn.IFNA(_xlfn.IFS(Nodes[[#This Row],[node type]]="i",0,Nodes[[#This Row],[node type]]="b",1,Nodes[[#This Row],[node type]]="s",0),"")</f>
        <v/>
      </c>
      <c r="J176" s="132" t="str" cm="1">
        <f t="array" ref="J176">_xlfn.IFNA(_xlfn.IFS(Nodes[[#This Row],[node type]]="i",0,Nodes[[#This Row],[node type]]="b",1,Nodes[[#This Row],[node type]]="s",0),"")</f>
        <v/>
      </c>
      <c r="K176" s="132" t="str" cm="1">
        <f t="array" ref="K176">_xlfn.IFNA(_xlfn.IFS(Nodes[[#This Row],[node type]]="i",0,Nodes[[#This Row],[node type]]="b",1,Nodes[[#This Row],[node type]]="s",1),"")</f>
        <v/>
      </c>
      <c r="L176" s="132" t="str" cm="1">
        <f t="array" ref="L176">_xlfn.IFNA(_xlfn.IFS(Nodes[[#This Row],[node type]]="i",0,Nodes[[#This Row],[node type]]="b",1,Nodes[[#This Row],[node type]]="s",1),"")</f>
        <v/>
      </c>
      <c r="M176" s="132" t="str" cm="1">
        <f t="array" ref="M176">_xlfn.IFNA(_xlfn.IFS(Nodes[[#This Row],[node type]]="i",0,Nodes[[#This Row],[node type]]="b",1,Nodes[[#This Row],[node type]]="s",1),"")</f>
        <v/>
      </c>
      <c r="N176" s="132" t="str" cm="1">
        <f t="array" ref="N176">_xlfn.IFNA(_xlfn.IFS(Nodes[[#This Row],[node type]]="i",0,Nodes[[#This Row],[node type]]="b",1,Nodes[[#This Row],[node type]]="s",0),"")</f>
        <v/>
      </c>
    </row>
    <row r="177" spans="2:14" x14ac:dyDescent="0.2">
      <c r="B1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7" s="63"/>
      <c r="D177" s="63"/>
      <c r="E177" s="63"/>
      <c r="F177" s="63"/>
      <c r="G177" s="63"/>
      <c r="H177" s="65"/>
      <c r="I177" s="132" t="str" cm="1">
        <f t="array" ref="I177">_xlfn.IFNA(_xlfn.IFS(Nodes[[#This Row],[node type]]="i",0,Nodes[[#This Row],[node type]]="b",1,Nodes[[#This Row],[node type]]="s",0),"")</f>
        <v/>
      </c>
      <c r="J177" s="132" t="str" cm="1">
        <f t="array" ref="J177">_xlfn.IFNA(_xlfn.IFS(Nodes[[#This Row],[node type]]="i",0,Nodes[[#This Row],[node type]]="b",1,Nodes[[#This Row],[node type]]="s",0),"")</f>
        <v/>
      </c>
      <c r="K177" s="132" t="str" cm="1">
        <f t="array" ref="K177">_xlfn.IFNA(_xlfn.IFS(Nodes[[#This Row],[node type]]="i",0,Nodes[[#This Row],[node type]]="b",1,Nodes[[#This Row],[node type]]="s",1),"")</f>
        <v/>
      </c>
      <c r="L177" s="132" t="str" cm="1">
        <f t="array" ref="L177">_xlfn.IFNA(_xlfn.IFS(Nodes[[#This Row],[node type]]="i",0,Nodes[[#This Row],[node type]]="b",1,Nodes[[#This Row],[node type]]="s",1),"")</f>
        <v/>
      </c>
      <c r="M177" s="132" t="str" cm="1">
        <f t="array" ref="M177">_xlfn.IFNA(_xlfn.IFS(Nodes[[#This Row],[node type]]="i",0,Nodes[[#This Row],[node type]]="b",1,Nodes[[#This Row],[node type]]="s",1),"")</f>
        <v/>
      </c>
      <c r="N177" s="132" t="str" cm="1">
        <f t="array" ref="N177">_xlfn.IFNA(_xlfn.IFS(Nodes[[#This Row],[node type]]="i",0,Nodes[[#This Row],[node type]]="b",1,Nodes[[#This Row],[node type]]="s",0),"")</f>
        <v/>
      </c>
    </row>
    <row r="178" spans="2:14" x14ac:dyDescent="0.2">
      <c r="B1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8" s="63"/>
      <c r="D178" s="63"/>
      <c r="E178" s="63"/>
      <c r="F178" s="63"/>
      <c r="G178" s="63"/>
      <c r="H178" s="65"/>
      <c r="I178" s="132" t="str" cm="1">
        <f t="array" ref="I178">_xlfn.IFNA(_xlfn.IFS(Nodes[[#This Row],[node type]]="i",0,Nodes[[#This Row],[node type]]="b",1,Nodes[[#This Row],[node type]]="s",0),"")</f>
        <v/>
      </c>
      <c r="J178" s="132" t="str" cm="1">
        <f t="array" ref="J178">_xlfn.IFNA(_xlfn.IFS(Nodes[[#This Row],[node type]]="i",0,Nodes[[#This Row],[node type]]="b",1,Nodes[[#This Row],[node type]]="s",0),"")</f>
        <v/>
      </c>
      <c r="K178" s="132" t="str" cm="1">
        <f t="array" ref="K178">_xlfn.IFNA(_xlfn.IFS(Nodes[[#This Row],[node type]]="i",0,Nodes[[#This Row],[node type]]="b",1,Nodes[[#This Row],[node type]]="s",1),"")</f>
        <v/>
      </c>
      <c r="L178" s="132" t="str" cm="1">
        <f t="array" ref="L178">_xlfn.IFNA(_xlfn.IFS(Nodes[[#This Row],[node type]]="i",0,Nodes[[#This Row],[node type]]="b",1,Nodes[[#This Row],[node type]]="s",1),"")</f>
        <v/>
      </c>
      <c r="M178" s="132" t="str" cm="1">
        <f t="array" ref="M178">_xlfn.IFNA(_xlfn.IFS(Nodes[[#This Row],[node type]]="i",0,Nodes[[#This Row],[node type]]="b",1,Nodes[[#This Row],[node type]]="s",1),"")</f>
        <v/>
      </c>
      <c r="N178" s="132" t="str" cm="1">
        <f t="array" ref="N178">_xlfn.IFNA(_xlfn.IFS(Nodes[[#This Row],[node type]]="i",0,Nodes[[#This Row],[node type]]="b",1,Nodes[[#This Row],[node type]]="s",0),"")</f>
        <v/>
      </c>
    </row>
    <row r="179" spans="2:14" x14ac:dyDescent="0.2">
      <c r="B1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79" s="63"/>
      <c r="D179" s="63"/>
      <c r="E179" s="63"/>
      <c r="F179" s="63"/>
      <c r="G179" s="63"/>
      <c r="H179" s="65"/>
      <c r="I179" s="132" t="str" cm="1">
        <f t="array" ref="I179">_xlfn.IFNA(_xlfn.IFS(Nodes[[#This Row],[node type]]="i",0,Nodes[[#This Row],[node type]]="b",1,Nodes[[#This Row],[node type]]="s",0),"")</f>
        <v/>
      </c>
      <c r="J179" s="132" t="str" cm="1">
        <f t="array" ref="J179">_xlfn.IFNA(_xlfn.IFS(Nodes[[#This Row],[node type]]="i",0,Nodes[[#This Row],[node type]]="b",1,Nodes[[#This Row],[node type]]="s",0),"")</f>
        <v/>
      </c>
      <c r="K179" s="132" t="str" cm="1">
        <f t="array" ref="K179">_xlfn.IFNA(_xlfn.IFS(Nodes[[#This Row],[node type]]="i",0,Nodes[[#This Row],[node type]]="b",1,Nodes[[#This Row],[node type]]="s",1),"")</f>
        <v/>
      </c>
      <c r="L179" s="132" t="str" cm="1">
        <f t="array" ref="L179">_xlfn.IFNA(_xlfn.IFS(Nodes[[#This Row],[node type]]="i",0,Nodes[[#This Row],[node type]]="b",1,Nodes[[#This Row],[node type]]="s",1),"")</f>
        <v/>
      </c>
      <c r="M179" s="132" t="str" cm="1">
        <f t="array" ref="M179">_xlfn.IFNA(_xlfn.IFS(Nodes[[#This Row],[node type]]="i",0,Nodes[[#This Row],[node type]]="b",1,Nodes[[#This Row],[node type]]="s",1),"")</f>
        <v/>
      </c>
      <c r="N179" s="132" t="str" cm="1">
        <f t="array" ref="N179">_xlfn.IFNA(_xlfn.IFS(Nodes[[#This Row],[node type]]="i",0,Nodes[[#This Row],[node type]]="b",1,Nodes[[#This Row],[node type]]="s",0),"")</f>
        <v/>
      </c>
    </row>
    <row r="180" spans="2:14" x14ac:dyDescent="0.2">
      <c r="B1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0" s="63"/>
      <c r="D180" s="63"/>
      <c r="E180" s="63"/>
      <c r="F180" s="63"/>
      <c r="G180" s="63"/>
      <c r="H180" s="65"/>
      <c r="I180" s="132" t="str" cm="1">
        <f t="array" ref="I180">_xlfn.IFNA(_xlfn.IFS(Nodes[[#This Row],[node type]]="i",0,Nodes[[#This Row],[node type]]="b",1,Nodes[[#This Row],[node type]]="s",0),"")</f>
        <v/>
      </c>
      <c r="J180" s="132" t="str" cm="1">
        <f t="array" ref="J180">_xlfn.IFNA(_xlfn.IFS(Nodes[[#This Row],[node type]]="i",0,Nodes[[#This Row],[node type]]="b",1,Nodes[[#This Row],[node type]]="s",0),"")</f>
        <v/>
      </c>
      <c r="K180" s="132" t="str" cm="1">
        <f t="array" ref="K180">_xlfn.IFNA(_xlfn.IFS(Nodes[[#This Row],[node type]]="i",0,Nodes[[#This Row],[node type]]="b",1,Nodes[[#This Row],[node type]]="s",1),"")</f>
        <v/>
      </c>
      <c r="L180" s="132" t="str" cm="1">
        <f t="array" ref="L180">_xlfn.IFNA(_xlfn.IFS(Nodes[[#This Row],[node type]]="i",0,Nodes[[#This Row],[node type]]="b",1,Nodes[[#This Row],[node type]]="s",1),"")</f>
        <v/>
      </c>
      <c r="M180" s="132" t="str" cm="1">
        <f t="array" ref="M180">_xlfn.IFNA(_xlfn.IFS(Nodes[[#This Row],[node type]]="i",0,Nodes[[#This Row],[node type]]="b",1,Nodes[[#This Row],[node type]]="s",1),"")</f>
        <v/>
      </c>
      <c r="N180" s="132" t="str" cm="1">
        <f t="array" ref="N180">_xlfn.IFNA(_xlfn.IFS(Nodes[[#This Row],[node type]]="i",0,Nodes[[#This Row],[node type]]="b",1,Nodes[[#This Row],[node type]]="s",0),"")</f>
        <v/>
      </c>
    </row>
    <row r="181" spans="2:14" x14ac:dyDescent="0.2">
      <c r="B1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1" s="63"/>
      <c r="D181" s="63"/>
      <c r="E181" s="63"/>
      <c r="F181" s="63"/>
      <c r="G181" s="63"/>
      <c r="H181" s="65"/>
      <c r="I181" s="132" t="str" cm="1">
        <f t="array" ref="I181">_xlfn.IFNA(_xlfn.IFS(Nodes[[#This Row],[node type]]="i",0,Nodes[[#This Row],[node type]]="b",1,Nodes[[#This Row],[node type]]="s",0),"")</f>
        <v/>
      </c>
      <c r="J181" s="132" t="str" cm="1">
        <f t="array" ref="J181">_xlfn.IFNA(_xlfn.IFS(Nodes[[#This Row],[node type]]="i",0,Nodes[[#This Row],[node type]]="b",1,Nodes[[#This Row],[node type]]="s",0),"")</f>
        <v/>
      </c>
      <c r="K181" s="132" t="str" cm="1">
        <f t="array" ref="K181">_xlfn.IFNA(_xlfn.IFS(Nodes[[#This Row],[node type]]="i",0,Nodes[[#This Row],[node type]]="b",1,Nodes[[#This Row],[node type]]="s",1),"")</f>
        <v/>
      </c>
      <c r="L181" s="132" t="str" cm="1">
        <f t="array" ref="L181">_xlfn.IFNA(_xlfn.IFS(Nodes[[#This Row],[node type]]="i",0,Nodes[[#This Row],[node type]]="b",1,Nodes[[#This Row],[node type]]="s",1),"")</f>
        <v/>
      </c>
      <c r="M181" s="132" t="str" cm="1">
        <f t="array" ref="M181">_xlfn.IFNA(_xlfn.IFS(Nodes[[#This Row],[node type]]="i",0,Nodes[[#This Row],[node type]]="b",1,Nodes[[#This Row],[node type]]="s",1),"")</f>
        <v/>
      </c>
      <c r="N181" s="132" t="str" cm="1">
        <f t="array" ref="N181">_xlfn.IFNA(_xlfn.IFS(Nodes[[#This Row],[node type]]="i",0,Nodes[[#This Row],[node type]]="b",1,Nodes[[#This Row],[node type]]="s",0),"")</f>
        <v/>
      </c>
    </row>
    <row r="182" spans="2:14" x14ac:dyDescent="0.2">
      <c r="B1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2" s="63"/>
      <c r="D182" s="63"/>
      <c r="E182" s="63"/>
      <c r="F182" s="63"/>
      <c r="G182" s="63"/>
      <c r="H182" s="65"/>
      <c r="I182" s="132" t="str" cm="1">
        <f t="array" ref="I182">_xlfn.IFNA(_xlfn.IFS(Nodes[[#This Row],[node type]]="i",0,Nodes[[#This Row],[node type]]="b",1,Nodes[[#This Row],[node type]]="s",0),"")</f>
        <v/>
      </c>
      <c r="J182" s="132" t="str" cm="1">
        <f t="array" ref="J182">_xlfn.IFNA(_xlfn.IFS(Nodes[[#This Row],[node type]]="i",0,Nodes[[#This Row],[node type]]="b",1,Nodes[[#This Row],[node type]]="s",0),"")</f>
        <v/>
      </c>
      <c r="K182" s="132" t="str" cm="1">
        <f t="array" ref="K182">_xlfn.IFNA(_xlfn.IFS(Nodes[[#This Row],[node type]]="i",0,Nodes[[#This Row],[node type]]="b",1,Nodes[[#This Row],[node type]]="s",1),"")</f>
        <v/>
      </c>
      <c r="L182" s="132" t="str" cm="1">
        <f t="array" ref="L182">_xlfn.IFNA(_xlfn.IFS(Nodes[[#This Row],[node type]]="i",0,Nodes[[#This Row],[node type]]="b",1,Nodes[[#This Row],[node type]]="s",1),"")</f>
        <v/>
      </c>
      <c r="M182" s="132" t="str" cm="1">
        <f t="array" ref="M182">_xlfn.IFNA(_xlfn.IFS(Nodes[[#This Row],[node type]]="i",0,Nodes[[#This Row],[node type]]="b",1,Nodes[[#This Row],[node type]]="s",1),"")</f>
        <v/>
      </c>
      <c r="N182" s="132" t="str" cm="1">
        <f t="array" ref="N182">_xlfn.IFNA(_xlfn.IFS(Nodes[[#This Row],[node type]]="i",0,Nodes[[#This Row],[node type]]="b",1,Nodes[[#This Row],[node type]]="s",0),"")</f>
        <v/>
      </c>
    </row>
    <row r="183" spans="2:14" x14ac:dyDescent="0.2">
      <c r="B1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3" s="63"/>
      <c r="D183" s="63"/>
      <c r="E183" s="63"/>
      <c r="F183" s="63"/>
      <c r="G183" s="63"/>
      <c r="H183" s="65"/>
      <c r="I183" s="132" t="str" cm="1">
        <f t="array" ref="I183">_xlfn.IFNA(_xlfn.IFS(Nodes[[#This Row],[node type]]="i",0,Nodes[[#This Row],[node type]]="b",1,Nodes[[#This Row],[node type]]="s",0),"")</f>
        <v/>
      </c>
      <c r="J183" s="132" t="str" cm="1">
        <f t="array" ref="J183">_xlfn.IFNA(_xlfn.IFS(Nodes[[#This Row],[node type]]="i",0,Nodes[[#This Row],[node type]]="b",1,Nodes[[#This Row],[node type]]="s",0),"")</f>
        <v/>
      </c>
      <c r="K183" s="132" t="str" cm="1">
        <f t="array" ref="K183">_xlfn.IFNA(_xlfn.IFS(Nodes[[#This Row],[node type]]="i",0,Nodes[[#This Row],[node type]]="b",1,Nodes[[#This Row],[node type]]="s",1),"")</f>
        <v/>
      </c>
      <c r="L183" s="132" t="str" cm="1">
        <f t="array" ref="L183">_xlfn.IFNA(_xlfn.IFS(Nodes[[#This Row],[node type]]="i",0,Nodes[[#This Row],[node type]]="b",1,Nodes[[#This Row],[node type]]="s",1),"")</f>
        <v/>
      </c>
      <c r="M183" s="132" t="str" cm="1">
        <f t="array" ref="M183">_xlfn.IFNA(_xlfn.IFS(Nodes[[#This Row],[node type]]="i",0,Nodes[[#This Row],[node type]]="b",1,Nodes[[#This Row],[node type]]="s",1),"")</f>
        <v/>
      </c>
      <c r="N183" s="132" t="str" cm="1">
        <f t="array" ref="N183">_xlfn.IFNA(_xlfn.IFS(Nodes[[#This Row],[node type]]="i",0,Nodes[[#This Row],[node type]]="b",1,Nodes[[#This Row],[node type]]="s",0),"")</f>
        <v/>
      </c>
    </row>
    <row r="184" spans="2:14" x14ac:dyDescent="0.2">
      <c r="B1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4" s="63"/>
      <c r="D184" s="63"/>
      <c r="E184" s="63"/>
      <c r="F184" s="63"/>
      <c r="G184" s="63"/>
      <c r="H184" s="65"/>
      <c r="I184" s="132" t="str" cm="1">
        <f t="array" ref="I184">_xlfn.IFNA(_xlfn.IFS(Nodes[[#This Row],[node type]]="i",0,Nodes[[#This Row],[node type]]="b",1,Nodes[[#This Row],[node type]]="s",0),"")</f>
        <v/>
      </c>
      <c r="J184" s="132" t="str" cm="1">
        <f t="array" ref="J184">_xlfn.IFNA(_xlfn.IFS(Nodes[[#This Row],[node type]]="i",0,Nodes[[#This Row],[node type]]="b",1,Nodes[[#This Row],[node type]]="s",0),"")</f>
        <v/>
      </c>
      <c r="K184" s="132" t="str" cm="1">
        <f t="array" ref="K184">_xlfn.IFNA(_xlfn.IFS(Nodes[[#This Row],[node type]]="i",0,Nodes[[#This Row],[node type]]="b",1,Nodes[[#This Row],[node type]]="s",1),"")</f>
        <v/>
      </c>
      <c r="L184" s="132" t="str" cm="1">
        <f t="array" ref="L184">_xlfn.IFNA(_xlfn.IFS(Nodes[[#This Row],[node type]]="i",0,Nodes[[#This Row],[node type]]="b",1,Nodes[[#This Row],[node type]]="s",1),"")</f>
        <v/>
      </c>
      <c r="M184" s="132" t="str" cm="1">
        <f t="array" ref="M184">_xlfn.IFNA(_xlfn.IFS(Nodes[[#This Row],[node type]]="i",0,Nodes[[#This Row],[node type]]="b",1,Nodes[[#This Row],[node type]]="s",1),"")</f>
        <v/>
      </c>
      <c r="N184" s="132" t="str" cm="1">
        <f t="array" ref="N184">_xlfn.IFNA(_xlfn.IFS(Nodes[[#This Row],[node type]]="i",0,Nodes[[#This Row],[node type]]="b",1,Nodes[[#This Row],[node type]]="s",0),"")</f>
        <v/>
      </c>
    </row>
    <row r="185" spans="2:14" x14ac:dyDescent="0.2">
      <c r="B1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5" s="63"/>
      <c r="D185" s="63"/>
      <c r="E185" s="63"/>
      <c r="F185" s="63"/>
      <c r="G185" s="63"/>
      <c r="H185" s="65"/>
      <c r="I185" s="132" t="str" cm="1">
        <f t="array" ref="I185">_xlfn.IFNA(_xlfn.IFS(Nodes[[#This Row],[node type]]="i",0,Nodes[[#This Row],[node type]]="b",1,Nodes[[#This Row],[node type]]="s",0),"")</f>
        <v/>
      </c>
      <c r="J185" s="132" t="str" cm="1">
        <f t="array" ref="J185">_xlfn.IFNA(_xlfn.IFS(Nodes[[#This Row],[node type]]="i",0,Nodes[[#This Row],[node type]]="b",1,Nodes[[#This Row],[node type]]="s",0),"")</f>
        <v/>
      </c>
      <c r="K185" s="132" t="str" cm="1">
        <f t="array" ref="K185">_xlfn.IFNA(_xlfn.IFS(Nodes[[#This Row],[node type]]="i",0,Nodes[[#This Row],[node type]]="b",1,Nodes[[#This Row],[node type]]="s",1),"")</f>
        <v/>
      </c>
      <c r="L185" s="132" t="str" cm="1">
        <f t="array" ref="L185">_xlfn.IFNA(_xlfn.IFS(Nodes[[#This Row],[node type]]="i",0,Nodes[[#This Row],[node type]]="b",1,Nodes[[#This Row],[node type]]="s",1),"")</f>
        <v/>
      </c>
      <c r="M185" s="132" t="str" cm="1">
        <f t="array" ref="M185">_xlfn.IFNA(_xlfn.IFS(Nodes[[#This Row],[node type]]="i",0,Nodes[[#This Row],[node type]]="b",1,Nodes[[#This Row],[node type]]="s",1),"")</f>
        <v/>
      </c>
      <c r="N185" s="132" t="str" cm="1">
        <f t="array" ref="N185">_xlfn.IFNA(_xlfn.IFS(Nodes[[#This Row],[node type]]="i",0,Nodes[[#This Row],[node type]]="b",1,Nodes[[#This Row],[node type]]="s",0),"")</f>
        <v/>
      </c>
    </row>
    <row r="186" spans="2:14" x14ac:dyDescent="0.2">
      <c r="B1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6" s="63"/>
      <c r="D186" s="63"/>
      <c r="E186" s="63"/>
      <c r="F186" s="63"/>
      <c r="G186" s="63"/>
      <c r="H186" s="65"/>
      <c r="I186" s="132" t="str" cm="1">
        <f t="array" ref="I186">_xlfn.IFNA(_xlfn.IFS(Nodes[[#This Row],[node type]]="i",0,Nodes[[#This Row],[node type]]="b",1,Nodes[[#This Row],[node type]]="s",0),"")</f>
        <v/>
      </c>
      <c r="J186" s="132" t="str" cm="1">
        <f t="array" ref="J186">_xlfn.IFNA(_xlfn.IFS(Nodes[[#This Row],[node type]]="i",0,Nodes[[#This Row],[node type]]="b",1,Nodes[[#This Row],[node type]]="s",0),"")</f>
        <v/>
      </c>
      <c r="K186" s="132" t="str" cm="1">
        <f t="array" ref="K186">_xlfn.IFNA(_xlfn.IFS(Nodes[[#This Row],[node type]]="i",0,Nodes[[#This Row],[node type]]="b",1,Nodes[[#This Row],[node type]]="s",1),"")</f>
        <v/>
      </c>
      <c r="L186" s="132" t="str" cm="1">
        <f t="array" ref="L186">_xlfn.IFNA(_xlfn.IFS(Nodes[[#This Row],[node type]]="i",0,Nodes[[#This Row],[node type]]="b",1,Nodes[[#This Row],[node type]]="s",1),"")</f>
        <v/>
      </c>
      <c r="M186" s="132" t="str" cm="1">
        <f t="array" ref="M186">_xlfn.IFNA(_xlfn.IFS(Nodes[[#This Row],[node type]]="i",0,Nodes[[#This Row],[node type]]="b",1,Nodes[[#This Row],[node type]]="s",1),"")</f>
        <v/>
      </c>
      <c r="N186" s="132" t="str" cm="1">
        <f t="array" ref="N186">_xlfn.IFNA(_xlfn.IFS(Nodes[[#This Row],[node type]]="i",0,Nodes[[#This Row],[node type]]="b",1,Nodes[[#This Row],[node type]]="s",0),"")</f>
        <v/>
      </c>
    </row>
    <row r="187" spans="2:14" x14ac:dyDescent="0.2">
      <c r="B1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7" s="63"/>
      <c r="D187" s="63"/>
      <c r="E187" s="63"/>
      <c r="F187" s="63"/>
      <c r="G187" s="63"/>
      <c r="H187" s="65"/>
      <c r="I187" s="132" t="str" cm="1">
        <f t="array" ref="I187">_xlfn.IFNA(_xlfn.IFS(Nodes[[#This Row],[node type]]="i",0,Nodes[[#This Row],[node type]]="b",1,Nodes[[#This Row],[node type]]="s",0),"")</f>
        <v/>
      </c>
      <c r="J187" s="132" t="str" cm="1">
        <f t="array" ref="J187">_xlfn.IFNA(_xlfn.IFS(Nodes[[#This Row],[node type]]="i",0,Nodes[[#This Row],[node type]]="b",1,Nodes[[#This Row],[node type]]="s",0),"")</f>
        <v/>
      </c>
      <c r="K187" s="132" t="str" cm="1">
        <f t="array" ref="K187">_xlfn.IFNA(_xlfn.IFS(Nodes[[#This Row],[node type]]="i",0,Nodes[[#This Row],[node type]]="b",1,Nodes[[#This Row],[node type]]="s",1),"")</f>
        <v/>
      </c>
      <c r="L187" s="132" t="str" cm="1">
        <f t="array" ref="L187">_xlfn.IFNA(_xlfn.IFS(Nodes[[#This Row],[node type]]="i",0,Nodes[[#This Row],[node type]]="b",1,Nodes[[#This Row],[node type]]="s",1),"")</f>
        <v/>
      </c>
      <c r="M187" s="132" t="str" cm="1">
        <f t="array" ref="M187">_xlfn.IFNA(_xlfn.IFS(Nodes[[#This Row],[node type]]="i",0,Nodes[[#This Row],[node type]]="b",1,Nodes[[#This Row],[node type]]="s",1),"")</f>
        <v/>
      </c>
      <c r="N187" s="132" t="str" cm="1">
        <f t="array" ref="N187">_xlfn.IFNA(_xlfn.IFS(Nodes[[#This Row],[node type]]="i",0,Nodes[[#This Row],[node type]]="b",1,Nodes[[#This Row],[node type]]="s",0),"")</f>
        <v/>
      </c>
    </row>
    <row r="188" spans="2:14" x14ac:dyDescent="0.2">
      <c r="B1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8" s="63"/>
      <c r="D188" s="63"/>
      <c r="E188" s="63"/>
      <c r="F188" s="63"/>
      <c r="G188" s="63"/>
      <c r="H188" s="65"/>
      <c r="I188" s="132" t="str" cm="1">
        <f t="array" ref="I188">_xlfn.IFNA(_xlfn.IFS(Nodes[[#This Row],[node type]]="i",0,Nodes[[#This Row],[node type]]="b",1,Nodes[[#This Row],[node type]]="s",0),"")</f>
        <v/>
      </c>
      <c r="J188" s="132" t="str" cm="1">
        <f t="array" ref="J188">_xlfn.IFNA(_xlfn.IFS(Nodes[[#This Row],[node type]]="i",0,Nodes[[#This Row],[node type]]="b",1,Nodes[[#This Row],[node type]]="s",0),"")</f>
        <v/>
      </c>
      <c r="K188" s="132" t="str" cm="1">
        <f t="array" ref="K188">_xlfn.IFNA(_xlfn.IFS(Nodes[[#This Row],[node type]]="i",0,Nodes[[#This Row],[node type]]="b",1,Nodes[[#This Row],[node type]]="s",1),"")</f>
        <v/>
      </c>
      <c r="L188" s="132" t="str" cm="1">
        <f t="array" ref="L188">_xlfn.IFNA(_xlfn.IFS(Nodes[[#This Row],[node type]]="i",0,Nodes[[#This Row],[node type]]="b",1,Nodes[[#This Row],[node type]]="s",1),"")</f>
        <v/>
      </c>
      <c r="M188" s="132" t="str" cm="1">
        <f t="array" ref="M188">_xlfn.IFNA(_xlfn.IFS(Nodes[[#This Row],[node type]]="i",0,Nodes[[#This Row],[node type]]="b",1,Nodes[[#This Row],[node type]]="s",1),"")</f>
        <v/>
      </c>
      <c r="N188" s="132" t="str" cm="1">
        <f t="array" ref="N188">_xlfn.IFNA(_xlfn.IFS(Nodes[[#This Row],[node type]]="i",0,Nodes[[#This Row],[node type]]="b",1,Nodes[[#This Row],[node type]]="s",0),"")</f>
        <v/>
      </c>
    </row>
    <row r="189" spans="2:14" x14ac:dyDescent="0.2">
      <c r="B1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89" s="63"/>
      <c r="D189" s="63"/>
      <c r="E189" s="63"/>
      <c r="F189" s="63"/>
      <c r="G189" s="63"/>
      <c r="H189" s="65"/>
      <c r="I189" s="132" t="str" cm="1">
        <f t="array" ref="I189">_xlfn.IFNA(_xlfn.IFS(Nodes[[#This Row],[node type]]="i",0,Nodes[[#This Row],[node type]]="b",1,Nodes[[#This Row],[node type]]="s",0),"")</f>
        <v/>
      </c>
      <c r="J189" s="132" t="str" cm="1">
        <f t="array" ref="J189">_xlfn.IFNA(_xlfn.IFS(Nodes[[#This Row],[node type]]="i",0,Nodes[[#This Row],[node type]]="b",1,Nodes[[#This Row],[node type]]="s",0),"")</f>
        <v/>
      </c>
      <c r="K189" s="132" t="str" cm="1">
        <f t="array" ref="K189">_xlfn.IFNA(_xlfn.IFS(Nodes[[#This Row],[node type]]="i",0,Nodes[[#This Row],[node type]]="b",1,Nodes[[#This Row],[node type]]="s",1),"")</f>
        <v/>
      </c>
      <c r="L189" s="132" t="str" cm="1">
        <f t="array" ref="L189">_xlfn.IFNA(_xlfn.IFS(Nodes[[#This Row],[node type]]="i",0,Nodes[[#This Row],[node type]]="b",1,Nodes[[#This Row],[node type]]="s",1),"")</f>
        <v/>
      </c>
      <c r="M189" s="132" t="str" cm="1">
        <f t="array" ref="M189">_xlfn.IFNA(_xlfn.IFS(Nodes[[#This Row],[node type]]="i",0,Nodes[[#This Row],[node type]]="b",1,Nodes[[#This Row],[node type]]="s",1),"")</f>
        <v/>
      </c>
      <c r="N189" s="132" t="str" cm="1">
        <f t="array" ref="N189">_xlfn.IFNA(_xlfn.IFS(Nodes[[#This Row],[node type]]="i",0,Nodes[[#This Row],[node type]]="b",1,Nodes[[#This Row],[node type]]="s",0),"")</f>
        <v/>
      </c>
    </row>
    <row r="190" spans="2:14" x14ac:dyDescent="0.2">
      <c r="B1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0" s="63"/>
      <c r="D190" s="63"/>
      <c r="E190" s="63"/>
      <c r="F190" s="63"/>
      <c r="G190" s="63"/>
      <c r="H190" s="65"/>
      <c r="I190" s="132" t="str" cm="1">
        <f t="array" ref="I190">_xlfn.IFNA(_xlfn.IFS(Nodes[[#This Row],[node type]]="i",0,Nodes[[#This Row],[node type]]="b",1,Nodes[[#This Row],[node type]]="s",0),"")</f>
        <v/>
      </c>
      <c r="J190" s="132" t="str" cm="1">
        <f t="array" ref="J190">_xlfn.IFNA(_xlfn.IFS(Nodes[[#This Row],[node type]]="i",0,Nodes[[#This Row],[node type]]="b",1,Nodes[[#This Row],[node type]]="s",0),"")</f>
        <v/>
      </c>
      <c r="K190" s="132" t="str" cm="1">
        <f t="array" ref="K190">_xlfn.IFNA(_xlfn.IFS(Nodes[[#This Row],[node type]]="i",0,Nodes[[#This Row],[node type]]="b",1,Nodes[[#This Row],[node type]]="s",1),"")</f>
        <v/>
      </c>
      <c r="L190" s="132" t="str" cm="1">
        <f t="array" ref="L190">_xlfn.IFNA(_xlfn.IFS(Nodes[[#This Row],[node type]]="i",0,Nodes[[#This Row],[node type]]="b",1,Nodes[[#This Row],[node type]]="s",1),"")</f>
        <v/>
      </c>
      <c r="M190" s="132" t="str" cm="1">
        <f t="array" ref="M190">_xlfn.IFNA(_xlfn.IFS(Nodes[[#This Row],[node type]]="i",0,Nodes[[#This Row],[node type]]="b",1,Nodes[[#This Row],[node type]]="s",1),"")</f>
        <v/>
      </c>
      <c r="N190" s="132" t="str" cm="1">
        <f t="array" ref="N190">_xlfn.IFNA(_xlfn.IFS(Nodes[[#This Row],[node type]]="i",0,Nodes[[#This Row],[node type]]="b",1,Nodes[[#This Row],[node type]]="s",0),"")</f>
        <v/>
      </c>
    </row>
    <row r="191" spans="2:14" x14ac:dyDescent="0.2">
      <c r="B1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1" s="63"/>
      <c r="D191" s="63"/>
      <c r="E191" s="63"/>
      <c r="F191" s="63"/>
      <c r="G191" s="63"/>
      <c r="H191" s="65"/>
      <c r="I191" s="132" t="str" cm="1">
        <f t="array" ref="I191">_xlfn.IFNA(_xlfn.IFS(Nodes[[#This Row],[node type]]="i",0,Nodes[[#This Row],[node type]]="b",1,Nodes[[#This Row],[node type]]="s",0),"")</f>
        <v/>
      </c>
      <c r="J191" s="132" t="str" cm="1">
        <f t="array" ref="J191">_xlfn.IFNA(_xlfn.IFS(Nodes[[#This Row],[node type]]="i",0,Nodes[[#This Row],[node type]]="b",1,Nodes[[#This Row],[node type]]="s",0),"")</f>
        <v/>
      </c>
      <c r="K191" s="132" t="str" cm="1">
        <f t="array" ref="K191">_xlfn.IFNA(_xlfn.IFS(Nodes[[#This Row],[node type]]="i",0,Nodes[[#This Row],[node type]]="b",1,Nodes[[#This Row],[node type]]="s",1),"")</f>
        <v/>
      </c>
      <c r="L191" s="132" t="str" cm="1">
        <f t="array" ref="L191">_xlfn.IFNA(_xlfn.IFS(Nodes[[#This Row],[node type]]="i",0,Nodes[[#This Row],[node type]]="b",1,Nodes[[#This Row],[node type]]="s",1),"")</f>
        <v/>
      </c>
      <c r="M191" s="132" t="str" cm="1">
        <f t="array" ref="M191">_xlfn.IFNA(_xlfn.IFS(Nodes[[#This Row],[node type]]="i",0,Nodes[[#This Row],[node type]]="b",1,Nodes[[#This Row],[node type]]="s",1),"")</f>
        <v/>
      </c>
      <c r="N191" s="132" t="str" cm="1">
        <f t="array" ref="N191">_xlfn.IFNA(_xlfn.IFS(Nodes[[#This Row],[node type]]="i",0,Nodes[[#This Row],[node type]]="b",1,Nodes[[#This Row],[node type]]="s",0),"")</f>
        <v/>
      </c>
    </row>
    <row r="192" spans="2:14" x14ac:dyDescent="0.2">
      <c r="B1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2" s="63"/>
      <c r="D192" s="63"/>
      <c r="E192" s="63"/>
      <c r="F192" s="63"/>
      <c r="G192" s="63"/>
      <c r="H192" s="65"/>
      <c r="I192" s="132" t="str" cm="1">
        <f t="array" ref="I192">_xlfn.IFNA(_xlfn.IFS(Nodes[[#This Row],[node type]]="i",0,Nodes[[#This Row],[node type]]="b",1,Nodes[[#This Row],[node type]]="s",0),"")</f>
        <v/>
      </c>
      <c r="J192" s="132" t="str" cm="1">
        <f t="array" ref="J192">_xlfn.IFNA(_xlfn.IFS(Nodes[[#This Row],[node type]]="i",0,Nodes[[#This Row],[node type]]="b",1,Nodes[[#This Row],[node type]]="s",0),"")</f>
        <v/>
      </c>
      <c r="K192" s="132" t="str" cm="1">
        <f t="array" ref="K192">_xlfn.IFNA(_xlfn.IFS(Nodes[[#This Row],[node type]]="i",0,Nodes[[#This Row],[node type]]="b",1,Nodes[[#This Row],[node type]]="s",1),"")</f>
        <v/>
      </c>
      <c r="L192" s="132" t="str" cm="1">
        <f t="array" ref="L192">_xlfn.IFNA(_xlfn.IFS(Nodes[[#This Row],[node type]]="i",0,Nodes[[#This Row],[node type]]="b",1,Nodes[[#This Row],[node type]]="s",1),"")</f>
        <v/>
      </c>
      <c r="M192" s="132" t="str" cm="1">
        <f t="array" ref="M192">_xlfn.IFNA(_xlfn.IFS(Nodes[[#This Row],[node type]]="i",0,Nodes[[#This Row],[node type]]="b",1,Nodes[[#This Row],[node type]]="s",1),"")</f>
        <v/>
      </c>
      <c r="N192" s="132" t="str" cm="1">
        <f t="array" ref="N192">_xlfn.IFNA(_xlfn.IFS(Nodes[[#This Row],[node type]]="i",0,Nodes[[#This Row],[node type]]="b",1,Nodes[[#This Row],[node type]]="s",0),"")</f>
        <v/>
      </c>
    </row>
    <row r="193" spans="2:14" x14ac:dyDescent="0.2">
      <c r="B1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3" s="63"/>
      <c r="D193" s="63"/>
      <c r="E193" s="63"/>
      <c r="F193" s="63"/>
      <c r="G193" s="63"/>
      <c r="H193" s="65"/>
      <c r="I193" s="132" t="str" cm="1">
        <f t="array" ref="I193">_xlfn.IFNA(_xlfn.IFS(Nodes[[#This Row],[node type]]="i",0,Nodes[[#This Row],[node type]]="b",1,Nodes[[#This Row],[node type]]="s",0),"")</f>
        <v/>
      </c>
      <c r="J193" s="132" t="str" cm="1">
        <f t="array" ref="J193">_xlfn.IFNA(_xlfn.IFS(Nodes[[#This Row],[node type]]="i",0,Nodes[[#This Row],[node type]]="b",1,Nodes[[#This Row],[node type]]="s",0),"")</f>
        <v/>
      </c>
      <c r="K193" s="132" t="str" cm="1">
        <f t="array" ref="K193">_xlfn.IFNA(_xlfn.IFS(Nodes[[#This Row],[node type]]="i",0,Nodes[[#This Row],[node type]]="b",1,Nodes[[#This Row],[node type]]="s",1),"")</f>
        <v/>
      </c>
      <c r="L193" s="132" t="str" cm="1">
        <f t="array" ref="L193">_xlfn.IFNA(_xlfn.IFS(Nodes[[#This Row],[node type]]="i",0,Nodes[[#This Row],[node type]]="b",1,Nodes[[#This Row],[node type]]="s",1),"")</f>
        <v/>
      </c>
      <c r="M193" s="132" t="str" cm="1">
        <f t="array" ref="M193">_xlfn.IFNA(_xlfn.IFS(Nodes[[#This Row],[node type]]="i",0,Nodes[[#This Row],[node type]]="b",1,Nodes[[#This Row],[node type]]="s",1),"")</f>
        <v/>
      </c>
      <c r="N193" s="132" t="str" cm="1">
        <f t="array" ref="N193">_xlfn.IFNA(_xlfn.IFS(Nodes[[#This Row],[node type]]="i",0,Nodes[[#This Row],[node type]]="b",1,Nodes[[#This Row],[node type]]="s",0),"")</f>
        <v/>
      </c>
    </row>
    <row r="194" spans="2:14" x14ac:dyDescent="0.2">
      <c r="B1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4" s="63"/>
      <c r="D194" s="63"/>
      <c r="E194" s="63"/>
      <c r="F194" s="63"/>
      <c r="G194" s="63"/>
      <c r="H194" s="65"/>
      <c r="I194" s="132" t="str" cm="1">
        <f t="array" ref="I194">_xlfn.IFNA(_xlfn.IFS(Nodes[[#This Row],[node type]]="i",0,Nodes[[#This Row],[node type]]="b",1,Nodes[[#This Row],[node type]]="s",0),"")</f>
        <v/>
      </c>
      <c r="J194" s="132" t="str" cm="1">
        <f t="array" ref="J194">_xlfn.IFNA(_xlfn.IFS(Nodes[[#This Row],[node type]]="i",0,Nodes[[#This Row],[node type]]="b",1,Nodes[[#This Row],[node type]]="s",0),"")</f>
        <v/>
      </c>
      <c r="K194" s="132" t="str" cm="1">
        <f t="array" ref="K194">_xlfn.IFNA(_xlfn.IFS(Nodes[[#This Row],[node type]]="i",0,Nodes[[#This Row],[node type]]="b",1,Nodes[[#This Row],[node type]]="s",1),"")</f>
        <v/>
      </c>
      <c r="L194" s="132" t="str" cm="1">
        <f t="array" ref="L194">_xlfn.IFNA(_xlfn.IFS(Nodes[[#This Row],[node type]]="i",0,Nodes[[#This Row],[node type]]="b",1,Nodes[[#This Row],[node type]]="s",1),"")</f>
        <v/>
      </c>
      <c r="M194" s="132" t="str" cm="1">
        <f t="array" ref="M194">_xlfn.IFNA(_xlfn.IFS(Nodes[[#This Row],[node type]]="i",0,Nodes[[#This Row],[node type]]="b",1,Nodes[[#This Row],[node type]]="s",1),"")</f>
        <v/>
      </c>
      <c r="N194" s="132" t="str" cm="1">
        <f t="array" ref="N194">_xlfn.IFNA(_xlfn.IFS(Nodes[[#This Row],[node type]]="i",0,Nodes[[#This Row],[node type]]="b",1,Nodes[[#This Row],[node type]]="s",0),"")</f>
        <v/>
      </c>
    </row>
    <row r="195" spans="2:14" x14ac:dyDescent="0.2">
      <c r="B1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5" s="63"/>
      <c r="D195" s="63"/>
      <c r="E195" s="63"/>
      <c r="F195" s="63"/>
      <c r="G195" s="63"/>
      <c r="H195" s="65"/>
      <c r="I195" s="132" t="str" cm="1">
        <f t="array" ref="I195">_xlfn.IFNA(_xlfn.IFS(Nodes[[#This Row],[node type]]="i",0,Nodes[[#This Row],[node type]]="b",1,Nodes[[#This Row],[node type]]="s",0),"")</f>
        <v/>
      </c>
      <c r="J195" s="132" t="str" cm="1">
        <f t="array" ref="J195">_xlfn.IFNA(_xlfn.IFS(Nodes[[#This Row],[node type]]="i",0,Nodes[[#This Row],[node type]]="b",1,Nodes[[#This Row],[node type]]="s",0),"")</f>
        <v/>
      </c>
      <c r="K195" s="132" t="str" cm="1">
        <f t="array" ref="K195">_xlfn.IFNA(_xlfn.IFS(Nodes[[#This Row],[node type]]="i",0,Nodes[[#This Row],[node type]]="b",1,Nodes[[#This Row],[node type]]="s",1),"")</f>
        <v/>
      </c>
      <c r="L195" s="132" t="str" cm="1">
        <f t="array" ref="L195">_xlfn.IFNA(_xlfn.IFS(Nodes[[#This Row],[node type]]="i",0,Nodes[[#This Row],[node type]]="b",1,Nodes[[#This Row],[node type]]="s",1),"")</f>
        <v/>
      </c>
      <c r="M195" s="132" t="str" cm="1">
        <f t="array" ref="M195">_xlfn.IFNA(_xlfn.IFS(Nodes[[#This Row],[node type]]="i",0,Nodes[[#This Row],[node type]]="b",1,Nodes[[#This Row],[node type]]="s",1),"")</f>
        <v/>
      </c>
      <c r="N195" s="132" t="str" cm="1">
        <f t="array" ref="N195">_xlfn.IFNA(_xlfn.IFS(Nodes[[#This Row],[node type]]="i",0,Nodes[[#This Row],[node type]]="b",1,Nodes[[#This Row],[node type]]="s",0),"")</f>
        <v/>
      </c>
    </row>
    <row r="196" spans="2:14" x14ac:dyDescent="0.2">
      <c r="B1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6" s="63"/>
      <c r="D196" s="63"/>
      <c r="E196" s="63"/>
      <c r="F196" s="63"/>
      <c r="G196" s="63"/>
      <c r="H196" s="65"/>
      <c r="I196" s="132" t="str" cm="1">
        <f t="array" ref="I196">_xlfn.IFNA(_xlfn.IFS(Nodes[[#This Row],[node type]]="i",0,Nodes[[#This Row],[node type]]="b",1,Nodes[[#This Row],[node type]]="s",0),"")</f>
        <v/>
      </c>
      <c r="J196" s="132" t="str" cm="1">
        <f t="array" ref="J196">_xlfn.IFNA(_xlfn.IFS(Nodes[[#This Row],[node type]]="i",0,Nodes[[#This Row],[node type]]="b",1,Nodes[[#This Row],[node type]]="s",0),"")</f>
        <v/>
      </c>
      <c r="K196" s="132" t="str" cm="1">
        <f t="array" ref="K196">_xlfn.IFNA(_xlfn.IFS(Nodes[[#This Row],[node type]]="i",0,Nodes[[#This Row],[node type]]="b",1,Nodes[[#This Row],[node type]]="s",1),"")</f>
        <v/>
      </c>
      <c r="L196" s="132" t="str" cm="1">
        <f t="array" ref="L196">_xlfn.IFNA(_xlfn.IFS(Nodes[[#This Row],[node type]]="i",0,Nodes[[#This Row],[node type]]="b",1,Nodes[[#This Row],[node type]]="s",1),"")</f>
        <v/>
      </c>
      <c r="M196" s="132" t="str" cm="1">
        <f t="array" ref="M196">_xlfn.IFNA(_xlfn.IFS(Nodes[[#This Row],[node type]]="i",0,Nodes[[#This Row],[node type]]="b",1,Nodes[[#This Row],[node type]]="s",1),"")</f>
        <v/>
      </c>
      <c r="N196" s="132" t="str" cm="1">
        <f t="array" ref="N196">_xlfn.IFNA(_xlfn.IFS(Nodes[[#This Row],[node type]]="i",0,Nodes[[#This Row],[node type]]="b",1,Nodes[[#This Row],[node type]]="s",0),"")</f>
        <v/>
      </c>
    </row>
    <row r="197" spans="2:14" x14ac:dyDescent="0.2">
      <c r="B1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7" s="63"/>
      <c r="D197" s="63"/>
      <c r="E197" s="63"/>
      <c r="F197" s="63"/>
      <c r="G197" s="63"/>
      <c r="H197" s="65"/>
      <c r="I197" s="132" t="str" cm="1">
        <f t="array" ref="I197">_xlfn.IFNA(_xlfn.IFS(Nodes[[#This Row],[node type]]="i",0,Nodes[[#This Row],[node type]]="b",1,Nodes[[#This Row],[node type]]="s",0),"")</f>
        <v/>
      </c>
      <c r="J197" s="132" t="str" cm="1">
        <f t="array" ref="J197">_xlfn.IFNA(_xlfn.IFS(Nodes[[#This Row],[node type]]="i",0,Nodes[[#This Row],[node type]]="b",1,Nodes[[#This Row],[node type]]="s",0),"")</f>
        <v/>
      </c>
      <c r="K197" s="132" t="str" cm="1">
        <f t="array" ref="K197">_xlfn.IFNA(_xlfn.IFS(Nodes[[#This Row],[node type]]="i",0,Nodes[[#This Row],[node type]]="b",1,Nodes[[#This Row],[node type]]="s",1),"")</f>
        <v/>
      </c>
      <c r="L197" s="132" t="str" cm="1">
        <f t="array" ref="L197">_xlfn.IFNA(_xlfn.IFS(Nodes[[#This Row],[node type]]="i",0,Nodes[[#This Row],[node type]]="b",1,Nodes[[#This Row],[node type]]="s",1),"")</f>
        <v/>
      </c>
      <c r="M197" s="132" t="str" cm="1">
        <f t="array" ref="M197">_xlfn.IFNA(_xlfn.IFS(Nodes[[#This Row],[node type]]="i",0,Nodes[[#This Row],[node type]]="b",1,Nodes[[#This Row],[node type]]="s",1),"")</f>
        <v/>
      </c>
      <c r="N197" s="132" t="str" cm="1">
        <f t="array" ref="N197">_xlfn.IFNA(_xlfn.IFS(Nodes[[#This Row],[node type]]="i",0,Nodes[[#This Row],[node type]]="b",1,Nodes[[#This Row],[node type]]="s",0),"")</f>
        <v/>
      </c>
    </row>
    <row r="198" spans="2:14" x14ac:dyDescent="0.2">
      <c r="B1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8" s="63"/>
      <c r="D198" s="63"/>
      <c r="E198" s="63"/>
      <c r="F198" s="63"/>
      <c r="G198" s="63"/>
      <c r="H198" s="65"/>
      <c r="I198" s="132" t="str" cm="1">
        <f t="array" ref="I198">_xlfn.IFNA(_xlfn.IFS(Nodes[[#This Row],[node type]]="i",0,Nodes[[#This Row],[node type]]="b",1,Nodes[[#This Row],[node type]]="s",0),"")</f>
        <v/>
      </c>
      <c r="J198" s="132" t="str" cm="1">
        <f t="array" ref="J198">_xlfn.IFNA(_xlfn.IFS(Nodes[[#This Row],[node type]]="i",0,Nodes[[#This Row],[node type]]="b",1,Nodes[[#This Row],[node type]]="s",0),"")</f>
        <v/>
      </c>
      <c r="K198" s="132" t="str" cm="1">
        <f t="array" ref="K198">_xlfn.IFNA(_xlfn.IFS(Nodes[[#This Row],[node type]]="i",0,Nodes[[#This Row],[node type]]="b",1,Nodes[[#This Row],[node type]]="s",1),"")</f>
        <v/>
      </c>
      <c r="L198" s="132" t="str" cm="1">
        <f t="array" ref="L198">_xlfn.IFNA(_xlfn.IFS(Nodes[[#This Row],[node type]]="i",0,Nodes[[#This Row],[node type]]="b",1,Nodes[[#This Row],[node type]]="s",1),"")</f>
        <v/>
      </c>
      <c r="M198" s="132" t="str" cm="1">
        <f t="array" ref="M198">_xlfn.IFNA(_xlfn.IFS(Nodes[[#This Row],[node type]]="i",0,Nodes[[#This Row],[node type]]="b",1,Nodes[[#This Row],[node type]]="s",1),"")</f>
        <v/>
      </c>
      <c r="N198" s="132" t="str" cm="1">
        <f t="array" ref="N198">_xlfn.IFNA(_xlfn.IFS(Nodes[[#This Row],[node type]]="i",0,Nodes[[#This Row],[node type]]="b",1,Nodes[[#This Row],[node type]]="s",0),"")</f>
        <v/>
      </c>
    </row>
    <row r="199" spans="2:14" x14ac:dyDescent="0.2">
      <c r="B1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99" s="63"/>
      <c r="D199" s="63"/>
      <c r="E199" s="63"/>
      <c r="F199" s="63"/>
      <c r="G199" s="63"/>
      <c r="H199" s="65"/>
      <c r="I199" s="132" t="str" cm="1">
        <f t="array" ref="I199">_xlfn.IFNA(_xlfn.IFS(Nodes[[#This Row],[node type]]="i",0,Nodes[[#This Row],[node type]]="b",1,Nodes[[#This Row],[node type]]="s",0),"")</f>
        <v/>
      </c>
      <c r="J199" s="132" t="str" cm="1">
        <f t="array" ref="J199">_xlfn.IFNA(_xlfn.IFS(Nodes[[#This Row],[node type]]="i",0,Nodes[[#This Row],[node type]]="b",1,Nodes[[#This Row],[node type]]="s",0),"")</f>
        <v/>
      </c>
      <c r="K199" s="132" t="str" cm="1">
        <f t="array" ref="K199">_xlfn.IFNA(_xlfn.IFS(Nodes[[#This Row],[node type]]="i",0,Nodes[[#This Row],[node type]]="b",1,Nodes[[#This Row],[node type]]="s",1),"")</f>
        <v/>
      </c>
      <c r="L199" s="132" t="str" cm="1">
        <f t="array" ref="L199">_xlfn.IFNA(_xlfn.IFS(Nodes[[#This Row],[node type]]="i",0,Nodes[[#This Row],[node type]]="b",1,Nodes[[#This Row],[node type]]="s",1),"")</f>
        <v/>
      </c>
      <c r="M199" s="132" t="str" cm="1">
        <f t="array" ref="M199">_xlfn.IFNA(_xlfn.IFS(Nodes[[#This Row],[node type]]="i",0,Nodes[[#This Row],[node type]]="b",1,Nodes[[#This Row],[node type]]="s",1),"")</f>
        <v/>
      </c>
      <c r="N199" s="132" t="str" cm="1">
        <f t="array" ref="N199">_xlfn.IFNA(_xlfn.IFS(Nodes[[#This Row],[node type]]="i",0,Nodes[[#This Row],[node type]]="b",1,Nodes[[#This Row],[node type]]="s",0),"")</f>
        <v/>
      </c>
    </row>
    <row r="200" spans="2:14" x14ac:dyDescent="0.2">
      <c r="B2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0" s="63"/>
      <c r="D200" s="63"/>
      <c r="E200" s="63"/>
      <c r="F200" s="63"/>
      <c r="G200" s="63"/>
      <c r="H200" s="65"/>
      <c r="I200" s="132" t="str" cm="1">
        <f t="array" ref="I200">_xlfn.IFNA(_xlfn.IFS(Nodes[[#This Row],[node type]]="i",0,Nodes[[#This Row],[node type]]="b",1,Nodes[[#This Row],[node type]]="s",0),"")</f>
        <v/>
      </c>
      <c r="J200" s="132" t="str" cm="1">
        <f t="array" ref="J200">_xlfn.IFNA(_xlfn.IFS(Nodes[[#This Row],[node type]]="i",0,Nodes[[#This Row],[node type]]="b",1,Nodes[[#This Row],[node type]]="s",0),"")</f>
        <v/>
      </c>
      <c r="K200" s="132" t="str" cm="1">
        <f t="array" ref="K200">_xlfn.IFNA(_xlfn.IFS(Nodes[[#This Row],[node type]]="i",0,Nodes[[#This Row],[node type]]="b",1,Nodes[[#This Row],[node type]]="s",1),"")</f>
        <v/>
      </c>
      <c r="L200" s="132" t="str" cm="1">
        <f t="array" ref="L200">_xlfn.IFNA(_xlfn.IFS(Nodes[[#This Row],[node type]]="i",0,Nodes[[#This Row],[node type]]="b",1,Nodes[[#This Row],[node type]]="s",1),"")</f>
        <v/>
      </c>
      <c r="M200" s="132" t="str" cm="1">
        <f t="array" ref="M200">_xlfn.IFNA(_xlfn.IFS(Nodes[[#This Row],[node type]]="i",0,Nodes[[#This Row],[node type]]="b",1,Nodes[[#This Row],[node type]]="s",1),"")</f>
        <v/>
      </c>
      <c r="N200" s="132" t="str" cm="1">
        <f t="array" ref="N200">_xlfn.IFNA(_xlfn.IFS(Nodes[[#This Row],[node type]]="i",0,Nodes[[#This Row],[node type]]="b",1,Nodes[[#This Row],[node type]]="s",0),"")</f>
        <v/>
      </c>
    </row>
    <row r="201" spans="2:14" x14ac:dyDescent="0.2">
      <c r="B2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1" s="63"/>
      <c r="D201" s="63"/>
      <c r="E201" s="63"/>
      <c r="F201" s="63"/>
      <c r="G201" s="63"/>
      <c r="H201" s="65"/>
      <c r="I201" s="132" t="str" cm="1">
        <f t="array" ref="I201">_xlfn.IFNA(_xlfn.IFS(Nodes[[#This Row],[node type]]="i",0,Nodes[[#This Row],[node type]]="b",1,Nodes[[#This Row],[node type]]="s",0),"")</f>
        <v/>
      </c>
      <c r="J201" s="132" t="str" cm="1">
        <f t="array" ref="J201">_xlfn.IFNA(_xlfn.IFS(Nodes[[#This Row],[node type]]="i",0,Nodes[[#This Row],[node type]]="b",1,Nodes[[#This Row],[node type]]="s",0),"")</f>
        <v/>
      </c>
      <c r="K201" s="132" t="str" cm="1">
        <f t="array" ref="K201">_xlfn.IFNA(_xlfn.IFS(Nodes[[#This Row],[node type]]="i",0,Nodes[[#This Row],[node type]]="b",1,Nodes[[#This Row],[node type]]="s",1),"")</f>
        <v/>
      </c>
      <c r="L201" s="132" t="str" cm="1">
        <f t="array" ref="L201">_xlfn.IFNA(_xlfn.IFS(Nodes[[#This Row],[node type]]="i",0,Nodes[[#This Row],[node type]]="b",1,Nodes[[#This Row],[node type]]="s",1),"")</f>
        <v/>
      </c>
      <c r="M201" s="132" t="str" cm="1">
        <f t="array" ref="M201">_xlfn.IFNA(_xlfn.IFS(Nodes[[#This Row],[node type]]="i",0,Nodes[[#This Row],[node type]]="b",1,Nodes[[#This Row],[node type]]="s",1),"")</f>
        <v/>
      </c>
      <c r="N201" s="132" t="str" cm="1">
        <f t="array" ref="N201">_xlfn.IFNA(_xlfn.IFS(Nodes[[#This Row],[node type]]="i",0,Nodes[[#This Row],[node type]]="b",1,Nodes[[#This Row],[node type]]="s",0),"")</f>
        <v/>
      </c>
    </row>
    <row r="202" spans="2:14" x14ac:dyDescent="0.2">
      <c r="B2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2" s="63"/>
      <c r="D202" s="63"/>
      <c r="E202" s="63"/>
      <c r="F202" s="63"/>
      <c r="G202" s="63"/>
      <c r="H202" s="65"/>
      <c r="I202" s="132" t="str" cm="1">
        <f t="array" ref="I202">_xlfn.IFNA(_xlfn.IFS(Nodes[[#This Row],[node type]]="i",0,Nodes[[#This Row],[node type]]="b",1,Nodes[[#This Row],[node type]]="s",0),"")</f>
        <v/>
      </c>
      <c r="J202" s="132" t="str" cm="1">
        <f t="array" ref="J202">_xlfn.IFNA(_xlfn.IFS(Nodes[[#This Row],[node type]]="i",0,Nodes[[#This Row],[node type]]="b",1,Nodes[[#This Row],[node type]]="s",0),"")</f>
        <v/>
      </c>
      <c r="K202" s="132" t="str" cm="1">
        <f t="array" ref="K202">_xlfn.IFNA(_xlfn.IFS(Nodes[[#This Row],[node type]]="i",0,Nodes[[#This Row],[node type]]="b",1,Nodes[[#This Row],[node type]]="s",1),"")</f>
        <v/>
      </c>
      <c r="L202" s="132" t="str" cm="1">
        <f t="array" ref="L202">_xlfn.IFNA(_xlfn.IFS(Nodes[[#This Row],[node type]]="i",0,Nodes[[#This Row],[node type]]="b",1,Nodes[[#This Row],[node type]]="s",1),"")</f>
        <v/>
      </c>
      <c r="M202" s="132" t="str" cm="1">
        <f t="array" ref="M202">_xlfn.IFNA(_xlfn.IFS(Nodes[[#This Row],[node type]]="i",0,Nodes[[#This Row],[node type]]="b",1,Nodes[[#This Row],[node type]]="s",1),"")</f>
        <v/>
      </c>
      <c r="N202" s="132" t="str" cm="1">
        <f t="array" ref="N202">_xlfn.IFNA(_xlfn.IFS(Nodes[[#This Row],[node type]]="i",0,Nodes[[#This Row],[node type]]="b",1,Nodes[[#This Row],[node type]]="s",0),"")</f>
        <v/>
      </c>
    </row>
    <row r="203" spans="2:14" x14ac:dyDescent="0.2">
      <c r="B2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3" s="63"/>
      <c r="D203" s="63"/>
      <c r="E203" s="63"/>
      <c r="F203" s="63"/>
      <c r="G203" s="63"/>
      <c r="H203" s="65"/>
      <c r="I203" s="132" t="str" cm="1">
        <f t="array" ref="I203">_xlfn.IFNA(_xlfn.IFS(Nodes[[#This Row],[node type]]="i",0,Nodes[[#This Row],[node type]]="b",1,Nodes[[#This Row],[node type]]="s",0),"")</f>
        <v/>
      </c>
      <c r="J203" s="132" t="str" cm="1">
        <f t="array" ref="J203">_xlfn.IFNA(_xlfn.IFS(Nodes[[#This Row],[node type]]="i",0,Nodes[[#This Row],[node type]]="b",1,Nodes[[#This Row],[node type]]="s",0),"")</f>
        <v/>
      </c>
      <c r="K203" s="132" t="str" cm="1">
        <f t="array" ref="K203">_xlfn.IFNA(_xlfn.IFS(Nodes[[#This Row],[node type]]="i",0,Nodes[[#This Row],[node type]]="b",1,Nodes[[#This Row],[node type]]="s",1),"")</f>
        <v/>
      </c>
      <c r="L203" s="132" t="str" cm="1">
        <f t="array" ref="L203">_xlfn.IFNA(_xlfn.IFS(Nodes[[#This Row],[node type]]="i",0,Nodes[[#This Row],[node type]]="b",1,Nodes[[#This Row],[node type]]="s",1),"")</f>
        <v/>
      </c>
      <c r="M203" s="132" t="str" cm="1">
        <f t="array" ref="M203">_xlfn.IFNA(_xlfn.IFS(Nodes[[#This Row],[node type]]="i",0,Nodes[[#This Row],[node type]]="b",1,Nodes[[#This Row],[node type]]="s",1),"")</f>
        <v/>
      </c>
      <c r="N203" s="132" t="str" cm="1">
        <f t="array" ref="N203">_xlfn.IFNA(_xlfn.IFS(Nodes[[#This Row],[node type]]="i",0,Nodes[[#This Row],[node type]]="b",1,Nodes[[#This Row],[node type]]="s",0),"")</f>
        <v/>
      </c>
    </row>
    <row r="204" spans="2:14" x14ac:dyDescent="0.2">
      <c r="B2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4" s="63"/>
      <c r="D204" s="63"/>
      <c r="E204" s="63"/>
      <c r="F204" s="63"/>
      <c r="G204" s="63"/>
      <c r="H204" s="65"/>
      <c r="I204" s="132" t="str" cm="1">
        <f t="array" ref="I204">_xlfn.IFNA(_xlfn.IFS(Nodes[[#This Row],[node type]]="i",0,Nodes[[#This Row],[node type]]="b",1,Nodes[[#This Row],[node type]]="s",0),"")</f>
        <v/>
      </c>
      <c r="J204" s="132" t="str" cm="1">
        <f t="array" ref="J204">_xlfn.IFNA(_xlfn.IFS(Nodes[[#This Row],[node type]]="i",0,Nodes[[#This Row],[node type]]="b",1,Nodes[[#This Row],[node type]]="s",0),"")</f>
        <v/>
      </c>
      <c r="K204" s="132" t="str" cm="1">
        <f t="array" ref="K204">_xlfn.IFNA(_xlfn.IFS(Nodes[[#This Row],[node type]]="i",0,Nodes[[#This Row],[node type]]="b",1,Nodes[[#This Row],[node type]]="s",1),"")</f>
        <v/>
      </c>
      <c r="L204" s="132" t="str" cm="1">
        <f t="array" ref="L204">_xlfn.IFNA(_xlfn.IFS(Nodes[[#This Row],[node type]]="i",0,Nodes[[#This Row],[node type]]="b",1,Nodes[[#This Row],[node type]]="s",1),"")</f>
        <v/>
      </c>
      <c r="M204" s="132" t="str" cm="1">
        <f t="array" ref="M204">_xlfn.IFNA(_xlfn.IFS(Nodes[[#This Row],[node type]]="i",0,Nodes[[#This Row],[node type]]="b",1,Nodes[[#This Row],[node type]]="s",1),"")</f>
        <v/>
      </c>
      <c r="N204" s="132" t="str" cm="1">
        <f t="array" ref="N204">_xlfn.IFNA(_xlfn.IFS(Nodes[[#This Row],[node type]]="i",0,Nodes[[#This Row],[node type]]="b",1,Nodes[[#This Row],[node type]]="s",0),"")</f>
        <v/>
      </c>
    </row>
    <row r="205" spans="2:14" x14ac:dyDescent="0.2">
      <c r="B2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5" s="63"/>
      <c r="D205" s="63"/>
      <c r="E205" s="63"/>
      <c r="F205" s="63"/>
      <c r="G205" s="63"/>
      <c r="H205" s="65"/>
      <c r="I205" s="132" t="str" cm="1">
        <f t="array" ref="I205">_xlfn.IFNA(_xlfn.IFS(Nodes[[#This Row],[node type]]="i",0,Nodes[[#This Row],[node type]]="b",1,Nodes[[#This Row],[node type]]="s",0),"")</f>
        <v/>
      </c>
      <c r="J205" s="132" t="str" cm="1">
        <f t="array" ref="J205">_xlfn.IFNA(_xlfn.IFS(Nodes[[#This Row],[node type]]="i",0,Nodes[[#This Row],[node type]]="b",1,Nodes[[#This Row],[node type]]="s",0),"")</f>
        <v/>
      </c>
      <c r="K205" s="132" t="str" cm="1">
        <f t="array" ref="K205">_xlfn.IFNA(_xlfn.IFS(Nodes[[#This Row],[node type]]="i",0,Nodes[[#This Row],[node type]]="b",1,Nodes[[#This Row],[node type]]="s",1),"")</f>
        <v/>
      </c>
      <c r="L205" s="132" t="str" cm="1">
        <f t="array" ref="L205">_xlfn.IFNA(_xlfn.IFS(Nodes[[#This Row],[node type]]="i",0,Nodes[[#This Row],[node type]]="b",1,Nodes[[#This Row],[node type]]="s",1),"")</f>
        <v/>
      </c>
      <c r="M205" s="132" t="str" cm="1">
        <f t="array" ref="M205">_xlfn.IFNA(_xlfn.IFS(Nodes[[#This Row],[node type]]="i",0,Nodes[[#This Row],[node type]]="b",1,Nodes[[#This Row],[node type]]="s",1),"")</f>
        <v/>
      </c>
      <c r="N205" s="132" t="str" cm="1">
        <f t="array" ref="N205">_xlfn.IFNA(_xlfn.IFS(Nodes[[#This Row],[node type]]="i",0,Nodes[[#This Row],[node type]]="b",1,Nodes[[#This Row],[node type]]="s",0),"")</f>
        <v/>
      </c>
    </row>
    <row r="206" spans="2:14" x14ac:dyDescent="0.2">
      <c r="B2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6" s="63"/>
      <c r="D206" s="63"/>
      <c r="E206" s="63"/>
      <c r="F206" s="63"/>
      <c r="G206" s="63"/>
      <c r="H206" s="65"/>
      <c r="I206" s="132" t="str" cm="1">
        <f t="array" ref="I206">_xlfn.IFNA(_xlfn.IFS(Nodes[[#This Row],[node type]]="i",0,Nodes[[#This Row],[node type]]="b",1,Nodes[[#This Row],[node type]]="s",0),"")</f>
        <v/>
      </c>
      <c r="J206" s="132" t="str" cm="1">
        <f t="array" ref="J206">_xlfn.IFNA(_xlfn.IFS(Nodes[[#This Row],[node type]]="i",0,Nodes[[#This Row],[node type]]="b",1,Nodes[[#This Row],[node type]]="s",0),"")</f>
        <v/>
      </c>
      <c r="K206" s="132" t="str" cm="1">
        <f t="array" ref="K206">_xlfn.IFNA(_xlfn.IFS(Nodes[[#This Row],[node type]]="i",0,Nodes[[#This Row],[node type]]="b",1,Nodes[[#This Row],[node type]]="s",1),"")</f>
        <v/>
      </c>
      <c r="L206" s="132" t="str" cm="1">
        <f t="array" ref="L206">_xlfn.IFNA(_xlfn.IFS(Nodes[[#This Row],[node type]]="i",0,Nodes[[#This Row],[node type]]="b",1,Nodes[[#This Row],[node type]]="s",1),"")</f>
        <v/>
      </c>
      <c r="M206" s="132" t="str" cm="1">
        <f t="array" ref="M206">_xlfn.IFNA(_xlfn.IFS(Nodes[[#This Row],[node type]]="i",0,Nodes[[#This Row],[node type]]="b",1,Nodes[[#This Row],[node type]]="s",1),"")</f>
        <v/>
      </c>
      <c r="N206" s="132" t="str" cm="1">
        <f t="array" ref="N206">_xlfn.IFNA(_xlfn.IFS(Nodes[[#This Row],[node type]]="i",0,Nodes[[#This Row],[node type]]="b",1,Nodes[[#This Row],[node type]]="s",0),"")</f>
        <v/>
      </c>
    </row>
    <row r="207" spans="2:14" x14ac:dyDescent="0.2">
      <c r="B2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7" s="63"/>
      <c r="D207" s="63"/>
      <c r="E207" s="63"/>
      <c r="F207" s="63"/>
      <c r="G207" s="63"/>
      <c r="H207" s="65"/>
      <c r="I207" s="132" t="str" cm="1">
        <f t="array" ref="I207">_xlfn.IFNA(_xlfn.IFS(Nodes[[#This Row],[node type]]="i",0,Nodes[[#This Row],[node type]]="b",1,Nodes[[#This Row],[node type]]="s",0),"")</f>
        <v/>
      </c>
      <c r="J207" s="132" t="str" cm="1">
        <f t="array" ref="J207">_xlfn.IFNA(_xlfn.IFS(Nodes[[#This Row],[node type]]="i",0,Nodes[[#This Row],[node type]]="b",1,Nodes[[#This Row],[node type]]="s",0),"")</f>
        <v/>
      </c>
      <c r="K207" s="132" t="str" cm="1">
        <f t="array" ref="K207">_xlfn.IFNA(_xlfn.IFS(Nodes[[#This Row],[node type]]="i",0,Nodes[[#This Row],[node type]]="b",1,Nodes[[#This Row],[node type]]="s",1),"")</f>
        <v/>
      </c>
      <c r="L207" s="132" t="str" cm="1">
        <f t="array" ref="L207">_xlfn.IFNA(_xlfn.IFS(Nodes[[#This Row],[node type]]="i",0,Nodes[[#This Row],[node type]]="b",1,Nodes[[#This Row],[node type]]="s",1),"")</f>
        <v/>
      </c>
      <c r="M207" s="132" t="str" cm="1">
        <f t="array" ref="M207">_xlfn.IFNA(_xlfn.IFS(Nodes[[#This Row],[node type]]="i",0,Nodes[[#This Row],[node type]]="b",1,Nodes[[#This Row],[node type]]="s",1),"")</f>
        <v/>
      </c>
      <c r="N207" s="132" t="str" cm="1">
        <f t="array" ref="N207">_xlfn.IFNA(_xlfn.IFS(Nodes[[#This Row],[node type]]="i",0,Nodes[[#This Row],[node type]]="b",1,Nodes[[#This Row],[node type]]="s",0),"")</f>
        <v/>
      </c>
    </row>
    <row r="208" spans="2:14" x14ac:dyDescent="0.2">
      <c r="B2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8" s="63"/>
      <c r="D208" s="63"/>
      <c r="E208" s="63"/>
      <c r="F208" s="63"/>
      <c r="G208" s="63"/>
      <c r="H208" s="65"/>
      <c r="I208" s="132" t="str" cm="1">
        <f t="array" ref="I208">_xlfn.IFNA(_xlfn.IFS(Nodes[[#This Row],[node type]]="i",0,Nodes[[#This Row],[node type]]="b",1,Nodes[[#This Row],[node type]]="s",0),"")</f>
        <v/>
      </c>
      <c r="J208" s="132" t="str" cm="1">
        <f t="array" ref="J208">_xlfn.IFNA(_xlfn.IFS(Nodes[[#This Row],[node type]]="i",0,Nodes[[#This Row],[node type]]="b",1,Nodes[[#This Row],[node type]]="s",0),"")</f>
        <v/>
      </c>
      <c r="K208" s="132" t="str" cm="1">
        <f t="array" ref="K208">_xlfn.IFNA(_xlfn.IFS(Nodes[[#This Row],[node type]]="i",0,Nodes[[#This Row],[node type]]="b",1,Nodes[[#This Row],[node type]]="s",1),"")</f>
        <v/>
      </c>
      <c r="L208" s="132" t="str" cm="1">
        <f t="array" ref="L208">_xlfn.IFNA(_xlfn.IFS(Nodes[[#This Row],[node type]]="i",0,Nodes[[#This Row],[node type]]="b",1,Nodes[[#This Row],[node type]]="s",1),"")</f>
        <v/>
      </c>
      <c r="M208" s="132" t="str" cm="1">
        <f t="array" ref="M208">_xlfn.IFNA(_xlfn.IFS(Nodes[[#This Row],[node type]]="i",0,Nodes[[#This Row],[node type]]="b",1,Nodes[[#This Row],[node type]]="s",1),"")</f>
        <v/>
      </c>
      <c r="N208" s="132" t="str" cm="1">
        <f t="array" ref="N208">_xlfn.IFNA(_xlfn.IFS(Nodes[[#This Row],[node type]]="i",0,Nodes[[#This Row],[node type]]="b",1,Nodes[[#This Row],[node type]]="s",0),"")</f>
        <v/>
      </c>
    </row>
    <row r="209" spans="2:14" x14ac:dyDescent="0.2">
      <c r="B2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09" s="63"/>
      <c r="D209" s="63"/>
      <c r="E209" s="63"/>
      <c r="F209" s="63"/>
      <c r="G209" s="63"/>
      <c r="H209" s="65"/>
      <c r="I209" s="132" t="str" cm="1">
        <f t="array" ref="I209">_xlfn.IFNA(_xlfn.IFS(Nodes[[#This Row],[node type]]="i",0,Nodes[[#This Row],[node type]]="b",1,Nodes[[#This Row],[node type]]="s",0),"")</f>
        <v/>
      </c>
      <c r="J209" s="132" t="str" cm="1">
        <f t="array" ref="J209">_xlfn.IFNA(_xlfn.IFS(Nodes[[#This Row],[node type]]="i",0,Nodes[[#This Row],[node type]]="b",1,Nodes[[#This Row],[node type]]="s",0),"")</f>
        <v/>
      </c>
      <c r="K209" s="132" t="str" cm="1">
        <f t="array" ref="K209">_xlfn.IFNA(_xlfn.IFS(Nodes[[#This Row],[node type]]="i",0,Nodes[[#This Row],[node type]]="b",1,Nodes[[#This Row],[node type]]="s",1),"")</f>
        <v/>
      </c>
      <c r="L209" s="132" t="str" cm="1">
        <f t="array" ref="L209">_xlfn.IFNA(_xlfn.IFS(Nodes[[#This Row],[node type]]="i",0,Nodes[[#This Row],[node type]]="b",1,Nodes[[#This Row],[node type]]="s",1),"")</f>
        <v/>
      </c>
      <c r="M209" s="132" t="str" cm="1">
        <f t="array" ref="M209">_xlfn.IFNA(_xlfn.IFS(Nodes[[#This Row],[node type]]="i",0,Nodes[[#This Row],[node type]]="b",1,Nodes[[#This Row],[node type]]="s",1),"")</f>
        <v/>
      </c>
      <c r="N209" s="132" t="str" cm="1">
        <f t="array" ref="N209">_xlfn.IFNA(_xlfn.IFS(Nodes[[#This Row],[node type]]="i",0,Nodes[[#This Row],[node type]]="b",1,Nodes[[#This Row],[node type]]="s",0),"")</f>
        <v/>
      </c>
    </row>
    <row r="210" spans="2:14" x14ac:dyDescent="0.2">
      <c r="B2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0" s="63"/>
      <c r="D210" s="63"/>
      <c r="E210" s="63"/>
      <c r="F210" s="63"/>
      <c r="G210" s="63"/>
      <c r="H210" s="65"/>
      <c r="I210" s="132" t="str" cm="1">
        <f t="array" ref="I210">_xlfn.IFNA(_xlfn.IFS(Nodes[[#This Row],[node type]]="i",0,Nodes[[#This Row],[node type]]="b",1,Nodes[[#This Row],[node type]]="s",0),"")</f>
        <v/>
      </c>
      <c r="J210" s="132" t="str" cm="1">
        <f t="array" ref="J210">_xlfn.IFNA(_xlfn.IFS(Nodes[[#This Row],[node type]]="i",0,Nodes[[#This Row],[node type]]="b",1,Nodes[[#This Row],[node type]]="s",0),"")</f>
        <v/>
      </c>
      <c r="K210" s="132" t="str" cm="1">
        <f t="array" ref="K210">_xlfn.IFNA(_xlfn.IFS(Nodes[[#This Row],[node type]]="i",0,Nodes[[#This Row],[node type]]="b",1,Nodes[[#This Row],[node type]]="s",1),"")</f>
        <v/>
      </c>
      <c r="L210" s="132" t="str" cm="1">
        <f t="array" ref="L210">_xlfn.IFNA(_xlfn.IFS(Nodes[[#This Row],[node type]]="i",0,Nodes[[#This Row],[node type]]="b",1,Nodes[[#This Row],[node type]]="s",1),"")</f>
        <v/>
      </c>
      <c r="M210" s="132" t="str" cm="1">
        <f t="array" ref="M210">_xlfn.IFNA(_xlfn.IFS(Nodes[[#This Row],[node type]]="i",0,Nodes[[#This Row],[node type]]="b",1,Nodes[[#This Row],[node type]]="s",1),"")</f>
        <v/>
      </c>
      <c r="N210" s="132" t="str" cm="1">
        <f t="array" ref="N210">_xlfn.IFNA(_xlfn.IFS(Nodes[[#This Row],[node type]]="i",0,Nodes[[#This Row],[node type]]="b",1,Nodes[[#This Row],[node type]]="s",0),"")</f>
        <v/>
      </c>
    </row>
    <row r="211" spans="2:14" x14ac:dyDescent="0.2">
      <c r="B2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1" s="63"/>
      <c r="D211" s="63"/>
      <c r="E211" s="63"/>
      <c r="F211" s="63"/>
      <c r="G211" s="63"/>
      <c r="H211" s="65"/>
      <c r="I211" s="132" t="str" cm="1">
        <f t="array" ref="I211">_xlfn.IFNA(_xlfn.IFS(Nodes[[#This Row],[node type]]="i",0,Nodes[[#This Row],[node type]]="b",1,Nodes[[#This Row],[node type]]="s",0),"")</f>
        <v/>
      </c>
      <c r="J211" s="132" t="str" cm="1">
        <f t="array" ref="J211">_xlfn.IFNA(_xlfn.IFS(Nodes[[#This Row],[node type]]="i",0,Nodes[[#This Row],[node type]]="b",1,Nodes[[#This Row],[node type]]="s",0),"")</f>
        <v/>
      </c>
      <c r="K211" s="132" t="str" cm="1">
        <f t="array" ref="K211">_xlfn.IFNA(_xlfn.IFS(Nodes[[#This Row],[node type]]="i",0,Nodes[[#This Row],[node type]]="b",1,Nodes[[#This Row],[node type]]="s",1),"")</f>
        <v/>
      </c>
      <c r="L211" s="132" t="str" cm="1">
        <f t="array" ref="L211">_xlfn.IFNA(_xlfn.IFS(Nodes[[#This Row],[node type]]="i",0,Nodes[[#This Row],[node type]]="b",1,Nodes[[#This Row],[node type]]="s",1),"")</f>
        <v/>
      </c>
      <c r="M211" s="132" t="str" cm="1">
        <f t="array" ref="M211">_xlfn.IFNA(_xlfn.IFS(Nodes[[#This Row],[node type]]="i",0,Nodes[[#This Row],[node type]]="b",1,Nodes[[#This Row],[node type]]="s",1),"")</f>
        <v/>
      </c>
      <c r="N211" s="132" t="str" cm="1">
        <f t="array" ref="N211">_xlfn.IFNA(_xlfn.IFS(Nodes[[#This Row],[node type]]="i",0,Nodes[[#This Row],[node type]]="b",1,Nodes[[#This Row],[node type]]="s",0),"")</f>
        <v/>
      </c>
    </row>
    <row r="212" spans="2:14" x14ac:dyDescent="0.2">
      <c r="B2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2" s="63"/>
      <c r="D212" s="63"/>
      <c r="E212" s="63"/>
      <c r="F212" s="63"/>
      <c r="G212" s="63"/>
      <c r="H212" s="65"/>
      <c r="I212" s="132" t="str" cm="1">
        <f t="array" ref="I212">_xlfn.IFNA(_xlfn.IFS(Nodes[[#This Row],[node type]]="i",0,Nodes[[#This Row],[node type]]="b",1,Nodes[[#This Row],[node type]]="s",0),"")</f>
        <v/>
      </c>
      <c r="J212" s="132" t="str" cm="1">
        <f t="array" ref="J212">_xlfn.IFNA(_xlfn.IFS(Nodes[[#This Row],[node type]]="i",0,Nodes[[#This Row],[node type]]="b",1,Nodes[[#This Row],[node type]]="s",0),"")</f>
        <v/>
      </c>
      <c r="K212" s="132" t="str" cm="1">
        <f t="array" ref="K212">_xlfn.IFNA(_xlfn.IFS(Nodes[[#This Row],[node type]]="i",0,Nodes[[#This Row],[node type]]="b",1,Nodes[[#This Row],[node type]]="s",1),"")</f>
        <v/>
      </c>
      <c r="L212" s="132" t="str" cm="1">
        <f t="array" ref="L212">_xlfn.IFNA(_xlfn.IFS(Nodes[[#This Row],[node type]]="i",0,Nodes[[#This Row],[node type]]="b",1,Nodes[[#This Row],[node type]]="s",1),"")</f>
        <v/>
      </c>
      <c r="M212" s="132" t="str" cm="1">
        <f t="array" ref="M212">_xlfn.IFNA(_xlfn.IFS(Nodes[[#This Row],[node type]]="i",0,Nodes[[#This Row],[node type]]="b",1,Nodes[[#This Row],[node type]]="s",1),"")</f>
        <v/>
      </c>
      <c r="N212" s="132" t="str" cm="1">
        <f t="array" ref="N212">_xlfn.IFNA(_xlfn.IFS(Nodes[[#This Row],[node type]]="i",0,Nodes[[#This Row],[node type]]="b",1,Nodes[[#This Row],[node type]]="s",0),"")</f>
        <v/>
      </c>
    </row>
    <row r="213" spans="2:14" x14ac:dyDescent="0.2">
      <c r="B2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3" s="63"/>
      <c r="D213" s="63"/>
      <c r="E213" s="63"/>
      <c r="F213" s="63"/>
      <c r="G213" s="63"/>
      <c r="H213" s="65"/>
      <c r="I213" s="132" t="str" cm="1">
        <f t="array" ref="I213">_xlfn.IFNA(_xlfn.IFS(Nodes[[#This Row],[node type]]="i",0,Nodes[[#This Row],[node type]]="b",1,Nodes[[#This Row],[node type]]="s",0),"")</f>
        <v/>
      </c>
      <c r="J213" s="132" t="str" cm="1">
        <f t="array" ref="J213">_xlfn.IFNA(_xlfn.IFS(Nodes[[#This Row],[node type]]="i",0,Nodes[[#This Row],[node type]]="b",1,Nodes[[#This Row],[node type]]="s",0),"")</f>
        <v/>
      </c>
      <c r="K213" s="132" t="str" cm="1">
        <f t="array" ref="K213">_xlfn.IFNA(_xlfn.IFS(Nodes[[#This Row],[node type]]="i",0,Nodes[[#This Row],[node type]]="b",1,Nodes[[#This Row],[node type]]="s",1),"")</f>
        <v/>
      </c>
      <c r="L213" s="132" t="str" cm="1">
        <f t="array" ref="L213">_xlfn.IFNA(_xlfn.IFS(Nodes[[#This Row],[node type]]="i",0,Nodes[[#This Row],[node type]]="b",1,Nodes[[#This Row],[node type]]="s",1),"")</f>
        <v/>
      </c>
      <c r="M213" s="132" t="str" cm="1">
        <f t="array" ref="M213">_xlfn.IFNA(_xlfn.IFS(Nodes[[#This Row],[node type]]="i",0,Nodes[[#This Row],[node type]]="b",1,Nodes[[#This Row],[node type]]="s",1),"")</f>
        <v/>
      </c>
      <c r="N213" s="132" t="str" cm="1">
        <f t="array" ref="N213">_xlfn.IFNA(_xlfn.IFS(Nodes[[#This Row],[node type]]="i",0,Nodes[[#This Row],[node type]]="b",1,Nodes[[#This Row],[node type]]="s",0),"")</f>
        <v/>
      </c>
    </row>
    <row r="214" spans="2:14" x14ac:dyDescent="0.2">
      <c r="B2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4" s="63"/>
      <c r="D214" s="63"/>
      <c r="E214" s="63"/>
      <c r="F214" s="63"/>
      <c r="G214" s="63"/>
      <c r="H214" s="65"/>
      <c r="I214" s="132" t="str" cm="1">
        <f t="array" ref="I214">_xlfn.IFNA(_xlfn.IFS(Nodes[[#This Row],[node type]]="i",0,Nodes[[#This Row],[node type]]="b",1,Nodes[[#This Row],[node type]]="s",0),"")</f>
        <v/>
      </c>
      <c r="J214" s="132" t="str" cm="1">
        <f t="array" ref="J214">_xlfn.IFNA(_xlfn.IFS(Nodes[[#This Row],[node type]]="i",0,Nodes[[#This Row],[node type]]="b",1,Nodes[[#This Row],[node type]]="s",0),"")</f>
        <v/>
      </c>
      <c r="K214" s="132" t="str" cm="1">
        <f t="array" ref="K214">_xlfn.IFNA(_xlfn.IFS(Nodes[[#This Row],[node type]]="i",0,Nodes[[#This Row],[node type]]="b",1,Nodes[[#This Row],[node type]]="s",1),"")</f>
        <v/>
      </c>
      <c r="L214" s="132" t="str" cm="1">
        <f t="array" ref="L214">_xlfn.IFNA(_xlfn.IFS(Nodes[[#This Row],[node type]]="i",0,Nodes[[#This Row],[node type]]="b",1,Nodes[[#This Row],[node type]]="s",1),"")</f>
        <v/>
      </c>
      <c r="M214" s="132" t="str" cm="1">
        <f t="array" ref="M214">_xlfn.IFNA(_xlfn.IFS(Nodes[[#This Row],[node type]]="i",0,Nodes[[#This Row],[node type]]="b",1,Nodes[[#This Row],[node type]]="s",1),"")</f>
        <v/>
      </c>
      <c r="N214" s="132" t="str" cm="1">
        <f t="array" ref="N214">_xlfn.IFNA(_xlfn.IFS(Nodes[[#This Row],[node type]]="i",0,Nodes[[#This Row],[node type]]="b",1,Nodes[[#This Row],[node type]]="s",0),"")</f>
        <v/>
      </c>
    </row>
    <row r="215" spans="2:14" x14ac:dyDescent="0.2">
      <c r="B2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5" s="63"/>
      <c r="D215" s="63"/>
      <c r="E215" s="63"/>
      <c r="F215" s="63"/>
      <c r="G215" s="63"/>
      <c r="H215" s="65"/>
      <c r="I215" s="132" t="str" cm="1">
        <f t="array" ref="I215">_xlfn.IFNA(_xlfn.IFS(Nodes[[#This Row],[node type]]="i",0,Nodes[[#This Row],[node type]]="b",1,Nodes[[#This Row],[node type]]="s",0),"")</f>
        <v/>
      </c>
      <c r="J215" s="132" t="str" cm="1">
        <f t="array" ref="J215">_xlfn.IFNA(_xlfn.IFS(Nodes[[#This Row],[node type]]="i",0,Nodes[[#This Row],[node type]]="b",1,Nodes[[#This Row],[node type]]="s",0),"")</f>
        <v/>
      </c>
      <c r="K215" s="132" t="str" cm="1">
        <f t="array" ref="K215">_xlfn.IFNA(_xlfn.IFS(Nodes[[#This Row],[node type]]="i",0,Nodes[[#This Row],[node type]]="b",1,Nodes[[#This Row],[node type]]="s",1),"")</f>
        <v/>
      </c>
      <c r="L215" s="132" t="str" cm="1">
        <f t="array" ref="L215">_xlfn.IFNA(_xlfn.IFS(Nodes[[#This Row],[node type]]="i",0,Nodes[[#This Row],[node type]]="b",1,Nodes[[#This Row],[node type]]="s",1),"")</f>
        <v/>
      </c>
      <c r="M215" s="132" t="str" cm="1">
        <f t="array" ref="M215">_xlfn.IFNA(_xlfn.IFS(Nodes[[#This Row],[node type]]="i",0,Nodes[[#This Row],[node type]]="b",1,Nodes[[#This Row],[node type]]="s",1),"")</f>
        <v/>
      </c>
      <c r="N215" s="132" t="str" cm="1">
        <f t="array" ref="N215">_xlfn.IFNA(_xlfn.IFS(Nodes[[#This Row],[node type]]="i",0,Nodes[[#This Row],[node type]]="b",1,Nodes[[#This Row],[node type]]="s",0),"")</f>
        <v/>
      </c>
    </row>
    <row r="216" spans="2:14" x14ac:dyDescent="0.2">
      <c r="B2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6" s="63"/>
      <c r="D216" s="63"/>
      <c r="E216" s="63"/>
      <c r="F216" s="63"/>
      <c r="G216" s="63"/>
      <c r="H216" s="65"/>
      <c r="I216" s="132" t="str" cm="1">
        <f t="array" ref="I216">_xlfn.IFNA(_xlfn.IFS(Nodes[[#This Row],[node type]]="i",0,Nodes[[#This Row],[node type]]="b",1,Nodes[[#This Row],[node type]]="s",0),"")</f>
        <v/>
      </c>
      <c r="J216" s="132" t="str" cm="1">
        <f t="array" ref="J216">_xlfn.IFNA(_xlfn.IFS(Nodes[[#This Row],[node type]]="i",0,Nodes[[#This Row],[node type]]="b",1,Nodes[[#This Row],[node type]]="s",0),"")</f>
        <v/>
      </c>
      <c r="K216" s="132" t="str" cm="1">
        <f t="array" ref="K216">_xlfn.IFNA(_xlfn.IFS(Nodes[[#This Row],[node type]]="i",0,Nodes[[#This Row],[node type]]="b",1,Nodes[[#This Row],[node type]]="s",1),"")</f>
        <v/>
      </c>
      <c r="L216" s="132" t="str" cm="1">
        <f t="array" ref="L216">_xlfn.IFNA(_xlfn.IFS(Nodes[[#This Row],[node type]]="i",0,Nodes[[#This Row],[node type]]="b",1,Nodes[[#This Row],[node type]]="s",1),"")</f>
        <v/>
      </c>
      <c r="M216" s="132" t="str" cm="1">
        <f t="array" ref="M216">_xlfn.IFNA(_xlfn.IFS(Nodes[[#This Row],[node type]]="i",0,Nodes[[#This Row],[node type]]="b",1,Nodes[[#This Row],[node type]]="s",1),"")</f>
        <v/>
      </c>
      <c r="N216" s="132" t="str" cm="1">
        <f t="array" ref="N216">_xlfn.IFNA(_xlfn.IFS(Nodes[[#This Row],[node type]]="i",0,Nodes[[#This Row],[node type]]="b",1,Nodes[[#This Row],[node type]]="s",0),"")</f>
        <v/>
      </c>
    </row>
    <row r="217" spans="2:14" x14ac:dyDescent="0.2">
      <c r="B2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7" s="63"/>
      <c r="D217" s="63"/>
      <c r="E217" s="63"/>
      <c r="F217" s="63"/>
      <c r="G217" s="63"/>
      <c r="H217" s="65"/>
      <c r="I217" s="132" t="str" cm="1">
        <f t="array" ref="I217">_xlfn.IFNA(_xlfn.IFS(Nodes[[#This Row],[node type]]="i",0,Nodes[[#This Row],[node type]]="b",1,Nodes[[#This Row],[node type]]="s",0),"")</f>
        <v/>
      </c>
      <c r="J217" s="132" t="str" cm="1">
        <f t="array" ref="J217">_xlfn.IFNA(_xlfn.IFS(Nodes[[#This Row],[node type]]="i",0,Nodes[[#This Row],[node type]]="b",1,Nodes[[#This Row],[node type]]="s",0),"")</f>
        <v/>
      </c>
      <c r="K217" s="132" t="str" cm="1">
        <f t="array" ref="K217">_xlfn.IFNA(_xlfn.IFS(Nodes[[#This Row],[node type]]="i",0,Nodes[[#This Row],[node type]]="b",1,Nodes[[#This Row],[node type]]="s",1),"")</f>
        <v/>
      </c>
      <c r="L217" s="132" t="str" cm="1">
        <f t="array" ref="L217">_xlfn.IFNA(_xlfn.IFS(Nodes[[#This Row],[node type]]="i",0,Nodes[[#This Row],[node type]]="b",1,Nodes[[#This Row],[node type]]="s",1),"")</f>
        <v/>
      </c>
      <c r="M217" s="132" t="str" cm="1">
        <f t="array" ref="M217">_xlfn.IFNA(_xlfn.IFS(Nodes[[#This Row],[node type]]="i",0,Nodes[[#This Row],[node type]]="b",1,Nodes[[#This Row],[node type]]="s",1),"")</f>
        <v/>
      </c>
      <c r="N217" s="132" t="str" cm="1">
        <f t="array" ref="N217">_xlfn.IFNA(_xlfn.IFS(Nodes[[#This Row],[node type]]="i",0,Nodes[[#This Row],[node type]]="b",1,Nodes[[#This Row],[node type]]="s",0),"")</f>
        <v/>
      </c>
    </row>
    <row r="218" spans="2:14" x14ac:dyDescent="0.2">
      <c r="B2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8" s="63"/>
      <c r="D218" s="63"/>
      <c r="E218" s="63"/>
      <c r="F218" s="63"/>
      <c r="G218" s="63"/>
      <c r="H218" s="65"/>
      <c r="I218" s="132" t="str" cm="1">
        <f t="array" ref="I218">_xlfn.IFNA(_xlfn.IFS(Nodes[[#This Row],[node type]]="i",0,Nodes[[#This Row],[node type]]="b",1,Nodes[[#This Row],[node type]]="s",0),"")</f>
        <v/>
      </c>
      <c r="J218" s="132" t="str" cm="1">
        <f t="array" ref="J218">_xlfn.IFNA(_xlfn.IFS(Nodes[[#This Row],[node type]]="i",0,Nodes[[#This Row],[node type]]="b",1,Nodes[[#This Row],[node type]]="s",0),"")</f>
        <v/>
      </c>
      <c r="K218" s="132" t="str" cm="1">
        <f t="array" ref="K218">_xlfn.IFNA(_xlfn.IFS(Nodes[[#This Row],[node type]]="i",0,Nodes[[#This Row],[node type]]="b",1,Nodes[[#This Row],[node type]]="s",1),"")</f>
        <v/>
      </c>
      <c r="L218" s="132" t="str" cm="1">
        <f t="array" ref="L218">_xlfn.IFNA(_xlfn.IFS(Nodes[[#This Row],[node type]]="i",0,Nodes[[#This Row],[node type]]="b",1,Nodes[[#This Row],[node type]]="s",1),"")</f>
        <v/>
      </c>
      <c r="M218" s="132" t="str" cm="1">
        <f t="array" ref="M218">_xlfn.IFNA(_xlfn.IFS(Nodes[[#This Row],[node type]]="i",0,Nodes[[#This Row],[node type]]="b",1,Nodes[[#This Row],[node type]]="s",1),"")</f>
        <v/>
      </c>
      <c r="N218" s="132" t="str" cm="1">
        <f t="array" ref="N218">_xlfn.IFNA(_xlfn.IFS(Nodes[[#This Row],[node type]]="i",0,Nodes[[#This Row],[node type]]="b",1,Nodes[[#This Row],[node type]]="s",0),"")</f>
        <v/>
      </c>
    </row>
    <row r="219" spans="2:14" x14ac:dyDescent="0.2">
      <c r="B2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19" s="63"/>
      <c r="D219" s="63"/>
      <c r="E219" s="63"/>
      <c r="F219" s="63"/>
      <c r="G219" s="63"/>
      <c r="H219" s="65"/>
      <c r="I219" s="132" t="str" cm="1">
        <f t="array" ref="I219">_xlfn.IFNA(_xlfn.IFS(Nodes[[#This Row],[node type]]="i",0,Nodes[[#This Row],[node type]]="b",1,Nodes[[#This Row],[node type]]="s",0),"")</f>
        <v/>
      </c>
      <c r="J219" s="132" t="str" cm="1">
        <f t="array" ref="J219">_xlfn.IFNA(_xlfn.IFS(Nodes[[#This Row],[node type]]="i",0,Nodes[[#This Row],[node type]]="b",1,Nodes[[#This Row],[node type]]="s",0),"")</f>
        <v/>
      </c>
      <c r="K219" s="132" t="str" cm="1">
        <f t="array" ref="K219">_xlfn.IFNA(_xlfn.IFS(Nodes[[#This Row],[node type]]="i",0,Nodes[[#This Row],[node type]]="b",1,Nodes[[#This Row],[node type]]="s",1),"")</f>
        <v/>
      </c>
      <c r="L219" s="132" t="str" cm="1">
        <f t="array" ref="L219">_xlfn.IFNA(_xlfn.IFS(Nodes[[#This Row],[node type]]="i",0,Nodes[[#This Row],[node type]]="b",1,Nodes[[#This Row],[node type]]="s",1),"")</f>
        <v/>
      </c>
      <c r="M219" s="132" t="str" cm="1">
        <f t="array" ref="M219">_xlfn.IFNA(_xlfn.IFS(Nodes[[#This Row],[node type]]="i",0,Nodes[[#This Row],[node type]]="b",1,Nodes[[#This Row],[node type]]="s",1),"")</f>
        <v/>
      </c>
      <c r="N219" s="132" t="str" cm="1">
        <f t="array" ref="N219">_xlfn.IFNA(_xlfn.IFS(Nodes[[#This Row],[node type]]="i",0,Nodes[[#This Row],[node type]]="b",1,Nodes[[#This Row],[node type]]="s",0),"")</f>
        <v/>
      </c>
    </row>
    <row r="220" spans="2:14" x14ac:dyDescent="0.2">
      <c r="B2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0" s="63"/>
      <c r="D220" s="63"/>
      <c r="E220" s="63"/>
      <c r="F220" s="63"/>
      <c r="G220" s="63"/>
      <c r="H220" s="65"/>
      <c r="I220" s="132" t="str" cm="1">
        <f t="array" ref="I220">_xlfn.IFNA(_xlfn.IFS(Nodes[[#This Row],[node type]]="i",0,Nodes[[#This Row],[node type]]="b",1,Nodes[[#This Row],[node type]]="s",0),"")</f>
        <v/>
      </c>
      <c r="J220" s="132" t="str" cm="1">
        <f t="array" ref="J220">_xlfn.IFNA(_xlfn.IFS(Nodes[[#This Row],[node type]]="i",0,Nodes[[#This Row],[node type]]="b",1,Nodes[[#This Row],[node type]]="s",0),"")</f>
        <v/>
      </c>
      <c r="K220" s="132" t="str" cm="1">
        <f t="array" ref="K220">_xlfn.IFNA(_xlfn.IFS(Nodes[[#This Row],[node type]]="i",0,Nodes[[#This Row],[node type]]="b",1,Nodes[[#This Row],[node type]]="s",1),"")</f>
        <v/>
      </c>
      <c r="L220" s="132" t="str" cm="1">
        <f t="array" ref="L220">_xlfn.IFNA(_xlfn.IFS(Nodes[[#This Row],[node type]]="i",0,Nodes[[#This Row],[node type]]="b",1,Nodes[[#This Row],[node type]]="s",1),"")</f>
        <v/>
      </c>
      <c r="M220" s="132" t="str" cm="1">
        <f t="array" ref="M220">_xlfn.IFNA(_xlfn.IFS(Nodes[[#This Row],[node type]]="i",0,Nodes[[#This Row],[node type]]="b",1,Nodes[[#This Row],[node type]]="s",1),"")</f>
        <v/>
      </c>
      <c r="N220" s="132" t="str" cm="1">
        <f t="array" ref="N220">_xlfn.IFNA(_xlfn.IFS(Nodes[[#This Row],[node type]]="i",0,Nodes[[#This Row],[node type]]="b",1,Nodes[[#This Row],[node type]]="s",0),"")</f>
        <v/>
      </c>
    </row>
    <row r="221" spans="2:14" x14ac:dyDescent="0.2">
      <c r="B2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1" s="63"/>
      <c r="D221" s="63"/>
      <c r="E221" s="63"/>
      <c r="F221" s="63"/>
      <c r="G221" s="63"/>
      <c r="H221" s="65"/>
      <c r="I221" s="132" t="str" cm="1">
        <f t="array" ref="I221">_xlfn.IFNA(_xlfn.IFS(Nodes[[#This Row],[node type]]="i",0,Nodes[[#This Row],[node type]]="b",1,Nodes[[#This Row],[node type]]="s",0),"")</f>
        <v/>
      </c>
      <c r="J221" s="132" t="str" cm="1">
        <f t="array" ref="J221">_xlfn.IFNA(_xlfn.IFS(Nodes[[#This Row],[node type]]="i",0,Nodes[[#This Row],[node type]]="b",1,Nodes[[#This Row],[node type]]="s",0),"")</f>
        <v/>
      </c>
      <c r="K221" s="132" t="str" cm="1">
        <f t="array" ref="K221">_xlfn.IFNA(_xlfn.IFS(Nodes[[#This Row],[node type]]="i",0,Nodes[[#This Row],[node type]]="b",1,Nodes[[#This Row],[node type]]="s",1),"")</f>
        <v/>
      </c>
      <c r="L221" s="132" t="str" cm="1">
        <f t="array" ref="L221">_xlfn.IFNA(_xlfn.IFS(Nodes[[#This Row],[node type]]="i",0,Nodes[[#This Row],[node type]]="b",1,Nodes[[#This Row],[node type]]="s",1),"")</f>
        <v/>
      </c>
      <c r="M221" s="132" t="str" cm="1">
        <f t="array" ref="M221">_xlfn.IFNA(_xlfn.IFS(Nodes[[#This Row],[node type]]="i",0,Nodes[[#This Row],[node type]]="b",1,Nodes[[#This Row],[node type]]="s",1),"")</f>
        <v/>
      </c>
      <c r="N221" s="132" t="str" cm="1">
        <f t="array" ref="N221">_xlfn.IFNA(_xlfn.IFS(Nodes[[#This Row],[node type]]="i",0,Nodes[[#This Row],[node type]]="b",1,Nodes[[#This Row],[node type]]="s",0),"")</f>
        <v/>
      </c>
    </row>
    <row r="222" spans="2:14" x14ac:dyDescent="0.2">
      <c r="B2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2" s="63"/>
      <c r="D222" s="63"/>
      <c r="E222" s="63"/>
      <c r="F222" s="63"/>
      <c r="G222" s="63"/>
      <c r="H222" s="65"/>
      <c r="I222" s="132" t="str" cm="1">
        <f t="array" ref="I222">_xlfn.IFNA(_xlfn.IFS(Nodes[[#This Row],[node type]]="i",0,Nodes[[#This Row],[node type]]="b",1,Nodes[[#This Row],[node type]]="s",0),"")</f>
        <v/>
      </c>
      <c r="J222" s="132" t="str" cm="1">
        <f t="array" ref="J222">_xlfn.IFNA(_xlfn.IFS(Nodes[[#This Row],[node type]]="i",0,Nodes[[#This Row],[node type]]="b",1,Nodes[[#This Row],[node type]]="s",0),"")</f>
        <v/>
      </c>
      <c r="K222" s="132" t="str" cm="1">
        <f t="array" ref="K222">_xlfn.IFNA(_xlfn.IFS(Nodes[[#This Row],[node type]]="i",0,Nodes[[#This Row],[node type]]="b",1,Nodes[[#This Row],[node type]]="s",1),"")</f>
        <v/>
      </c>
      <c r="L222" s="132" t="str" cm="1">
        <f t="array" ref="L222">_xlfn.IFNA(_xlfn.IFS(Nodes[[#This Row],[node type]]="i",0,Nodes[[#This Row],[node type]]="b",1,Nodes[[#This Row],[node type]]="s",1),"")</f>
        <v/>
      </c>
      <c r="M222" s="132" t="str" cm="1">
        <f t="array" ref="M222">_xlfn.IFNA(_xlfn.IFS(Nodes[[#This Row],[node type]]="i",0,Nodes[[#This Row],[node type]]="b",1,Nodes[[#This Row],[node type]]="s",1),"")</f>
        <v/>
      </c>
      <c r="N222" s="132" t="str" cm="1">
        <f t="array" ref="N222">_xlfn.IFNA(_xlfn.IFS(Nodes[[#This Row],[node type]]="i",0,Nodes[[#This Row],[node type]]="b",1,Nodes[[#This Row],[node type]]="s",0),"")</f>
        <v/>
      </c>
    </row>
    <row r="223" spans="2:14" x14ac:dyDescent="0.2">
      <c r="B2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3" s="63"/>
      <c r="D223" s="63"/>
      <c r="E223" s="63"/>
      <c r="F223" s="63"/>
      <c r="G223" s="63"/>
      <c r="H223" s="65"/>
      <c r="I223" s="132" t="str" cm="1">
        <f t="array" ref="I223">_xlfn.IFNA(_xlfn.IFS(Nodes[[#This Row],[node type]]="i",0,Nodes[[#This Row],[node type]]="b",1,Nodes[[#This Row],[node type]]="s",0),"")</f>
        <v/>
      </c>
      <c r="J223" s="132" t="str" cm="1">
        <f t="array" ref="J223">_xlfn.IFNA(_xlfn.IFS(Nodes[[#This Row],[node type]]="i",0,Nodes[[#This Row],[node type]]="b",1,Nodes[[#This Row],[node type]]="s",0),"")</f>
        <v/>
      </c>
      <c r="K223" s="132" t="str" cm="1">
        <f t="array" ref="K223">_xlfn.IFNA(_xlfn.IFS(Nodes[[#This Row],[node type]]="i",0,Nodes[[#This Row],[node type]]="b",1,Nodes[[#This Row],[node type]]="s",1),"")</f>
        <v/>
      </c>
      <c r="L223" s="132" t="str" cm="1">
        <f t="array" ref="L223">_xlfn.IFNA(_xlfn.IFS(Nodes[[#This Row],[node type]]="i",0,Nodes[[#This Row],[node type]]="b",1,Nodes[[#This Row],[node type]]="s",1),"")</f>
        <v/>
      </c>
      <c r="M223" s="132" t="str" cm="1">
        <f t="array" ref="M223">_xlfn.IFNA(_xlfn.IFS(Nodes[[#This Row],[node type]]="i",0,Nodes[[#This Row],[node type]]="b",1,Nodes[[#This Row],[node type]]="s",1),"")</f>
        <v/>
      </c>
      <c r="N223" s="132" t="str" cm="1">
        <f t="array" ref="N223">_xlfn.IFNA(_xlfn.IFS(Nodes[[#This Row],[node type]]="i",0,Nodes[[#This Row],[node type]]="b",1,Nodes[[#This Row],[node type]]="s",0),"")</f>
        <v/>
      </c>
    </row>
    <row r="224" spans="2:14" x14ac:dyDescent="0.2">
      <c r="B2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4" s="63"/>
      <c r="D224" s="63"/>
      <c r="E224" s="63"/>
      <c r="F224" s="63"/>
      <c r="G224" s="63"/>
      <c r="H224" s="65"/>
      <c r="I224" s="132" t="str" cm="1">
        <f t="array" ref="I224">_xlfn.IFNA(_xlfn.IFS(Nodes[[#This Row],[node type]]="i",0,Nodes[[#This Row],[node type]]="b",1,Nodes[[#This Row],[node type]]="s",0),"")</f>
        <v/>
      </c>
      <c r="J224" s="132" t="str" cm="1">
        <f t="array" ref="J224">_xlfn.IFNA(_xlfn.IFS(Nodes[[#This Row],[node type]]="i",0,Nodes[[#This Row],[node type]]="b",1,Nodes[[#This Row],[node type]]="s",0),"")</f>
        <v/>
      </c>
      <c r="K224" s="132" t="str" cm="1">
        <f t="array" ref="K224">_xlfn.IFNA(_xlfn.IFS(Nodes[[#This Row],[node type]]="i",0,Nodes[[#This Row],[node type]]="b",1,Nodes[[#This Row],[node type]]="s",1),"")</f>
        <v/>
      </c>
      <c r="L224" s="132" t="str" cm="1">
        <f t="array" ref="L224">_xlfn.IFNA(_xlfn.IFS(Nodes[[#This Row],[node type]]="i",0,Nodes[[#This Row],[node type]]="b",1,Nodes[[#This Row],[node type]]="s",1),"")</f>
        <v/>
      </c>
      <c r="M224" s="132" t="str" cm="1">
        <f t="array" ref="M224">_xlfn.IFNA(_xlfn.IFS(Nodes[[#This Row],[node type]]="i",0,Nodes[[#This Row],[node type]]="b",1,Nodes[[#This Row],[node type]]="s",1),"")</f>
        <v/>
      </c>
      <c r="N224" s="132" t="str" cm="1">
        <f t="array" ref="N224">_xlfn.IFNA(_xlfn.IFS(Nodes[[#This Row],[node type]]="i",0,Nodes[[#This Row],[node type]]="b",1,Nodes[[#This Row],[node type]]="s",0),"")</f>
        <v/>
      </c>
    </row>
    <row r="225" spans="2:14" x14ac:dyDescent="0.2">
      <c r="B2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5" s="63"/>
      <c r="D225" s="63"/>
      <c r="E225" s="63"/>
      <c r="F225" s="63"/>
      <c r="G225" s="63"/>
      <c r="H225" s="65"/>
      <c r="I225" s="132" t="str" cm="1">
        <f t="array" ref="I225">_xlfn.IFNA(_xlfn.IFS(Nodes[[#This Row],[node type]]="i",0,Nodes[[#This Row],[node type]]="b",1,Nodes[[#This Row],[node type]]="s",0),"")</f>
        <v/>
      </c>
      <c r="J225" s="132" t="str" cm="1">
        <f t="array" ref="J225">_xlfn.IFNA(_xlfn.IFS(Nodes[[#This Row],[node type]]="i",0,Nodes[[#This Row],[node type]]="b",1,Nodes[[#This Row],[node type]]="s",0),"")</f>
        <v/>
      </c>
      <c r="K225" s="132" t="str" cm="1">
        <f t="array" ref="K225">_xlfn.IFNA(_xlfn.IFS(Nodes[[#This Row],[node type]]="i",0,Nodes[[#This Row],[node type]]="b",1,Nodes[[#This Row],[node type]]="s",1),"")</f>
        <v/>
      </c>
      <c r="L225" s="132" t="str" cm="1">
        <f t="array" ref="L225">_xlfn.IFNA(_xlfn.IFS(Nodes[[#This Row],[node type]]="i",0,Nodes[[#This Row],[node type]]="b",1,Nodes[[#This Row],[node type]]="s",1),"")</f>
        <v/>
      </c>
      <c r="M225" s="132" t="str" cm="1">
        <f t="array" ref="M225">_xlfn.IFNA(_xlfn.IFS(Nodes[[#This Row],[node type]]="i",0,Nodes[[#This Row],[node type]]="b",1,Nodes[[#This Row],[node type]]="s",1),"")</f>
        <v/>
      </c>
      <c r="N225" s="132" t="str" cm="1">
        <f t="array" ref="N225">_xlfn.IFNA(_xlfn.IFS(Nodes[[#This Row],[node type]]="i",0,Nodes[[#This Row],[node type]]="b",1,Nodes[[#This Row],[node type]]="s",0),"")</f>
        <v/>
      </c>
    </row>
    <row r="226" spans="2:14" x14ac:dyDescent="0.2">
      <c r="B2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6" s="63"/>
      <c r="D226" s="63"/>
      <c r="E226" s="63"/>
      <c r="F226" s="63"/>
      <c r="G226" s="63"/>
      <c r="H226" s="65"/>
      <c r="I226" s="132" t="str" cm="1">
        <f t="array" ref="I226">_xlfn.IFNA(_xlfn.IFS(Nodes[[#This Row],[node type]]="i",0,Nodes[[#This Row],[node type]]="b",1,Nodes[[#This Row],[node type]]="s",0),"")</f>
        <v/>
      </c>
      <c r="J226" s="132" t="str" cm="1">
        <f t="array" ref="J226">_xlfn.IFNA(_xlfn.IFS(Nodes[[#This Row],[node type]]="i",0,Nodes[[#This Row],[node type]]="b",1,Nodes[[#This Row],[node type]]="s",0),"")</f>
        <v/>
      </c>
      <c r="K226" s="132" t="str" cm="1">
        <f t="array" ref="K226">_xlfn.IFNA(_xlfn.IFS(Nodes[[#This Row],[node type]]="i",0,Nodes[[#This Row],[node type]]="b",1,Nodes[[#This Row],[node type]]="s",1),"")</f>
        <v/>
      </c>
      <c r="L226" s="132" t="str" cm="1">
        <f t="array" ref="L226">_xlfn.IFNA(_xlfn.IFS(Nodes[[#This Row],[node type]]="i",0,Nodes[[#This Row],[node type]]="b",1,Nodes[[#This Row],[node type]]="s",1),"")</f>
        <v/>
      </c>
      <c r="M226" s="132" t="str" cm="1">
        <f t="array" ref="M226">_xlfn.IFNA(_xlfn.IFS(Nodes[[#This Row],[node type]]="i",0,Nodes[[#This Row],[node type]]="b",1,Nodes[[#This Row],[node type]]="s",1),"")</f>
        <v/>
      </c>
      <c r="N226" s="132" t="str" cm="1">
        <f t="array" ref="N226">_xlfn.IFNA(_xlfn.IFS(Nodes[[#This Row],[node type]]="i",0,Nodes[[#This Row],[node type]]="b",1,Nodes[[#This Row],[node type]]="s",0),"")</f>
        <v/>
      </c>
    </row>
    <row r="227" spans="2:14" x14ac:dyDescent="0.2">
      <c r="B2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7" s="63"/>
      <c r="D227" s="63"/>
      <c r="E227" s="63"/>
      <c r="F227" s="63"/>
      <c r="G227" s="63"/>
      <c r="H227" s="65"/>
      <c r="I227" s="132" t="str" cm="1">
        <f t="array" ref="I227">_xlfn.IFNA(_xlfn.IFS(Nodes[[#This Row],[node type]]="i",0,Nodes[[#This Row],[node type]]="b",1,Nodes[[#This Row],[node type]]="s",0),"")</f>
        <v/>
      </c>
      <c r="J227" s="132" t="str" cm="1">
        <f t="array" ref="J227">_xlfn.IFNA(_xlfn.IFS(Nodes[[#This Row],[node type]]="i",0,Nodes[[#This Row],[node type]]="b",1,Nodes[[#This Row],[node type]]="s",0),"")</f>
        <v/>
      </c>
      <c r="K227" s="132" t="str" cm="1">
        <f t="array" ref="K227">_xlfn.IFNA(_xlfn.IFS(Nodes[[#This Row],[node type]]="i",0,Nodes[[#This Row],[node type]]="b",1,Nodes[[#This Row],[node type]]="s",1),"")</f>
        <v/>
      </c>
      <c r="L227" s="132" t="str" cm="1">
        <f t="array" ref="L227">_xlfn.IFNA(_xlfn.IFS(Nodes[[#This Row],[node type]]="i",0,Nodes[[#This Row],[node type]]="b",1,Nodes[[#This Row],[node type]]="s",1),"")</f>
        <v/>
      </c>
      <c r="M227" s="132" t="str" cm="1">
        <f t="array" ref="M227">_xlfn.IFNA(_xlfn.IFS(Nodes[[#This Row],[node type]]="i",0,Nodes[[#This Row],[node type]]="b",1,Nodes[[#This Row],[node type]]="s",1),"")</f>
        <v/>
      </c>
      <c r="N227" s="132" t="str" cm="1">
        <f t="array" ref="N227">_xlfn.IFNA(_xlfn.IFS(Nodes[[#This Row],[node type]]="i",0,Nodes[[#This Row],[node type]]="b",1,Nodes[[#This Row],[node type]]="s",0),"")</f>
        <v/>
      </c>
    </row>
    <row r="228" spans="2:14" x14ac:dyDescent="0.2">
      <c r="B2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8" s="63"/>
      <c r="D228" s="63"/>
      <c r="E228" s="63"/>
      <c r="F228" s="63"/>
      <c r="G228" s="63"/>
      <c r="H228" s="65"/>
      <c r="I228" s="132" t="str" cm="1">
        <f t="array" ref="I228">_xlfn.IFNA(_xlfn.IFS(Nodes[[#This Row],[node type]]="i",0,Nodes[[#This Row],[node type]]="b",1,Nodes[[#This Row],[node type]]="s",0),"")</f>
        <v/>
      </c>
      <c r="J228" s="132" t="str" cm="1">
        <f t="array" ref="J228">_xlfn.IFNA(_xlfn.IFS(Nodes[[#This Row],[node type]]="i",0,Nodes[[#This Row],[node type]]="b",1,Nodes[[#This Row],[node type]]="s",0),"")</f>
        <v/>
      </c>
      <c r="K228" s="132" t="str" cm="1">
        <f t="array" ref="K228">_xlfn.IFNA(_xlfn.IFS(Nodes[[#This Row],[node type]]="i",0,Nodes[[#This Row],[node type]]="b",1,Nodes[[#This Row],[node type]]="s",1),"")</f>
        <v/>
      </c>
      <c r="L228" s="132" t="str" cm="1">
        <f t="array" ref="L228">_xlfn.IFNA(_xlfn.IFS(Nodes[[#This Row],[node type]]="i",0,Nodes[[#This Row],[node type]]="b",1,Nodes[[#This Row],[node type]]="s",1),"")</f>
        <v/>
      </c>
      <c r="M228" s="132" t="str" cm="1">
        <f t="array" ref="M228">_xlfn.IFNA(_xlfn.IFS(Nodes[[#This Row],[node type]]="i",0,Nodes[[#This Row],[node type]]="b",1,Nodes[[#This Row],[node type]]="s",1),"")</f>
        <v/>
      </c>
      <c r="N228" s="132" t="str" cm="1">
        <f t="array" ref="N228">_xlfn.IFNA(_xlfn.IFS(Nodes[[#This Row],[node type]]="i",0,Nodes[[#This Row],[node type]]="b",1,Nodes[[#This Row],[node type]]="s",0),"")</f>
        <v/>
      </c>
    </row>
    <row r="229" spans="2:14" x14ac:dyDescent="0.2">
      <c r="B2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29" s="63"/>
      <c r="D229" s="63"/>
      <c r="E229" s="63"/>
      <c r="F229" s="63"/>
      <c r="G229" s="63"/>
      <c r="H229" s="65"/>
      <c r="I229" s="132" t="str" cm="1">
        <f t="array" ref="I229">_xlfn.IFNA(_xlfn.IFS(Nodes[[#This Row],[node type]]="i",0,Nodes[[#This Row],[node type]]="b",1,Nodes[[#This Row],[node type]]="s",0),"")</f>
        <v/>
      </c>
      <c r="J229" s="132" t="str" cm="1">
        <f t="array" ref="J229">_xlfn.IFNA(_xlfn.IFS(Nodes[[#This Row],[node type]]="i",0,Nodes[[#This Row],[node type]]="b",1,Nodes[[#This Row],[node type]]="s",0),"")</f>
        <v/>
      </c>
      <c r="K229" s="132" t="str" cm="1">
        <f t="array" ref="K229">_xlfn.IFNA(_xlfn.IFS(Nodes[[#This Row],[node type]]="i",0,Nodes[[#This Row],[node type]]="b",1,Nodes[[#This Row],[node type]]="s",1),"")</f>
        <v/>
      </c>
      <c r="L229" s="132" t="str" cm="1">
        <f t="array" ref="L229">_xlfn.IFNA(_xlfn.IFS(Nodes[[#This Row],[node type]]="i",0,Nodes[[#This Row],[node type]]="b",1,Nodes[[#This Row],[node type]]="s",1),"")</f>
        <v/>
      </c>
      <c r="M229" s="132" t="str" cm="1">
        <f t="array" ref="M229">_xlfn.IFNA(_xlfn.IFS(Nodes[[#This Row],[node type]]="i",0,Nodes[[#This Row],[node type]]="b",1,Nodes[[#This Row],[node type]]="s",1),"")</f>
        <v/>
      </c>
      <c r="N229" s="132" t="str" cm="1">
        <f t="array" ref="N229">_xlfn.IFNA(_xlfn.IFS(Nodes[[#This Row],[node type]]="i",0,Nodes[[#This Row],[node type]]="b",1,Nodes[[#This Row],[node type]]="s",0),"")</f>
        <v/>
      </c>
    </row>
    <row r="230" spans="2:14" x14ac:dyDescent="0.2">
      <c r="B2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0" s="63"/>
      <c r="D230" s="63"/>
      <c r="E230" s="63"/>
      <c r="F230" s="63"/>
      <c r="G230" s="63"/>
      <c r="H230" s="65"/>
      <c r="I230" s="132" t="str" cm="1">
        <f t="array" ref="I230">_xlfn.IFNA(_xlfn.IFS(Nodes[[#This Row],[node type]]="i",0,Nodes[[#This Row],[node type]]="b",1,Nodes[[#This Row],[node type]]="s",0),"")</f>
        <v/>
      </c>
      <c r="J230" s="132" t="str" cm="1">
        <f t="array" ref="J230">_xlfn.IFNA(_xlfn.IFS(Nodes[[#This Row],[node type]]="i",0,Nodes[[#This Row],[node type]]="b",1,Nodes[[#This Row],[node type]]="s",0),"")</f>
        <v/>
      </c>
      <c r="K230" s="132" t="str" cm="1">
        <f t="array" ref="K230">_xlfn.IFNA(_xlfn.IFS(Nodes[[#This Row],[node type]]="i",0,Nodes[[#This Row],[node type]]="b",1,Nodes[[#This Row],[node type]]="s",1),"")</f>
        <v/>
      </c>
      <c r="L230" s="132" t="str" cm="1">
        <f t="array" ref="L230">_xlfn.IFNA(_xlfn.IFS(Nodes[[#This Row],[node type]]="i",0,Nodes[[#This Row],[node type]]="b",1,Nodes[[#This Row],[node type]]="s",1),"")</f>
        <v/>
      </c>
      <c r="M230" s="132" t="str" cm="1">
        <f t="array" ref="M230">_xlfn.IFNA(_xlfn.IFS(Nodes[[#This Row],[node type]]="i",0,Nodes[[#This Row],[node type]]="b",1,Nodes[[#This Row],[node type]]="s",1),"")</f>
        <v/>
      </c>
      <c r="N230" s="132" t="str" cm="1">
        <f t="array" ref="N230">_xlfn.IFNA(_xlfn.IFS(Nodes[[#This Row],[node type]]="i",0,Nodes[[#This Row],[node type]]="b",1,Nodes[[#This Row],[node type]]="s",0),"")</f>
        <v/>
      </c>
    </row>
    <row r="231" spans="2:14" x14ac:dyDescent="0.2">
      <c r="B2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1" s="63"/>
      <c r="D231" s="63"/>
      <c r="E231" s="63"/>
      <c r="F231" s="63"/>
      <c r="G231" s="63"/>
      <c r="H231" s="65"/>
      <c r="I231" s="132" t="str" cm="1">
        <f t="array" ref="I231">_xlfn.IFNA(_xlfn.IFS(Nodes[[#This Row],[node type]]="i",0,Nodes[[#This Row],[node type]]="b",1,Nodes[[#This Row],[node type]]="s",0),"")</f>
        <v/>
      </c>
      <c r="J231" s="132" t="str" cm="1">
        <f t="array" ref="J231">_xlfn.IFNA(_xlfn.IFS(Nodes[[#This Row],[node type]]="i",0,Nodes[[#This Row],[node type]]="b",1,Nodes[[#This Row],[node type]]="s",0),"")</f>
        <v/>
      </c>
      <c r="K231" s="132" t="str" cm="1">
        <f t="array" ref="K231">_xlfn.IFNA(_xlfn.IFS(Nodes[[#This Row],[node type]]="i",0,Nodes[[#This Row],[node type]]="b",1,Nodes[[#This Row],[node type]]="s",1),"")</f>
        <v/>
      </c>
      <c r="L231" s="132" t="str" cm="1">
        <f t="array" ref="L231">_xlfn.IFNA(_xlfn.IFS(Nodes[[#This Row],[node type]]="i",0,Nodes[[#This Row],[node type]]="b",1,Nodes[[#This Row],[node type]]="s",1),"")</f>
        <v/>
      </c>
      <c r="M231" s="132" t="str" cm="1">
        <f t="array" ref="M231">_xlfn.IFNA(_xlfn.IFS(Nodes[[#This Row],[node type]]="i",0,Nodes[[#This Row],[node type]]="b",1,Nodes[[#This Row],[node type]]="s",1),"")</f>
        <v/>
      </c>
      <c r="N231" s="132" t="str" cm="1">
        <f t="array" ref="N231">_xlfn.IFNA(_xlfn.IFS(Nodes[[#This Row],[node type]]="i",0,Nodes[[#This Row],[node type]]="b",1,Nodes[[#This Row],[node type]]="s",0),"")</f>
        <v/>
      </c>
    </row>
    <row r="232" spans="2:14" x14ac:dyDescent="0.2">
      <c r="B2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2" s="63"/>
      <c r="D232" s="63"/>
      <c r="E232" s="63"/>
      <c r="F232" s="63"/>
      <c r="G232" s="63"/>
      <c r="H232" s="65"/>
      <c r="I232" s="132" t="str" cm="1">
        <f t="array" ref="I232">_xlfn.IFNA(_xlfn.IFS(Nodes[[#This Row],[node type]]="i",0,Nodes[[#This Row],[node type]]="b",1,Nodes[[#This Row],[node type]]="s",0),"")</f>
        <v/>
      </c>
      <c r="J232" s="132" t="str" cm="1">
        <f t="array" ref="J232">_xlfn.IFNA(_xlfn.IFS(Nodes[[#This Row],[node type]]="i",0,Nodes[[#This Row],[node type]]="b",1,Nodes[[#This Row],[node type]]="s",0),"")</f>
        <v/>
      </c>
      <c r="K232" s="132" t="str" cm="1">
        <f t="array" ref="K232">_xlfn.IFNA(_xlfn.IFS(Nodes[[#This Row],[node type]]="i",0,Nodes[[#This Row],[node type]]="b",1,Nodes[[#This Row],[node type]]="s",1),"")</f>
        <v/>
      </c>
      <c r="L232" s="132" t="str" cm="1">
        <f t="array" ref="L232">_xlfn.IFNA(_xlfn.IFS(Nodes[[#This Row],[node type]]="i",0,Nodes[[#This Row],[node type]]="b",1,Nodes[[#This Row],[node type]]="s",1),"")</f>
        <v/>
      </c>
      <c r="M232" s="132" t="str" cm="1">
        <f t="array" ref="M232">_xlfn.IFNA(_xlfn.IFS(Nodes[[#This Row],[node type]]="i",0,Nodes[[#This Row],[node type]]="b",1,Nodes[[#This Row],[node type]]="s",1),"")</f>
        <v/>
      </c>
      <c r="N232" s="132" t="str" cm="1">
        <f t="array" ref="N232">_xlfn.IFNA(_xlfn.IFS(Nodes[[#This Row],[node type]]="i",0,Nodes[[#This Row],[node type]]="b",1,Nodes[[#This Row],[node type]]="s",0),"")</f>
        <v/>
      </c>
    </row>
    <row r="233" spans="2:14" x14ac:dyDescent="0.2">
      <c r="B2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3" s="63"/>
      <c r="D233" s="63"/>
      <c r="E233" s="63"/>
      <c r="F233" s="63"/>
      <c r="G233" s="63"/>
      <c r="H233" s="65"/>
      <c r="I233" s="132" t="str" cm="1">
        <f t="array" ref="I233">_xlfn.IFNA(_xlfn.IFS(Nodes[[#This Row],[node type]]="i",0,Nodes[[#This Row],[node type]]="b",1,Nodes[[#This Row],[node type]]="s",0),"")</f>
        <v/>
      </c>
      <c r="J233" s="132" t="str" cm="1">
        <f t="array" ref="J233">_xlfn.IFNA(_xlfn.IFS(Nodes[[#This Row],[node type]]="i",0,Nodes[[#This Row],[node type]]="b",1,Nodes[[#This Row],[node type]]="s",0),"")</f>
        <v/>
      </c>
      <c r="K233" s="132" t="str" cm="1">
        <f t="array" ref="K233">_xlfn.IFNA(_xlfn.IFS(Nodes[[#This Row],[node type]]="i",0,Nodes[[#This Row],[node type]]="b",1,Nodes[[#This Row],[node type]]="s",1),"")</f>
        <v/>
      </c>
      <c r="L233" s="132" t="str" cm="1">
        <f t="array" ref="L233">_xlfn.IFNA(_xlfn.IFS(Nodes[[#This Row],[node type]]="i",0,Nodes[[#This Row],[node type]]="b",1,Nodes[[#This Row],[node type]]="s",1),"")</f>
        <v/>
      </c>
      <c r="M233" s="132" t="str" cm="1">
        <f t="array" ref="M233">_xlfn.IFNA(_xlfn.IFS(Nodes[[#This Row],[node type]]="i",0,Nodes[[#This Row],[node type]]="b",1,Nodes[[#This Row],[node type]]="s",1),"")</f>
        <v/>
      </c>
      <c r="N233" s="132" t="str" cm="1">
        <f t="array" ref="N233">_xlfn.IFNA(_xlfn.IFS(Nodes[[#This Row],[node type]]="i",0,Nodes[[#This Row],[node type]]="b",1,Nodes[[#This Row],[node type]]="s",0),"")</f>
        <v/>
      </c>
    </row>
    <row r="234" spans="2:14" x14ac:dyDescent="0.2">
      <c r="B2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4" s="63"/>
      <c r="D234" s="63"/>
      <c r="E234" s="63"/>
      <c r="F234" s="63"/>
      <c r="G234" s="63"/>
      <c r="H234" s="65"/>
      <c r="I234" s="132" t="str" cm="1">
        <f t="array" ref="I234">_xlfn.IFNA(_xlfn.IFS(Nodes[[#This Row],[node type]]="i",0,Nodes[[#This Row],[node type]]="b",1,Nodes[[#This Row],[node type]]="s",0),"")</f>
        <v/>
      </c>
      <c r="J234" s="132" t="str" cm="1">
        <f t="array" ref="J234">_xlfn.IFNA(_xlfn.IFS(Nodes[[#This Row],[node type]]="i",0,Nodes[[#This Row],[node type]]="b",1,Nodes[[#This Row],[node type]]="s",0),"")</f>
        <v/>
      </c>
      <c r="K234" s="132" t="str" cm="1">
        <f t="array" ref="K234">_xlfn.IFNA(_xlfn.IFS(Nodes[[#This Row],[node type]]="i",0,Nodes[[#This Row],[node type]]="b",1,Nodes[[#This Row],[node type]]="s",1),"")</f>
        <v/>
      </c>
      <c r="L234" s="132" t="str" cm="1">
        <f t="array" ref="L234">_xlfn.IFNA(_xlfn.IFS(Nodes[[#This Row],[node type]]="i",0,Nodes[[#This Row],[node type]]="b",1,Nodes[[#This Row],[node type]]="s",1),"")</f>
        <v/>
      </c>
      <c r="M234" s="132" t="str" cm="1">
        <f t="array" ref="M234">_xlfn.IFNA(_xlfn.IFS(Nodes[[#This Row],[node type]]="i",0,Nodes[[#This Row],[node type]]="b",1,Nodes[[#This Row],[node type]]="s",1),"")</f>
        <v/>
      </c>
      <c r="N234" s="132" t="str" cm="1">
        <f t="array" ref="N234">_xlfn.IFNA(_xlfn.IFS(Nodes[[#This Row],[node type]]="i",0,Nodes[[#This Row],[node type]]="b",1,Nodes[[#This Row],[node type]]="s",0),"")</f>
        <v/>
      </c>
    </row>
    <row r="235" spans="2:14" x14ac:dyDescent="0.2">
      <c r="B2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5" s="63"/>
      <c r="D235" s="63"/>
      <c r="E235" s="63"/>
      <c r="F235" s="63"/>
      <c r="G235" s="63"/>
      <c r="H235" s="65"/>
      <c r="I235" s="132" t="str" cm="1">
        <f t="array" ref="I235">_xlfn.IFNA(_xlfn.IFS(Nodes[[#This Row],[node type]]="i",0,Nodes[[#This Row],[node type]]="b",1,Nodes[[#This Row],[node type]]="s",0),"")</f>
        <v/>
      </c>
      <c r="J235" s="132" t="str" cm="1">
        <f t="array" ref="J235">_xlfn.IFNA(_xlfn.IFS(Nodes[[#This Row],[node type]]="i",0,Nodes[[#This Row],[node type]]="b",1,Nodes[[#This Row],[node type]]="s",0),"")</f>
        <v/>
      </c>
      <c r="K235" s="132" t="str" cm="1">
        <f t="array" ref="K235">_xlfn.IFNA(_xlfn.IFS(Nodes[[#This Row],[node type]]="i",0,Nodes[[#This Row],[node type]]="b",1,Nodes[[#This Row],[node type]]="s",1),"")</f>
        <v/>
      </c>
      <c r="L235" s="132" t="str" cm="1">
        <f t="array" ref="L235">_xlfn.IFNA(_xlfn.IFS(Nodes[[#This Row],[node type]]="i",0,Nodes[[#This Row],[node type]]="b",1,Nodes[[#This Row],[node type]]="s",1),"")</f>
        <v/>
      </c>
      <c r="M235" s="132" t="str" cm="1">
        <f t="array" ref="M235">_xlfn.IFNA(_xlfn.IFS(Nodes[[#This Row],[node type]]="i",0,Nodes[[#This Row],[node type]]="b",1,Nodes[[#This Row],[node type]]="s",1),"")</f>
        <v/>
      </c>
      <c r="N235" s="132" t="str" cm="1">
        <f t="array" ref="N235">_xlfn.IFNA(_xlfn.IFS(Nodes[[#This Row],[node type]]="i",0,Nodes[[#This Row],[node type]]="b",1,Nodes[[#This Row],[node type]]="s",0),"")</f>
        <v/>
      </c>
    </row>
    <row r="236" spans="2:14" x14ac:dyDescent="0.2">
      <c r="B2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6" s="63"/>
      <c r="D236" s="63"/>
      <c r="E236" s="63"/>
      <c r="F236" s="63"/>
      <c r="G236" s="63"/>
      <c r="H236" s="65"/>
      <c r="I236" s="132" t="str" cm="1">
        <f t="array" ref="I236">_xlfn.IFNA(_xlfn.IFS(Nodes[[#This Row],[node type]]="i",0,Nodes[[#This Row],[node type]]="b",1,Nodes[[#This Row],[node type]]="s",0),"")</f>
        <v/>
      </c>
      <c r="J236" s="132" t="str" cm="1">
        <f t="array" ref="J236">_xlfn.IFNA(_xlfn.IFS(Nodes[[#This Row],[node type]]="i",0,Nodes[[#This Row],[node type]]="b",1,Nodes[[#This Row],[node type]]="s",0),"")</f>
        <v/>
      </c>
      <c r="K236" s="132" t="str" cm="1">
        <f t="array" ref="K236">_xlfn.IFNA(_xlfn.IFS(Nodes[[#This Row],[node type]]="i",0,Nodes[[#This Row],[node type]]="b",1,Nodes[[#This Row],[node type]]="s",1),"")</f>
        <v/>
      </c>
      <c r="L236" s="132" t="str" cm="1">
        <f t="array" ref="L236">_xlfn.IFNA(_xlfn.IFS(Nodes[[#This Row],[node type]]="i",0,Nodes[[#This Row],[node type]]="b",1,Nodes[[#This Row],[node type]]="s",1),"")</f>
        <v/>
      </c>
      <c r="M236" s="132" t="str" cm="1">
        <f t="array" ref="M236">_xlfn.IFNA(_xlfn.IFS(Nodes[[#This Row],[node type]]="i",0,Nodes[[#This Row],[node type]]="b",1,Nodes[[#This Row],[node type]]="s",1),"")</f>
        <v/>
      </c>
      <c r="N236" s="132" t="str" cm="1">
        <f t="array" ref="N236">_xlfn.IFNA(_xlfn.IFS(Nodes[[#This Row],[node type]]="i",0,Nodes[[#This Row],[node type]]="b",1,Nodes[[#This Row],[node type]]="s",0),"")</f>
        <v/>
      </c>
    </row>
    <row r="237" spans="2:14" x14ac:dyDescent="0.2">
      <c r="B2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7" s="63"/>
      <c r="D237" s="63"/>
      <c r="E237" s="63"/>
      <c r="F237" s="63"/>
      <c r="G237" s="63"/>
      <c r="H237" s="65"/>
      <c r="I237" s="132" t="str" cm="1">
        <f t="array" ref="I237">_xlfn.IFNA(_xlfn.IFS(Nodes[[#This Row],[node type]]="i",0,Nodes[[#This Row],[node type]]="b",1,Nodes[[#This Row],[node type]]="s",0),"")</f>
        <v/>
      </c>
      <c r="J237" s="132" t="str" cm="1">
        <f t="array" ref="J237">_xlfn.IFNA(_xlfn.IFS(Nodes[[#This Row],[node type]]="i",0,Nodes[[#This Row],[node type]]="b",1,Nodes[[#This Row],[node type]]="s",0),"")</f>
        <v/>
      </c>
      <c r="K237" s="132" t="str" cm="1">
        <f t="array" ref="K237">_xlfn.IFNA(_xlfn.IFS(Nodes[[#This Row],[node type]]="i",0,Nodes[[#This Row],[node type]]="b",1,Nodes[[#This Row],[node type]]="s",1),"")</f>
        <v/>
      </c>
      <c r="L237" s="132" t="str" cm="1">
        <f t="array" ref="L237">_xlfn.IFNA(_xlfn.IFS(Nodes[[#This Row],[node type]]="i",0,Nodes[[#This Row],[node type]]="b",1,Nodes[[#This Row],[node type]]="s",1),"")</f>
        <v/>
      </c>
      <c r="M237" s="132" t="str" cm="1">
        <f t="array" ref="M237">_xlfn.IFNA(_xlfn.IFS(Nodes[[#This Row],[node type]]="i",0,Nodes[[#This Row],[node type]]="b",1,Nodes[[#This Row],[node type]]="s",1),"")</f>
        <v/>
      </c>
      <c r="N237" s="132" t="str" cm="1">
        <f t="array" ref="N237">_xlfn.IFNA(_xlfn.IFS(Nodes[[#This Row],[node type]]="i",0,Nodes[[#This Row],[node type]]="b",1,Nodes[[#This Row],[node type]]="s",0),"")</f>
        <v/>
      </c>
    </row>
    <row r="238" spans="2:14" x14ac:dyDescent="0.2">
      <c r="B2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8" s="63"/>
      <c r="D238" s="63"/>
      <c r="E238" s="63"/>
      <c r="F238" s="63"/>
      <c r="G238" s="63"/>
      <c r="H238" s="65"/>
      <c r="I238" s="132" t="str" cm="1">
        <f t="array" ref="I238">_xlfn.IFNA(_xlfn.IFS(Nodes[[#This Row],[node type]]="i",0,Nodes[[#This Row],[node type]]="b",1,Nodes[[#This Row],[node type]]="s",0),"")</f>
        <v/>
      </c>
      <c r="J238" s="132" t="str" cm="1">
        <f t="array" ref="J238">_xlfn.IFNA(_xlfn.IFS(Nodes[[#This Row],[node type]]="i",0,Nodes[[#This Row],[node type]]="b",1,Nodes[[#This Row],[node type]]="s",0),"")</f>
        <v/>
      </c>
      <c r="K238" s="132" t="str" cm="1">
        <f t="array" ref="K238">_xlfn.IFNA(_xlfn.IFS(Nodes[[#This Row],[node type]]="i",0,Nodes[[#This Row],[node type]]="b",1,Nodes[[#This Row],[node type]]="s",1),"")</f>
        <v/>
      </c>
      <c r="L238" s="132" t="str" cm="1">
        <f t="array" ref="L238">_xlfn.IFNA(_xlfn.IFS(Nodes[[#This Row],[node type]]="i",0,Nodes[[#This Row],[node type]]="b",1,Nodes[[#This Row],[node type]]="s",1),"")</f>
        <v/>
      </c>
      <c r="M238" s="132" t="str" cm="1">
        <f t="array" ref="M238">_xlfn.IFNA(_xlfn.IFS(Nodes[[#This Row],[node type]]="i",0,Nodes[[#This Row],[node type]]="b",1,Nodes[[#This Row],[node type]]="s",1),"")</f>
        <v/>
      </c>
      <c r="N238" s="132" t="str" cm="1">
        <f t="array" ref="N238">_xlfn.IFNA(_xlfn.IFS(Nodes[[#This Row],[node type]]="i",0,Nodes[[#This Row],[node type]]="b",1,Nodes[[#This Row],[node type]]="s",0),"")</f>
        <v/>
      </c>
    </row>
    <row r="239" spans="2:14" x14ac:dyDescent="0.2">
      <c r="B2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39" s="63"/>
      <c r="D239" s="63"/>
      <c r="E239" s="63"/>
      <c r="F239" s="63"/>
      <c r="G239" s="63"/>
      <c r="H239" s="65"/>
      <c r="I239" s="132" t="str" cm="1">
        <f t="array" ref="I239">_xlfn.IFNA(_xlfn.IFS(Nodes[[#This Row],[node type]]="i",0,Nodes[[#This Row],[node type]]="b",1,Nodes[[#This Row],[node type]]="s",0),"")</f>
        <v/>
      </c>
      <c r="J239" s="132" t="str" cm="1">
        <f t="array" ref="J239">_xlfn.IFNA(_xlfn.IFS(Nodes[[#This Row],[node type]]="i",0,Nodes[[#This Row],[node type]]="b",1,Nodes[[#This Row],[node type]]="s",0),"")</f>
        <v/>
      </c>
      <c r="K239" s="132" t="str" cm="1">
        <f t="array" ref="K239">_xlfn.IFNA(_xlfn.IFS(Nodes[[#This Row],[node type]]="i",0,Nodes[[#This Row],[node type]]="b",1,Nodes[[#This Row],[node type]]="s",1),"")</f>
        <v/>
      </c>
      <c r="L239" s="132" t="str" cm="1">
        <f t="array" ref="L239">_xlfn.IFNA(_xlfn.IFS(Nodes[[#This Row],[node type]]="i",0,Nodes[[#This Row],[node type]]="b",1,Nodes[[#This Row],[node type]]="s",1),"")</f>
        <v/>
      </c>
      <c r="M239" s="132" t="str" cm="1">
        <f t="array" ref="M239">_xlfn.IFNA(_xlfn.IFS(Nodes[[#This Row],[node type]]="i",0,Nodes[[#This Row],[node type]]="b",1,Nodes[[#This Row],[node type]]="s",1),"")</f>
        <v/>
      </c>
      <c r="N239" s="132" t="str" cm="1">
        <f t="array" ref="N239">_xlfn.IFNA(_xlfn.IFS(Nodes[[#This Row],[node type]]="i",0,Nodes[[#This Row],[node type]]="b",1,Nodes[[#This Row],[node type]]="s",0),"")</f>
        <v/>
      </c>
    </row>
    <row r="240" spans="2:14" x14ac:dyDescent="0.2">
      <c r="B2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0" s="63"/>
      <c r="D240" s="63"/>
      <c r="E240" s="63"/>
      <c r="F240" s="63"/>
      <c r="G240" s="63"/>
      <c r="H240" s="65"/>
      <c r="I240" s="132" t="str" cm="1">
        <f t="array" ref="I240">_xlfn.IFNA(_xlfn.IFS(Nodes[[#This Row],[node type]]="i",0,Nodes[[#This Row],[node type]]="b",1,Nodes[[#This Row],[node type]]="s",0),"")</f>
        <v/>
      </c>
      <c r="J240" s="132" t="str" cm="1">
        <f t="array" ref="J240">_xlfn.IFNA(_xlfn.IFS(Nodes[[#This Row],[node type]]="i",0,Nodes[[#This Row],[node type]]="b",1,Nodes[[#This Row],[node type]]="s",0),"")</f>
        <v/>
      </c>
      <c r="K240" s="132" t="str" cm="1">
        <f t="array" ref="K240">_xlfn.IFNA(_xlfn.IFS(Nodes[[#This Row],[node type]]="i",0,Nodes[[#This Row],[node type]]="b",1,Nodes[[#This Row],[node type]]="s",1),"")</f>
        <v/>
      </c>
      <c r="L240" s="132" t="str" cm="1">
        <f t="array" ref="L240">_xlfn.IFNA(_xlfn.IFS(Nodes[[#This Row],[node type]]="i",0,Nodes[[#This Row],[node type]]="b",1,Nodes[[#This Row],[node type]]="s",1),"")</f>
        <v/>
      </c>
      <c r="M240" s="132" t="str" cm="1">
        <f t="array" ref="M240">_xlfn.IFNA(_xlfn.IFS(Nodes[[#This Row],[node type]]="i",0,Nodes[[#This Row],[node type]]="b",1,Nodes[[#This Row],[node type]]="s",1),"")</f>
        <v/>
      </c>
      <c r="N240" s="132" t="str" cm="1">
        <f t="array" ref="N240">_xlfn.IFNA(_xlfn.IFS(Nodes[[#This Row],[node type]]="i",0,Nodes[[#This Row],[node type]]="b",1,Nodes[[#This Row],[node type]]="s",0),"")</f>
        <v/>
      </c>
    </row>
    <row r="241" spans="2:14" x14ac:dyDescent="0.2">
      <c r="B2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1" s="63"/>
      <c r="D241" s="63"/>
      <c r="E241" s="63"/>
      <c r="F241" s="63"/>
      <c r="G241" s="63"/>
      <c r="H241" s="65"/>
      <c r="I241" s="132" t="str" cm="1">
        <f t="array" ref="I241">_xlfn.IFNA(_xlfn.IFS(Nodes[[#This Row],[node type]]="i",0,Nodes[[#This Row],[node type]]="b",1,Nodes[[#This Row],[node type]]="s",0),"")</f>
        <v/>
      </c>
      <c r="J241" s="132" t="str" cm="1">
        <f t="array" ref="J241">_xlfn.IFNA(_xlfn.IFS(Nodes[[#This Row],[node type]]="i",0,Nodes[[#This Row],[node type]]="b",1,Nodes[[#This Row],[node type]]="s",0),"")</f>
        <v/>
      </c>
      <c r="K241" s="132" t="str" cm="1">
        <f t="array" ref="K241">_xlfn.IFNA(_xlfn.IFS(Nodes[[#This Row],[node type]]="i",0,Nodes[[#This Row],[node type]]="b",1,Nodes[[#This Row],[node type]]="s",1),"")</f>
        <v/>
      </c>
      <c r="L241" s="132" t="str" cm="1">
        <f t="array" ref="L241">_xlfn.IFNA(_xlfn.IFS(Nodes[[#This Row],[node type]]="i",0,Nodes[[#This Row],[node type]]="b",1,Nodes[[#This Row],[node type]]="s",1),"")</f>
        <v/>
      </c>
      <c r="M241" s="132" t="str" cm="1">
        <f t="array" ref="M241">_xlfn.IFNA(_xlfn.IFS(Nodes[[#This Row],[node type]]="i",0,Nodes[[#This Row],[node type]]="b",1,Nodes[[#This Row],[node type]]="s",1),"")</f>
        <v/>
      </c>
      <c r="N241" s="132" t="str" cm="1">
        <f t="array" ref="N241">_xlfn.IFNA(_xlfn.IFS(Nodes[[#This Row],[node type]]="i",0,Nodes[[#This Row],[node type]]="b",1,Nodes[[#This Row],[node type]]="s",0),"")</f>
        <v/>
      </c>
    </row>
    <row r="242" spans="2:14" x14ac:dyDescent="0.2">
      <c r="B2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2" s="63"/>
      <c r="D242" s="63"/>
      <c r="E242" s="63"/>
      <c r="F242" s="63"/>
      <c r="G242" s="63"/>
      <c r="H242" s="65"/>
      <c r="I242" s="132" t="str" cm="1">
        <f t="array" ref="I242">_xlfn.IFNA(_xlfn.IFS(Nodes[[#This Row],[node type]]="i",0,Nodes[[#This Row],[node type]]="b",1,Nodes[[#This Row],[node type]]="s",0),"")</f>
        <v/>
      </c>
      <c r="J242" s="132" t="str" cm="1">
        <f t="array" ref="J242">_xlfn.IFNA(_xlfn.IFS(Nodes[[#This Row],[node type]]="i",0,Nodes[[#This Row],[node type]]="b",1,Nodes[[#This Row],[node type]]="s",0),"")</f>
        <v/>
      </c>
      <c r="K242" s="132" t="str" cm="1">
        <f t="array" ref="K242">_xlfn.IFNA(_xlfn.IFS(Nodes[[#This Row],[node type]]="i",0,Nodes[[#This Row],[node type]]="b",1,Nodes[[#This Row],[node type]]="s",1),"")</f>
        <v/>
      </c>
      <c r="L242" s="132" t="str" cm="1">
        <f t="array" ref="L242">_xlfn.IFNA(_xlfn.IFS(Nodes[[#This Row],[node type]]="i",0,Nodes[[#This Row],[node type]]="b",1,Nodes[[#This Row],[node type]]="s",1),"")</f>
        <v/>
      </c>
      <c r="M242" s="132" t="str" cm="1">
        <f t="array" ref="M242">_xlfn.IFNA(_xlfn.IFS(Nodes[[#This Row],[node type]]="i",0,Nodes[[#This Row],[node type]]="b",1,Nodes[[#This Row],[node type]]="s",1),"")</f>
        <v/>
      </c>
      <c r="N242" s="132" t="str" cm="1">
        <f t="array" ref="N242">_xlfn.IFNA(_xlfn.IFS(Nodes[[#This Row],[node type]]="i",0,Nodes[[#This Row],[node type]]="b",1,Nodes[[#This Row],[node type]]="s",0),"")</f>
        <v/>
      </c>
    </row>
    <row r="243" spans="2:14" x14ac:dyDescent="0.2">
      <c r="B2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3" s="63"/>
      <c r="D243" s="63"/>
      <c r="E243" s="63"/>
      <c r="F243" s="63"/>
      <c r="G243" s="63"/>
      <c r="H243" s="65"/>
      <c r="I243" s="132" t="str" cm="1">
        <f t="array" ref="I243">_xlfn.IFNA(_xlfn.IFS(Nodes[[#This Row],[node type]]="i",0,Nodes[[#This Row],[node type]]="b",1,Nodes[[#This Row],[node type]]="s",0),"")</f>
        <v/>
      </c>
      <c r="J243" s="132" t="str" cm="1">
        <f t="array" ref="J243">_xlfn.IFNA(_xlfn.IFS(Nodes[[#This Row],[node type]]="i",0,Nodes[[#This Row],[node type]]="b",1,Nodes[[#This Row],[node type]]="s",0),"")</f>
        <v/>
      </c>
      <c r="K243" s="132" t="str" cm="1">
        <f t="array" ref="K243">_xlfn.IFNA(_xlfn.IFS(Nodes[[#This Row],[node type]]="i",0,Nodes[[#This Row],[node type]]="b",1,Nodes[[#This Row],[node type]]="s",1),"")</f>
        <v/>
      </c>
      <c r="L243" s="132" t="str" cm="1">
        <f t="array" ref="L243">_xlfn.IFNA(_xlfn.IFS(Nodes[[#This Row],[node type]]="i",0,Nodes[[#This Row],[node type]]="b",1,Nodes[[#This Row],[node type]]="s",1),"")</f>
        <v/>
      </c>
      <c r="M243" s="132" t="str" cm="1">
        <f t="array" ref="M243">_xlfn.IFNA(_xlfn.IFS(Nodes[[#This Row],[node type]]="i",0,Nodes[[#This Row],[node type]]="b",1,Nodes[[#This Row],[node type]]="s",1),"")</f>
        <v/>
      </c>
      <c r="N243" s="132" t="str" cm="1">
        <f t="array" ref="N243">_xlfn.IFNA(_xlfn.IFS(Nodes[[#This Row],[node type]]="i",0,Nodes[[#This Row],[node type]]="b",1,Nodes[[#This Row],[node type]]="s",0),"")</f>
        <v/>
      </c>
    </row>
    <row r="244" spans="2:14" x14ac:dyDescent="0.2">
      <c r="B2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4" s="63"/>
      <c r="D244" s="63"/>
      <c r="E244" s="63"/>
      <c r="F244" s="63"/>
      <c r="G244" s="63"/>
      <c r="H244" s="65"/>
      <c r="I244" s="132" t="str" cm="1">
        <f t="array" ref="I244">_xlfn.IFNA(_xlfn.IFS(Nodes[[#This Row],[node type]]="i",0,Nodes[[#This Row],[node type]]="b",1,Nodes[[#This Row],[node type]]="s",0),"")</f>
        <v/>
      </c>
      <c r="J244" s="132" t="str" cm="1">
        <f t="array" ref="J244">_xlfn.IFNA(_xlfn.IFS(Nodes[[#This Row],[node type]]="i",0,Nodes[[#This Row],[node type]]="b",1,Nodes[[#This Row],[node type]]="s",0),"")</f>
        <v/>
      </c>
      <c r="K244" s="132" t="str" cm="1">
        <f t="array" ref="K244">_xlfn.IFNA(_xlfn.IFS(Nodes[[#This Row],[node type]]="i",0,Nodes[[#This Row],[node type]]="b",1,Nodes[[#This Row],[node type]]="s",1),"")</f>
        <v/>
      </c>
      <c r="L244" s="132" t="str" cm="1">
        <f t="array" ref="L244">_xlfn.IFNA(_xlfn.IFS(Nodes[[#This Row],[node type]]="i",0,Nodes[[#This Row],[node type]]="b",1,Nodes[[#This Row],[node type]]="s",1),"")</f>
        <v/>
      </c>
      <c r="M244" s="132" t="str" cm="1">
        <f t="array" ref="M244">_xlfn.IFNA(_xlfn.IFS(Nodes[[#This Row],[node type]]="i",0,Nodes[[#This Row],[node type]]="b",1,Nodes[[#This Row],[node type]]="s",1),"")</f>
        <v/>
      </c>
      <c r="N244" s="132" t="str" cm="1">
        <f t="array" ref="N244">_xlfn.IFNA(_xlfn.IFS(Nodes[[#This Row],[node type]]="i",0,Nodes[[#This Row],[node type]]="b",1,Nodes[[#This Row],[node type]]="s",0),"")</f>
        <v/>
      </c>
    </row>
    <row r="245" spans="2:14" x14ac:dyDescent="0.2">
      <c r="B2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5" s="63"/>
      <c r="D245" s="63"/>
      <c r="E245" s="63"/>
      <c r="F245" s="63"/>
      <c r="G245" s="63"/>
      <c r="H245" s="65"/>
      <c r="I245" s="132" t="str" cm="1">
        <f t="array" ref="I245">_xlfn.IFNA(_xlfn.IFS(Nodes[[#This Row],[node type]]="i",0,Nodes[[#This Row],[node type]]="b",1,Nodes[[#This Row],[node type]]="s",0),"")</f>
        <v/>
      </c>
      <c r="J245" s="132" t="str" cm="1">
        <f t="array" ref="J245">_xlfn.IFNA(_xlfn.IFS(Nodes[[#This Row],[node type]]="i",0,Nodes[[#This Row],[node type]]="b",1,Nodes[[#This Row],[node type]]="s",0),"")</f>
        <v/>
      </c>
      <c r="K245" s="132" t="str" cm="1">
        <f t="array" ref="K245">_xlfn.IFNA(_xlfn.IFS(Nodes[[#This Row],[node type]]="i",0,Nodes[[#This Row],[node type]]="b",1,Nodes[[#This Row],[node type]]="s",1),"")</f>
        <v/>
      </c>
      <c r="L245" s="132" t="str" cm="1">
        <f t="array" ref="L245">_xlfn.IFNA(_xlfn.IFS(Nodes[[#This Row],[node type]]="i",0,Nodes[[#This Row],[node type]]="b",1,Nodes[[#This Row],[node type]]="s",1),"")</f>
        <v/>
      </c>
      <c r="M245" s="132" t="str" cm="1">
        <f t="array" ref="M245">_xlfn.IFNA(_xlfn.IFS(Nodes[[#This Row],[node type]]="i",0,Nodes[[#This Row],[node type]]="b",1,Nodes[[#This Row],[node type]]="s",1),"")</f>
        <v/>
      </c>
      <c r="N245" s="132" t="str" cm="1">
        <f t="array" ref="N245">_xlfn.IFNA(_xlfn.IFS(Nodes[[#This Row],[node type]]="i",0,Nodes[[#This Row],[node type]]="b",1,Nodes[[#This Row],[node type]]="s",0),"")</f>
        <v/>
      </c>
    </row>
    <row r="246" spans="2:14" x14ac:dyDescent="0.2">
      <c r="B2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6" s="63"/>
      <c r="D246" s="63"/>
      <c r="E246" s="63"/>
      <c r="F246" s="63"/>
      <c r="G246" s="63"/>
      <c r="H246" s="65"/>
      <c r="I246" s="132" t="str" cm="1">
        <f t="array" ref="I246">_xlfn.IFNA(_xlfn.IFS(Nodes[[#This Row],[node type]]="i",0,Nodes[[#This Row],[node type]]="b",1,Nodes[[#This Row],[node type]]="s",0),"")</f>
        <v/>
      </c>
      <c r="J246" s="132" t="str" cm="1">
        <f t="array" ref="J246">_xlfn.IFNA(_xlfn.IFS(Nodes[[#This Row],[node type]]="i",0,Nodes[[#This Row],[node type]]="b",1,Nodes[[#This Row],[node type]]="s",0),"")</f>
        <v/>
      </c>
      <c r="K246" s="132" t="str" cm="1">
        <f t="array" ref="K246">_xlfn.IFNA(_xlfn.IFS(Nodes[[#This Row],[node type]]="i",0,Nodes[[#This Row],[node type]]="b",1,Nodes[[#This Row],[node type]]="s",1),"")</f>
        <v/>
      </c>
      <c r="L246" s="132" t="str" cm="1">
        <f t="array" ref="L246">_xlfn.IFNA(_xlfn.IFS(Nodes[[#This Row],[node type]]="i",0,Nodes[[#This Row],[node type]]="b",1,Nodes[[#This Row],[node type]]="s",1),"")</f>
        <v/>
      </c>
      <c r="M246" s="132" t="str" cm="1">
        <f t="array" ref="M246">_xlfn.IFNA(_xlfn.IFS(Nodes[[#This Row],[node type]]="i",0,Nodes[[#This Row],[node type]]="b",1,Nodes[[#This Row],[node type]]="s",1),"")</f>
        <v/>
      </c>
      <c r="N246" s="132" t="str" cm="1">
        <f t="array" ref="N246">_xlfn.IFNA(_xlfn.IFS(Nodes[[#This Row],[node type]]="i",0,Nodes[[#This Row],[node type]]="b",1,Nodes[[#This Row],[node type]]="s",0),"")</f>
        <v/>
      </c>
    </row>
    <row r="247" spans="2:14" x14ac:dyDescent="0.2">
      <c r="B2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7" s="63"/>
      <c r="D247" s="63"/>
      <c r="E247" s="63"/>
      <c r="F247" s="63"/>
      <c r="G247" s="63"/>
      <c r="H247" s="65"/>
      <c r="I247" s="132" t="str" cm="1">
        <f t="array" ref="I247">_xlfn.IFNA(_xlfn.IFS(Nodes[[#This Row],[node type]]="i",0,Nodes[[#This Row],[node type]]="b",1,Nodes[[#This Row],[node type]]="s",0),"")</f>
        <v/>
      </c>
      <c r="J247" s="132" t="str" cm="1">
        <f t="array" ref="J247">_xlfn.IFNA(_xlfn.IFS(Nodes[[#This Row],[node type]]="i",0,Nodes[[#This Row],[node type]]="b",1,Nodes[[#This Row],[node type]]="s",0),"")</f>
        <v/>
      </c>
      <c r="K247" s="132" t="str" cm="1">
        <f t="array" ref="K247">_xlfn.IFNA(_xlfn.IFS(Nodes[[#This Row],[node type]]="i",0,Nodes[[#This Row],[node type]]="b",1,Nodes[[#This Row],[node type]]="s",1),"")</f>
        <v/>
      </c>
      <c r="L247" s="132" t="str" cm="1">
        <f t="array" ref="L247">_xlfn.IFNA(_xlfn.IFS(Nodes[[#This Row],[node type]]="i",0,Nodes[[#This Row],[node type]]="b",1,Nodes[[#This Row],[node type]]="s",1),"")</f>
        <v/>
      </c>
      <c r="M247" s="132" t="str" cm="1">
        <f t="array" ref="M247">_xlfn.IFNA(_xlfn.IFS(Nodes[[#This Row],[node type]]="i",0,Nodes[[#This Row],[node type]]="b",1,Nodes[[#This Row],[node type]]="s",1),"")</f>
        <v/>
      </c>
      <c r="N247" s="132" t="str" cm="1">
        <f t="array" ref="N247">_xlfn.IFNA(_xlfn.IFS(Nodes[[#This Row],[node type]]="i",0,Nodes[[#This Row],[node type]]="b",1,Nodes[[#This Row],[node type]]="s",0),"")</f>
        <v/>
      </c>
    </row>
    <row r="248" spans="2:14" x14ac:dyDescent="0.2">
      <c r="B2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8" s="63"/>
      <c r="D248" s="63"/>
      <c r="E248" s="63"/>
      <c r="F248" s="63"/>
      <c r="G248" s="63"/>
      <c r="H248" s="65"/>
      <c r="I248" s="132" t="str" cm="1">
        <f t="array" ref="I248">_xlfn.IFNA(_xlfn.IFS(Nodes[[#This Row],[node type]]="i",0,Nodes[[#This Row],[node type]]="b",1,Nodes[[#This Row],[node type]]="s",0),"")</f>
        <v/>
      </c>
      <c r="J248" s="132" t="str" cm="1">
        <f t="array" ref="J248">_xlfn.IFNA(_xlfn.IFS(Nodes[[#This Row],[node type]]="i",0,Nodes[[#This Row],[node type]]="b",1,Nodes[[#This Row],[node type]]="s",0),"")</f>
        <v/>
      </c>
      <c r="K248" s="132" t="str" cm="1">
        <f t="array" ref="K248">_xlfn.IFNA(_xlfn.IFS(Nodes[[#This Row],[node type]]="i",0,Nodes[[#This Row],[node type]]="b",1,Nodes[[#This Row],[node type]]="s",1),"")</f>
        <v/>
      </c>
      <c r="L248" s="132" t="str" cm="1">
        <f t="array" ref="L248">_xlfn.IFNA(_xlfn.IFS(Nodes[[#This Row],[node type]]="i",0,Nodes[[#This Row],[node type]]="b",1,Nodes[[#This Row],[node type]]="s",1),"")</f>
        <v/>
      </c>
      <c r="M248" s="132" t="str" cm="1">
        <f t="array" ref="M248">_xlfn.IFNA(_xlfn.IFS(Nodes[[#This Row],[node type]]="i",0,Nodes[[#This Row],[node type]]="b",1,Nodes[[#This Row],[node type]]="s",1),"")</f>
        <v/>
      </c>
      <c r="N248" s="132" t="str" cm="1">
        <f t="array" ref="N248">_xlfn.IFNA(_xlfn.IFS(Nodes[[#This Row],[node type]]="i",0,Nodes[[#This Row],[node type]]="b",1,Nodes[[#This Row],[node type]]="s",0),"")</f>
        <v/>
      </c>
    </row>
    <row r="249" spans="2:14" x14ac:dyDescent="0.2">
      <c r="B2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49" s="63"/>
      <c r="D249" s="63"/>
      <c r="E249" s="63"/>
      <c r="F249" s="63"/>
      <c r="G249" s="63"/>
      <c r="H249" s="65"/>
      <c r="I249" s="132" t="str" cm="1">
        <f t="array" ref="I249">_xlfn.IFNA(_xlfn.IFS(Nodes[[#This Row],[node type]]="i",0,Nodes[[#This Row],[node type]]="b",1,Nodes[[#This Row],[node type]]="s",0),"")</f>
        <v/>
      </c>
      <c r="J249" s="132" t="str" cm="1">
        <f t="array" ref="J249">_xlfn.IFNA(_xlfn.IFS(Nodes[[#This Row],[node type]]="i",0,Nodes[[#This Row],[node type]]="b",1,Nodes[[#This Row],[node type]]="s",0),"")</f>
        <v/>
      </c>
      <c r="K249" s="132" t="str" cm="1">
        <f t="array" ref="K249">_xlfn.IFNA(_xlfn.IFS(Nodes[[#This Row],[node type]]="i",0,Nodes[[#This Row],[node type]]="b",1,Nodes[[#This Row],[node type]]="s",1),"")</f>
        <v/>
      </c>
      <c r="L249" s="132" t="str" cm="1">
        <f t="array" ref="L249">_xlfn.IFNA(_xlfn.IFS(Nodes[[#This Row],[node type]]="i",0,Nodes[[#This Row],[node type]]="b",1,Nodes[[#This Row],[node type]]="s",1),"")</f>
        <v/>
      </c>
      <c r="M249" s="132" t="str" cm="1">
        <f t="array" ref="M249">_xlfn.IFNA(_xlfn.IFS(Nodes[[#This Row],[node type]]="i",0,Nodes[[#This Row],[node type]]="b",1,Nodes[[#This Row],[node type]]="s",1),"")</f>
        <v/>
      </c>
      <c r="N249" s="132" t="str" cm="1">
        <f t="array" ref="N249">_xlfn.IFNA(_xlfn.IFS(Nodes[[#This Row],[node type]]="i",0,Nodes[[#This Row],[node type]]="b",1,Nodes[[#This Row],[node type]]="s",0),"")</f>
        <v/>
      </c>
    </row>
    <row r="250" spans="2:14" x14ac:dyDescent="0.2">
      <c r="B2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0" s="63"/>
      <c r="D250" s="63"/>
      <c r="E250" s="63"/>
      <c r="F250" s="63"/>
      <c r="G250" s="63"/>
      <c r="H250" s="65"/>
      <c r="I250" s="132" t="str" cm="1">
        <f t="array" ref="I250">_xlfn.IFNA(_xlfn.IFS(Nodes[[#This Row],[node type]]="i",0,Nodes[[#This Row],[node type]]="b",1,Nodes[[#This Row],[node type]]="s",0),"")</f>
        <v/>
      </c>
      <c r="J250" s="132" t="str" cm="1">
        <f t="array" ref="J250">_xlfn.IFNA(_xlfn.IFS(Nodes[[#This Row],[node type]]="i",0,Nodes[[#This Row],[node type]]="b",1,Nodes[[#This Row],[node type]]="s",0),"")</f>
        <v/>
      </c>
      <c r="K250" s="132" t="str" cm="1">
        <f t="array" ref="K250">_xlfn.IFNA(_xlfn.IFS(Nodes[[#This Row],[node type]]="i",0,Nodes[[#This Row],[node type]]="b",1,Nodes[[#This Row],[node type]]="s",1),"")</f>
        <v/>
      </c>
      <c r="L250" s="132" t="str" cm="1">
        <f t="array" ref="L250">_xlfn.IFNA(_xlfn.IFS(Nodes[[#This Row],[node type]]="i",0,Nodes[[#This Row],[node type]]="b",1,Nodes[[#This Row],[node type]]="s",1),"")</f>
        <v/>
      </c>
      <c r="M250" s="132" t="str" cm="1">
        <f t="array" ref="M250">_xlfn.IFNA(_xlfn.IFS(Nodes[[#This Row],[node type]]="i",0,Nodes[[#This Row],[node type]]="b",1,Nodes[[#This Row],[node type]]="s",1),"")</f>
        <v/>
      </c>
      <c r="N250" s="132" t="str" cm="1">
        <f t="array" ref="N250">_xlfn.IFNA(_xlfn.IFS(Nodes[[#This Row],[node type]]="i",0,Nodes[[#This Row],[node type]]="b",1,Nodes[[#This Row],[node type]]="s",0),"")</f>
        <v/>
      </c>
    </row>
    <row r="251" spans="2:14" x14ac:dyDescent="0.2">
      <c r="B2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1" s="63"/>
      <c r="D251" s="63"/>
      <c r="E251" s="63"/>
      <c r="F251" s="63"/>
      <c r="G251" s="63"/>
      <c r="H251" s="65"/>
      <c r="I251" s="132" t="str" cm="1">
        <f t="array" ref="I251">_xlfn.IFNA(_xlfn.IFS(Nodes[[#This Row],[node type]]="i",0,Nodes[[#This Row],[node type]]="b",1,Nodes[[#This Row],[node type]]="s",0),"")</f>
        <v/>
      </c>
      <c r="J251" s="132" t="str" cm="1">
        <f t="array" ref="J251">_xlfn.IFNA(_xlfn.IFS(Nodes[[#This Row],[node type]]="i",0,Nodes[[#This Row],[node type]]="b",1,Nodes[[#This Row],[node type]]="s",0),"")</f>
        <v/>
      </c>
      <c r="K251" s="132" t="str" cm="1">
        <f t="array" ref="K251">_xlfn.IFNA(_xlfn.IFS(Nodes[[#This Row],[node type]]="i",0,Nodes[[#This Row],[node type]]="b",1,Nodes[[#This Row],[node type]]="s",1),"")</f>
        <v/>
      </c>
      <c r="L251" s="132" t="str" cm="1">
        <f t="array" ref="L251">_xlfn.IFNA(_xlfn.IFS(Nodes[[#This Row],[node type]]="i",0,Nodes[[#This Row],[node type]]="b",1,Nodes[[#This Row],[node type]]="s",1),"")</f>
        <v/>
      </c>
      <c r="M251" s="132" t="str" cm="1">
        <f t="array" ref="M251">_xlfn.IFNA(_xlfn.IFS(Nodes[[#This Row],[node type]]="i",0,Nodes[[#This Row],[node type]]="b",1,Nodes[[#This Row],[node type]]="s",1),"")</f>
        <v/>
      </c>
      <c r="N251" s="132" t="str" cm="1">
        <f t="array" ref="N251">_xlfn.IFNA(_xlfn.IFS(Nodes[[#This Row],[node type]]="i",0,Nodes[[#This Row],[node type]]="b",1,Nodes[[#This Row],[node type]]="s",0),"")</f>
        <v/>
      </c>
    </row>
    <row r="252" spans="2:14" x14ac:dyDescent="0.2">
      <c r="B2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2" s="63"/>
      <c r="D252" s="63"/>
      <c r="E252" s="63"/>
      <c r="F252" s="63"/>
      <c r="G252" s="63"/>
      <c r="H252" s="65"/>
      <c r="I252" s="132" t="str" cm="1">
        <f t="array" ref="I252">_xlfn.IFNA(_xlfn.IFS(Nodes[[#This Row],[node type]]="i",0,Nodes[[#This Row],[node type]]="b",1,Nodes[[#This Row],[node type]]="s",0),"")</f>
        <v/>
      </c>
      <c r="J252" s="132" t="str" cm="1">
        <f t="array" ref="J252">_xlfn.IFNA(_xlfn.IFS(Nodes[[#This Row],[node type]]="i",0,Nodes[[#This Row],[node type]]="b",1,Nodes[[#This Row],[node type]]="s",0),"")</f>
        <v/>
      </c>
      <c r="K252" s="132" t="str" cm="1">
        <f t="array" ref="K252">_xlfn.IFNA(_xlfn.IFS(Nodes[[#This Row],[node type]]="i",0,Nodes[[#This Row],[node type]]="b",1,Nodes[[#This Row],[node type]]="s",1),"")</f>
        <v/>
      </c>
      <c r="L252" s="132" t="str" cm="1">
        <f t="array" ref="L252">_xlfn.IFNA(_xlfn.IFS(Nodes[[#This Row],[node type]]="i",0,Nodes[[#This Row],[node type]]="b",1,Nodes[[#This Row],[node type]]="s",1),"")</f>
        <v/>
      </c>
      <c r="M252" s="132" t="str" cm="1">
        <f t="array" ref="M252">_xlfn.IFNA(_xlfn.IFS(Nodes[[#This Row],[node type]]="i",0,Nodes[[#This Row],[node type]]="b",1,Nodes[[#This Row],[node type]]="s",1),"")</f>
        <v/>
      </c>
      <c r="N252" s="132" t="str" cm="1">
        <f t="array" ref="N252">_xlfn.IFNA(_xlfn.IFS(Nodes[[#This Row],[node type]]="i",0,Nodes[[#This Row],[node type]]="b",1,Nodes[[#This Row],[node type]]="s",0),"")</f>
        <v/>
      </c>
    </row>
    <row r="253" spans="2:14" x14ac:dyDescent="0.2">
      <c r="B2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3" s="63"/>
      <c r="D253" s="63"/>
      <c r="E253" s="63"/>
      <c r="F253" s="63"/>
      <c r="G253" s="63"/>
      <c r="H253" s="65"/>
      <c r="I253" s="132" t="str" cm="1">
        <f t="array" ref="I253">_xlfn.IFNA(_xlfn.IFS(Nodes[[#This Row],[node type]]="i",0,Nodes[[#This Row],[node type]]="b",1,Nodes[[#This Row],[node type]]="s",0),"")</f>
        <v/>
      </c>
      <c r="J253" s="132" t="str" cm="1">
        <f t="array" ref="J253">_xlfn.IFNA(_xlfn.IFS(Nodes[[#This Row],[node type]]="i",0,Nodes[[#This Row],[node type]]="b",1,Nodes[[#This Row],[node type]]="s",0),"")</f>
        <v/>
      </c>
      <c r="K253" s="132" t="str" cm="1">
        <f t="array" ref="K253">_xlfn.IFNA(_xlfn.IFS(Nodes[[#This Row],[node type]]="i",0,Nodes[[#This Row],[node type]]="b",1,Nodes[[#This Row],[node type]]="s",1),"")</f>
        <v/>
      </c>
      <c r="L253" s="132" t="str" cm="1">
        <f t="array" ref="L253">_xlfn.IFNA(_xlfn.IFS(Nodes[[#This Row],[node type]]="i",0,Nodes[[#This Row],[node type]]="b",1,Nodes[[#This Row],[node type]]="s",1),"")</f>
        <v/>
      </c>
      <c r="M253" s="132" t="str" cm="1">
        <f t="array" ref="M253">_xlfn.IFNA(_xlfn.IFS(Nodes[[#This Row],[node type]]="i",0,Nodes[[#This Row],[node type]]="b",1,Nodes[[#This Row],[node type]]="s",1),"")</f>
        <v/>
      </c>
      <c r="N253" s="132" t="str" cm="1">
        <f t="array" ref="N253">_xlfn.IFNA(_xlfn.IFS(Nodes[[#This Row],[node type]]="i",0,Nodes[[#This Row],[node type]]="b",1,Nodes[[#This Row],[node type]]="s",0),"")</f>
        <v/>
      </c>
    </row>
    <row r="254" spans="2:14" x14ac:dyDescent="0.2">
      <c r="B2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4" s="63"/>
      <c r="D254" s="63"/>
      <c r="E254" s="63"/>
      <c r="F254" s="63"/>
      <c r="G254" s="63"/>
      <c r="H254" s="65"/>
      <c r="I254" s="132" t="str" cm="1">
        <f t="array" ref="I254">_xlfn.IFNA(_xlfn.IFS(Nodes[[#This Row],[node type]]="i",0,Nodes[[#This Row],[node type]]="b",1,Nodes[[#This Row],[node type]]="s",0),"")</f>
        <v/>
      </c>
      <c r="J254" s="132" t="str" cm="1">
        <f t="array" ref="J254">_xlfn.IFNA(_xlfn.IFS(Nodes[[#This Row],[node type]]="i",0,Nodes[[#This Row],[node type]]="b",1,Nodes[[#This Row],[node type]]="s",0),"")</f>
        <v/>
      </c>
      <c r="K254" s="132" t="str" cm="1">
        <f t="array" ref="K254">_xlfn.IFNA(_xlfn.IFS(Nodes[[#This Row],[node type]]="i",0,Nodes[[#This Row],[node type]]="b",1,Nodes[[#This Row],[node type]]="s",1),"")</f>
        <v/>
      </c>
      <c r="L254" s="132" t="str" cm="1">
        <f t="array" ref="L254">_xlfn.IFNA(_xlfn.IFS(Nodes[[#This Row],[node type]]="i",0,Nodes[[#This Row],[node type]]="b",1,Nodes[[#This Row],[node type]]="s",1),"")</f>
        <v/>
      </c>
      <c r="M254" s="132" t="str" cm="1">
        <f t="array" ref="M254">_xlfn.IFNA(_xlfn.IFS(Nodes[[#This Row],[node type]]="i",0,Nodes[[#This Row],[node type]]="b",1,Nodes[[#This Row],[node type]]="s",1),"")</f>
        <v/>
      </c>
      <c r="N254" s="132" t="str" cm="1">
        <f t="array" ref="N254">_xlfn.IFNA(_xlfn.IFS(Nodes[[#This Row],[node type]]="i",0,Nodes[[#This Row],[node type]]="b",1,Nodes[[#This Row],[node type]]="s",0),"")</f>
        <v/>
      </c>
    </row>
    <row r="255" spans="2:14" x14ac:dyDescent="0.2">
      <c r="B2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5" s="63"/>
      <c r="D255" s="63"/>
      <c r="E255" s="63"/>
      <c r="F255" s="63"/>
      <c r="G255" s="63"/>
      <c r="H255" s="65"/>
      <c r="I255" s="132" t="str" cm="1">
        <f t="array" ref="I255">_xlfn.IFNA(_xlfn.IFS(Nodes[[#This Row],[node type]]="i",0,Nodes[[#This Row],[node type]]="b",1,Nodes[[#This Row],[node type]]="s",0),"")</f>
        <v/>
      </c>
      <c r="J255" s="132" t="str" cm="1">
        <f t="array" ref="J255">_xlfn.IFNA(_xlfn.IFS(Nodes[[#This Row],[node type]]="i",0,Nodes[[#This Row],[node type]]="b",1,Nodes[[#This Row],[node type]]="s",0),"")</f>
        <v/>
      </c>
      <c r="K255" s="132" t="str" cm="1">
        <f t="array" ref="K255">_xlfn.IFNA(_xlfn.IFS(Nodes[[#This Row],[node type]]="i",0,Nodes[[#This Row],[node type]]="b",1,Nodes[[#This Row],[node type]]="s",1),"")</f>
        <v/>
      </c>
      <c r="L255" s="132" t="str" cm="1">
        <f t="array" ref="L255">_xlfn.IFNA(_xlfn.IFS(Nodes[[#This Row],[node type]]="i",0,Nodes[[#This Row],[node type]]="b",1,Nodes[[#This Row],[node type]]="s",1),"")</f>
        <v/>
      </c>
      <c r="M255" s="132" t="str" cm="1">
        <f t="array" ref="M255">_xlfn.IFNA(_xlfn.IFS(Nodes[[#This Row],[node type]]="i",0,Nodes[[#This Row],[node type]]="b",1,Nodes[[#This Row],[node type]]="s",1),"")</f>
        <v/>
      </c>
      <c r="N255" s="132" t="str" cm="1">
        <f t="array" ref="N255">_xlfn.IFNA(_xlfn.IFS(Nodes[[#This Row],[node type]]="i",0,Nodes[[#This Row],[node type]]="b",1,Nodes[[#This Row],[node type]]="s",0),"")</f>
        <v/>
      </c>
    </row>
    <row r="256" spans="2:14" x14ac:dyDescent="0.2">
      <c r="B2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6" s="63"/>
      <c r="D256" s="63"/>
      <c r="E256" s="63"/>
      <c r="F256" s="63"/>
      <c r="G256" s="63"/>
      <c r="H256" s="65"/>
      <c r="I256" s="132" t="str" cm="1">
        <f t="array" ref="I256">_xlfn.IFNA(_xlfn.IFS(Nodes[[#This Row],[node type]]="i",0,Nodes[[#This Row],[node type]]="b",1,Nodes[[#This Row],[node type]]="s",0),"")</f>
        <v/>
      </c>
      <c r="J256" s="132" t="str" cm="1">
        <f t="array" ref="J256">_xlfn.IFNA(_xlfn.IFS(Nodes[[#This Row],[node type]]="i",0,Nodes[[#This Row],[node type]]="b",1,Nodes[[#This Row],[node type]]="s",0),"")</f>
        <v/>
      </c>
      <c r="K256" s="132" t="str" cm="1">
        <f t="array" ref="K256">_xlfn.IFNA(_xlfn.IFS(Nodes[[#This Row],[node type]]="i",0,Nodes[[#This Row],[node type]]="b",1,Nodes[[#This Row],[node type]]="s",1),"")</f>
        <v/>
      </c>
      <c r="L256" s="132" t="str" cm="1">
        <f t="array" ref="L256">_xlfn.IFNA(_xlfn.IFS(Nodes[[#This Row],[node type]]="i",0,Nodes[[#This Row],[node type]]="b",1,Nodes[[#This Row],[node type]]="s",1),"")</f>
        <v/>
      </c>
      <c r="M256" s="132" t="str" cm="1">
        <f t="array" ref="M256">_xlfn.IFNA(_xlfn.IFS(Nodes[[#This Row],[node type]]="i",0,Nodes[[#This Row],[node type]]="b",1,Nodes[[#This Row],[node type]]="s",1),"")</f>
        <v/>
      </c>
      <c r="N256" s="132" t="str" cm="1">
        <f t="array" ref="N256">_xlfn.IFNA(_xlfn.IFS(Nodes[[#This Row],[node type]]="i",0,Nodes[[#This Row],[node type]]="b",1,Nodes[[#This Row],[node type]]="s",0),"")</f>
        <v/>
      </c>
    </row>
    <row r="257" spans="2:14" x14ac:dyDescent="0.2">
      <c r="B2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7" s="63"/>
      <c r="D257" s="63"/>
      <c r="E257" s="63"/>
      <c r="F257" s="63"/>
      <c r="G257" s="63"/>
      <c r="H257" s="65"/>
      <c r="I257" s="132" t="str" cm="1">
        <f t="array" ref="I257">_xlfn.IFNA(_xlfn.IFS(Nodes[[#This Row],[node type]]="i",0,Nodes[[#This Row],[node type]]="b",1,Nodes[[#This Row],[node type]]="s",0),"")</f>
        <v/>
      </c>
      <c r="J257" s="132" t="str" cm="1">
        <f t="array" ref="J257">_xlfn.IFNA(_xlfn.IFS(Nodes[[#This Row],[node type]]="i",0,Nodes[[#This Row],[node type]]="b",1,Nodes[[#This Row],[node type]]="s",0),"")</f>
        <v/>
      </c>
      <c r="K257" s="132" t="str" cm="1">
        <f t="array" ref="K257">_xlfn.IFNA(_xlfn.IFS(Nodes[[#This Row],[node type]]="i",0,Nodes[[#This Row],[node type]]="b",1,Nodes[[#This Row],[node type]]="s",1),"")</f>
        <v/>
      </c>
      <c r="L257" s="132" t="str" cm="1">
        <f t="array" ref="L257">_xlfn.IFNA(_xlfn.IFS(Nodes[[#This Row],[node type]]="i",0,Nodes[[#This Row],[node type]]="b",1,Nodes[[#This Row],[node type]]="s",1),"")</f>
        <v/>
      </c>
      <c r="M257" s="132" t="str" cm="1">
        <f t="array" ref="M257">_xlfn.IFNA(_xlfn.IFS(Nodes[[#This Row],[node type]]="i",0,Nodes[[#This Row],[node type]]="b",1,Nodes[[#This Row],[node type]]="s",1),"")</f>
        <v/>
      </c>
      <c r="N257" s="132" t="str" cm="1">
        <f t="array" ref="N257">_xlfn.IFNA(_xlfn.IFS(Nodes[[#This Row],[node type]]="i",0,Nodes[[#This Row],[node type]]="b",1,Nodes[[#This Row],[node type]]="s",0),"")</f>
        <v/>
      </c>
    </row>
    <row r="258" spans="2:14" x14ac:dyDescent="0.2">
      <c r="B2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8" s="63"/>
      <c r="D258" s="63"/>
      <c r="E258" s="63"/>
      <c r="F258" s="63"/>
      <c r="G258" s="63"/>
      <c r="H258" s="65"/>
      <c r="I258" s="132" t="str" cm="1">
        <f t="array" ref="I258">_xlfn.IFNA(_xlfn.IFS(Nodes[[#This Row],[node type]]="i",0,Nodes[[#This Row],[node type]]="b",1,Nodes[[#This Row],[node type]]="s",0),"")</f>
        <v/>
      </c>
      <c r="J258" s="132" t="str" cm="1">
        <f t="array" ref="J258">_xlfn.IFNA(_xlfn.IFS(Nodes[[#This Row],[node type]]="i",0,Nodes[[#This Row],[node type]]="b",1,Nodes[[#This Row],[node type]]="s",0),"")</f>
        <v/>
      </c>
      <c r="K258" s="132" t="str" cm="1">
        <f t="array" ref="K258">_xlfn.IFNA(_xlfn.IFS(Nodes[[#This Row],[node type]]="i",0,Nodes[[#This Row],[node type]]="b",1,Nodes[[#This Row],[node type]]="s",1),"")</f>
        <v/>
      </c>
      <c r="L258" s="132" t="str" cm="1">
        <f t="array" ref="L258">_xlfn.IFNA(_xlfn.IFS(Nodes[[#This Row],[node type]]="i",0,Nodes[[#This Row],[node type]]="b",1,Nodes[[#This Row],[node type]]="s",1),"")</f>
        <v/>
      </c>
      <c r="M258" s="132" t="str" cm="1">
        <f t="array" ref="M258">_xlfn.IFNA(_xlfn.IFS(Nodes[[#This Row],[node type]]="i",0,Nodes[[#This Row],[node type]]="b",1,Nodes[[#This Row],[node type]]="s",1),"")</f>
        <v/>
      </c>
      <c r="N258" s="132" t="str" cm="1">
        <f t="array" ref="N258">_xlfn.IFNA(_xlfn.IFS(Nodes[[#This Row],[node type]]="i",0,Nodes[[#This Row],[node type]]="b",1,Nodes[[#This Row],[node type]]="s",0),"")</f>
        <v/>
      </c>
    </row>
    <row r="259" spans="2:14" x14ac:dyDescent="0.2">
      <c r="B2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59" s="63"/>
      <c r="D259" s="63"/>
      <c r="E259" s="63"/>
      <c r="F259" s="63"/>
      <c r="G259" s="63"/>
      <c r="H259" s="65"/>
      <c r="I259" s="132" t="str" cm="1">
        <f t="array" ref="I259">_xlfn.IFNA(_xlfn.IFS(Nodes[[#This Row],[node type]]="i",0,Nodes[[#This Row],[node type]]="b",1,Nodes[[#This Row],[node type]]="s",0),"")</f>
        <v/>
      </c>
      <c r="J259" s="132" t="str" cm="1">
        <f t="array" ref="J259">_xlfn.IFNA(_xlfn.IFS(Nodes[[#This Row],[node type]]="i",0,Nodes[[#This Row],[node type]]="b",1,Nodes[[#This Row],[node type]]="s",0),"")</f>
        <v/>
      </c>
      <c r="K259" s="132" t="str" cm="1">
        <f t="array" ref="K259">_xlfn.IFNA(_xlfn.IFS(Nodes[[#This Row],[node type]]="i",0,Nodes[[#This Row],[node type]]="b",1,Nodes[[#This Row],[node type]]="s",1),"")</f>
        <v/>
      </c>
      <c r="L259" s="132" t="str" cm="1">
        <f t="array" ref="L259">_xlfn.IFNA(_xlfn.IFS(Nodes[[#This Row],[node type]]="i",0,Nodes[[#This Row],[node type]]="b",1,Nodes[[#This Row],[node type]]="s",1),"")</f>
        <v/>
      </c>
      <c r="M259" s="132" t="str" cm="1">
        <f t="array" ref="M259">_xlfn.IFNA(_xlfn.IFS(Nodes[[#This Row],[node type]]="i",0,Nodes[[#This Row],[node type]]="b",1,Nodes[[#This Row],[node type]]="s",1),"")</f>
        <v/>
      </c>
      <c r="N259" s="132" t="str" cm="1">
        <f t="array" ref="N259">_xlfn.IFNA(_xlfn.IFS(Nodes[[#This Row],[node type]]="i",0,Nodes[[#This Row],[node type]]="b",1,Nodes[[#This Row],[node type]]="s",0),"")</f>
        <v/>
      </c>
    </row>
    <row r="260" spans="2:14" x14ac:dyDescent="0.2">
      <c r="B2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0" s="63"/>
      <c r="D260" s="63"/>
      <c r="E260" s="63"/>
      <c r="F260" s="63"/>
      <c r="G260" s="63"/>
      <c r="H260" s="65"/>
      <c r="I260" s="132" t="str" cm="1">
        <f t="array" ref="I260">_xlfn.IFNA(_xlfn.IFS(Nodes[[#This Row],[node type]]="i",0,Nodes[[#This Row],[node type]]="b",1,Nodes[[#This Row],[node type]]="s",0),"")</f>
        <v/>
      </c>
      <c r="J260" s="132" t="str" cm="1">
        <f t="array" ref="J260">_xlfn.IFNA(_xlfn.IFS(Nodes[[#This Row],[node type]]="i",0,Nodes[[#This Row],[node type]]="b",1,Nodes[[#This Row],[node type]]="s",0),"")</f>
        <v/>
      </c>
      <c r="K260" s="132" t="str" cm="1">
        <f t="array" ref="K260">_xlfn.IFNA(_xlfn.IFS(Nodes[[#This Row],[node type]]="i",0,Nodes[[#This Row],[node type]]="b",1,Nodes[[#This Row],[node type]]="s",1),"")</f>
        <v/>
      </c>
      <c r="L260" s="132" t="str" cm="1">
        <f t="array" ref="L260">_xlfn.IFNA(_xlfn.IFS(Nodes[[#This Row],[node type]]="i",0,Nodes[[#This Row],[node type]]="b",1,Nodes[[#This Row],[node type]]="s",1),"")</f>
        <v/>
      </c>
      <c r="M260" s="132" t="str" cm="1">
        <f t="array" ref="M260">_xlfn.IFNA(_xlfn.IFS(Nodes[[#This Row],[node type]]="i",0,Nodes[[#This Row],[node type]]="b",1,Nodes[[#This Row],[node type]]="s",1),"")</f>
        <v/>
      </c>
      <c r="N260" s="132" t="str" cm="1">
        <f t="array" ref="N260">_xlfn.IFNA(_xlfn.IFS(Nodes[[#This Row],[node type]]="i",0,Nodes[[#This Row],[node type]]="b",1,Nodes[[#This Row],[node type]]="s",0),"")</f>
        <v/>
      </c>
    </row>
    <row r="261" spans="2:14" x14ac:dyDescent="0.2">
      <c r="B2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1" s="63"/>
      <c r="D261" s="63"/>
      <c r="E261" s="63"/>
      <c r="F261" s="63"/>
      <c r="G261" s="63"/>
      <c r="H261" s="65"/>
      <c r="I261" s="132" t="str" cm="1">
        <f t="array" ref="I261">_xlfn.IFNA(_xlfn.IFS(Nodes[[#This Row],[node type]]="i",0,Nodes[[#This Row],[node type]]="b",1,Nodes[[#This Row],[node type]]="s",0),"")</f>
        <v/>
      </c>
      <c r="J261" s="132" t="str" cm="1">
        <f t="array" ref="J261">_xlfn.IFNA(_xlfn.IFS(Nodes[[#This Row],[node type]]="i",0,Nodes[[#This Row],[node type]]="b",1,Nodes[[#This Row],[node type]]="s",0),"")</f>
        <v/>
      </c>
      <c r="K261" s="132" t="str" cm="1">
        <f t="array" ref="K261">_xlfn.IFNA(_xlfn.IFS(Nodes[[#This Row],[node type]]="i",0,Nodes[[#This Row],[node type]]="b",1,Nodes[[#This Row],[node type]]="s",1),"")</f>
        <v/>
      </c>
      <c r="L261" s="132" t="str" cm="1">
        <f t="array" ref="L261">_xlfn.IFNA(_xlfn.IFS(Nodes[[#This Row],[node type]]="i",0,Nodes[[#This Row],[node type]]="b",1,Nodes[[#This Row],[node type]]="s",1),"")</f>
        <v/>
      </c>
      <c r="M261" s="132" t="str" cm="1">
        <f t="array" ref="M261">_xlfn.IFNA(_xlfn.IFS(Nodes[[#This Row],[node type]]="i",0,Nodes[[#This Row],[node type]]="b",1,Nodes[[#This Row],[node type]]="s",1),"")</f>
        <v/>
      </c>
      <c r="N261" s="132" t="str" cm="1">
        <f t="array" ref="N261">_xlfn.IFNA(_xlfn.IFS(Nodes[[#This Row],[node type]]="i",0,Nodes[[#This Row],[node type]]="b",1,Nodes[[#This Row],[node type]]="s",0),"")</f>
        <v/>
      </c>
    </row>
    <row r="262" spans="2:14" x14ac:dyDescent="0.2">
      <c r="B2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2" s="63"/>
      <c r="D262" s="63"/>
      <c r="E262" s="63"/>
      <c r="F262" s="63"/>
      <c r="G262" s="63"/>
      <c r="H262" s="65"/>
      <c r="I262" s="132" t="str" cm="1">
        <f t="array" ref="I262">_xlfn.IFNA(_xlfn.IFS(Nodes[[#This Row],[node type]]="i",0,Nodes[[#This Row],[node type]]="b",1,Nodes[[#This Row],[node type]]="s",0),"")</f>
        <v/>
      </c>
      <c r="J262" s="132" t="str" cm="1">
        <f t="array" ref="J262">_xlfn.IFNA(_xlfn.IFS(Nodes[[#This Row],[node type]]="i",0,Nodes[[#This Row],[node type]]="b",1,Nodes[[#This Row],[node type]]="s",0),"")</f>
        <v/>
      </c>
      <c r="K262" s="132" t="str" cm="1">
        <f t="array" ref="K262">_xlfn.IFNA(_xlfn.IFS(Nodes[[#This Row],[node type]]="i",0,Nodes[[#This Row],[node type]]="b",1,Nodes[[#This Row],[node type]]="s",1),"")</f>
        <v/>
      </c>
      <c r="L262" s="132" t="str" cm="1">
        <f t="array" ref="L262">_xlfn.IFNA(_xlfn.IFS(Nodes[[#This Row],[node type]]="i",0,Nodes[[#This Row],[node type]]="b",1,Nodes[[#This Row],[node type]]="s",1),"")</f>
        <v/>
      </c>
      <c r="M262" s="132" t="str" cm="1">
        <f t="array" ref="M262">_xlfn.IFNA(_xlfn.IFS(Nodes[[#This Row],[node type]]="i",0,Nodes[[#This Row],[node type]]="b",1,Nodes[[#This Row],[node type]]="s",1),"")</f>
        <v/>
      </c>
      <c r="N262" s="132" t="str" cm="1">
        <f t="array" ref="N262">_xlfn.IFNA(_xlfn.IFS(Nodes[[#This Row],[node type]]="i",0,Nodes[[#This Row],[node type]]="b",1,Nodes[[#This Row],[node type]]="s",0),"")</f>
        <v/>
      </c>
    </row>
    <row r="263" spans="2:14" x14ac:dyDescent="0.2">
      <c r="B2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3" s="63"/>
      <c r="D263" s="63"/>
      <c r="E263" s="63"/>
      <c r="F263" s="63"/>
      <c r="G263" s="63"/>
      <c r="H263" s="65"/>
      <c r="I263" s="132" t="str" cm="1">
        <f t="array" ref="I263">_xlfn.IFNA(_xlfn.IFS(Nodes[[#This Row],[node type]]="i",0,Nodes[[#This Row],[node type]]="b",1,Nodes[[#This Row],[node type]]="s",0),"")</f>
        <v/>
      </c>
      <c r="J263" s="132" t="str" cm="1">
        <f t="array" ref="J263">_xlfn.IFNA(_xlfn.IFS(Nodes[[#This Row],[node type]]="i",0,Nodes[[#This Row],[node type]]="b",1,Nodes[[#This Row],[node type]]="s",0),"")</f>
        <v/>
      </c>
      <c r="K263" s="132" t="str" cm="1">
        <f t="array" ref="K263">_xlfn.IFNA(_xlfn.IFS(Nodes[[#This Row],[node type]]="i",0,Nodes[[#This Row],[node type]]="b",1,Nodes[[#This Row],[node type]]="s",1),"")</f>
        <v/>
      </c>
      <c r="L263" s="132" t="str" cm="1">
        <f t="array" ref="L263">_xlfn.IFNA(_xlfn.IFS(Nodes[[#This Row],[node type]]="i",0,Nodes[[#This Row],[node type]]="b",1,Nodes[[#This Row],[node type]]="s",1),"")</f>
        <v/>
      </c>
      <c r="M263" s="132" t="str" cm="1">
        <f t="array" ref="M263">_xlfn.IFNA(_xlfn.IFS(Nodes[[#This Row],[node type]]="i",0,Nodes[[#This Row],[node type]]="b",1,Nodes[[#This Row],[node type]]="s",1),"")</f>
        <v/>
      </c>
      <c r="N263" s="132" t="str" cm="1">
        <f t="array" ref="N263">_xlfn.IFNA(_xlfn.IFS(Nodes[[#This Row],[node type]]="i",0,Nodes[[#This Row],[node type]]="b",1,Nodes[[#This Row],[node type]]="s",0),"")</f>
        <v/>
      </c>
    </row>
    <row r="264" spans="2:14" x14ac:dyDescent="0.2">
      <c r="B2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4" s="63"/>
      <c r="D264" s="63"/>
      <c r="E264" s="63"/>
      <c r="F264" s="63"/>
      <c r="G264" s="63"/>
      <c r="H264" s="65"/>
      <c r="I264" s="132" t="str" cm="1">
        <f t="array" ref="I264">_xlfn.IFNA(_xlfn.IFS(Nodes[[#This Row],[node type]]="i",0,Nodes[[#This Row],[node type]]="b",1,Nodes[[#This Row],[node type]]="s",0),"")</f>
        <v/>
      </c>
      <c r="J264" s="132" t="str" cm="1">
        <f t="array" ref="J264">_xlfn.IFNA(_xlfn.IFS(Nodes[[#This Row],[node type]]="i",0,Nodes[[#This Row],[node type]]="b",1,Nodes[[#This Row],[node type]]="s",0),"")</f>
        <v/>
      </c>
      <c r="K264" s="132" t="str" cm="1">
        <f t="array" ref="K264">_xlfn.IFNA(_xlfn.IFS(Nodes[[#This Row],[node type]]="i",0,Nodes[[#This Row],[node type]]="b",1,Nodes[[#This Row],[node type]]="s",1),"")</f>
        <v/>
      </c>
      <c r="L264" s="132" t="str" cm="1">
        <f t="array" ref="L264">_xlfn.IFNA(_xlfn.IFS(Nodes[[#This Row],[node type]]="i",0,Nodes[[#This Row],[node type]]="b",1,Nodes[[#This Row],[node type]]="s",1),"")</f>
        <v/>
      </c>
      <c r="M264" s="132" t="str" cm="1">
        <f t="array" ref="M264">_xlfn.IFNA(_xlfn.IFS(Nodes[[#This Row],[node type]]="i",0,Nodes[[#This Row],[node type]]="b",1,Nodes[[#This Row],[node type]]="s",1),"")</f>
        <v/>
      </c>
      <c r="N264" s="132" t="str" cm="1">
        <f t="array" ref="N264">_xlfn.IFNA(_xlfn.IFS(Nodes[[#This Row],[node type]]="i",0,Nodes[[#This Row],[node type]]="b",1,Nodes[[#This Row],[node type]]="s",0),"")</f>
        <v/>
      </c>
    </row>
    <row r="265" spans="2:14" x14ac:dyDescent="0.2">
      <c r="B2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5" s="63"/>
      <c r="D265" s="63"/>
      <c r="E265" s="63"/>
      <c r="F265" s="63"/>
      <c r="G265" s="63"/>
      <c r="H265" s="65"/>
      <c r="I265" s="132" t="str" cm="1">
        <f t="array" ref="I265">_xlfn.IFNA(_xlfn.IFS(Nodes[[#This Row],[node type]]="i",0,Nodes[[#This Row],[node type]]="b",1,Nodes[[#This Row],[node type]]="s",0),"")</f>
        <v/>
      </c>
      <c r="J265" s="132" t="str" cm="1">
        <f t="array" ref="J265">_xlfn.IFNA(_xlfn.IFS(Nodes[[#This Row],[node type]]="i",0,Nodes[[#This Row],[node type]]="b",1,Nodes[[#This Row],[node type]]="s",0),"")</f>
        <v/>
      </c>
      <c r="K265" s="132" t="str" cm="1">
        <f t="array" ref="K265">_xlfn.IFNA(_xlfn.IFS(Nodes[[#This Row],[node type]]="i",0,Nodes[[#This Row],[node type]]="b",1,Nodes[[#This Row],[node type]]="s",1),"")</f>
        <v/>
      </c>
      <c r="L265" s="132" t="str" cm="1">
        <f t="array" ref="L265">_xlfn.IFNA(_xlfn.IFS(Nodes[[#This Row],[node type]]="i",0,Nodes[[#This Row],[node type]]="b",1,Nodes[[#This Row],[node type]]="s",1),"")</f>
        <v/>
      </c>
      <c r="M265" s="132" t="str" cm="1">
        <f t="array" ref="M265">_xlfn.IFNA(_xlfn.IFS(Nodes[[#This Row],[node type]]="i",0,Nodes[[#This Row],[node type]]="b",1,Nodes[[#This Row],[node type]]="s",1),"")</f>
        <v/>
      </c>
      <c r="N265" s="132" t="str" cm="1">
        <f t="array" ref="N265">_xlfn.IFNA(_xlfn.IFS(Nodes[[#This Row],[node type]]="i",0,Nodes[[#This Row],[node type]]="b",1,Nodes[[#This Row],[node type]]="s",0),"")</f>
        <v/>
      </c>
    </row>
    <row r="266" spans="2:14" x14ac:dyDescent="0.2">
      <c r="B2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6" s="63"/>
      <c r="D266" s="63"/>
      <c r="E266" s="63"/>
      <c r="F266" s="63"/>
      <c r="G266" s="63"/>
      <c r="H266" s="65"/>
      <c r="I266" s="132" t="str" cm="1">
        <f t="array" ref="I266">_xlfn.IFNA(_xlfn.IFS(Nodes[[#This Row],[node type]]="i",0,Nodes[[#This Row],[node type]]="b",1,Nodes[[#This Row],[node type]]="s",0),"")</f>
        <v/>
      </c>
      <c r="J266" s="132" t="str" cm="1">
        <f t="array" ref="J266">_xlfn.IFNA(_xlfn.IFS(Nodes[[#This Row],[node type]]="i",0,Nodes[[#This Row],[node type]]="b",1,Nodes[[#This Row],[node type]]="s",0),"")</f>
        <v/>
      </c>
      <c r="K266" s="132" t="str" cm="1">
        <f t="array" ref="K266">_xlfn.IFNA(_xlfn.IFS(Nodes[[#This Row],[node type]]="i",0,Nodes[[#This Row],[node type]]="b",1,Nodes[[#This Row],[node type]]="s",1),"")</f>
        <v/>
      </c>
      <c r="L266" s="132" t="str" cm="1">
        <f t="array" ref="L266">_xlfn.IFNA(_xlfn.IFS(Nodes[[#This Row],[node type]]="i",0,Nodes[[#This Row],[node type]]="b",1,Nodes[[#This Row],[node type]]="s",1),"")</f>
        <v/>
      </c>
      <c r="M266" s="132" t="str" cm="1">
        <f t="array" ref="M266">_xlfn.IFNA(_xlfn.IFS(Nodes[[#This Row],[node type]]="i",0,Nodes[[#This Row],[node type]]="b",1,Nodes[[#This Row],[node type]]="s",1),"")</f>
        <v/>
      </c>
      <c r="N266" s="132" t="str" cm="1">
        <f t="array" ref="N266">_xlfn.IFNA(_xlfn.IFS(Nodes[[#This Row],[node type]]="i",0,Nodes[[#This Row],[node type]]="b",1,Nodes[[#This Row],[node type]]="s",0),"")</f>
        <v/>
      </c>
    </row>
    <row r="267" spans="2:14" x14ac:dyDescent="0.2">
      <c r="B2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7" s="63"/>
      <c r="D267" s="63"/>
      <c r="E267" s="63"/>
      <c r="F267" s="63"/>
      <c r="G267" s="63"/>
      <c r="H267" s="65"/>
      <c r="I267" s="132" t="str" cm="1">
        <f t="array" ref="I267">_xlfn.IFNA(_xlfn.IFS(Nodes[[#This Row],[node type]]="i",0,Nodes[[#This Row],[node type]]="b",1,Nodes[[#This Row],[node type]]="s",0),"")</f>
        <v/>
      </c>
      <c r="J267" s="132" t="str" cm="1">
        <f t="array" ref="J267">_xlfn.IFNA(_xlfn.IFS(Nodes[[#This Row],[node type]]="i",0,Nodes[[#This Row],[node type]]="b",1,Nodes[[#This Row],[node type]]="s",0),"")</f>
        <v/>
      </c>
      <c r="K267" s="132" t="str" cm="1">
        <f t="array" ref="K267">_xlfn.IFNA(_xlfn.IFS(Nodes[[#This Row],[node type]]="i",0,Nodes[[#This Row],[node type]]="b",1,Nodes[[#This Row],[node type]]="s",1),"")</f>
        <v/>
      </c>
      <c r="L267" s="132" t="str" cm="1">
        <f t="array" ref="L267">_xlfn.IFNA(_xlfn.IFS(Nodes[[#This Row],[node type]]="i",0,Nodes[[#This Row],[node type]]="b",1,Nodes[[#This Row],[node type]]="s",1),"")</f>
        <v/>
      </c>
      <c r="M267" s="132" t="str" cm="1">
        <f t="array" ref="M267">_xlfn.IFNA(_xlfn.IFS(Nodes[[#This Row],[node type]]="i",0,Nodes[[#This Row],[node type]]="b",1,Nodes[[#This Row],[node type]]="s",1),"")</f>
        <v/>
      </c>
      <c r="N267" s="132" t="str" cm="1">
        <f t="array" ref="N267">_xlfn.IFNA(_xlfn.IFS(Nodes[[#This Row],[node type]]="i",0,Nodes[[#This Row],[node type]]="b",1,Nodes[[#This Row],[node type]]="s",0),"")</f>
        <v/>
      </c>
    </row>
    <row r="268" spans="2:14" x14ac:dyDescent="0.2">
      <c r="B2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8" s="63"/>
      <c r="D268" s="63"/>
      <c r="E268" s="63"/>
      <c r="F268" s="63"/>
      <c r="G268" s="63"/>
      <c r="H268" s="65"/>
      <c r="I268" s="132" t="str" cm="1">
        <f t="array" ref="I268">_xlfn.IFNA(_xlfn.IFS(Nodes[[#This Row],[node type]]="i",0,Nodes[[#This Row],[node type]]="b",1,Nodes[[#This Row],[node type]]="s",0),"")</f>
        <v/>
      </c>
      <c r="J268" s="132" t="str" cm="1">
        <f t="array" ref="J268">_xlfn.IFNA(_xlfn.IFS(Nodes[[#This Row],[node type]]="i",0,Nodes[[#This Row],[node type]]="b",1,Nodes[[#This Row],[node type]]="s",0),"")</f>
        <v/>
      </c>
      <c r="K268" s="132" t="str" cm="1">
        <f t="array" ref="K268">_xlfn.IFNA(_xlfn.IFS(Nodes[[#This Row],[node type]]="i",0,Nodes[[#This Row],[node type]]="b",1,Nodes[[#This Row],[node type]]="s",1),"")</f>
        <v/>
      </c>
      <c r="L268" s="132" t="str" cm="1">
        <f t="array" ref="L268">_xlfn.IFNA(_xlfn.IFS(Nodes[[#This Row],[node type]]="i",0,Nodes[[#This Row],[node type]]="b",1,Nodes[[#This Row],[node type]]="s",1),"")</f>
        <v/>
      </c>
      <c r="M268" s="132" t="str" cm="1">
        <f t="array" ref="M268">_xlfn.IFNA(_xlfn.IFS(Nodes[[#This Row],[node type]]="i",0,Nodes[[#This Row],[node type]]="b",1,Nodes[[#This Row],[node type]]="s",1),"")</f>
        <v/>
      </c>
      <c r="N268" s="132" t="str" cm="1">
        <f t="array" ref="N268">_xlfn.IFNA(_xlfn.IFS(Nodes[[#This Row],[node type]]="i",0,Nodes[[#This Row],[node type]]="b",1,Nodes[[#This Row],[node type]]="s",0),"")</f>
        <v/>
      </c>
    </row>
    <row r="269" spans="2:14" x14ac:dyDescent="0.2">
      <c r="B2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69" s="63"/>
      <c r="D269" s="63"/>
      <c r="E269" s="63"/>
      <c r="F269" s="63"/>
      <c r="G269" s="63"/>
      <c r="H269" s="65"/>
      <c r="I269" s="132" t="str" cm="1">
        <f t="array" ref="I269">_xlfn.IFNA(_xlfn.IFS(Nodes[[#This Row],[node type]]="i",0,Nodes[[#This Row],[node type]]="b",1,Nodes[[#This Row],[node type]]="s",0),"")</f>
        <v/>
      </c>
      <c r="J269" s="132" t="str" cm="1">
        <f t="array" ref="J269">_xlfn.IFNA(_xlfn.IFS(Nodes[[#This Row],[node type]]="i",0,Nodes[[#This Row],[node type]]="b",1,Nodes[[#This Row],[node type]]="s",0),"")</f>
        <v/>
      </c>
      <c r="K269" s="132" t="str" cm="1">
        <f t="array" ref="K269">_xlfn.IFNA(_xlfn.IFS(Nodes[[#This Row],[node type]]="i",0,Nodes[[#This Row],[node type]]="b",1,Nodes[[#This Row],[node type]]="s",1),"")</f>
        <v/>
      </c>
      <c r="L269" s="132" t="str" cm="1">
        <f t="array" ref="L269">_xlfn.IFNA(_xlfn.IFS(Nodes[[#This Row],[node type]]="i",0,Nodes[[#This Row],[node type]]="b",1,Nodes[[#This Row],[node type]]="s",1),"")</f>
        <v/>
      </c>
      <c r="M269" s="132" t="str" cm="1">
        <f t="array" ref="M269">_xlfn.IFNA(_xlfn.IFS(Nodes[[#This Row],[node type]]="i",0,Nodes[[#This Row],[node type]]="b",1,Nodes[[#This Row],[node type]]="s",1),"")</f>
        <v/>
      </c>
      <c r="N269" s="132" t="str" cm="1">
        <f t="array" ref="N269">_xlfn.IFNA(_xlfn.IFS(Nodes[[#This Row],[node type]]="i",0,Nodes[[#This Row],[node type]]="b",1,Nodes[[#This Row],[node type]]="s",0),"")</f>
        <v/>
      </c>
    </row>
    <row r="270" spans="2:14" x14ac:dyDescent="0.2">
      <c r="B2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0" s="63"/>
      <c r="D270" s="63"/>
      <c r="E270" s="63"/>
      <c r="F270" s="63"/>
      <c r="G270" s="63"/>
      <c r="H270" s="65"/>
      <c r="I270" s="132" t="str" cm="1">
        <f t="array" ref="I270">_xlfn.IFNA(_xlfn.IFS(Nodes[[#This Row],[node type]]="i",0,Nodes[[#This Row],[node type]]="b",1,Nodes[[#This Row],[node type]]="s",0),"")</f>
        <v/>
      </c>
      <c r="J270" s="132" t="str" cm="1">
        <f t="array" ref="J270">_xlfn.IFNA(_xlfn.IFS(Nodes[[#This Row],[node type]]="i",0,Nodes[[#This Row],[node type]]="b",1,Nodes[[#This Row],[node type]]="s",0),"")</f>
        <v/>
      </c>
      <c r="K270" s="132" t="str" cm="1">
        <f t="array" ref="K270">_xlfn.IFNA(_xlfn.IFS(Nodes[[#This Row],[node type]]="i",0,Nodes[[#This Row],[node type]]="b",1,Nodes[[#This Row],[node type]]="s",1),"")</f>
        <v/>
      </c>
      <c r="L270" s="132" t="str" cm="1">
        <f t="array" ref="L270">_xlfn.IFNA(_xlfn.IFS(Nodes[[#This Row],[node type]]="i",0,Nodes[[#This Row],[node type]]="b",1,Nodes[[#This Row],[node type]]="s",1),"")</f>
        <v/>
      </c>
      <c r="M270" s="132" t="str" cm="1">
        <f t="array" ref="M270">_xlfn.IFNA(_xlfn.IFS(Nodes[[#This Row],[node type]]="i",0,Nodes[[#This Row],[node type]]="b",1,Nodes[[#This Row],[node type]]="s",1),"")</f>
        <v/>
      </c>
      <c r="N270" s="132" t="str" cm="1">
        <f t="array" ref="N270">_xlfn.IFNA(_xlfn.IFS(Nodes[[#This Row],[node type]]="i",0,Nodes[[#This Row],[node type]]="b",1,Nodes[[#This Row],[node type]]="s",0),"")</f>
        <v/>
      </c>
    </row>
    <row r="271" spans="2:14" x14ac:dyDescent="0.2">
      <c r="B2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1" s="63"/>
      <c r="D271" s="63"/>
      <c r="E271" s="63"/>
      <c r="F271" s="63"/>
      <c r="G271" s="63"/>
      <c r="H271" s="65"/>
      <c r="I271" s="132" t="str" cm="1">
        <f t="array" ref="I271">_xlfn.IFNA(_xlfn.IFS(Nodes[[#This Row],[node type]]="i",0,Nodes[[#This Row],[node type]]="b",1,Nodes[[#This Row],[node type]]="s",0),"")</f>
        <v/>
      </c>
      <c r="J271" s="132" t="str" cm="1">
        <f t="array" ref="J271">_xlfn.IFNA(_xlfn.IFS(Nodes[[#This Row],[node type]]="i",0,Nodes[[#This Row],[node type]]="b",1,Nodes[[#This Row],[node type]]="s",0),"")</f>
        <v/>
      </c>
      <c r="K271" s="132" t="str" cm="1">
        <f t="array" ref="K271">_xlfn.IFNA(_xlfn.IFS(Nodes[[#This Row],[node type]]="i",0,Nodes[[#This Row],[node type]]="b",1,Nodes[[#This Row],[node type]]="s",1),"")</f>
        <v/>
      </c>
      <c r="L271" s="132" t="str" cm="1">
        <f t="array" ref="L271">_xlfn.IFNA(_xlfn.IFS(Nodes[[#This Row],[node type]]="i",0,Nodes[[#This Row],[node type]]="b",1,Nodes[[#This Row],[node type]]="s",1),"")</f>
        <v/>
      </c>
      <c r="M271" s="132" t="str" cm="1">
        <f t="array" ref="M271">_xlfn.IFNA(_xlfn.IFS(Nodes[[#This Row],[node type]]="i",0,Nodes[[#This Row],[node type]]="b",1,Nodes[[#This Row],[node type]]="s",1),"")</f>
        <v/>
      </c>
      <c r="N271" s="132" t="str" cm="1">
        <f t="array" ref="N271">_xlfn.IFNA(_xlfn.IFS(Nodes[[#This Row],[node type]]="i",0,Nodes[[#This Row],[node type]]="b",1,Nodes[[#This Row],[node type]]="s",0),"")</f>
        <v/>
      </c>
    </row>
    <row r="272" spans="2:14" x14ac:dyDescent="0.2">
      <c r="B2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2" s="63"/>
      <c r="D272" s="63"/>
      <c r="E272" s="63"/>
      <c r="F272" s="63"/>
      <c r="G272" s="63"/>
      <c r="H272" s="65"/>
      <c r="I272" s="132" t="str" cm="1">
        <f t="array" ref="I272">_xlfn.IFNA(_xlfn.IFS(Nodes[[#This Row],[node type]]="i",0,Nodes[[#This Row],[node type]]="b",1,Nodes[[#This Row],[node type]]="s",0),"")</f>
        <v/>
      </c>
      <c r="J272" s="132" t="str" cm="1">
        <f t="array" ref="J272">_xlfn.IFNA(_xlfn.IFS(Nodes[[#This Row],[node type]]="i",0,Nodes[[#This Row],[node type]]="b",1,Nodes[[#This Row],[node type]]="s",0),"")</f>
        <v/>
      </c>
      <c r="K272" s="132" t="str" cm="1">
        <f t="array" ref="K272">_xlfn.IFNA(_xlfn.IFS(Nodes[[#This Row],[node type]]="i",0,Nodes[[#This Row],[node type]]="b",1,Nodes[[#This Row],[node type]]="s",1),"")</f>
        <v/>
      </c>
      <c r="L272" s="132" t="str" cm="1">
        <f t="array" ref="L272">_xlfn.IFNA(_xlfn.IFS(Nodes[[#This Row],[node type]]="i",0,Nodes[[#This Row],[node type]]="b",1,Nodes[[#This Row],[node type]]="s",1),"")</f>
        <v/>
      </c>
      <c r="M272" s="132" t="str" cm="1">
        <f t="array" ref="M272">_xlfn.IFNA(_xlfn.IFS(Nodes[[#This Row],[node type]]="i",0,Nodes[[#This Row],[node type]]="b",1,Nodes[[#This Row],[node type]]="s",1),"")</f>
        <v/>
      </c>
      <c r="N272" s="132" t="str" cm="1">
        <f t="array" ref="N272">_xlfn.IFNA(_xlfn.IFS(Nodes[[#This Row],[node type]]="i",0,Nodes[[#This Row],[node type]]="b",1,Nodes[[#This Row],[node type]]="s",0),"")</f>
        <v/>
      </c>
    </row>
    <row r="273" spans="2:14" x14ac:dyDescent="0.2">
      <c r="B2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3" s="63"/>
      <c r="D273" s="63"/>
      <c r="E273" s="63"/>
      <c r="F273" s="63"/>
      <c r="G273" s="63"/>
      <c r="H273" s="65"/>
      <c r="I273" s="132" t="str" cm="1">
        <f t="array" ref="I273">_xlfn.IFNA(_xlfn.IFS(Nodes[[#This Row],[node type]]="i",0,Nodes[[#This Row],[node type]]="b",1,Nodes[[#This Row],[node type]]="s",0),"")</f>
        <v/>
      </c>
      <c r="J273" s="132" t="str" cm="1">
        <f t="array" ref="J273">_xlfn.IFNA(_xlfn.IFS(Nodes[[#This Row],[node type]]="i",0,Nodes[[#This Row],[node type]]="b",1,Nodes[[#This Row],[node type]]="s",0),"")</f>
        <v/>
      </c>
      <c r="K273" s="132" t="str" cm="1">
        <f t="array" ref="K273">_xlfn.IFNA(_xlfn.IFS(Nodes[[#This Row],[node type]]="i",0,Nodes[[#This Row],[node type]]="b",1,Nodes[[#This Row],[node type]]="s",1),"")</f>
        <v/>
      </c>
      <c r="L273" s="132" t="str" cm="1">
        <f t="array" ref="L273">_xlfn.IFNA(_xlfn.IFS(Nodes[[#This Row],[node type]]="i",0,Nodes[[#This Row],[node type]]="b",1,Nodes[[#This Row],[node type]]="s",1),"")</f>
        <v/>
      </c>
      <c r="M273" s="132" t="str" cm="1">
        <f t="array" ref="M273">_xlfn.IFNA(_xlfn.IFS(Nodes[[#This Row],[node type]]="i",0,Nodes[[#This Row],[node type]]="b",1,Nodes[[#This Row],[node type]]="s",1),"")</f>
        <v/>
      </c>
      <c r="N273" s="132" t="str" cm="1">
        <f t="array" ref="N273">_xlfn.IFNA(_xlfn.IFS(Nodes[[#This Row],[node type]]="i",0,Nodes[[#This Row],[node type]]="b",1,Nodes[[#This Row],[node type]]="s",0),"")</f>
        <v/>
      </c>
    </row>
    <row r="274" spans="2:14" x14ac:dyDescent="0.2">
      <c r="B2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4" s="63"/>
      <c r="D274" s="63"/>
      <c r="E274" s="63"/>
      <c r="F274" s="63"/>
      <c r="G274" s="63"/>
      <c r="H274" s="65"/>
      <c r="I274" s="132" t="str" cm="1">
        <f t="array" ref="I274">_xlfn.IFNA(_xlfn.IFS(Nodes[[#This Row],[node type]]="i",0,Nodes[[#This Row],[node type]]="b",1,Nodes[[#This Row],[node type]]="s",0),"")</f>
        <v/>
      </c>
      <c r="J274" s="132" t="str" cm="1">
        <f t="array" ref="J274">_xlfn.IFNA(_xlfn.IFS(Nodes[[#This Row],[node type]]="i",0,Nodes[[#This Row],[node type]]="b",1,Nodes[[#This Row],[node type]]="s",0),"")</f>
        <v/>
      </c>
      <c r="K274" s="132" t="str" cm="1">
        <f t="array" ref="K274">_xlfn.IFNA(_xlfn.IFS(Nodes[[#This Row],[node type]]="i",0,Nodes[[#This Row],[node type]]="b",1,Nodes[[#This Row],[node type]]="s",1),"")</f>
        <v/>
      </c>
      <c r="L274" s="132" t="str" cm="1">
        <f t="array" ref="L274">_xlfn.IFNA(_xlfn.IFS(Nodes[[#This Row],[node type]]="i",0,Nodes[[#This Row],[node type]]="b",1,Nodes[[#This Row],[node type]]="s",1),"")</f>
        <v/>
      </c>
      <c r="M274" s="132" t="str" cm="1">
        <f t="array" ref="M274">_xlfn.IFNA(_xlfn.IFS(Nodes[[#This Row],[node type]]="i",0,Nodes[[#This Row],[node type]]="b",1,Nodes[[#This Row],[node type]]="s",1),"")</f>
        <v/>
      </c>
      <c r="N274" s="132" t="str" cm="1">
        <f t="array" ref="N274">_xlfn.IFNA(_xlfn.IFS(Nodes[[#This Row],[node type]]="i",0,Nodes[[#This Row],[node type]]="b",1,Nodes[[#This Row],[node type]]="s",0),"")</f>
        <v/>
      </c>
    </row>
    <row r="275" spans="2:14" x14ac:dyDescent="0.2">
      <c r="B2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5" s="63"/>
      <c r="D275" s="63"/>
      <c r="E275" s="63"/>
      <c r="F275" s="63"/>
      <c r="G275" s="63"/>
      <c r="H275" s="65"/>
      <c r="I275" s="132" t="str" cm="1">
        <f t="array" ref="I275">_xlfn.IFNA(_xlfn.IFS(Nodes[[#This Row],[node type]]="i",0,Nodes[[#This Row],[node type]]="b",1,Nodes[[#This Row],[node type]]="s",0),"")</f>
        <v/>
      </c>
      <c r="J275" s="132" t="str" cm="1">
        <f t="array" ref="J275">_xlfn.IFNA(_xlfn.IFS(Nodes[[#This Row],[node type]]="i",0,Nodes[[#This Row],[node type]]="b",1,Nodes[[#This Row],[node type]]="s",0),"")</f>
        <v/>
      </c>
      <c r="K275" s="132" t="str" cm="1">
        <f t="array" ref="K275">_xlfn.IFNA(_xlfn.IFS(Nodes[[#This Row],[node type]]="i",0,Nodes[[#This Row],[node type]]="b",1,Nodes[[#This Row],[node type]]="s",1),"")</f>
        <v/>
      </c>
      <c r="L275" s="132" t="str" cm="1">
        <f t="array" ref="L275">_xlfn.IFNA(_xlfn.IFS(Nodes[[#This Row],[node type]]="i",0,Nodes[[#This Row],[node type]]="b",1,Nodes[[#This Row],[node type]]="s",1),"")</f>
        <v/>
      </c>
      <c r="M275" s="132" t="str" cm="1">
        <f t="array" ref="M275">_xlfn.IFNA(_xlfn.IFS(Nodes[[#This Row],[node type]]="i",0,Nodes[[#This Row],[node type]]="b",1,Nodes[[#This Row],[node type]]="s",1),"")</f>
        <v/>
      </c>
      <c r="N275" s="132" t="str" cm="1">
        <f t="array" ref="N275">_xlfn.IFNA(_xlfn.IFS(Nodes[[#This Row],[node type]]="i",0,Nodes[[#This Row],[node type]]="b",1,Nodes[[#This Row],[node type]]="s",0),"")</f>
        <v/>
      </c>
    </row>
    <row r="276" spans="2:14" x14ac:dyDescent="0.2">
      <c r="B2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6" s="63"/>
      <c r="D276" s="63"/>
      <c r="E276" s="63"/>
      <c r="F276" s="63"/>
      <c r="G276" s="63"/>
      <c r="H276" s="65"/>
      <c r="I276" s="132" t="str" cm="1">
        <f t="array" ref="I276">_xlfn.IFNA(_xlfn.IFS(Nodes[[#This Row],[node type]]="i",0,Nodes[[#This Row],[node type]]="b",1,Nodes[[#This Row],[node type]]="s",0),"")</f>
        <v/>
      </c>
      <c r="J276" s="132" t="str" cm="1">
        <f t="array" ref="J276">_xlfn.IFNA(_xlfn.IFS(Nodes[[#This Row],[node type]]="i",0,Nodes[[#This Row],[node type]]="b",1,Nodes[[#This Row],[node type]]="s",0),"")</f>
        <v/>
      </c>
      <c r="K276" s="132" t="str" cm="1">
        <f t="array" ref="K276">_xlfn.IFNA(_xlfn.IFS(Nodes[[#This Row],[node type]]="i",0,Nodes[[#This Row],[node type]]="b",1,Nodes[[#This Row],[node type]]="s",1),"")</f>
        <v/>
      </c>
      <c r="L276" s="132" t="str" cm="1">
        <f t="array" ref="L276">_xlfn.IFNA(_xlfn.IFS(Nodes[[#This Row],[node type]]="i",0,Nodes[[#This Row],[node type]]="b",1,Nodes[[#This Row],[node type]]="s",1),"")</f>
        <v/>
      </c>
      <c r="M276" s="132" t="str" cm="1">
        <f t="array" ref="M276">_xlfn.IFNA(_xlfn.IFS(Nodes[[#This Row],[node type]]="i",0,Nodes[[#This Row],[node type]]="b",1,Nodes[[#This Row],[node type]]="s",1),"")</f>
        <v/>
      </c>
      <c r="N276" s="132" t="str" cm="1">
        <f t="array" ref="N276">_xlfn.IFNA(_xlfn.IFS(Nodes[[#This Row],[node type]]="i",0,Nodes[[#This Row],[node type]]="b",1,Nodes[[#This Row],[node type]]="s",0),"")</f>
        <v/>
      </c>
    </row>
    <row r="277" spans="2:14" x14ac:dyDescent="0.2">
      <c r="B2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7" s="63"/>
      <c r="D277" s="63"/>
      <c r="E277" s="63"/>
      <c r="F277" s="63"/>
      <c r="G277" s="63"/>
      <c r="H277" s="65"/>
      <c r="I277" s="132" t="str" cm="1">
        <f t="array" ref="I277">_xlfn.IFNA(_xlfn.IFS(Nodes[[#This Row],[node type]]="i",0,Nodes[[#This Row],[node type]]="b",1,Nodes[[#This Row],[node type]]="s",0),"")</f>
        <v/>
      </c>
      <c r="J277" s="132" t="str" cm="1">
        <f t="array" ref="J277">_xlfn.IFNA(_xlfn.IFS(Nodes[[#This Row],[node type]]="i",0,Nodes[[#This Row],[node type]]="b",1,Nodes[[#This Row],[node type]]="s",0),"")</f>
        <v/>
      </c>
      <c r="K277" s="132" t="str" cm="1">
        <f t="array" ref="K277">_xlfn.IFNA(_xlfn.IFS(Nodes[[#This Row],[node type]]="i",0,Nodes[[#This Row],[node type]]="b",1,Nodes[[#This Row],[node type]]="s",1),"")</f>
        <v/>
      </c>
      <c r="L277" s="132" t="str" cm="1">
        <f t="array" ref="L277">_xlfn.IFNA(_xlfn.IFS(Nodes[[#This Row],[node type]]="i",0,Nodes[[#This Row],[node type]]="b",1,Nodes[[#This Row],[node type]]="s",1),"")</f>
        <v/>
      </c>
      <c r="M277" s="132" t="str" cm="1">
        <f t="array" ref="M277">_xlfn.IFNA(_xlfn.IFS(Nodes[[#This Row],[node type]]="i",0,Nodes[[#This Row],[node type]]="b",1,Nodes[[#This Row],[node type]]="s",1),"")</f>
        <v/>
      </c>
      <c r="N277" s="132" t="str" cm="1">
        <f t="array" ref="N277">_xlfn.IFNA(_xlfn.IFS(Nodes[[#This Row],[node type]]="i",0,Nodes[[#This Row],[node type]]="b",1,Nodes[[#This Row],[node type]]="s",0),"")</f>
        <v/>
      </c>
    </row>
    <row r="278" spans="2:14" x14ac:dyDescent="0.2">
      <c r="B2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8" s="63"/>
      <c r="D278" s="63"/>
      <c r="E278" s="63"/>
      <c r="F278" s="63"/>
      <c r="G278" s="63"/>
      <c r="H278" s="65"/>
      <c r="I278" s="132" t="str" cm="1">
        <f t="array" ref="I278">_xlfn.IFNA(_xlfn.IFS(Nodes[[#This Row],[node type]]="i",0,Nodes[[#This Row],[node type]]="b",1,Nodes[[#This Row],[node type]]="s",0),"")</f>
        <v/>
      </c>
      <c r="J278" s="132" t="str" cm="1">
        <f t="array" ref="J278">_xlfn.IFNA(_xlfn.IFS(Nodes[[#This Row],[node type]]="i",0,Nodes[[#This Row],[node type]]="b",1,Nodes[[#This Row],[node type]]="s",0),"")</f>
        <v/>
      </c>
      <c r="K278" s="132" t="str" cm="1">
        <f t="array" ref="K278">_xlfn.IFNA(_xlfn.IFS(Nodes[[#This Row],[node type]]="i",0,Nodes[[#This Row],[node type]]="b",1,Nodes[[#This Row],[node type]]="s",1),"")</f>
        <v/>
      </c>
      <c r="L278" s="132" t="str" cm="1">
        <f t="array" ref="L278">_xlfn.IFNA(_xlfn.IFS(Nodes[[#This Row],[node type]]="i",0,Nodes[[#This Row],[node type]]="b",1,Nodes[[#This Row],[node type]]="s",1),"")</f>
        <v/>
      </c>
      <c r="M278" s="132" t="str" cm="1">
        <f t="array" ref="M278">_xlfn.IFNA(_xlfn.IFS(Nodes[[#This Row],[node type]]="i",0,Nodes[[#This Row],[node type]]="b",1,Nodes[[#This Row],[node type]]="s",1),"")</f>
        <v/>
      </c>
      <c r="N278" s="132" t="str" cm="1">
        <f t="array" ref="N278">_xlfn.IFNA(_xlfn.IFS(Nodes[[#This Row],[node type]]="i",0,Nodes[[#This Row],[node type]]="b",1,Nodes[[#This Row],[node type]]="s",0),"")</f>
        <v/>
      </c>
    </row>
    <row r="279" spans="2:14" x14ac:dyDescent="0.2">
      <c r="B2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79" s="63"/>
      <c r="D279" s="63"/>
      <c r="E279" s="63"/>
      <c r="F279" s="63"/>
      <c r="G279" s="63"/>
      <c r="H279" s="65"/>
      <c r="I279" s="132" t="str" cm="1">
        <f t="array" ref="I279">_xlfn.IFNA(_xlfn.IFS(Nodes[[#This Row],[node type]]="i",0,Nodes[[#This Row],[node type]]="b",1,Nodes[[#This Row],[node type]]="s",0),"")</f>
        <v/>
      </c>
      <c r="J279" s="132" t="str" cm="1">
        <f t="array" ref="J279">_xlfn.IFNA(_xlfn.IFS(Nodes[[#This Row],[node type]]="i",0,Nodes[[#This Row],[node type]]="b",1,Nodes[[#This Row],[node type]]="s",0),"")</f>
        <v/>
      </c>
      <c r="K279" s="132" t="str" cm="1">
        <f t="array" ref="K279">_xlfn.IFNA(_xlfn.IFS(Nodes[[#This Row],[node type]]="i",0,Nodes[[#This Row],[node type]]="b",1,Nodes[[#This Row],[node type]]="s",1),"")</f>
        <v/>
      </c>
      <c r="L279" s="132" t="str" cm="1">
        <f t="array" ref="L279">_xlfn.IFNA(_xlfn.IFS(Nodes[[#This Row],[node type]]="i",0,Nodes[[#This Row],[node type]]="b",1,Nodes[[#This Row],[node type]]="s",1),"")</f>
        <v/>
      </c>
      <c r="M279" s="132" t="str" cm="1">
        <f t="array" ref="M279">_xlfn.IFNA(_xlfn.IFS(Nodes[[#This Row],[node type]]="i",0,Nodes[[#This Row],[node type]]="b",1,Nodes[[#This Row],[node type]]="s",1),"")</f>
        <v/>
      </c>
      <c r="N279" s="132" t="str" cm="1">
        <f t="array" ref="N279">_xlfn.IFNA(_xlfn.IFS(Nodes[[#This Row],[node type]]="i",0,Nodes[[#This Row],[node type]]="b",1,Nodes[[#This Row],[node type]]="s",0),"")</f>
        <v/>
      </c>
    </row>
    <row r="280" spans="2:14" x14ac:dyDescent="0.2">
      <c r="B2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0" s="63"/>
      <c r="D280" s="63"/>
      <c r="E280" s="63"/>
      <c r="F280" s="63"/>
      <c r="G280" s="63"/>
      <c r="H280" s="65"/>
      <c r="I280" s="132" t="str" cm="1">
        <f t="array" ref="I280">_xlfn.IFNA(_xlfn.IFS(Nodes[[#This Row],[node type]]="i",0,Nodes[[#This Row],[node type]]="b",1,Nodes[[#This Row],[node type]]="s",0),"")</f>
        <v/>
      </c>
      <c r="J280" s="132" t="str" cm="1">
        <f t="array" ref="J280">_xlfn.IFNA(_xlfn.IFS(Nodes[[#This Row],[node type]]="i",0,Nodes[[#This Row],[node type]]="b",1,Nodes[[#This Row],[node type]]="s",0),"")</f>
        <v/>
      </c>
      <c r="K280" s="132" t="str" cm="1">
        <f t="array" ref="K280">_xlfn.IFNA(_xlfn.IFS(Nodes[[#This Row],[node type]]="i",0,Nodes[[#This Row],[node type]]="b",1,Nodes[[#This Row],[node type]]="s",1),"")</f>
        <v/>
      </c>
      <c r="L280" s="132" t="str" cm="1">
        <f t="array" ref="L280">_xlfn.IFNA(_xlfn.IFS(Nodes[[#This Row],[node type]]="i",0,Nodes[[#This Row],[node type]]="b",1,Nodes[[#This Row],[node type]]="s",1),"")</f>
        <v/>
      </c>
      <c r="M280" s="132" t="str" cm="1">
        <f t="array" ref="M280">_xlfn.IFNA(_xlfn.IFS(Nodes[[#This Row],[node type]]="i",0,Nodes[[#This Row],[node type]]="b",1,Nodes[[#This Row],[node type]]="s",1),"")</f>
        <v/>
      </c>
      <c r="N280" s="132" t="str" cm="1">
        <f t="array" ref="N280">_xlfn.IFNA(_xlfn.IFS(Nodes[[#This Row],[node type]]="i",0,Nodes[[#This Row],[node type]]="b",1,Nodes[[#This Row],[node type]]="s",0),"")</f>
        <v/>
      </c>
    </row>
    <row r="281" spans="2:14" x14ac:dyDescent="0.2">
      <c r="B2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1" s="63"/>
      <c r="D281" s="63"/>
      <c r="E281" s="63"/>
      <c r="F281" s="63"/>
      <c r="G281" s="63"/>
      <c r="H281" s="65"/>
      <c r="I281" s="132" t="str" cm="1">
        <f t="array" ref="I281">_xlfn.IFNA(_xlfn.IFS(Nodes[[#This Row],[node type]]="i",0,Nodes[[#This Row],[node type]]="b",1,Nodes[[#This Row],[node type]]="s",0),"")</f>
        <v/>
      </c>
      <c r="J281" s="132" t="str" cm="1">
        <f t="array" ref="J281">_xlfn.IFNA(_xlfn.IFS(Nodes[[#This Row],[node type]]="i",0,Nodes[[#This Row],[node type]]="b",1,Nodes[[#This Row],[node type]]="s",0),"")</f>
        <v/>
      </c>
      <c r="K281" s="132" t="str" cm="1">
        <f t="array" ref="K281">_xlfn.IFNA(_xlfn.IFS(Nodes[[#This Row],[node type]]="i",0,Nodes[[#This Row],[node type]]="b",1,Nodes[[#This Row],[node type]]="s",1),"")</f>
        <v/>
      </c>
      <c r="L281" s="132" t="str" cm="1">
        <f t="array" ref="L281">_xlfn.IFNA(_xlfn.IFS(Nodes[[#This Row],[node type]]="i",0,Nodes[[#This Row],[node type]]="b",1,Nodes[[#This Row],[node type]]="s",1),"")</f>
        <v/>
      </c>
      <c r="M281" s="132" t="str" cm="1">
        <f t="array" ref="M281">_xlfn.IFNA(_xlfn.IFS(Nodes[[#This Row],[node type]]="i",0,Nodes[[#This Row],[node type]]="b",1,Nodes[[#This Row],[node type]]="s",1),"")</f>
        <v/>
      </c>
      <c r="N281" s="132" t="str" cm="1">
        <f t="array" ref="N281">_xlfn.IFNA(_xlfn.IFS(Nodes[[#This Row],[node type]]="i",0,Nodes[[#This Row],[node type]]="b",1,Nodes[[#This Row],[node type]]="s",0),"")</f>
        <v/>
      </c>
    </row>
    <row r="282" spans="2:14" x14ac:dyDescent="0.2">
      <c r="B2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2" s="63"/>
      <c r="D282" s="63"/>
      <c r="E282" s="63"/>
      <c r="F282" s="63"/>
      <c r="G282" s="63"/>
      <c r="H282" s="65"/>
      <c r="I282" s="132" t="str" cm="1">
        <f t="array" ref="I282">_xlfn.IFNA(_xlfn.IFS(Nodes[[#This Row],[node type]]="i",0,Nodes[[#This Row],[node type]]="b",1,Nodes[[#This Row],[node type]]="s",0),"")</f>
        <v/>
      </c>
      <c r="J282" s="132" t="str" cm="1">
        <f t="array" ref="J282">_xlfn.IFNA(_xlfn.IFS(Nodes[[#This Row],[node type]]="i",0,Nodes[[#This Row],[node type]]="b",1,Nodes[[#This Row],[node type]]="s",0),"")</f>
        <v/>
      </c>
      <c r="K282" s="132" t="str" cm="1">
        <f t="array" ref="K282">_xlfn.IFNA(_xlfn.IFS(Nodes[[#This Row],[node type]]="i",0,Nodes[[#This Row],[node type]]="b",1,Nodes[[#This Row],[node type]]="s",1),"")</f>
        <v/>
      </c>
      <c r="L282" s="132" t="str" cm="1">
        <f t="array" ref="L282">_xlfn.IFNA(_xlfn.IFS(Nodes[[#This Row],[node type]]="i",0,Nodes[[#This Row],[node type]]="b",1,Nodes[[#This Row],[node type]]="s",1),"")</f>
        <v/>
      </c>
      <c r="M282" s="132" t="str" cm="1">
        <f t="array" ref="M282">_xlfn.IFNA(_xlfn.IFS(Nodes[[#This Row],[node type]]="i",0,Nodes[[#This Row],[node type]]="b",1,Nodes[[#This Row],[node type]]="s",1),"")</f>
        <v/>
      </c>
      <c r="N282" s="132" t="str" cm="1">
        <f t="array" ref="N282">_xlfn.IFNA(_xlfn.IFS(Nodes[[#This Row],[node type]]="i",0,Nodes[[#This Row],[node type]]="b",1,Nodes[[#This Row],[node type]]="s",0),"")</f>
        <v/>
      </c>
    </row>
    <row r="283" spans="2:14" x14ac:dyDescent="0.2">
      <c r="B2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3" s="63"/>
      <c r="D283" s="63"/>
      <c r="E283" s="63"/>
      <c r="F283" s="63"/>
      <c r="G283" s="63"/>
      <c r="H283" s="65"/>
      <c r="I283" s="132" t="str" cm="1">
        <f t="array" ref="I283">_xlfn.IFNA(_xlfn.IFS(Nodes[[#This Row],[node type]]="i",0,Nodes[[#This Row],[node type]]="b",1,Nodes[[#This Row],[node type]]="s",0),"")</f>
        <v/>
      </c>
      <c r="J283" s="132" t="str" cm="1">
        <f t="array" ref="J283">_xlfn.IFNA(_xlfn.IFS(Nodes[[#This Row],[node type]]="i",0,Nodes[[#This Row],[node type]]="b",1,Nodes[[#This Row],[node type]]="s",0),"")</f>
        <v/>
      </c>
      <c r="K283" s="132" t="str" cm="1">
        <f t="array" ref="K283">_xlfn.IFNA(_xlfn.IFS(Nodes[[#This Row],[node type]]="i",0,Nodes[[#This Row],[node type]]="b",1,Nodes[[#This Row],[node type]]="s",1),"")</f>
        <v/>
      </c>
      <c r="L283" s="132" t="str" cm="1">
        <f t="array" ref="L283">_xlfn.IFNA(_xlfn.IFS(Nodes[[#This Row],[node type]]="i",0,Nodes[[#This Row],[node type]]="b",1,Nodes[[#This Row],[node type]]="s",1),"")</f>
        <v/>
      </c>
      <c r="M283" s="132" t="str" cm="1">
        <f t="array" ref="M283">_xlfn.IFNA(_xlfn.IFS(Nodes[[#This Row],[node type]]="i",0,Nodes[[#This Row],[node type]]="b",1,Nodes[[#This Row],[node type]]="s",1),"")</f>
        <v/>
      </c>
      <c r="N283" s="132" t="str" cm="1">
        <f t="array" ref="N283">_xlfn.IFNA(_xlfn.IFS(Nodes[[#This Row],[node type]]="i",0,Nodes[[#This Row],[node type]]="b",1,Nodes[[#This Row],[node type]]="s",0),"")</f>
        <v/>
      </c>
    </row>
    <row r="284" spans="2:14" x14ac:dyDescent="0.2">
      <c r="B2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4" s="63"/>
      <c r="D284" s="63"/>
      <c r="E284" s="63"/>
      <c r="F284" s="63"/>
      <c r="G284" s="63"/>
      <c r="H284" s="65"/>
      <c r="I284" s="132" t="str" cm="1">
        <f t="array" ref="I284">_xlfn.IFNA(_xlfn.IFS(Nodes[[#This Row],[node type]]="i",0,Nodes[[#This Row],[node type]]="b",1,Nodes[[#This Row],[node type]]="s",0),"")</f>
        <v/>
      </c>
      <c r="J284" s="132" t="str" cm="1">
        <f t="array" ref="J284">_xlfn.IFNA(_xlfn.IFS(Nodes[[#This Row],[node type]]="i",0,Nodes[[#This Row],[node type]]="b",1,Nodes[[#This Row],[node type]]="s",0),"")</f>
        <v/>
      </c>
      <c r="K284" s="132" t="str" cm="1">
        <f t="array" ref="K284">_xlfn.IFNA(_xlfn.IFS(Nodes[[#This Row],[node type]]="i",0,Nodes[[#This Row],[node type]]="b",1,Nodes[[#This Row],[node type]]="s",1),"")</f>
        <v/>
      </c>
      <c r="L284" s="132" t="str" cm="1">
        <f t="array" ref="L284">_xlfn.IFNA(_xlfn.IFS(Nodes[[#This Row],[node type]]="i",0,Nodes[[#This Row],[node type]]="b",1,Nodes[[#This Row],[node type]]="s",1),"")</f>
        <v/>
      </c>
      <c r="M284" s="132" t="str" cm="1">
        <f t="array" ref="M284">_xlfn.IFNA(_xlfn.IFS(Nodes[[#This Row],[node type]]="i",0,Nodes[[#This Row],[node type]]="b",1,Nodes[[#This Row],[node type]]="s",1),"")</f>
        <v/>
      </c>
      <c r="N284" s="132" t="str" cm="1">
        <f t="array" ref="N284">_xlfn.IFNA(_xlfn.IFS(Nodes[[#This Row],[node type]]="i",0,Nodes[[#This Row],[node type]]="b",1,Nodes[[#This Row],[node type]]="s",0),"")</f>
        <v/>
      </c>
    </row>
    <row r="285" spans="2:14" x14ac:dyDescent="0.2">
      <c r="B2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5" s="63"/>
      <c r="D285" s="63"/>
      <c r="E285" s="63"/>
      <c r="F285" s="63"/>
      <c r="G285" s="63"/>
      <c r="H285" s="65"/>
      <c r="I285" s="132" t="str" cm="1">
        <f t="array" ref="I285">_xlfn.IFNA(_xlfn.IFS(Nodes[[#This Row],[node type]]="i",0,Nodes[[#This Row],[node type]]="b",1,Nodes[[#This Row],[node type]]="s",0),"")</f>
        <v/>
      </c>
      <c r="J285" s="132" t="str" cm="1">
        <f t="array" ref="J285">_xlfn.IFNA(_xlfn.IFS(Nodes[[#This Row],[node type]]="i",0,Nodes[[#This Row],[node type]]="b",1,Nodes[[#This Row],[node type]]="s",0),"")</f>
        <v/>
      </c>
      <c r="K285" s="132" t="str" cm="1">
        <f t="array" ref="K285">_xlfn.IFNA(_xlfn.IFS(Nodes[[#This Row],[node type]]="i",0,Nodes[[#This Row],[node type]]="b",1,Nodes[[#This Row],[node type]]="s",1),"")</f>
        <v/>
      </c>
      <c r="L285" s="132" t="str" cm="1">
        <f t="array" ref="L285">_xlfn.IFNA(_xlfn.IFS(Nodes[[#This Row],[node type]]="i",0,Nodes[[#This Row],[node type]]="b",1,Nodes[[#This Row],[node type]]="s",1),"")</f>
        <v/>
      </c>
      <c r="M285" s="132" t="str" cm="1">
        <f t="array" ref="M285">_xlfn.IFNA(_xlfn.IFS(Nodes[[#This Row],[node type]]="i",0,Nodes[[#This Row],[node type]]="b",1,Nodes[[#This Row],[node type]]="s",1),"")</f>
        <v/>
      </c>
      <c r="N285" s="132" t="str" cm="1">
        <f t="array" ref="N285">_xlfn.IFNA(_xlfn.IFS(Nodes[[#This Row],[node type]]="i",0,Nodes[[#This Row],[node type]]="b",1,Nodes[[#This Row],[node type]]="s",0),"")</f>
        <v/>
      </c>
    </row>
    <row r="286" spans="2:14" x14ac:dyDescent="0.2">
      <c r="B2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6" s="63"/>
      <c r="D286" s="63"/>
      <c r="E286" s="63"/>
      <c r="F286" s="63"/>
      <c r="G286" s="63"/>
      <c r="H286" s="65"/>
      <c r="I286" s="132" t="str" cm="1">
        <f t="array" ref="I286">_xlfn.IFNA(_xlfn.IFS(Nodes[[#This Row],[node type]]="i",0,Nodes[[#This Row],[node type]]="b",1,Nodes[[#This Row],[node type]]="s",0),"")</f>
        <v/>
      </c>
      <c r="J286" s="132" t="str" cm="1">
        <f t="array" ref="J286">_xlfn.IFNA(_xlfn.IFS(Nodes[[#This Row],[node type]]="i",0,Nodes[[#This Row],[node type]]="b",1,Nodes[[#This Row],[node type]]="s",0),"")</f>
        <v/>
      </c>
      <c r="K286" s="132" t="str" cm="1">
        <f t="array" ref="K286">_xlfn.IFNA(_xlfn.IFS(Nodes[[#This Row],[node type]]="i",0,Nodes[[#This Row],[node type]]="b",1,Nodes[[#This Row],[node type]]="s",1),"")</f>
        <v/>
      </c>
      <c r="L286" s="132" t="str" cm="1">
        <f t="array" ref="L286">_xlfn.IFNA(_xlfn.IFS(Nodes[[#This Row],[node type]]="i",0,Nodes[[#This Row],[node type]]="b",1,Nodes[[#This Row],[node type]]="s",1),"")</f>
        <v/>
      </c>
      <c r="M286" s="132" t="str" cm="1">
        <f t="array" ref="M286">_xlfn.IFNA(_xlfn.IFS(Nodes[[#This Row],[node type]]="i",0,Nodes[[#This Row],[node type]]="b",1,Nodes[[#This Row],[node type]]="s",1),"")</f>
        <v/>
      </c>
      <c r="N286" s="132" t="str" cm="1">
        <f t="array" ref="N286">_xlfn.IFNA(_xlfn.IFS(Nodes[[#This Row],[node type]]="i",0,Nodes[[#This Row],[node type]]="b",1,Nodes[[#This Row],[node type]]="s",0),"")</f>
        <v/>
      </c>
    </row>
    <row r="287" spans="2:14" x14ac:dyDescent="0.2">
      <c r="B2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7" s="63"/>
      <c r="D287" s="63"/>
      <c r="E287" s="63"/>
      <c r="F287" s="63"/>
      <c r="G287" s="63"/>
      <c r="H287" s="65"/>
      <c r="I287" s="132" t="str" cm="1">
        <f t="array" ref="I287">_xlfn.IFNA(_xlfn.IFS(Nodes[[#This Row],[node type]]="i",0,Nodes[[#This Row],[node type]]="b",1,Nodes[[#This Row],[node type]]="s",0),"")</f>
        <v/>
      </c>
      <c r="J287" s="132" t="str" cm="1">
        <f t="array" ref="J287">_xlfn.IFNA(_xlfn.IFS(Nodes[[#This Row],[node type]]="i",0,Nodes[[#This Row],[node type]]="b",1,Nodes[[#This Row],[node type]]="s",0),"")</f>
        <v/>
      </c>
      <c r="K287" s="132" t="str" cm="1">
        <f t="array" ref="K287">_xlfn.IFNA(_xlfn.IFS(Nodes[[#This Row],[node type]]="i",0,Nodes[[#This Row],[node type]]="b",1,Nodes[[#This Row],[node type]]="s",1),"")</f>
        <v/>
      </c>
      <c r="L287" s="132" t="str" cm="1">
        <f t="array" ref="L287">_xlfn.IFNA(_xlfn.IFS(Nodes[[#This Row],[node type]]="i",0,Nodes[[#This Row],[node type]]="b",1,Nodes[[#This Row],[node type]]="s",1),"")</f>
        <v/>
      </c>
      <c r="M287" s="132" t="str" cm="1">
        <f t="array" ref="M287">_xlfn.IFNA(_xlfn.IFS(Nodes[[#This Row],[node type]]="i",0,Nodes[[#This Row],[node type]]="b",1,Nodes[[#This Row],[node type]]="s",1),"")</f>
        <v/>
      </c>
      <c r="N287" s="132" t="str" cm="1">
        <f t="array" ref="N287">_xlfn.IFNA(_xlfn.IFS(Nodes[[#This Row],[node type]]="i",0,Nodes[[#This Row],[node type]]="b",1,Nodes[[#This Row],[node type]]="s",0),"")</f>
        <v/>
      </c>
    </row>
    <row r="288" spans="2:14" x14ac:dyDescent="0.2">
      <c r="B2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8" s="63"/>
      <c r="D288" s="63"/>
      <c r="E288" s="63"/>
      <c r="F288" s="63"/>
      <c r="G288" s="63"/>
      <c r="H288" s="65"/>
      <c r="I288" s="132" t="str" cm="1">
        <f t="array" ref="I288">_xlfn.IFNA(_xlfn.IFS(Nodes[[#This Row],[node type]]="i",0,Nodes[[#This Row],[node type]]="b",1,Nodes[[#This Row],[node type]]="s",0),"")</f>
        <v/>
      </c>
      <c r="J288" s="132" t="str" cm="1">
        <f t="array" ref="J288">_xlfn.IFNA(_xlfn.IFS(Nodes[[#This Row],[node type]]="i",0,Nodes[[#This Row],[node type]]="b",1,Nodes[[#This Row],[node type]]="s",0),"")</f>
        <v/>
      </c>
      <c r="K288" s="132" t="str" cm="1">
        <f t="array" ref="K288">_xlfn.IFNA(_xlfn.IFS(Nodes[[#This Row],[node type]]="i",0,Nodes[[#This Row],[node type]]="b",1,Nodes[[#This Row],[node type]]="s",1),"")</f>
        <v/>
      </c>
      <c r="L288" s="132" t="str" cm="1">
        <f t="array" ref="L288">_xlfn.IFNA(_xlfn.IFS(Nodes[[#This Row],[node type]]="i",0,Nodes[[#This Row],[node type]]="b",1,Nodes[[#This Row],[node type]]="s",1),"")</f>
        <v/>
      </c>
      <c r="M288" s="132" t="str" cm="1">
        <f t="array" ref="M288">_xlfn.IFNA(_xlfn.IFS(Nodes[[#This Row],[node type]]="i",0,Nodes[[#This Row],[node type]]="b",1,Nodes[[#This Row],[node type]]="s",1),"")</f>
        <v/>
      </c>
      <c r="N288" s="132" t="str" cm="1">
        <f t="array" ref="N288">_xlfn.IFNA(_xlfn.IFS(Nodes[[#This Row],[node type]]="i",0,Nodes[[#This Row],[node type]]="b",1,Nodes[[#This Row],[node type]]="s",0),"")</f>
        <v/>
      </c>
    </row>
    <row r="289" spans="2:14" x14ac:dyDescent="0.2">
      <c r="B2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89" s="63"/>
      <c r="D289" s="63"/>
      <c r="E289" s="63"/>
      <c r="F289" s="63"/>
      <c r="G289" s="63"/>
      <c r="H289" s="65"/>
      <c r="I289" s="132" t="str" cm="1">
        <f t="array" ref="I289">_xlfn.IFNA(_xlfn.IFS(Nodes[[#This Row],[node type]]="i",0,Nodes[[#This Row],[node type]]="b",1,Nodes[[#This Row],[node type]]="s",0),"")</f>
        <v/>
      </c>
      <c r="J289" s="132" t="str" cm="1">
        <f t="array" ref="J289">_xlfn.IFNA(_xlfn.IFS(Nodes[[#This Row],[node type]]="i",0,Nodes[[#This Row],[node type]]="b",1,Nodes[[#This Row],[node type]]="s",0),"")</f>
        <v/>
      </c>
      <c r="K289" s="132" t="str" cm="1">
        <f t="array" ref="K289">_xlfn.IFNA(_xlfn.IFS(Nodes[[#This Row],[node type]]="i",0,Nodes[[#This Row],[node type]]="b",1,Nodes[[#This Row],[node type]]="s",1),"")</f>
        <v/>
      </c>
      <c r="L289" s="132" t="str" cm="1">
        <f t="array" ref="L289">_xlfn.IFNA(_xlfn.IFS(Nodes[[#This Row],[node type]]="i",0,Nodes[[#This Row],[node type]]="b",1,Nodes[[#This Row],[node type]]="s",1),"")</f>
        <v/>
      </c>
      <c r="M289" s="132" t="str" cm="1">
        <f t="array" ref="M289">_xlfn.IFNA(_xlfn.IFS(Nodes[[#This Row],[node type]]="i",0,Nodes[[#This Row],[node type]]="b",1,Nodes[[#This Row],[node type]]="s",1),"")</f>
        <v/>
      </c>
      <c r="N289" s="132" t="str" cm="1">
        <f t="array" ref="N289">_xlfn.IFNA(_xlfn.IFS(Nodes[[#This Row],[node type]]="i",0,Nodes[[#This Row],[node type]]="b",1,Nodes[[#This Row],[node type]]="s",0),"")</f>
        <v/>
      </c>
    </row>
    <row r="290" spans="2:14" x14ac:dyDescent="0.2">
      <c r="B2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0" s="63"/>
      <c r="D290" s="63"/>
      <c r="E290" s="63"/>
      <c r="F290" s="63"/>
      <c r="G290" s="63"/>
      <c r="H290" s="65"/>
      <c r="I290" s="132" t="str" cm="1">
        <f t="array" ref="I290">_xlfn.IFNA(_xlfn.IFS(Nodes[[#This Row],[node type]]="i",0,Nodes[[#This Row],[node type]]="b",1,Nodes[[#This Row],[node type]]="s",0),"")</f>
        <v/>
      </c>
      <c r="J290" s="132" t="str" cm="1">
        <f t="array" ref="J290">_xlfn.IFNA(_xlfn.IFS(Nodes[[#This Row],[node type]]="i",0,Nodes[[#This Row],[node type]]="b",1,Nodes[[#This Row],[node type]]="s",0),"")</f>
        <v/>
      </c>
      <c r="K290" s="132" t="str" cm="1">
        <f t="array" ref="K290">_xlfn.IFNA(_xlfn.IFS(Nodes[[#This Row],[node type]]="i",0,Nodes[[#This Row],[node type]]="b",1,Nodes[[#This Row],[node type]]="s",1),"")</f>
        <v/>
      </c>
      <c r="L290" s="132" t="str" cm="1">
        <f t="array" ref="L290">_xlfn.IFNA(_xlfn.IFS(Nodes[[#This Row],[node type]]="i",0,Nodes[[#This Row],[node type]]="b",1,Nodes[[#This Row],[node type]]="s",1),"")</f>
        <v/>
      </c>
      <c r="M290" s="132" t="str" cm="1">
        <f t="array" ref="M290">_xlfn.IFNA(_xlfn.IFS(Nodes[[#This Row],[node type]]="i",0,Nodes[[#This Row],[node type]]="b",1,Nodes[[#This Row],[node type]]="s",1),"")</f>
        <v/>
      </c>
      <c r="N290" s="132" t="str" cm="1">
        <f t="array" ref="N290">_xlfn.IFNA(_xlfn.IFS(Nodes[[#This Row],[node type]]="i",0,Nodes[[#This Row],[node type]]="b",1,Nodes[[#This Row],[node type]]="s",0),"")</f>
        <v/>
      </c>
    </row>
    <row r="291" spans="2:14" x14ac:dyDescent="0.2">
      <c r="B2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1" s="63"/>
      <c r="D291" s="63"/>
      <c r="E291" s="63"/>
      <c r="F291" s="63"/>
      <c r="G291" s="63"/>
      <c r="H291" s="65"/>
      <c r="I291" s="132" t="str" cm="1">
        <f t="array" ref="I291">_xlfn.IFNA(_xlfn.IFS(Nodes[[#This Row],[node type]]="i",0,Nodes[[#This Row],[node type]]="b",1,Nodes[[#This Row],[node type]]="s",0),"")</f>
        <v/>
      </c>
      <c r="J291" s="132" t="str" cm="1">
        <f t="array" ref="J291">_xlfn.IFNA(_xlfn.IFS(Nodes[[#This Row],[node type]]="i",0,Nodes[[#This Row],[node type]]="b",1,Nodes[[#This Row],[node type]]="s",0),"")</f>
        <v/>
      </c>
      <c r="K291" s="132" t="str" cm="1">
        <f t="array" ref="K291">_xlfn.IFNA(_xlfn.IFS(Nodes[[#This Row],[node type]]="i",0,Nodes[[#This Row],[node type]]="b",1,Nodes[[#This Row],[node type]]="s",1),"")</f>
        <v/>
      </c>
      <c r="L291" s="132" t="str" cm="1">
        <f t="array" ref="L291">_xlfn.IFNA(_xlfn.IFS(Nodes[[#This Row],[node type]]="i",0,Nodes[[#This Row],[node type]]="b",1,Nodes[[#This Row],[node type]]="s",1),"")</f>
        <v/>
      </c>
      <c r="M291" s="132" t="str" cm="1">
        <f t="array" ref="M291">_xlfn.IFNA(_xlfn.IFS(Nodes[[#This Row],[node type]]="i",0,Nodes[[#This Row],[node type]]="b",1,Nodes[[#This Row],[node type]]="s",1),"")</f>
        <v/>
      </c>
      <c r="N291" s="132" t="str" cm="1">
        <f t="array" ref="N291">_xlfn.IFNA(_xlfn.IFS(Nodes[[#This Row],[node type]]="i",0,Nodes[[#This Row],[node type]]="b",1,Nodes[[#This Row],[node type]]="s",0),"")</f>
        <v/>
      </c>
    </row>
    <row r="292" spans="2:14" x14ac:dyDescent="0.2">
      <c r="B2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2" s="63"/>
      <c r="D292" s="63"/>
      <c r="E292" s="63"/>
      <c r="F292" s="63"/>
      <c r="G292" s="63"/>
      <c r="H292" s="65"/>
      <c r="I292" s="132" t="str" cm="1">
        <f t="array" ref="I292">_xlfn.IFNA(_xlfn.IFS(Nodes[[#This Row],[node type]]="i",0,Nodes[[#This Row],[node type]]="b",1,Nodes[[#This Row],[node type]]="s",0),"")</f>
        <v/>
      </c>
      <c r="J292" s="132" t="str" cm="1">
        <f t="array" ref="J292">_xlfn.IFNA(_xlfn.IFS(Nodes[[#This Row],[node type]]="i",0,Nodes[[#This Row],[node type]]="b",1,Nodes[[#This Row],[node type]]="s",0),"")</f>
        <v/>
      </c>
      <c r="K292" s="132" t="str" cm="1">
        <f t="array" ref="K292">_xlfn.IFNA(_xlfn.IFS(Nodes[[#This Row],[node type]]="i",0,Nodes[[#This Row],[node type]]="b",1,Nodes[[#This Row],[node type]]="s",1),"")</f>
        <v/>
      </c>
      <c r="L292" s="132" t="str" cm="1">
        <f t="array" ref="L292">_xlfn.IFNA(_xlfn.IFS(Nodes[[#This Row],[node type]]="i",0,Nodes[[#This Row],[node type]]="b",1,Nodes[[#This Row],[node type]]="s",1),"")</f>
        <v/>
      </c>
      <c r="M292" s="132" t="str" cm="1">
        <f t="array" ref="M292">_xlfn.IFNA(_xlfn.IFS(Nodes[[#This Row],[node type]]="i",0,Nodes[[#This Row],[node type]]="b",1,Nodes[[#This Row],[node type]]="s",1),"")</f>
        <v/>
      </c>
      <c r="N292" s="132" t="str" cm="1">
        <f t="array" ref="N292">_xlfn.IFNA(_xlfn.IFS(Nodes[[#This Row],[node type]]="i",0,Nodes[[#This Row],[node type]]="b",1,Nodes[[#This Row],[node type]]="s",0),"")</f>
        <v/>
      </c>
    </row>
    <row r="293" spans="2:14" x14ac:dyDescent="0.2">
      <c r="B2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3" s="63"/>
      <c r="D293" s="63"/>
      <c r="E293" s="63"/>
      <c r="F293" s="63"/>
      <c r="G293" s="63"/>
      <c r="H293" s="65"/>
      <c r="I293" s="132" t="str" cm="1">
        <f t="array" ref="I293">_xlfn.IFNA(_xlfn.IFS(Nodes[[#This Row],[node type]]="i",0,Nodes[[#This Row],[node type]]="b",1,Nodes[[#This Row],[node type]]="s",0),"")</f>
        <v/>
      </c>
      <c r="J293" s="132" t="str" cm="1">
        <f t="array" ref="J293">_xlfn.IFNA(_xlfn.IFS(Nodes[[#This Row],[node type]]="i",0,Nodes[[#This Row],[node type]]="b",1,Nodes[[#This Row],[node type]]="s",0),"")</f>
        <v/>
      </c>
      <c r="K293" s="132" t="str" cm="1">
        <f t="array" ref="K293">_xlfn.IFNA(_xlfn.IFS(Nodes[[#This Row],[node type]]="i",0,Nodes[[#This Row],[node type]]="b",1,Nodes[[#This Row],[node type]]="s",1),"")</f>
        <v/>
      </c>
      <c r="L293" s="132" t="str" cm="1">
        <f t="array" ref="L293">_xlfn.IFNA(_xlfn.IFS(Nodes[[#This Row],[node type]]="i",0,Nodes[[#This Row],[node type]]="b",1,Nodes[[#This Row],[node type]]="s",1),"")</f>
        <v/>
      </c>
      <c r="M293" s="132" t="str" cm="1">
        <f t="array" ref="M293">_xlfn.IFNA(_xlfn.IFS(Nodes[[#This Row],[node type]]="i",0,Nodes[[#This Row],[node type]]="b",1,Nodes[[#This Row],[node type]]="s",1),"")</f>
        <v/>
      </c>
      <c r="N293" s="132" t="str" cm="1">
        <f t="array" ref="N293">_xlfn.IFNA(_xlfn.IFS(Nodes[[#This Row],[node type]]="i",0,Nodes[[#This Row],[node type]]="b",1,Nodes[[#This Row],[node type]]="s",0),"")</f>
        <v/>
      </c>
    </row>
    <row r="294" spans="2:14" x14ac:dyDescent="0.2">
      <c r="B2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4" s="63"/>
      <c r="D294" s="63"/>
      <c r="E294" s="63"/>
      <c r="F294" s="63"/>
      <c r="G294" s="63"/>
      <c r="H294" s="65"/>
      <c r="I294" s="132" t="str" cm="1">
        <f t="array" ref="I294">_xlfn.IFNA(_xlfn.IFS(Nodes[[#This Row],[node type]]="i",0,Nodes[[#This Row],[node type]]="b",1,Nodes[[#This Row],[node type]]="s",0),"")</f>
        <v/>
      </c>
      <c r="J294" s="132" t="str" cm="1">
        <f t="array" ref="J294">_xlfn.IFNA(_xlfn.IFS(Nodes[[#This Row],[node type]]="i",0,Nodes[[#This Row],[node type]]="b",1,Nodes[[#This Row],[node type]]="s",0),"")</f>
        <v/>
      </c>
      <c r="K294" s="132" t="str" cm="1">
        <f t="array" ref="K294">_xlfn.IFNA(_xlfn.IFS(Nodes[[#This Row],[node type]]="i",0,Nodes[[#This Row],[node type]]="b",1,Nodes[[#This Row],[node type]]="s",1),"")</f>
        <v/>
      </c>
      <c r="L294" s="132" t="str" cm="1">
        <f t="array" ref="L294">_xlfn.IFNA(_xlfn.IFS(Nodes[[#This Row],[node type]]="i",0,Nodes[[#This Row],[node type]]="b",1,Nodes[[#This Row],[node type]]="s",1),"")</f>
        <v/>
      </c>
      <c r="M294" s="132" t="str" cm="1">
        <f t="array" ref="M294">_xlfn.IFNA(_xlfn.IFS(Nodes[[#This Row],[node type]]="i",0,Nodes[[#This Row],[node type]]="b",1,Nodes[[#This Row],[node type]]="s",1),"")</f>
        <v/>
      </c>
      <c r="N294" s="132" t="str" cm="1">
        <f t="array" ref="N294">_xlfn.IFNA(_xlfn.IFS(Nodes[[#This Row],[node type]]="i",0,Nodes[[#This Row],[node type]]="b",1,Nodes[[#This Row],[node type]]="s",0),"")</f>
        <v/>
      </c>
    </row>
    <row r="295" spans="2:14" x14ac:dyDescent="0.2">
      <c r="B2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5" s="63"/>
      <c r="D295" s="63"/>
      <c r="E295" s="63"/>
      <c r="F295" s="63"/>
      <c r="G295" s="63"/>
      <c r="H295" s="65"/>
      <c r="I295" s="132" t="str" cm="1">
        <f t="array" ref="I295">_xlfn.IFNA(_xlfn.IFS(Nodes[[#This Row],[node type]]="i",0,Nodes[[#This Row],[node type]]="b",1,Nodes[[#This Row],[node type]]="s",0),"")</f>
        <v/>
      </c>
      <c r="J295" s="132" t="str" cm="1">
        <f t="array" ref="J295">_xlfn.IFNA(_xlfn.IFS(Nodes[[#This Row],[node type]]="i",0,Nodes[[#This Row],[node type]]="b",1,Nodes[[#This Row],[node type]]="s",0),"")</f>
        <v/>
      </c>
      <c r="K295" s="132" t="str" cm="1">
        <f t="array" ref="K295">_xlfn.IFNA(_xlfn.IFS(Nodes[[#This Row],[node type]]="i",0,Nodes[[#This Row],[node type]]="b",1,Nodes[[#This Row],[node type]]="s",1),"")</f>
        <v/>
      </c>
      <c r="L295" s="132" t="str" cm="1">
        <f t="array" ref="L295">_xlfn.IFNA(_xlfn.IFS(Nodes[[#This Row],[node type]]="i",0,Nodes[[#This Row],[node type]]="b",1,Nodes[[#This Row],[node type]]="s",1),"")</f>
        <v/>
      </c>
      <c r="M295" s="132" t="str" cm="1">
        <f t="array" ref="M295">_xlfn.IFNA(_xlfn.IFS(Nodes[[#This Row],[node type]]="i",0,Nodes[[#This Row],[node type]]="b",1,Nodes[[#This Row],[node type]]="s",1),"")</f>
        <v/>
      </c>
      <c r="N295" s="132" t="str" cm="1">
        <f t="array" ref="N295">_xlfn.IFNA(_xlfn.IFS(Nodes[[#This Row],[node type]]="i",0,Nodes[[#This Row],[node type]]="b",1,Nodes[[#This Row],[node type]]="s",0),"")</f>
        <v/>
      </c>
    </row>
    <row r="296" spans="2:14" x14ac:dyDescent="0.2">
      <c r="B2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6" s="63"/>
      <c r="D296" s="63"/>
      <c r="E296" s="63"/>
      <c r="F296" s="63"/>
      <c r="G296" s="63"/>
      <c r="H296" s="65"/>
      <c r="I296" s="132" t="str" cm="1">
        <f t="array" ref="I296">_xlfn.IFNA(_xlfn.IFS(Nodes[[#This Row],[node type]]="i",0,Nodes[[#This Row],[node type]]="b",1,Nodes[[#This Row],[node type]]="s",0),"")</f>
        <v/>
      </c>
      <c r="J296" s="132" t="str" cm="1">
        <f t="array" ref="J296">_xlfn.IFNA(_xlfn.IFS(Nodes[[#This Row],[node type]]="i",0,Nodes[[#This Row],[node type]]="b",1,Nodes[[#This Row],[node type]]="s",0),"")</f>
        <v/>
      </c>
      <c r="K296" s="132" t="str" cm="1">
        <f t="array" ref="K296">_xlfn.IFNA(_xlfn.IFS(Nodes[[#This Row],[node type]]="i",0,Nodes[[#This Row],[node type]]="b",1,Nodes[[#This Row],[node type]]="s",1),"")</f>
        <v/>
      </c>
      <c r="L296" s="132" t="str" cm="1">
        <f t="array" ref="L296">_xlfn.IFNA(_xlfn.IFS(Nodes[[#This Row],[node type]]="i",0,Nodes[[#This Row],[node type]]="b",1,Nodes[[#This Row],[node type]]="s",1),"")</f>
        <v/>
      </c>
      <c r="M296" s="132" t="str" cm="1">
        <f t="array" ref="M296">_xlfn.IFNA(_xlfn.IFS(Nodes[[#This Row],[node type]]="i",0,Nodes[[#This Row],[node type]]="b",1,Nodes[[#This Row],[node type]]="s",1),"")</f>
        <v/>
      </c>
      <c r="N296" s="132" t="str" cm="1">
        <f t="array" ref="N296">_xlfn.IFNA(_xlfn.IFS(Nodes[[#This Row],[node type]]="i",0,Nodes[[#This Row],[node type]]="b",1,Nodes[[#This Row],[node type]]="s",0),"")</f>
        <v/>
      </c>
    </row>
    <row r="297" spans="2:14" x14ac:dyDescent="0.2">
      <c r="B2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7" s="63"/>
      <c r="D297" s="63"/>
      <c r="E297" s="63"/>
      <c r="F297" s="63"/>
      <c r="G297" s="63"/>
      <c r="H297" s="65"/>
      <c r="I297" s="132" t="str" cm="1">
        <f t="array" ref="I297">_xlfn.IFNA(_xlfn.IFS(Nodes[[#This Row],[node type]]="i",0,Nodes[[#This Row],[node type]]="b",1,Nodes[[#This Row],[node type]]="s",0),"")</f>
        <v/>
      </c>
      <c r="J297" s="132" t="str" cm="1">
        <f t="array" ref="J297">_xlfn.IFNA(_xlfn.IFS(Nodes[[#This Row],[node type]]="i",0,Nodes[[#This Row],[node type]]="b",1,Nodes[[#This Row],[node type]]="s",0),"")</f>
        <v/>
      </c>
      <c r="K297" s="132" t="str" cm="1">
        <f t="array" ref="K297">_xlfn.IFNA(_xlfn.IFS(Nodes[[#This Row],[node type]]="i",0,Nodes[[#This Row],[node type]]="b",1,Nodes[[#This Row],[node type]]="s",1),"")</f>
        <v/>
      </c>
      <c r="L297" s="132" t="str" cm="1">
        <f t="array" ref="L297">_xlfn.IFNA(_xlfn.IFS(Nodes[[#This Row],[node type]]="i",0,Nodes[[#This Row],[node type]]="b",1,Nodes[[#This Row],[node type]]="s",1),"")</f>
        <v/>
      </c>
      <c r="M297" s="132" t="str" cm="1">
        <f t="array" ref="M297">_xlfn.IFNA(_xlfn.IFS(Nodes[[#This Row],[node type]]="i",0,Nodes[[#This Row],[node type]]="b",1,Nodes[[#This Row],[node type]]="s",1),"")</f>
        <v/>
      </c>
      <c r="N297" s="132" t="str" cm="1">
        <f t="array" ref="N297">_xlfn.IFNA(_xlfn.IFS(Nodes[[#This Row],[node type]]="i",0,Nodes[[#This Row],[node type]]="b",1,Nodes[[#This Row],[node type]]="s",0),"")</f>
        <v/>
      </c>
    </row>
    <row r="298" spans="2:14" x14ac:dyDescent="0.2">
      <c r="B2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8" s="63"/>
      <c r="D298" s="63"/>
      <c r="E298" s="63"/>
      <c r="F298" s="63"/>
      <c r="G298" s="63"/>
      <c r="H298" s="65"/>
      <c r="I298" s="132" t="str" cm="1">
        <f t="array" ref="I298">_xlfn.IFNA(_xlfn.IFS(Nodes[[#This Row],[node type]]="i",0,Nodes[[#This Row],[node type]]="b",1,Nodes[[#This Row],[node type]]="s",0),"")</f>
        <v/>
      </c>
      <c r="J298" s="132" t="str" cm="1">
        <f t="array" ref="J298">_xlfn.IFNA(_xlfn.IFS(Nodes[[#This Row],[node type]]="i",0,Nodes[[#This Row],[node type]]="b",1,Nodes[[#This Row],[node type]]="s",0),"")</f>
        <v/>
      </c>
      <c r="K298" s="132" t="str" cm="1">
        <f t="array" ref="K298">_xlfn.IFNA(_xlfn.IFS(Nodes[[#This Row],[node type]]="i",0,Nodes[[#This Row],[node type]]="b",1,Nodes[[#This Row],[node type]]="s",1),"")</f>
        <v/>
      </c>
      <c r="L298" s="132" t="str" cm="1">
        <f t="array" ref="L298">_xlfn.IFNA(_xlfn.IFS(Nodes[[#This Row],[node type]]="i",0,Nodes[[#This Row],[node type]]="b",1,Nodes[[#This Row],[node type]]="s",1),"")</f>
        <v/>
      </c>
      <c r="M298" s="132" t="str" cm="1">
        <f t="array" ref="M298">_xlfn.IFNA(_xlfn.IFS(Nodes[[#This Row],[node type]]="i",0,Nodes[[#This Row],[node type]]="b",1,Nodes[[#This Row],[node type]]="s",1),"")</f>
        <v/>
      </c>
      <c r="N298" s="132" t="str" cm="1">
        <f t="array" ref="N298">_xlfn.IFNA(_xlfn.IFS(Nodes[[#This Row],[node type]]="i",0,Nodes[[#This Row],[node type]]="b",1,Nodes[[#This Row],[node type]]="s",0),"")</f>
        <v/>
      </c>
    </row>
    <row r="299" spans="2:14" x14ac:dyDescent="0.2">
      <c r="B2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299" s="63"/>
      <c r="D299" s="63"/>
      <c r="E299" s="63"/>
      <c r="F299" s="63"/>
      <c r="G299" s="63"/>
      <c r="H299" s="65"/>
      <c r="I299" s="132" t="str" cm="1">
        <f t="array" ref="I299">_xlfn.IFNA(_xlfn.IFS(Nodes[[#This Row],[node type]]="i",0,Nodes[[#This Row],[node type]]="b",1,Nodes[[#This Row],[node type]]="s",0),"")</f>
        <v/>
      </c>
      <c r="J299" s="132" t="str" cm="1">
        <f t="array" ref="J299">_xlfn.IFNA(_xlfn.IFS(Nodes[[#This Row],[node type]]="i",0,Nodes[[#This Row],[node type]]="b",1,Nodes[[#This Row],[node type]]="s",0),"")</f>
        <v/>
      </c>
      <c r="K299" s="132" t="str" cm="1">
        <f t="array" ref="K299">_xlfn.IFNA(_xlfn.IFS(Nodes[[#This Row],[node type]]="i",0,Nodes[[#This Row],[node type]]="b",1,Nodes[[#This Row],[node type]]="s",1),"")</f>
        <v/>
      </c>
      <c r="L299" s="132" t="str" cm="1">
        <f t="array" ref="L299">_xlfn.IFNA(_xlfn.IFS(Nodes[[#This Row],[node type]]="i",0,Nodes[[#This Row],[node type]]="b",1,Nodes[[#This Row],[node type]]="s",1),"")</f>
        <v/>
      </c>
      <c r="M299" s="132" t="str" cm="1">
        <f t="array" ref="M299">_xlfn.IFNA(_xlfn.IFS(Nodes[[#This Row],[node type]]="i",0,Nodes[[#This Row],[node type]]="b",1,Nodes[[#This Row],[node type]]="s",1),"")</f>
        <v/>
      </c>
      <c r="N299" s="132" t="str" cm="1">
        <f t="array" ref="N299">_xlfn.IFNA(_xlfn.IFS(Nodes[[#This Row],[node type]]="i",0,Nodes[[#This Row],[node type]]="b",1,Nodes[[#This Row],[node type]]="s",0),"")</f>
        <v/>
      </c>
    </row>
    <row r="300" spans="2:14" x14ac:dyDescent="0.2">
      <c r="B3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0" s="63"/>
      <c r="D300" s="63"/>
      <c r="E300" s="63"/>
      <c r="F300" s="63"/>
      <c r="G300" s="63"/>
      <c r="H300" s="65"/>
      <c r="I300" s="132" t="str" cm="1">
        <f t="array" ref="I300">_xlfn.IFNA(_xlfn.IFS(Nodes[[#This Row],[node type]]="i",0,Nodes[[#This Row],[node type]]="b",1,Nodes[[#This Row],[node type]]="s",0),"")</f>
        <v/>
      </c>
      <c r="J300" s="132" t="str" cm="1">
        <f t="array" ref="J300">_xlfn.IFNA(_xlfn.IFS(Nodes[[#This Row],[node type]]="i",0,Nodes[[#This Row],[node type]]="b",1,Nodes[[#This Row],[node type]]="s",0),"")</f>
        <v/>
      </c>
      <c r="K300" s="132" t="str" cm="1">
        <f t="array" ref="K300">_xlfn.IFNA(_xlfn.IFS(Nodes[[#This Row],[node type]]="i",0,Nodes[[#This Row],[node type]]="b",1,Nodes[[#This Row],[node type]]="s",1),"")</f>
        <v/>
      </c>
      <c r="L300" s="132" t="str" cm="1">
        <f t="array" ref="L300">_xlfn.IFNA(_xlfn.IFS(Nodes[[#This Row],[node type]]="i",0,Nodes[[#This Row],[node type]]="b",1,Nodes[[#This Row],[node type]]="s",1),"")</f>
        <v/>
      </c>
      <c r="M300" s="132" t="str" cm="1">
        <f t="array" ref="M300">_xlfn.IFNA(_xlfn.IFS(Nodes[[#This Row],[node type]]="i",0,Nodes[[#This Row],[node type]]="b",1,Nodes[[#This Row],[node type]]="s",1),"")</f>
        <v/>
      </c>
      <c r="N300" s="132" t="str" cm="1">
        <f t="array" ref="N300">_xlfn.IFNA(_xlfn.IFS(Nodes[[#This Row],[node type]]="i",0,Nodes[[#This Row],[node type]]="b",1,Nodes[[#This Row],[node type]]="s",0),"")</f>
        <v/>
      </c>
    </row>
    <row r="301" spans="2:14" x14ac:dyDescent="0.2">
      <c r="B3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1" s="63"/>
      <c r="D301" s="63"/>
      <c r="E301" s="63"/>
      <c r="F301" s="63"/>
      <c r="G301" s="63"/>
      <c r="H301" s="65"/>
      <c r="I301" s="132" t="str" cm="1">
        <f t="array" ref="I301">_xlfn.IFNA(_xlfn.IFS(Nodes[[#This Row],[node type]]="i",0,Nodes[[#This Row],[node type]]="b",1,Nodes[[#This Row],[node type]]="s",0),"")</f>
        <v/>
      </c>
      <c r="J301" s="132" t="str" cm="1">
        <f t="array" ref="J301">_xlfn.IFNA(_xlfn.IFS(Nodes[[#This Row],[node type]]="i",0,Nodes[[#This Row],[node type]]="b",1,Nodes[[#This Row],[node type]]="s",0),"")</f>
        <v/>
      </c>
      <c r="K301" s="132" t="str" cm="1">
        <f t="array" ref="K301">_xlfn.IFNA(_xlfn.IFS(Nodes[[#This Row],[node type]]="i",0,Nodes[[#This Row],[node type]]="b",1,Nodes[[#This Row],[node type]]="s",1),"")</f>
        <v/>
      </c>
      <c r="L301" s="132" t="str" cm="1">
        <f t="array" ref="L301">_xlfn.IFNA(_xlfn.IFS(Nodes[[#This Row],[node type]]="i",0,Nodes[[#This Row],[node type]]="b",1,Nodes[[#This Row],[node type]]="s",1),"")</f>
        <v/>
      </c>
      <c r="M301" s="132" t="str" cm="1">
        <f t="array" ref="M301">_xlfn.IFNA(_xlfn.IFS(Nodes[[#This Row],[node type]]="i",0,Nodes[[#This Row],[node type]]="b",1,Nodes[[#This Row],[node type]]="s",1),"")</f>
        <v/>
      </c>
      <c r="N301" s="132" t="str" cm="1">
        <f t="array" ref="N301">_xlfn.IFNA(_xlfn.IFS(Nodes[[#This Row],[node type]]="i",0,Nodes[[#This Row],[node type]]="b",1,Nodes[[#This Row],[node type]]="s",0),"")</f>
        <v/>
      </c>
    </row>
    <row r="302" spans="2:14" x14ac:dyDescent="0.2">
      <c r="B3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2" s="63"/>
      <c r="D302" s="63"/>
      <c r="E302" s="63"/>
      <c r="F302" s="63"/>
      <c r="G302" s="63"/>
      <c r="H302" s="65"/>
      <c r="I302" s="132" t="str" cm="1">
        <f t="array" ref="I302">_xlfn.IFNA(_xlfn.IFS(Nodes[[#This Row],[node type]]="i",0,Nodes[[#This Row],[node type]]="b",1,Nodes[[#This Row],[node type]]="s",0),"")</f>
        <v/>
      </c>
      <c r="J302" s="132" t="str" cm="1">
        <f t="array" ref="J302">_xlfn.IFNA(_xlfn.IFS(Nodes[[#This Row],[node type]]="i",0,Nodes[[#This Row],[node type]]="b",1,Nodes[[#This Row],[node type]]="s",0),"")</f>
        <v/>
      </c>
      <c r="K302" s="132" t="str" cm="1">
        <f t="array" ref="K302">_xlfn.IFNA(_xlfn.IFS(Nodes[[#This Row],[node type]]="i",0,Nodes[[#This Row],[node type]]="b",1,Nodes[[#This Row],[node type]]="s",1),"")</f>
        <v/>
      </c>
      <c r="L302" s="132" t="str" cm="1">
        <f t="array" ref="L302">_xlfn.IFNA(_xlfn.IFS(Nodes[[#This Row],[node type]]="i",0,Nodes[[#This Row],[node type]]="b",1,Nodes[[#This Row],[node type]]="s",1),"")</f>
        <v/>
      </c>
      <c r="M302" s="132" t="str" cm="1">
        <f t="array" ref="M302">_xlfn.IFNA(_xlfn.IFS(Nodes[[#This Row],[node type]]="i",0,Nodes[[#This Row],[node type]]="b",1,Nodes[[#This Row],[node type]]="s",1),"")</f>
        <v/>
      </c>
      <c r="N302" s="132" t="str" cm="1">
        <f t="array" ref="N302">_xlfn.IFNA(_xlfn.IFS(Nodes[[#This Row],[node type]]="i",0,Nodes[[#This Row],[node type]]="b",1,Nodes[[#This Row],[node type]]="s",0),"")</f>
        <v/>
      </c>
    </row>
    <row r="303" spans="2:14" x14ac:dyDescent="0.2">
      <c r="B3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3" s="63"/>
      <c r="D303" s="63"/>
      <c r="E303" s="63"/>
      <c r="F303" s="63"/>
      <c r="G303" s="63"/>
      <c r="H303" s="65"/>
      <c r="I303" s="132" t="str" cm="1">
        <f t="array" ref="I303">_xlfn.IFNA(_xlfn.IFS(Nodes[[#This Row],[node type]]="i",0,Nodes[[#This Row],[node type]]="b",1,Nodes[[#This Row],[node type]]="s",0),"")</f>
        <v/>
      </c>
      <c r="J303" s="132" t="str" cm="1">
        <f t="array" ref="J303">_xlfn.IFNA(_xlfn.IFS(Nodes[[#This Row],[node type]]="i",0,Nodes[[#This Row],[node type]]="b",1,Nodes[[#This Row],[node type]]="s",0),"")</f>
        <v/>
      </c>
      <c r="K303" s="132" t="str" cm="1">
        <f t="array" ref="K303">_xlfn.IFNA(_xlfn.IFS(Nodes[[#This Row],[node type]]="i",0,Nodes[[#This Row],[node type]]="b",1,Nodes[[#This Row],[node type]]="s",1),"")</f>
        <v/>
      </c>
      <c r="L303" s="132" t="str" cm="1">
        <f t="array" ref="L303">_xlfn.IFNA(_xlfn.IFS(Nodes[[#This Row],[node type]]="i",0,Nodes[[#This Row],[node type]]="b",1,Nodes[[#This Row],[node type]]="s",1),"")</f>
        <v/>
      </c>
      <c r="M303" s="132" t="str" cm="1">
        <f t="array" ref="M303">_xlfn.IFNA(_xlfn.IFS(Nodes[[#This Row],[node type]]="i",0,Nodes[[#This Row],[node type]]="b",1,Nodes[[#This Row],[node type]]="s",1),"")</f>
        <v/>
      </c>
      <c r="N303" s="132" t="str" cm="1">
        <f t="array" ref="N303">_xlfn.IFNA(_xlfn.IFS(Nodes[[#This Row],[node type]]="i",0,Nodes[[#This Row],[node type]]="b",1,Nodes[[#This Row],[node type]]="s",0),"")</f>
        <v/>
      </c>
    </row>
    <row r="304" spans="2:14" x14ac:dyDescent="0.2">
      <c r="B3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4" s="63"/>
      <c r="D304" s="63"/>
      <c r="E304" s="63"/>
      <c r="F304" s="63"/>
      <c r="G304" s="63"/>
      <c r="H304" s="65"/>
      <c r="I304" s="132" t="str" cm="1">
        <f t="array" ref="I304">_xlfn.IFNA(_xlfn.IFS(Nodes[[#This Row],[node type]]="i",0,Nodes[[#This Row],[node type]]="b",1,Nodes[[#This Row],[node type]]="s",0),"")</f>
        <v/>
      </c>
      <c r="J304" s="132" t="str" cm="1">
        <f t="array" ref="J304">_xlfn.IFNA(_xlfn.IFS(Nodes[[#This Row],[node type]]="i",0,Nodes[[#This Row],[node type]]="b",1,Nodes[[#This Row],[node type]]="s",0),"")</f>
        <v/>
      </c>
      <c r="K304" s="132" t="str" cm="1">
        <f t="array" ref="K304">_xlfn.IFNA(_xlfn.IFS(Nodes[[#This Row],[node type]]="i",0,Nodes[[#This Row],[node type]]="b",1,Nodes[[#This Row],[node type]]="s",1),"")</f>
        <v/>
      </c>
      <c r="L304" s="132" t="str" cm="1">
        <f t="array" ref="L304">_xlfn.IFNA(_xlfn.IFS(Nodes[[#This Row],[node type]]="i",0,Nodes[[#This Row],[node type]]="b",1,Nodes[[#This Row],[node type]]="s",1),"")</f>
        <v/>
      </c>
      <c r="M304" s="132" t="str" cm="1">
        <f t="array" ref="M304">_xlfn.IFNA(_xlfn.IFS(Nodes[[#This Row],[node type]]="i",0,Nodes[[#This Row],[node type]]="b",1,Nodes[[#This Row],[node type]]="s",1),"")</f>
        <v/>
      </c>
      <c r="N304" s="132" t="str" cm="1">
        <f t="array" ref="N304">_xlfn.IFNA(_xlfn.IFS(Nodes[[#This Row],[node type]]="i",0,Nodes[[#This Row],[node type]]="b",1,Nodes[[#This Row],[node type]]="s",0),"")</f>
        <v/>
      </c>
    </row>
    <row r="305" spans="2:14" x14ac:dyDescent="0.2">
      <c r="B3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5" s="63"/>
      <c r="D305" s="63"/>
      <c r="E305" s="63"/>
      <c r="F305" s="63"/>
      <c r="G305" s="63"/>
      <c r="H305" s="65"/>
      <c r="I305" s="132" t="str" cm="1">
        <f t="array" ref="I305">_xlfn.IFNA(_xlfn.IFS(Nodes[[#This Row],[node type]]="i",0,Nodes[[#This Row],[node type]]="b",1,Nodes[[#This Row],[node type]]="s",0),"")</f>
        <v/>
      </c>
      <c r="J305" s="132" t="str" cm="1">
        <f t="array" ref="J305">_xlfn.IFNA(_xlfn.IFS(Nodes[[#This Row],[node type]]="i",0,Nodes[[#This Row],[node type]]="b",1,Nodes[[#This Row],[node type]]="s",0),"")</f>
        <v/>
      </c>
      <c r="K305" s="132" t="str" cm="1">
        <f t="array" ref="K305">_xlfn.IFNA(_xlfn.IFS(Nodes[[#This Row],[node type]]="i",0,Nodes[[#This Row],[node type]]="b",1,Nodes[[#This Row],[node type]]="s",1),"")</f>
        <v/>
      </c>
      <c r="L305" s="132" t="str" cm="1">
        <f t="array" ref="L305">_xlfn.IFNA(_xlfn.IFS(Nodes[[#This Row],[node type]]="i",0,Nodes[[#This Row],[node type]]="b",1,Nodes[[#This Row],[node type]]="s",1),"")</f>
        <v/>
      </c>
      <c r="M305" s="132" t="str" cm="1">
        <f t="array" ref="M305">_xlfn.IFNA(_xlfn.IFS(Nodes[[#This Row],[node type]]="i",0,Nodes[[#This Row],[node type]]="b",1,Nodes[[#This Row],[node type]]="s",1),"")</f>
        <v/>
      </c>
      <c r="N305" s="132" t="str" cm="1">
        <f t="array" ref="N305">_xlfn.IFNA(_xlfn.IFS(Nodes[[#This Row],[node type]]="i",0,Nodes[[#This Row],[node type]]="b",1,Nodes[[#This Row],[node type]]="s",0),"")</f>
        <v/>
      </c>
    </row>
    <row r="306" spans="2:14" x14ac:dyDescent="0.2">
      <c r="B3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6" s="63"/>
      <c r="D306" s="63"/>
      <c r="E306" s="63"/>
      <c r="F306" s="63"/>
      <c r="G306" s="63"/>
      <c r="H306" s="65"/>
      <c r="I306" s="132" t="str" cm="1">
        <f t="array" ref="I306">_xlfn.IFNA(_xlfn.IFS(Nodes[[#This Row],[node type]]="i",0,Nodes[[#This Row],[node type]]="b",1,Nodes[[#This Row],[node type]]="s",0),"")</f>
        <v/>
      </c>
      <c r="J306" s="132" t="str" cm="1">
        <f t="array" ref="J306">_xlfn.IFNA(_xlfn.IFS(Nodes[[#This Row],[node type]]="i",0,Nodes[[#This Row],[node type]]="b",1,Nodes[[#This Row],[node type]]="s",0),"")</f>
        <v/>
      </c>
      <c r="K306" s="132" t="str" cm="1">
        <f t="array" ref="K306">_xlfn.IFNA(_xlfn.IFS(Nodes[[#This Row],[node type]]="i",0,Nodes[[#This Row],[node type]]="b",1,Nodes[[#This Row],[node type]]="s",1),"")</f>
        <v/>
      </c>
      <c r="L306" s="132" t="str" cm="1">
        <f t="array" ref="L306">_xlfn.IFNA(_xlfn.IFS(Nodes[[#This Row],[node type]]="i",0,Nodes[[#This Row],[node type]]="b",1,Nodes[[#This Row],[node type]]="s",1),"")</f>
        <v/>
      </c>
      <c r="M306" s="132" t="str" cm="1">
        <f t="array" ref="M306">_xlfn.IFNA(_xlfn.IFS(Nodes[[#This Row],[node type]]="i",0,Nodes[[#This Row],[node type]]="b",1,Nodes[[#This Row],[node type]]="s",1),"")</f>
        <v/>
      </c>
      <c r="N306" s="132" t="str" cm="1">
        <f t="array" ref="N306">_xlfn.IFNA(_xlfn.IFS(Nodes[[#This Row],[node type]]="i",0,Nodes[[#This Row],[node type]]="b",1,Nodes[[#This Row],[node type]]="s",0),"")</f>
        <v/>
      </c>
    </row>
    <row r="307" spans="2:14" x14ac:dyDescent="0.2">
      <c r="B3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7" s="63"/>
      <c r="D307" s="63"/>
      <c r="E307" s="63"/>
      <c r="F307" s="63"/>
      <c r="G307" s="63"/>
      <c r="H307" s="65"/>
      <c r="I307" s="132" t="str" cm="1">
        <f t="array" ref="I307">_xlfn.IFNA(_xlfn.IFS(Nodes[[#This Row],[node type]]="i",0,Nodes[[#This Row],[node type]]="b",1,Nodes[[#This Row],[node type]]="s",0),"")</f>
        <v/>
      </c>
      <c r="J307" s="132" t="str" cm="1">
        <f t="array" ref="J307">_xlfn.IFNA(_xlfn.IFS(Nodes[[#This Row],[node type]]="i",0,Nodes[[#This Row],[node type]]="b",1,Nodes[[#This Row],[node type]]="s",0),"")</f>
        <v/>
      </c>
      <c r="K307" s="132" t="str" cm="1">
        <f t="array" ref="K307">_xlfn.IFNA(_xlfn.IFS(Nodes[[#This Row],[node type]]="i",0,Nodes[[#This Row],[node type]]="b",1,Nodes[[#This Row],[node type]]="s",1),"")</f>
        <v/>
      </c>
      <c r="L307" s="132" t="str" cm="1">
        <f t="array" ref="L307">_xlfn.IFNA(_xlfn.IFS(Nodes[[#This Row],[node type]]="i",0,Nodes[[#This Row],[node type]]="b",1,Nodes[[#This Row],[node type]]="s",1),"")</f>
        <v/>
      </c>
      <c r="M307" s="132" t="str" cm="1">
        <f t="array" ref="M307">_xlfn.IFNA(_xlfn.IFS(Nodes[[#This Row],[node type]]="i",0,Nodes[[#This Row],[node type]]="b",1,Nodes[[#This Row],[node type]]="s",1),"")</f>
        <v/>
      </c>
      <c r="N307" s="132" t="str" cm="1">
        <f t="array" ref="N307">_xlfn.IFNA(_xlfn.IFS(Nodes[[#This Row],[node type]]="i",0,Nodes[[#This Row],[node type]]="b",1,Nodes[[#This Row],[node type]]="s",0),"")</f>
        <v/>
      </c>
    </row>
    <row r="308" spans="2:14" x14ac:dyDescent="0.2">
      <c r="B3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8" s="63"/>
      <c r="D308" s="63"/>
      <c r="E308" s="63"/>
      <c r="F308" s="63"/>
      <c r="G308" s="63"/>
      <c r="H308" s="65"/>
      <c r="I308" s="132" t="str" cm="1">
        <f t="array" ref="I308">_xlfn.IFNA(_xlfn.IFS(Nodes[[#This Row],[node type]]="i",0,Nodes[[#This Row],[node type]]="b",1,Nodes[[#This Row],[node type]]="s",0),"")</f>
        <v/>
      </c>
      <c r="J308" s="132" t="str" cm="1">
        <f t="array" ref="J308">_xlfn.IFNA(_xlfn.IFS(Nodes[[#This Row],[node type]]="i",0,Nodes[[#This Row],[node type]]="b",1,Nodes[[#This Row],[node type]]="s",0),"")</f>
        <v/>
      </c>
      <c r="K308" s="132" t="str" cm="1">
        <f t="array" ref="K308">_xlfn.IFNA(_xlfn.IFS(Nodes[[#This Row],[node type]]="i",0,Nodes[[#This Row],[node type]]="b",1,Nodes[[#This Row],[node type]]="s",1),"")</f>
        <v/>
      </c>
      <c r="L308" s="132" t="str" cm="1">
        <f t="array" ref="L308">_xlfn.IFNA(_xlfn.IFS(Nodes[[#This Row],[node type]]="i",0,Nodes[[#This Row],[node type]]="b",1,Nodes[[#This Row],[node type]]="s",1),"")</f>
        <v/>
      </c>
      <c r="M308" s="132" t="str" cm="1">
        <f t="array" ref="M308">_xlfn.IFNA(_xlfn.IFS(Nodes[[#This Row],[node type]]="i",0,Nodes[[#This Row],[node type]]="b",1,Nodes[[#This Row],[node type]]="s",1),"")</f>
        <v/>
      </c>
      <c r="N308" s="132" t="str" cm="1">
        <f t="array" ref="N308">_xlfn.IFNA(_xlfn.IFS(Nodes[[#This Row],[node type]]="i",0,Nodes[[#This Row],[node type]]="b",1,Nodes[[#This Row],[node type]]="s",0),"")</f>
        <v/>
      </c>
    </row>
    <row r="309" spans="2:14" x14ac:dyDescent="0.2">
      <c r="B3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09" s="63"/>
      <c r="D309" s="63"/>
      <c r="E309" s="63"/>
      <c r="F309" s="63"/>
      <c r="G309" s="63"/>
      <c r="H309" s="65"/>
      <c r="I309" s="132" t="str" cm="1">
        <f t="array" ref="I309">_xlfn.IFNA(_xlfn.IFS(Nodes[[#This Row],[node type]]="i",0,Nodes[[#This Row],[node type]]="b",1,Nodes[[#This Row],[node type]]="s",0),"")</f>
        <v/>
      </c>
      <c r="J309" s="132" t="str" cm="1">
        <f t="array" ref="J309">_xlfn.IFNA(_xlfn.IFS(Nodes[[#This Row],[node type]]="i",0,Nodes[[#This Row],[node type]]="b",1,Nodes[[#This Row],[node type]]="s",0),"")</f>
        <v/>
      </c>
      <c r="K309" s="132" t="str" cm="1">
        <f t="array" ref="K309">_xlfn.IFNA(_xlfn.IFS(Nodes[[#This Row],[node type]]="i",0,Nodes[[#This Row],[node type]]="b",1,Nodes[[#This Row],[node type]]="s",1),"")</f>
        <v/>
      </c>
      <c r="L309" s="132" t="str" cm="1">
        <f t="array" ref="L309">_xlfn.IFNA(_xlfn.IFS(Nodes[[#This Row],[node type]]="i",0,Nodes[[#This Row],[node type]]="b",1,Nodes[[#This Row],[node type]]="s",1),"")</f>
        <v/>
      </c>
      <c r="M309" s="132" t="str" cm="1">
        <f t="array" ref="M309">_xlfn.IFNA(_xlfn.IFS(Nodes[[#This Row],[node type]]="i",0,Nodes[[#This Row],[node type]]="b",1,Nodes[[#This Row],[node type]]="s",1),"")</f>
        <v/>
      </c>
      <c r="N309" s="132" t="str" cm="1">
        <f t="array" ref="N309">_xlfn.IFNA(_xlfn.IFS(Nodes[[#This Row],[node type]]="i",0,Nodes[[#This Row],[node type]]="b",1,Nodes[[#This Row],[node type]]="s",0),"")</f>
        <v/>
      </c>
    </row>
    <row r="310" spans="2:14" x14ac:dyDescent="0.2">
      <c r="B3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0" s="63"/>
      <c r="D310" s="63"/>
      <c r="E310" s="63"/>
      <c r="F310" s="63"/>
      <c r="G310" s="63"/>
      <c r="H310" s="65"/>
      <c r="I310" s="132" t="str" cm="1">
        <f t="array" ref="I310">_xlfn.IFNA(_xlfn.IFS(Nodes[[#This Row],[node type]]="i",0,Nodes[[#This Row],[node type]]="b",1,Nodes[[#This Row],[node type]]="s",0),"")</f>
        <v/>
      </c>
      <c r="J310" s="132" t="str" cm="1">
        <f t="array" ref="J310">_xlfn.IFNA(_xlfn.IFS(Nodes[[#This Row],[node type]]="i",0,Nodes[[#This Row],[node type]]="b",1,Nodes[[#This Row],[node type]]="s",0),"")</f>
        <v/>
      </c>
      <c r="K310" s="132" t="str" cm="1">
        <f t="array" ref="K310">_xlfn.IFNA(_xlfn.IFS(Nodes[[#This Row],[node type]]="i",0,Nodes[[#This Row],[node type]]="b",1,Nodes[[#This Row],[node type]]="s",1),"")</f>
        <v/>
      </c>
      <c r="L310" s="132" t="str" cm="1">
        <f t="array" ref="L310">_xlfn.IFNA(_xlfn.IFS(Nodes[[#This Row],[node type]]="i",0,Nodes[[#This Row],[node type]]="b",1,Nodes[[#This Row],[node type]]="s",1),"")</f>
        <v/>
      </c>
      <c r="M310" s="132" t="str" cm="1">
        <f t="array" ref="M310">_xlfn.IFNA(_xlfn.IFS(Nodes[[#This Row],[node type]]="i",0,Nodes[[#This Row],[node type]]="b",1,Nodes[[#This Row],[node type]]="s",1),"")</f>
        <v/>
      </c>
      <c r="N310" s="132" t="str" cm="1">
        <f t="array" ref="N310">_xlfn.IFNA(_xlfn.IFS(Nodes[[#This Row],[node type]]="i",0,Nodes[[#This Row],[node type]]="b",1,Nodes[[#This Row],[node type]]="s",0),"")</f>
        <v/>
      </c>
    </row>
    <row r="311" spans="2:14" x14ac:dyDescent="0.2">
      <c r="B3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1" s="63"/>
      <c r="D311" s="63"/>
      <c r="E311" s="63"/>
      <c r="F311" s="63"/>
      <c r="G311" s="63"/>
      <c r="H311" s="65"/>
      <c r="I311" s="132" t="str" cm="1">
        <f t="array" ref="I311">_xlfn.IFNA(_xlfn.IFS(Nodes[[#This Row],[node type]]="i",0,Nodes[[#This Row],[node type]]="b",1,Nodes[[#This Row],[node type]]="s",0),"")</f>
        <v/>
      </c>
      <c r="J311" s="132" t="str" cm="1">
        <f t="array" ref="J311">_xlfn.IFNA(_xlfn.IFS(Nodes[[#This Row],[node type]]="i",0,Nodes[[#This Row],[node type]]="b",1,Nodes[[#This Row],[node type]]="s",0),"")</f>
        <v/>
      </c>
      <c r="K311" s="132" t="str" cm="1">
        <f t="array" ref="K311">_xlfn.IFNA(_xlfn.IFS(Nodes[[#This Row],[node type]]="i",0,Nodes[[#This Row],[node type]]="b",1,Nodes[[#This Row],[node type]]="s",1),"")</f>
        <v/>
      </c>
      <c r="L311" s="132" t="str" cm="1">
        <f t="array" ref="L311">_xlfn.IFNA(_xlfn.IFS(Nodes[[#This Row],[node type]]="i",0,Nodes[[#This Row],[node type]]="b",1,Nodes[[#This Row],[node type]]="s",1),"")</f>
        <v/>
      </c>
      <c r="M311" s="132" t="str" cm="1">
        <f t="array" ref="M311">_xlfn.IFNA(_xlfn.IFS(Nodes[[#This Row],[node type]]="i",0,Nodes[[#This Row],[node type]]="b",1,Nodes[[#This Row],[node type]]="s",1),"")</f>
        <v/>
      </c>
      <c r="N311" s="132" t="str" cm="1">
        <f t="array" ref="N311">_xlfn.IFNA(_xlfn.IFS(Nodes[[#This Row],[node type]]="i",0,Nodes[[#This Row],[node type]]="b",1,Nodes[[#This Row],[node type]]="s",0),"")</f>
        <v/>
      </c>
    </row>
    <row r="312" spans="2:14" x14ac:dyDescent="0.2">
      <c r="B3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2" s="63"/>
      <c r="D312" s="63"/>
      <c r="E312" s="63"/>
      <c r="F312" s="63"/>
      <c r="G312" s="63"/>
      <c r="H312" s="65"/>
      <c r="I312" s="132" t="str" cm="1">
        <f t="array" ref="I312">_xlfn.IFNA(_xlfn.IFS(Nodes[[#This Row],[node type]]="i",0,Nodes[[#This Row],[node type]]="b",1,Nodes[[#This Row],[node type]]="s",0),"")</f>
        <v/>
      </c>
      <c r="J312" s="132" t="str" cm="1">
        <f t="array" ref="J312">_xlfn.IFNA(_xlfn.IFS(Nodes[[#This Row],[node type]]="i",0,Nodes[[#This Row],[node type]]="b",1,Nodes[[#This Row],[node type]]="s",0),"")</f>
        <v/>
      </c>
      <c r="K312" s="132" t="str" cm="1">
        <f t="array" ref="K312">_xlfn.IFNA(_xlfn.IFS(Nodes[[#This Row],[node type]]="i",0,Nodes[[#This Row],[node type]]="b",1,Nodes[[#This Row],[node type]]="s",1),"")</f>
        <v/>
      </c>
      <c r="L312" s="132" t="str" cm="1">
        <f t="array" ref="L312">_xlfn.IFNA(_xlfn.IFS(Nodes[[#This Row],[node type]]="i",0,Nodes[[#This Row],[node type]]="b",1,Nodes[[#This Row],[node type]]="s",1),"")</f>
        <v/>
      </c>
      <c r="M312" s="132" t="str" cm="1">
        <f t="array" ref="M312">_xlfn.IFNA(_xlfn.IFS(Nodes[[#This Row],[node type]]="i",0,Nodes[[#This Row],[node type]]="b",1,Nodes[[#This Row],[node type]]="s",1),"")</f>
        <v/>
      </c>
      <c r="N312" s="132" t="str" cm="1">
        <f t="array" ref="N312">_xlfn.IFNA(_xlfn.IFS(Nodes[[#This Row],[node type]]="i",0,Nodes[[#This Row],[node type]]="b",1,Nodes[[#This Row],[node type]]="s",0),"")</f>
        <v/>
      </c>
    </row>
    <row r="313" spans="2:14" x14ac:dyDescent="0.2">
      <c r="B3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3" s="63"/>
      <c r="D313" s="63"/>
      <c r="E313" s="63"/>
      <c r="F313" s="63"/>
      <c r="G313" s="63"/>
      <c r="H313" s="65"/>
      <c r="I313" s="132" t="str" cm="1">
        <f t="array" ref="I313">_xlfn.IFNA(_xlfn.IFS(Nodes[[#This Row],[node type]]="i",0,Nodes[[#This Row],[node type]]="b",1,Nodes[[#This Row],[node type]]="s",0),"")</f>
        <v/>
      </c>
      <c r="J313" s="132" t="str" cm="1">
        <f t="array" ref="J313">_xlfn.IFNA(_xlfn.IFS(Nodes[[#This Row],[node type]]="i",0,Nodes[[#This Row],[node type]]="b",1,Nodes[[#This Row],[node type]]="s",0),"")</f>
        <v/>
      </c>
      <c r="K313" s="132" t="str" cm="1">
        <f t="array" ref="K313">_xlfn.IFNA(_xlfn.IFS(Nodes[[#This Row],[node type]]="i",0,Nodes[[#This Row],[node type]]="b",1,Nodes[[#This Row],[node type]]="s",1),"")</f>
        <v/>
      </c>
      <c r="L313" s="132" t="str" cm="1">
        <f t="array" ref="L313">_xlfn.IFNA(_xlfn.IFS(Nodes[[#This Row],[node type]]="i",0,Nodes[[#This Row],[node type]]="b",1,Nodes[[#This Row],[node type]]="s",1),"")</f>
        <v/>
      </c>
      <c r="M313" s="132" t="str" cm="1">
        <f t="array" ref="M313">_xlfn.IFNA(_xlfn.IFS(Nodes[[#This Row],[node type]]="i",0,Nodes[[#This Row],[node type]]="b",1,Nodes[[#This Row],[node type]]="s",1),"")</f>
        <v/>
      </c>
      <c r="N313" s="132" t="str" cm="1">
        <f t="array" ref="N313">_xlfn.IFNA(_xlfn.IFS(Nodes[[#This Row],[node type]]="i",0,Nodes[[#This Row],[node type]]="b",1,Nodes[[#This Row],[node type]]="s",0),"")</f>
        <v/>
      </c>
    </row>
    <row r="314" spans="2:14" x14ac:dyDescent="0.2">
      <c r="B3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4" s="63"/>
      <c r="D314" s="63"/>
      <c r="E314" s="63"/>
      <c r="F314" s="63"/>
      <c r="G314" s="63"/>
      <c r="H314" s="65"/>
      <c r="I314" s="132" t="str" cm="1">
        <f t="array" ref="I314">_xlfn.IFNA(_xlfn.IFS(Nodes[[#This Row],[node type]]="i",0,Nodes[[#This Row],[node type]]="b",1,Nodes[[#This Row],[node type]]="s",0),"")</f>
        <v/>
      </c>
      <c r="J314" s="132" t="str" cm="1">
        <f t="array" ref="J314">_xlfn.IFNA(_xlfn.IFS(Nodes[[#This Row],[node type]]="i",0,Nodes[[#This Row],[node type]]="b",1,Nodes[[#This Row],[node type]]="s",0),"")</f>
        <v/>
      </c>
      <c r="K314" s="132" t="str" cm="1">
        <f t="array" ref="K314">_xlfn.IFNA(_xlfn.IFS(Nodes[[#This Row],[node type]]="i",0,Nodes[[#This Row],[node type]]="b",1,Nodes[[#This Row],[node type]]="s",1),"")</f>
        <v/>
      </c>
      <c r="L314" s="132" t="str" cm="1">
        <f t="array" ref="L314">_xlfn.IFNA(_xlfn.IFS(Nodes[[#This Row],[node type]]="i",0,Nodes[[#This Row],[node type]]="b",1,Nodes[[#This Row],[node type]]="s",1),"")</f>
        <v/>
      </c>
      <c r="M314" s="132" t="str" cm="1">
        <f t="array" ref="M314">_xlfn.IFNA(_xlfn.IFS(Nodes[[#This Row],[node type]]="i",0,Nodes[[#This Row],[node type]]="b",1,Nodes[[#This Row],[node type]]="s",1),"")</f>
        <v/>
      </c>
      <c r="N314" s="132" t="str" cm="1">
        <f t="array" ref="N314">_xlfn.IFNA(_xlfn.IFS(Nodes[[#This Row],[node type]]="i",0,Nodes[[#This Row],[node type]]="b",1,Nodes[[#This Row],[node type]]="s",0),"")</f>
        <v/>
      </c>
    </row>
    <row r="315" spans="2:14" x14ac:dyDescent="0.2">
      <c r="B3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5" s="63"/>
      <c r="D315" s="63"/>
      <c r="E315" s="63"/>
      <c r="F315" s="63"/>
      <c r="G315" s="63"/>
      <c r="H315" s="65"/>
      <c r="I315" s="132" t="str" cm="1">
        <f t="array" ref="I315">_xlfn.IFNA(_xlfn.IFS(Nodes[[#This Row],[node type]]="i",0,Nodes[[#This Row],[node type]]="b",1,Nodes[[#This Row],[node type]]="s",0),"")</f>
        <v/>
      </c>
      <c r="J315" s="132" t="str" cm="1">
        <f t="array" ref="J315">_xlfn.IFNA(_xlfn.IFS(Nodes[[#This Row],[node type]]="i",0,Nodes[[#This Row],[node type]]="b",1,Nodes[[#This Row],[node type]]="s",0),"")</f>
        <v/>
      </c>
      <c r="K315" s="132" t="str" cm="1">
        <f t="array" ref="K315">_xlfn.IFNA(_xlfn.IFS(Nodes[[#This Row],[node type]]="i",0,Nodes[[#This Row],[node type]]="b",1,Nodes[[#This Row],[node type]]="s",1),"")</f>
        <v/>
      </c>
      <c r="L315" s="132" t="str" cm="1">
        <f t="array" ref="L315">_xlfn.IFNA(_xlfn.IFS(Nodes[[#This Row],[node type]]="i",0,Nodes[[#This Row],[node type]]="b",1,Nodes[[#This Row],[node type]]="s",1),"")</f>
        <v/>
      </c>
      <c r="M315" s="132" t="str" cm="1">
        <f t="array" ref="M315">_xlfn.IFNA(_xlfn.IFS(Nodes[[#This Row],[node type]]="i",0,Nodes[[#This Row],[node type]]="b",1,Nodes[[#This Row],[node type]]="s",1),"")</f>
        <v/>
      </c>
      <c r="N315" s="132" t="str" cm="1">
        <f t="array" ref="N315">_xlfn.IFNA(_xlfn.IFS(Nodes[[#This Row],[node type]]="i",0,Nodes[[#This Row],[node type]]="b",1,Nodes[[#This Row],[node type]]="s",0),"")</f>
        <v/>
      </c>
    </row>
    <row r="316" spans="2:14" x14ac:dyDescent="0.2">
      <c r="B3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6" s="63"/>
      <c r="D316" s="63"/>
      <c r="E316" s="63"/>
      <c r="F316" s="63"/>
      <c r="G316" s="63"/>
      <c r="H316" s="65"/>
      <c r="I316" s="132" t="str" cm="1">
        <f t="array" ref="I316">_xlfn.IFNA(_xlfn.IFS(Nodes[[#This Row],[node type]]="i",0,Nodes[[#This Row],[node type]]="b",1,Nodes[[#This Row],[node type]]="s",0),"")</f>
        <v/>
      </c>
      <c r="J316" s="132" t="str" cm="1">
        <f t="array" ref="J316">_xlfn.IFNA(_xlfn.IFS(Nodes[[#This Row],[node type]]="i",0,Nodes[[#This Row],[node type]]="b",1,Nodes[[#This Row],[node type]]="s",0),"")</f>
        <v/>
      </c>
      <c r="K316" s="132" t="str" cm="1">
        <f t="array" ref="K316">_xlfn.IFNA(_xlfn.IFS(Nodes[[#This Row],[node type]]="i",0,Nodes[[#This Row],[node type]]="b",1,Nodes[[#This Row],[node type]]="s",1),"")</f>
        <v/>
      </c>
      <c r="L316" s="132" t="str" cm="1">
        <f t="array" ref="L316">_xlfn.IFNA(_xlfn.IFS(Nodes[[#This Row],[node type]]="i",0,Nodes[[#This Row],[node type]]="b",1,Nodes[[#This Row],[node type]]="s",1),"")</f>
        <v/>
      </c>
      <c r="M316" s="132" t="str" cm="1">
        <f t="array" ref="M316">_xlfn.IFNA(_xlfn.IFS(Nodes[[#This Row],[node type]]="i",0,Nodes[[#This Row],[node type]]="b",1,Nodes[[#This Row],[node type]]="s",1),"")</f>
        <v/>
      </c>
      <c r="N316" s="132" t="str" cm="1">
        <f t="array" ref="N316">_xlfn.IFNA(_xlfn.IFS(Nodes[[#This Row],[node type]]="i",0,Nodes[[#This Row],[node type]]="b",1,Nodes[[#This Row],[node type]]="s",0),"")</f>
        <v/>
      </c>
    </row>
    <row r="317" spans="2:14" x14ac:dyDescent="0.2">
      <c r="B3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7" s="63"/>
      <c r="D317" s="63"/>
      <c r="E317" s="63"/>
      <c r="F317" s="63"/>
      <c r="G317" s="63"/>
      <c r="H317" s="65"/>
      <c r="I317" s="132" t="str" cm="1">
        <f t="array" ref="I317">_xlfn.IFNA(_xlfn.IFS(Nodes[[#This Row],[node type]]="i",0,Nodes[[#This Row],[node type]]="b",1,Nodes[[#This Row],[node type]]="s",0),"")</f>
        <v/>
      </c>
      <c r="J317" s="132" t="str" cm="1">
        <f t="array" ref="J317">_xlfn.IFNA(_xlfn.IFS(Nodes[[#This Row],[node type]]="i",0,Nodes[[#This Row],[node type]]="b",1,Nodes[[#This Row],[node type]]="s",0),"")</f>
        <v/>
      </c>
      <c r="K317" s="132" t="str" cm="1">
        <f t="array" ref="K317">_xlfn.IFNA(_xlfn.IFS(Nodes[[#This Row],[node type]]="i",0,Nodes[[#This Row],[node type]]="b",1,Nodes[[#This Row],[node type]]="s",1),"")</f>
        <v/>
      </c>
      <c r="L317" s="132" t="str" cm="1">
        <f t="array" ref="L317">_xlfn.IFNA(_xlfn.IFS(Nodes[[#This Row],[node type]]="i",0,Nodes[[#This Row],[node type]]="b",1,Nodes[[#This Row],[node type]]="s",1),"")</f>
        <v/>
      </c>
      <c r="M317" s="132" t="str" cm="1">
        <f t="array" ref="M317">_xlfn.IFNA(_xlfn.IFS(Nodes[[#This Row],[node type]]="i",0,Nodes[[#This Row],[node type]]="b",1,Nodes[[#This Row],[node type]]="s",1),"")</f>
        <v/>
      </c>
      <c r="N317" s="132" t="str" cm="1">
        <f t="array" ref="N317">_xlfn.IFNA(_xlfn.IFS(Nodes[[#This Row],[node type]]="i",0,Nodes[[#This Row],[node type]]="b",1,Nodes[[#This Row],[node type]]="s",0),"")</f>
        <v/>
      </c>
    </row>
    <row r="318" spans="2:14" x14ac:dyDescent="0.2">
      <c r="B3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8" s="63"/>
      <c r="D318" s="63"/>
      <c r="E318" s="63"/>
      <c r="F318" s="63"/>
      <c r="G318" s="63"/>
      <c r="H318" s="65"/>
      <c r="I318" s="132" t="str" cm="1">
        <f t="array" ref="I318">_xlfn.IFNA(_xlfn.IFS(Nodes[[#This Row],[node type]]="i",0,Nodes[[#This Row],[node type]]="b",1,Nodes[[#This Row],[node type]]="s",0),"")</f>
        <v/>
      </c>
      <c r="J318" s="132" t="str" cm="1">
        <f t="array" ref="J318">_xlfn.IFNA(_xlfn.IFS(Nodes[[#This Row],[node type]]="i",0,Nodes[[#This Row],[node type]]="b",1,Nodes[[#This Row],[node type]]="s",0),"")</f>
        <v/>
      </c>
      <c r="K318" s="132" t="str" cm="1">
        <f t="array" ref="K318">_xlfn.IFNA(_xlfn.IFS(Nodes[[#This Row],[node type]]="i",0,Nodes[[#This Row],[node type]]="b",1,Nodes[[#This Row],[node type]]="s",1),"")</f>
        <v/>
      </c>
      <c r="L318" s="132" t="str" cm="1">
        <f t="array" ref="L318">_xlfn.IFNA(_xlfn.IFS(Nodes[[#This Row],[node type]]="i",0,Nodes[[#This Row],[node type]]="b",1,Nodes[[#This Row],[node type]]="s",1),"")</f>
        <v/>
      </c>
      <c r="M318" s="132" t="str" cm="1">
        <f t="array" ref="M318">_xlfn.IFNA(_xlfn.IFS(Nodes[[#This Row],[node type]]="i",0,Nodes[[#This Row],[node type]]="b",1,Nodes[[#This Row],[node type]]="s",1),"")</f>
        <v/>
      </c>
      <c r="N318" s="132" t="str" cm="1">
        <f t="array" ref="N318">_xlfn.IFNA(_xlfn.IFS(Nodes[[#This Row],[node type]]="i",0,Nodes[[#This Row],[node type]]="b",1,Nodes[[#This Row],[node type]]="s",0),"")</f>
        <v/>
      </c>
    </row>
    <row r="319" spans="2:14" x14ac:dyDescent="0.2">
      <c r="B3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19" s="63"/>
      <c r="D319" s="63"/>
      <c r="E319" s="63"/>
      <c r="F319" s="63"/>
      <c r="G319" s="63"/>
      <c r="H319" s="65"/>
      <c r="I319" s="132" t="str" cm="1">
        <f t="array" ref="I319">_xlfn.IFNA(_xlfn.IFS(Nodes[[#This Row],[node type]]="i",0,Nodes[[#This Row],[node type]]="b",1,Nodes[[#This Row],[node type]]="s",0),"")</f>
        <v/>
      </c>
      <c r="J319" s="132" t="str" cm="1">
        <f t="array" ref="J319">_xlfn.IFNA(_xlfn.IFS(Nodes[[#This Row],[node type]]="i",0,Nodes[[#This Row],[node type]]="b",1,Nodes[[#This Row],[node type]]="s",0),"")</f>
        <v/>
      </c>
      <c r="K319" s="132" t="str" cm="1">
        <f t="array" ref="K319">_xlfn.IFNA(_xlfn.IFS(Nodes[[#This Row],[node type]]="i",0,Nodes[[#This Row],[node type]]="b",1,Nodes[[#This Row],[node type]]="s",1),"")</f>
        <v/>
      </c>
      <c r="L319" s="132" t="str" cm="1">
        <f t="array" ref="L319">_xlfn.IFNA(_xlfn.IFS(Nodes[[#This Row],[node type]]="i",0,Nodes[[#This Row],[node type]]="b",1,Nodes[[#This Row],[node type]]="s",1),"")</f>
        <v/>
      </c>
      <c r="M319" s="132" t="str" cm="1">
        <f t="array" ref="M319">_xlfn.IFNA(_xlfn.IFS(Nodes[[#This Row],[node type]]="i",0,Nodes[[#This Row],[node type]]="b",1,Nodes[[#This Row],[node type]]="s",1),"")</f>
        <v/>
      </c>
      <c r="N319" s="132" t="str" cm="1">
        <f t="array" ref="N319">_xlfn.IFNA(_xlfn.IFS(Nodes[[#This Row],[node type]]="i",0,Nodes[[#This Row],[node type]]="b",1,Nodes[[#This Row],[node type]]="s",0),"")</f>
        <v/>
      </c>
    </row>
    <row r="320" spans="2:14" x14ac:dyDescent="0.2">
      <c r="B3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0" s="63"/>
      <c r="D320" s="63"/>
      <c r="E320" s="63"/>
      <c r="F320" s="63"/>
      <c r="G320" s="63"/>
      <c r="H320" s="65"/>
      <c r="I320" s="132" t="str" cm="1">
        <f t="array" ref="I320">_xlfn.IFNA(_xlfn.IFS(Nodes[[#This Row],[node type]]="i",0,Nodes[[#This Row],[node type]]="b",1,Nodes[[#This Row],[node type]]="s",0),"")</f>
        <v/>
      </c>
      <c r="J320" s="132" t="str" cm="1">
        <f t="array" ref="J320">_xlfn.IFNA(_xlfn.IFS(Nodes[[#This Row],[node type]]="i",0,Nodes[[#This Row],[node type]]="b",1,Nodes[[#This Row],[node type]]="s",0),"")</f>
        <v/>
      </c>
      <c r="K320" s="132" t="str" cm="1">
        <f t="array" ref="K320">_xlfn.IFNA(_xlfn.IFS(Nodes[[#This Row],[node type]]="i",0,Nodes[[#This Row],[node type]]="b",1,Nodes[[#This Row],[node type]]="s",1),"")</f>
        <v/>
      </c>
      <c r="L320" s="132" t="str" cm="1">
        <f t="array" ref="L320">_xlfn.IFNA(_xlfn.IFS(Nodes[[#This Row],[node type]]="i",0,Nodes[[#This Row],[node type]]="b",1,Nodes[[#This Row],[node type]]="s",1),"")</f>
        <v/>
      </c>
      <c r="M320" s="132" t="str" cm="1">
        <f t="array" ref="M320">_xlfn.IFNA(_xlfn.IFS(Nodes[[#This Row],[node type]]="i",0,Nodes[[#This Row],[node type]]="b",1,Nodes[[#This Row],[node type]]="s",1),"")</f>
        <v/>
      </c>
      <c r="N320" s="132" t="str" cm="1">
        <f t="array" ref="N320">_xlfn.IFNA(_xlfn.IFS(Nodes[[#This Row],[node type]]="i",0,Nodes[[#This Row],[node type]]="b",1,Nodes[[#This Row],[node type]]="s",0),"")</f>
        <v/>
      </c>
    </row>
    <row r="321" spans="2:14" x14ac:dyDescent="0.2">
      <c r="B3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1" s="63"/>
      <c r="D321" s="63"/>
      <c r="E321" s="63"/>
      <c r="F321" s="63"/>
      <c r="G321" s="63"/>
      <c r="H321" s="65"/>
      <c r="I321" s="132" t="str" cm="1">
        <f t="array" ref="I321">_xlfn.IFNA(_xlfn.IFS(Nodes[[#This Row],[node type]]="i",0,Nodes[[#This Row],[node type]]="b",1,Nodes[[#This Row],[node type]]="s",0),"")</f>
        <v/>
      </c>
      <c r="J321" s="132" t="str" cm="1">
        <f t="array" ref="J321">_xlfn.IFNA(_xlfn.IFS(Nodes[[#This Row],[node type]]="i",0,Nodes[[#This Row],[node type]]="b",1,Nodes[[#This Row],[node type]]="s",0),"")</f>
        <v/>
      </c>
      <c r="K321" s="132" t="str" cm="1">
        <f t="array" ref="K321">_xlfn.IFNA(_xlfn.IFS(Nodes[[#This Row],[node type]]="i",0,Nodes[[#This Row],[node type]]="b",1,Nodes[[#This Row],[node type]]="s",1),"")</f>
        <v/>
      </c>
      <c r="L321" s="132" t="str" cm="1">
        <f t="array" ref="L321">_xlfn.IFNA(_xlfn.IFS(Nodes[[#This Row],[node type]]="i",0,Nodes[[#This Row],[node type]]="b",1,Nodes[[#This Row],[node type]]="s",1),"")</f>
        <v/>
      </c>
      <c r="M321" s="132" t="str" cm="1">
        <f t="array" ref="M321">_xlfn.IFNA(_xlfn.IFS(Nodes[[#This Row],[node type]]="i",0,Nodes[[#This Row],[node type]]="b",1,Nodes[[#This Row],[node type]]="s",1),"")</f>
        <v/>
      </c>
      <c r="N321" s="132" t="str" cm="1">
        <f t="array" ref="N321">_xlfn.IFNA(_xlfn.IFS(Nodes[[#This Row],[node type]]="i",0,Nodes[[#This Row],[node type]]="b",1,Nodes[[#This Row],[node type]]="s",0),"")</f>
        <v/>
      </c>
    </row>
    <row r="322" spans="2:14" x14ac:dyDescent="0.2">
      <c r="B3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2" s="63"/>
      <c r="D322" s="63"/>
      <c r="E322" s="63"/>
      <c r="F322" s="63"/>
      <c r="G322" s="63"/>
      <c r="H322" s="65"/>
      <c r="I322" s="132" t="str" cm="1">
        <f t="array" ref="I322">_xlfn.IFNA(_xlfn.IFS(Nodes[[#This Row],[node type]]="i",0,Nodes[[#This Row],[node type]]="b",1,Nodes[[#This Row],[node type]]="s",0),"")</f>
        <v/>
      </c>
      <c r="J322" s="132" t="str" cm="1">
        <f t="array" ref="J322">_xlfn.IFNA(_xlfn.IFS(Nodes[[#This Row],[node type]]="i",0,Nodes[[#This Row],[node type]]="b",1,Nodes[[#This Row],[node type]]="s",0),"")</f>
        <v/>
      </c>
      <c r="K322" s="132" t="str" cm="1">
        <f t="array" ref="K322">_xlfn.IFNA(_xlfn.IFS(Nodes[[#This Row],[node type]]="i",0,Nodes[[#This Row],[node type]]="b",1,Nodes[[#This Row],[node type]]="s",1),"")</f>
        <v/>
      </c>
      <c r="L322" s="132" t="str" cm="1">
        <f t="array" ref="L322">_xlfn.IFNA(_xlfn.IFS(Nodes[[#This Row],[node type]]="i",0,Nodes[[#This Row],[node type]]="b",1,Nodes[[#This Row],[node type]]="s",1),"")</f>
        <v/>
      </c>
      <c r="M322" s="132" t="str" cm="1">
        <f t="array" ref="M322">_xlfn.IFNA(_xlfn.IFS(Nodes[[#This Row],[node type]]="i",0,Nodes[[#This Row],[node type]]="b",1,Nodes[[#This Row],[node type]]="s",1),"")</f>
        <v/>
      </c>
      <c r="N322" s="132" t="str" cm="1">
        <f t="array" ref="N322">_xlfn.IFNA(_xlfn.IFS(Nodes[[#This Row],[node type]]="i",0,Nodes[[#This Row],[node type]]="b",1,Nodes[[#This Row],[node type]]="s",0),"")</f>
        <v/>
      </c>
    </row>
    <row r="323" spans="2:14" x14ac:dyDescent="0.2">
      <c r="B3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3" s="63"/>
      <c r="D323" s="63"/>
      <c r="E323" s="63"/>
      <c r="F323" s="63"/>
      <c r="G323" s="63"/>
      <c r="H323" s="65"/>
      <c r="I323" s="132" t="str" cm="1">
        <f t="array" ref="I323">_xlfn.IFNA(_xlfn.IFS(Nodes[[#This Row],[node type]]="i",0,Nodes[[#This Row],[node type]]="b",1,Nodes[[#This Row],[node type]]="s",0),"")</f>
        <v/>
      </c>
      <c r="J323" s="132" t="str" cm="1">
        <f t="array" ref="J323">_xlfn.IFNA(_xlfn.IFS(Nodes[[#This Row],[node type]]="i",0,Nodes[[#This Row],[node type]]="b",1,Nodes[[#This Row],[node type]]="s",0),"")</f>
        <v/>
      </c>
      <c r="K323" s="132" t="str" cm="1">
        <f t="array" ref="K323">_xlfn.IFNA(_xlfn.IFS(Nodes[[#This Row],[node type]]="i",0,Nodes[[#This Row],[node type]]="b",1,Nodes[[#This Row],[node type]]="s",1),"")</f>
        <v/>
      </c>
      <c r="L323" s="132" t="str" cm="1">
        <f t="array" ref="L323">_xlfn.IFNA(_xlfn.IFS(Nodes[[#This Row],[node type]]="i",0,Nodes[[#This Row],[node type]]="b",1,Nodes[[#This Row],[node type]]="s",1),"")</f>
        <v/>
      </c>
      <c r="M323" s="132" t="str" cm="1">
        <f t="array" ref="M323">_xlfn.IFNA(_xlfn.IFS(Nodes[[#This Row],[node type]]="i",0,Nodes[[#This Row],[node type]]="b",1,Nodes[[#This Row],[node type]]="s",1),"")</f>
        <v/>
      </c>
      <c r="N323" s="132" t="str" cm="1">
        <f t="array" ref="N323">_xlfn.IFNA(_xlfn.IFS(Nodes[[#This Row],[node type]]="i",0,Nodes[[#This Row],[node type]]="b",1,Nodes[[#This Row],[node type]]="s",0),"")</f>
        <v/>
      </c>
    </row>
    <row r="324" spans="2:14" x14ac:dyDescent="0.2">
      <c r="B3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4" s="63"/>
      <c r="D324" s="63"/>
      <c r="E324" s="63"/>
      <c r="F324" s="63"/>
      <c r="G324" s="63"/>
      <c r="H324" s="65"/>
      <c r="I324" s="132" t="str" cm="1">
        <f t="array" ref="I324">_xlfn.IFNA(_xlfn.IFS(Nodes[[#This Row],[node type]]="i",0,Nodes[[#This Row],[node type]]="b",1,Nodes[[#This Row],[node type]]="s",0),"")</f>
        <v/>
      </c>
      <c r="J324" s="132" t="str" cm="1">
        <f t="array" ref="J324">_xlfn.IFNA(_xlfn.IFS(Nodes[[#This Row],[node type]]="i",0,Nodes[[#This Row],[node type]]="b",1,Nodes[[#This Row],[node type]]="s",0),"")</f>
        <v/>
      </c>
      <c r="K324" s="132" t="str" cm="1">
        <f t="array" ref="K324">_xlfn.IFNA(_xlfn.IFS(Nodes[[#This Row],[node type]]="i",0,Nodes[[#This Row],[node type]]="b",1,Nodes[[#This Row],[node type]]="s",1),"")</f>
        <v/>
      </c>
      <c r="L324" s="132" t="str" cm="1">
        <f t="array" ref="L324">_xlfn.IFNA(_xlfn.IFS(Nodes[[#This Row],[node type]]="i",0,Nodes[[#This Row],[node type]]="b",1,Nodes[[#This Row],[node type]]="s",1),"")</f>
        <v/>
      </c>
      <c r="M324" s="132" t="str" cm="1">
        <f t="array" ref="M324">_xlfn.IFNA(_xlfn.IFS(Nodes[[#This Row],[node type]]="i",0,Nodes[[#This Row],[node type]]="b",1,Nodes[[#This Row],[node type]]="s",1),"")</f>
        <v/>
      </c>
      <c r="N324" s="132" t="str" cm="1">
        <f t="array" ref="N324">_xlfn.IFNA(_xlfn.IFS(Nodes[[#This Row],[node type]]="i",0,Nodes[[#This Row],[node type]]="b",1,Nodes[[#This Row],[node type]]="s",0),"")</f>
        <v/>
      </c>
    </row>
    <row r="325" spans="2:14" x14ac:dyDescent="0.2">
      <c r="B3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5" s="63"/>
      <c r="D325" s="63"/>
      <c r="E325" s="63"/>
      <c r="F325" s="63"/>
      <c r="G325" s="63"/>
      <c r="H325" s="65"/>
      <c r="I325" s="132" t="str" cm="1">
        <f t="array" ref="I325">_xlfn.IFNA(_xlfn.IFS(Nodes[[#This Row],[node type]]="i",0,Nodes[[#This Row],[node type]]="b",1,Nodes[[#This Row],[node type]]="s",0),"")</f>
        <v/>
      </c>
      <c r="J325" s="132" t="str" cm="1">
        <f t="array" ref="J325">_xlfn.IFNA(_xlfn.IFS(Nodes[[#This Row],[node type]]="i",0,Nodes[[#This Row],[node type]]="b",1,Nodes[[#This Row],[node type]]="s",0),"")</f>
        <v/>
      </c>
      <c r="K325" s="132" t="str" cm="1">
        <f t="array" ref="K325">_xlfn.IFNA(_xlfn.IFS(Nodes[[#This Row],[node type]]="i",0,Nodes[[#This Row],[node type]]="b",1,Nodes[[#This Row],[node type]]="s",1),"")</f>
        <v/>
      </c>
      <c r="L325" s="132" t="str" cm="1">
        <f t="array" ref="L325">_xlfn.IFNA(_xlfn.IFS(Nodes[[#This Row],[node type]]="i",0,Nodes[[#This Row],[node type]]="b",1,Nodes[[#This Row],[node type]]="s",1),"")</f>
        <v/>
      </c>
      <c r="M325" s="132" t="str" cm="1">
        <f t="array" ref="M325">_xlfn.IFNA(_xlfn.IFS(Nodes[[#This Row],[node type]]="i",0,Nodes[[#This Row],[node type]]="b",1,Nodes[[#This Row],[node type]]="s",1),"")</f>
        <v/>
      </c>
      <c r="N325" s="132" t="str" cm="1">
        <f t="array" ref="N325">_xlfn.IFNA(_xlfn.IFS(Nodes[[#This Row],[node type]]="i",0,Nodes[[#This Row],[node type]]="b",1,Nodes[[#This Row],[node type]]="s",0),"")</f>
        <v/>
      </c>
    </row>
    <row r="326" spans="2:14" x14ac:dyDescent="0.2">
      <c r="B3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6" s="63"/>
      <c r="D326" s="63"/>
      <c r="E326" s="63"/>
      <c r="F326" s="63"/>
      <c r="G326" s="63"/>
      <c r="H326" s="65"/>
      <c r="I326" s="132" t="str" cm="1">
        <f t="array" ref="I326">_xlfn.IFNA(_xlfn.IFS(Nodes[[#This Row],[node type]]="i",0,Nodes[[#This Row],[node type]]="b",1,Nodes[[#This Row],[node type]]="s",0),"")</f>
        <v/>
      </c>
      <c r="J326" s="132" t="str" cm="1">
        <f t="array" ref="J326">_xlfn.IFNA(_xlfn.IFS(Nodes[[#This Row],[node type]]="i",0,Nodes[[#This Row],[node type]]="b",1,Nodes[[#This Row],[node type]]="s",0),"")</f>
        <v/>
      </c>
      <c r="K326" s="132" t="str" cm="1">
        <f t="array" ref="K326">_xlfn.IFNA(_xlfn.IFS(Nodes[[#This Row],[node type]]="i",0,Nodes[[#This Row],[node type]]="b",1,Nodes[[#This Row],[node type]]="s",1),"")</f>
        <v/>
      </c>
      <c r="L326" s="132" t="str" cm="1">
        <f t="array" ref="L326">_xlfn.IFNA(_xlfn.IFS(Nodes[[#This Row],[node type]]="i",0,Nodes[[#This Row],[node type]]="b",1,Nodes[[#This Row],[node type]]="s",1),"")</f>
        <v/>
      </c>
      <c r="M326" s="132" t="str" cm="1">
        <f t="array" ref="M326">_xlfn.IFNA(_xlfn.IFS(Nodes[[#This Row],[node type]]="i",0,Nodes[[#This Row],[node type]]="b",1,Nodes[[#This Row],[node type]]="s",1),"")</f>
        <v/>
      </c>
      <c r="N326" s="132" t="str" cm="1">
        <f t="array" ref="N326">_xlfn.IFNA(_xlfn.IFS(Nodes[[#This Row],[node type]]="i",0,Nodes[[#This Row],[node type]]="b",1,Nodes[[#This Row],[node type]]="s",0),"")</f>
        <v/>
      </c>
    </row>
    <row r="327" spans="2:14" x14ac:dyDescent="0.2">
      <c r="B3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7" s="63"/>
      <c r="D327" s="63"/>
      <c r="E327" s="63"/>
      <c r="F327" s="63"/>
      <c r="G327" s="63"/>
      <c r="H327" s="65"/>
      <c r="I327" s="132" t="str" cm="1">
        <f t="array" ref="I327">_xlfn.IFNA(_xlfn.IFS(Nodes[[#This Row],[node type]]="i",0,Nodes[[#This Row],[node type]]="b",1,Nodes[[#This Row],[node type]]="s",0),"")</f>
        <v/>
      </c>
      <c r="J327" s="132" t="str" cm="1">
        <f t="array" ref="J327">_xlfn.IFNA(_xlfn.IFS(Nodes[[#This Row],[node type]]="i",0,Nodes[[#This Row],[node type]]="b",1,Nodes[[#This Row],[node type]]="s",0),"")</f>
        <v/>
      </c>
      <c r="K327" s="132" t="str" cm="1">
        <f t="array" ref="K327">_xlfn.IFNA(_xlfn.IFS(Nodes[[#This Row],[node type]]="i",0,Nodes[[#This Row],[node type]]="b",1,Nodes[[#This Row],[node type]]="s",1),"")</f>
        <v/>
      </c>
      <c r="L327" s="132" t="str" cm="1">
        <f t="array" ref="L327">_xlfn.IFNA(_xlfn.IFS(Nodes[[#This Row],[node type]]="i",0,Nodes[[#This Row],[node type]]="b",1,Nodes[[#This Row],[node type]]="s",1),"")</f>
        <v/>
      </c>
      <c r="M327" s="132" t="str" cm="1">
        <f t="array" ref="M327">_xlfn.IFNA(_xlfn.IFS(Nodes[[#This Row],[node type]]="i",0,Nodes[[#This Row],[node type]]="b",1,Nodes[[#This Row],[node type]]="s",1),"")</f>
        <v/>
      </c>
      <c r="N327" s="132" t="str" cm="1">
        <f t="array" ref="N327">_xlfn.IFNA(_xlfn.IFS(Nodes[[#This Row],[node type]]="i",0,Nodes[[#This Row],[node type]]="b",1,Nodes[[#This Row],[node type]]="s",0),"")</f>
        <v/>
      </c>
    </row>
    <row r="328" spans="2:14" x14ac:dyDescent="0.2">
      <c r="B3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8" s="63"/>
      <c r="D328" s="63"/>
      <c r="E328" s="63"/>
      <c r="F328" s="63"/>
      <c r="G328" s="63"/>
      <c r="H328" s="65"/>
      <c r="I328" s="132" t="str" cm="1">
        <f t="array" ref="I328">_xlfn.IFNA(_xlfn.IFS(Nodes[[#This Row],[node type]]="i",0,Nodes[[#This Row],[node type]]="b",1,Nodes[[#This Row],[node type]]="s",0),"")</f>
        <v/>
      </c>
      <c r="J328" s="132" t="str" cm="1">
        <f t="array" ref="J328">_xlfn.IFNA(_xlfn.IFS(Nodes[[#This Row],[node type]]="i",0,Nodes[[#This Row],[node type]]="b",1,Nodes[[#This Row],[node type]]="s",0),"")</f>
        <v/>
      </c>
      <c r="K328" s="132" t="str" cm="1">
        <f t="array" ref="K328">_xlfn.IFNA(_xlfn.IFS(Nodes[[#This Row],[node type]]="i",0,Nodes[[#This Row],[node type]]="b",1,Nodes[[#This Row],[node type]]="s",1),"")</f>
        <v/>
      </c>
      <c r="L328" s="132" t="str" cm="1">
        <f t="array" ref="L328">_xlfn.IFNA(_xlfn.IFS(Nodes[[#This Row],[node type]]="i",0,Nodes[[#This Row],[node type]]="b",1,Nodes[[#This Row],[node type]]="s",1),"")</f>
        <v/>
      </c>
      <c r="M328" s="132" t="str" cm="1">
        <f t="array" ref="M328">_xlfn.IFNA(_xlfn.IFS(Nodes[[#This Row],[node type]]="i",0,Nodes[[#This Row],[node type]]="b",1,Nodes[[#This Row],[node type]]="s",1),"")</f>
        <v/>
      </c>
      <c r="N328" s="132" t="str" cm="1">
        <f t="array" ref="N328">_xlfn.IFNA(_xlfn.IFS(Nodes[[#This Row],[node type]]="i",0,Nodes[[#This Row],[node type]]="b",1,Nodes[[#This Row],[node type]]="s",0),"")</f>
        <v/>
      </c>
    </row>
    <row r="329" spans="2:14" x14ac:dyDescent="0.2">
      <c r="B3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29" s="63"/>
      <c r="D329" s="63"/>
      <c r="E329" s="63"/>
      <c r="F329" s="63"/>
      <c r="G329" s="63"/>
      <c r="H329" s="65"/>
      <c r="I329" s="132" t="str" cm="1">
        <f t="array" ref="I329">_xlfn.IFNA(_xlfn.IFS(Nodes[[#This Row],[node type]]="i",0,Nodes[[#This Row],[node type]]="b",1,Nodes[[#This Row],[node type]]="s",0),"")</f>
        <v/>
      </c>
      <c r="J329" s="132" t="str" cm="1">
        <f t="array" ref="J329">_xlfn.IFNA(_xlfn.IFS(Nodes[[#This Row],[node type]]="i",0,Nodes[[#This Row],[node type]]="b",1,Nodes[[#This Row],[node type]]="s",0),"")</f>
        <v/>
      </c>
      <c r="K329" s="132" t="str" cm="1">
        <f t="array" ref="K329">_xlfn.IFNA(_xlfn.IFS(Nodes[[#This Row],[node type]]="i",0,Nodes[[#This Row],[node type]]="b",1,Nodes[[#This Row],[node type]]="s",1),"")</f>
        <v/>
      </c>
      <c r="L329" s="132" t="str" cm="1">
        <f t="array" ref="L329">_xlfn.IFNA(_xlfn.IFS(Nodes[[#This Row],[node type]]="i",0,Nodes[[#This Row],[node type]]="b",1,Nodes[[#This Row],[node type]]="s",1),"")</f>
        <v/>
      </c>
      <c r="M329" s="132" t="str" cm="1">
        <f t="array" ref="M329">_xlfn.IFNA(_xlfn.IFS(Nodes[[#This Row],[node type]]="i",0,Nodes[[#This Row],[node type]]="b",1,Nodes[[#This Row],[node type]]="s",1),"")</f>
        <v/>
      </c>
      <c r="N329" s="132" t="str" cm="1">
        <f t="array" ref="N329">_xlfn.IFNA(_xlfn.IFS(Nodes[[#This Row],[node type]]="i",0,Nodes[[#This Row],[node type]]="b",1,Nodes[[#This Row],[node type]]="s",0),"")</f>
        <v/>
      </c>
    </row>
    <row r="330" spans="2:14" x14ac:dyDescent="0.2">
      <c r="B3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0" s="63"/>
      <c r="D330" s="63"/>
      <c r="E330" s="63"/>
      <c r="F330" s="63"/>
      <c r="G330" s="63"/>
      <c r="H330" s="65"/>
      <c r="I330" s="132" t="str" cm="1">
        <f t="array" ref="I330">_xlfn.IFNA(_xlfn.IFS(Nodes[[#This Row],[node type]]="i",0,Nodes[[#This Row],[node type]]="b",1,Nodes[[#This Row],[node type]]="s",0),"")</f>
        <v/>
      </c>
      <c r="J330" s="132" t="str" cm="1">
        <f t="array" ref="J330">_xlfn.IFNA(_xlfn.IFS(Nodes[[#This Row],[node type]]="i",0,Nodes[[#This Row],[node type]]="b",1,Nodes[[#This Row],[node type]]="s",0),"")</f>
        <v/>
      </c>
      <c r="K330" s="132" t="str" cm="1">
        <f t="array" ref="K330">_xlfn.IFNA(_xlfn.IFS(Nodes[[#This Row],[node type]]="i",0,Nodes[[#This Row],[node type]]="b",1,Nodes[[#This Row],[node type]]="s",1),"")</f>
        <v/>
      </c>
      <c r="L330" s="132" t="str" cm="1">
        <f t="array" ref="L330">_xlfn.IFNA(_xlfn.IFS(Nodes[[#This Row],[node type]]="i",0,Nodes[[#This Row],[node type]]="b",1,Nodes[[#This Row],[node type]]="s",1),"")</f>
        <v/>
      </c>
      <c r="M330" s="132" t="str" cm="1">
        <f t="array" ref="M330">_xlfn.IFNA(_xlfn.IFS(Nodes[[#This Row],[node type]]="i",0,Nodes[[#This Row],[node type]]="b",1,Nodes[[#This Row],[node type]]="s",1),"")</f>
        <v/>
      </c>
      <c r="N330" s="132" t="str" cm="1">
        <f t="array" ref="N330">_xlfn.IFNA(_xlfn.IFS(Nodes[[#This Row],[node type]]="i",0,Nodes[[#This Row],[node type]]="b",1,Nodes[[#This Row],[node type]]="s",0),"")</f>
        <v/>
      </c>
    </row>
    <row r="331" spans="2:14" x14ac:dyDescent="0.2">
      <c r="B3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1" s="63"/>
      <c r="D331" s="63"/>
      <c r="E331" s="63"/>
      <c r="F331" s="63"/>
      <c r="G331" s="63"/>
      <c r="H331" s="65"/>
      <c r="I331" s="132" t="str" cm="1">
        <f t="array" ref="I331">_xlfn.IFNA(_xlfn.IFS(Nodes[[#This Row],[node type]]="i",0,Nodes[[#This Row],[node type]]="b",1,Nodes[[#This Row],[node type]]="s",0),"")</f>
        <v/>
      </c>
      <c r="J331" s="132" t="str" cm="1">
        <f t="array" ref="J331">_xlfn.IFNA(_xlfn.IFS(Nodes[[#This Row],[node type]]="i",0,Nodes[[#This Row],[node type]]="b",1,Nodes[[#This Row],[node type]]="s",0),"")</f>
        <v/>
      </c>
      <c r="K331" s="132" t="str" cm="1">
        <f t="array" ref="K331">_xlfn.IFNA(_xlfn.IFS(Nodes[[#This Row],[node type]]="i",0,Nodes[[#This Row],[node type]]="b",1,Nodes[[#This Row],[node type]]="s",1),"")</f>
        <v/>
      </c>
      <c r="L331" s="132" t="str" cm="1">
        <f t="array" ref="L331">_xlfn.IFNA(_xlfn.IFS(Nodes[[#This Row],[node type]]="i",0,Nodes[[#This Row],[node type]]="b",1,Nodes[[#This Row],[node type]]="s",1),"")</f>
        <v/>
      </c>
      <c r="M331" s="132" t="str" cm="1">
        <f t="array" ref="M331">_xlfn.IFNA(_xlfn.IFS(Nodes[[#This Row],[node type]]="i",0,Nodes[[#This Row],[node type]]="b",1,Nodes[[#This Row],[node type]]="s",1),"")</f>
        <v/>
      </c>
      <c r="N331" s="132" t="str" cm="1">
        <f t="array" ref="N331">_xlfn.IFNA(_xlfn.IFS(Nodes[[#This Row],[node type]]="i",0,Nodes[[#This Row],[node type]]="b",1,Nodes[[#This Row],[node type]]="s",0),"")</f>
        <v/>
      </c>
    </row>
    <row r="332" spans="2:14" x14ac:dyDescent="0.2">
      <c r="B3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2" s="63"/>
      <c r="D332" s="63"/>
      <c r="E332" s="63"/>
      <c r="F332" s="63"/>
      <c r="G332" s="63"/>
      <c r="H332" s="65"/>
      <c r="I332" s="132" t="str" cm="1">
        <f t="array" ref="I332">_xlfn.IFNA(_xlfn.IFS(Nodes[[#This Row],[node type]]="i",0,Nodes[[#This Row],[node type]]="b",1,Nodes[[#This Row],[node type]]="s",0),"")</f>
        <v/>
      </c>
      <c r="J332" s="132" t="str" cm="1">
        <f t="array" ref="J332">_xlfn.IFNA(_xlfn.IFS(Nodes[[#This Row],[node type]]="i",0,Nodes[[#This Row],[node type]]="b",1,Nodes[[#This Row],[node type]]="s",0),"")</f>
        <v/>
      </c>
      <c r="K332" s="132" t="str" cm="1">
        <f t="array" ref="K332">_xlfn.IFNA(_xlfn.IFS(Nodes[[#This Row],[node type]]="i",0,Nodes[[#This Row],[node type]]="b",1,Nodes[[#This Row],[node type]]="s",1),"")</f>
        <v/>
      </c>
      <c r="L332" s="132" t="str" cm="1">
        <f t="array" ref="L332">_xlfn.IFNA(_xlfn.IFS(Nodes[[#This Row],[node type]]="i",0,Nodes[[#This Row],[node type]]="b",1,Nodes[[#This Row],[node type]]="s",1),"")</f>
        <v/>
      </c>
      <c r="M332" s="132" t="str" cm="1">
        <f t="array" ref="M332">_xlfn.IFNA(_xlfn.IFS(Nodes[[#This Row],[node type]]="i",0,Nodes[[#This Row],[node type]]="b",1,Nodes[[#This Row],[node type]]="s",1),"")</f>
        <v/>
      </c>
      <c r="N332" s="132" t="str" cm="1">
        <f t="array" ref="N332">_xlfn.IFNA(_xlfn.IFS(Nodes[[#This Row],[node type]]="i",0,Nodes[[#This Row],[node type]]="b",1,Nodes[[#This Row],[node type]]="s",0),"")</f>
        <v/>
      </c>
    </row>
    <row r="333" spans="2:14" x14ac:dyDescent="0.2">
      <c r="B3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3" s="63"/>
      <c r="D333" s="63"/>
      <c r="E333" s="63"/>
      <c r="F333" s="63"/>
      <c r="G333" s="63"/>
      <c r="H333" s="65"/>
      <c r="I333" s="132" t="str" cm="1">
        <f t="array" ref="I333">_xlfn.IFNA(_xlfn.IFS(Nodes[[#This Row],[node type]]="i",0,Nodes[[#This Row],[node type]]="b",1,Nodes[[#This Row],[node type]]="s",0),"")</f>
        <v/>
      </c>
      <c r="J333" s="132" t="str" cm="1">
        <f t="array" ref="J333">_xlfn.IFNA(_xlfn.IFS(Nodes[[#This Row],[node type]]="i",0,Nodes[[#This Row],[node type]]="b",1,Nodes[[#This Row],[node type]]="s",0),"")</f>
        <v/>
      </c>
      <c r="K333" s="132" t="str" cm="1">
        <f t="array" ref="K333">_xlfn.IFNA(_xlfn.IFS(Nodes[[#This Row],[node type]]="i",0,Nodes[[#This Row],[node type]]="b",1,Nodes[[#This Row],[node type]]="s",1),"")</f>
        <v/>
      </c>
      <c r="L333" s="132" t="str" cm="1">
        <f t="array" ref="L333">_xlfn.IFNA(_xlfn.IFS(Nodes[[#This Row],[node type]]="i",0,Nodes[[#This Row],[node type]]="b",1,Nodes[[#This Row],[node type]]="s",1),"")</f>
        <v/>
      </c>
      <c r="M333" s="132" t="str" cm="1">
        <f t="array" ref="M333">_xlfn.IFNA(_xlfn.IFS(Nodes[[#This Row],[node type]]="i",0,Nodes[[#This Row],[node type]]="b",1,Nodes[[#This Row],[node type]]="s",1),"")</f>
        <v/>
      </c>
      <c r="N333" s="132" t="str" cm="1">
        <f t="array" ref="N333">_xlfn.IFNA(_xlfn.IFS(Nodes[[#This Row],[node type]]="i",0,Nodes[[#This Row],[node type]]="b",1,Nodes[[#This Row],[node type]]="s",0),"")</f>
        <v/>
      </c>
    </row>
    <row r="334" spans="2:14" x14ac:dyDescent="0.2">
      <c r="B3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4" s="63"/>
      <c r="D334" s="63"/>
      <c r="E334" s="63"/>
      <c r="F334" s="63"/>
      <c r="G334" s="63"/>
      <c r="H334" s="65"/>
      <c r="I334" s="132" t="str" cm="1">
        <f t="array" ref="I334">_xlfn.IFNA(_xlfn.IFS(Nodes[[#This Row],[node type]]="i",0,Nodes[[#This Row],[node type]]="b",1,Nodes[[#This Row],[node type]]="s",0),"")</f>
        <v/>
      </c>
      <c r="J334" s="132" t="str" cm="1">
        <f t="array" ref="J334">_xlfn.IFNA(_xlfn.IFS(Nodes[[#This Row],[node type]]="i",0,Nodes[[#This Row],[node type]]="b",1,Nodes[[#This Row],[node type]]="s",0),"")</f>
        <v/>
      </c>
      <c r="K334" s="132" t="str" cm="1">
        <f t="array" ref="K334">_xlfn.IFNA(_xlfn.IFS(Nodes[[#This Row],[node type]]="i",0,Nodes[[#This Row],[node type]]="b",1,Nodes[[#This Row],[node type]]="s",1),"")</f>
        <v/>
      </c>
      <c r="L334" s="132" t="str" cm="1">
        <f t="array" ref="L334">_xlfn.IFNA(_xlfn.IFS(Nodes[[#This Row],[node type]]="i",0,Nodes[[#This Row],[node type]]="b",1,Nodes[[#This Row],[node type]]="s",1),"")</f>
        <v/>
      </c>
      <c r="M334" s="132" t="str" cm="1">
        <f t="array" ref="M334">_xlfn.IFNA(_xlfn.IFS(Nodes[[#This Row],[node type]]="i",0,Nodes[[#This Row],[node type]]="b",1,Nodes[[#This Row],[node type]]="s",1),"")</f>
        <v/>
      </c>
      <c r="N334" s="132" t="str" cm="1">
        <f t="array" ref="N334">_xlfn.IFNA(_xlfn.IFS(Nodes[[#This Row],[node type]]="i",0,Nodes[[#This Row],[node type]]="b",1,Nodes[[#This Row],[node type]]="s",0),"")</f>
        <v/>
      </c>
    </row>
    <row r="335" spans="2:14" x14ac:dyDescent="0.2">
      <c r="B3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5" s="63"/>
      <c r="D335" s="63"/>
      <c r="E335" s="63"/>
      <c r="F335" s="63"/>
      <c r="G335" s="63"/>
      <c r="H335" s="65"/>
      <c r="I335" s="132" t="str" cm="1">
        <f t="array" ref="I335">_xlfn.IFNA(_xlfn.IFS(Nodes[[#This Row],[node type]]="i",0,Nodes[[#This Row],[node type]]="b",1,Nodes[[#This Row],[node type]]="s",0),"")</f>
        <v/>
      </c>
      <c r="J335" s="132" t="str" cm="1">
        <f t="array" ref="J335">_xlfn.IFNA(_xlfn.IFS(Nodes[[#This Row],[node type]]="i",0,Nodes[[#This Row],[node type]]="b",1,Nodes[[#This Row],[node type]]="s",0),"")</f>
        <v/>
      </c>
      <c r="K335" s="132" t="str" cm="1">
        <f t="array" ref="K335">_xlfn.IFNA(_xlfn.IFS(Nodes[[#This Row],[node type]]="i",0,Nodes[[#This Row],[node type]]="b",1,Nodes[[#This Row],[node type]]="s",1),"")</f>
        <v/>
      </c>
      <c r="L335" s="132" t="str" cm="1">
        <f t="array" ref="L335">_xlfn.IFNA(_xlfn.IFS(Nodes[[#This Row],[node type]]="i",0,Nodes[[#This Row],[node type]]="b",1,Nodes[[#This Row],[node type]]="s",1),"")</f>
        <v/>
      </c>
      <c r="M335" s="132" t="str" cm="1">
        <f t="array" ref="M335">_xlfn.IFNA(_xlfn.IFS(Nodes[[#This Row],[node type]]="i",0,Nodes[[#This Row],[node type]]="b",1,Nodes[[#This Row],[node type]]="s",1),"")</f>
        <v/>
      </c>
      <c r="N335" s="132" t="str" cm="1">
        <f t="array" ref="N335">_xlfn.IFNA(_xlfn.IFS(Nodes[[#This Row],[node type]]="i",0,Nodes[[#This Row],[node type]]="b",1,Nodes[[#This Row],[node type]]="s",0),"")</f>
        <v/>
      </c>
    </row>
    <row r="336" spans="2:14" x14ac:dyDescent="0.2">
      <c r="B3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6" s="63"/>
      <c r="D336" s="63"/>
      <c r="E336" s="63"/>
      <c r="F336" s="63"/>
      <c r="G336" s="63"/>
      <c r="H336" s="65"/>
      <c r="I336" s="132" t="str" cm="1">
        <f t="array" ref="I336">_xlfn.IFNA(_xlfn.IFS(Nodes[[#This Row],[node type]]="i",0,Nodes[[#This Row],[node type]]="b",1,Nodes[[#This Row],[node type]]="s",0),"")</f>
        <v/>
      </c>
      <c r="J336" s="132" t="str" cm="1">
        <f t="array" ref="J336">_xlfn.IFNA(_xlfn.IFS(Nodes[[#This Row],[node type]]="i",0,Nodes[[#This Row],[node type]]="b",1,Nodes[[#This Row],[node type]]="s",0),"")</f>
        <v/>
      </c>
      <c r="K336" s="132" t="str" cm="1">
        <f t="array" ref="K336">_xlfn.IFNA(_xlfn.IFS(Nodes[[#This Row],[node type]]="i",0,Nodes[[#This Row],[node type]]="b",1,Nodes[[#This Row],[node type]]="s",1),"")</f>
        <v/>
      </c>
      <c r="L336" s="132" t="str" cm="1">
        <f t="array" ref="L336">_xlfn.IFNA(_xlfn.IFS(Nodes[[#This Row],[node type]]="i",0,Nodes[[#This Row],[node type]]="b",1,Nodes[[#This Row],[node type]]="s",1),"")</f>
        <v/>
      </c>
      <c r="M336" s="132" t="str" cm="1">
        <f t="array" ref="M336">_xlfn.IFNA(_xlfn.IFS(Nodes[[#This Row],[node type]]="i",0,Nodes[[#This Row],[node type]]="b",1,Nodes[[#This Row],[node type]]="s",1),"")</f>
        <v/>
      </c>
      <c r="N336" s="132" t="str" cm="1">
        <f t="array" ref="N336">_xlfn.IFNA(_xlfn.IFS(Nodes[[#This Row],[node type]]="i",0,Nodes[[#This Row],[node type]]="b",1,Nodes[[#This Row],[node type]]="s",0),"")</f>
        <v/>
      </c>
    </row>
    <row r="337" spans="2:14" x14ac:dyDescent="0.2">
      <c r="B3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7" s="63"/>
      <c r="D337" s="63"/>
      <c r="E337" s="63"/>
      <c r="F337" s="63"/>
      <c r="G337" s="63"/>
      <c r="H337" s="65"/>
      <c r="I337" s="132" t="str" cm="1">
        <f t="array" ref="I337">_xlfn.IFNA(_xlfn.IFS(Nodes[[#This Row],[node type]]="i",0,Nodes[[#This Row],[node type]]="b",1,Nodes[[#This Row],[node type]]="s",0),"")</f>
        <v/>
      </c>
      <c r="J337" s="132" t="str" cm="1">
        <f t="array" ref="J337">_xlfn.IFNA(_xlfn.IFS(Nodes[[#This Row],[node type]]="i",0,Nodes[[#This Row],[node type]]="b",1,Nodes[[#This Row],[node type]]="s",0),"")</f>
        <v/>
      </c>
      <c r="K337" s="132" t="str" cm="1">
        <f t="array" ref="K337">_xlfn.IFNA(_xlfn.IFS(Nodes[[#This Row],[node type]]="i",0,Nodes[[#This Row],[node type]]="b",1,Nodes[[#This Row],[node type]]="s",1),"")</f>
        <v/>
      </c>
      <c r="L337" s="132" t="str" cm="1">
        <f t="array" ref="L337">_xlfn.IFNA(_xlfn.IFS(Nodes[[#This Row],[node type]]="i",0,Nodes[[#This Row],[node type]]="b",1,Nodes[[#This Row],[node type]]="s",1),"")</f>
        <v/>
      </c>
      <c r="M337" s="132" t="str" cm="1">
        <f t="array" ref="M337">_xlfn.IFNA(_xlfn.IFS(Nodes[[#This Row],[node type]]="i",0,Nodes[[#This Row],[node type]]="b",1,Nodes[[#This Row],[node type]]="s",1),"")</f>
        <v/>
      </c>
      <c r="N337" s="132" t="str" cm="1">
        <f t="array" ref="N337">_xlfn.IFNA(_xlfn.IFS(Nodes[[#This Row],[node type]]="i",0,Nodes[[#This Row],[node type]]="b",1,Nodes[[#This Row],[node type]]="s",0),"")</f>
        <v/>
      </c>
    </row>
    <row r="338" spans="2:14" x14ac:dyDescent="0.2">
      <c r="B3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8" s="63"/>
      <c r="D338" s="63"/>
      <c r="E338" s="63"/>
      <c r="F338" s="63"/>
      <c r="G338" s="63"/>
      <c r="H338" s="65"/>
      <c r="I338" s="132" t="str" cm="1">
        <f t="array" ref="I338">_xlfn.IFNA(_xlfn.IFS(Nodes[[#This Row],[node type]]="i",0,Nodes[[#This Row],[node type]]="b",1,Nodes[[#This Row],[node type]]="s",0),"")</f>
        <v/>
      </c>
      <c r="J338" s="132" t="str" cm="1">
        <f t="array" ref="J338">_xlfn.IFNA(_xlfn.IFS(Nodes[[#This Row],[node type]]="i",0,Nodes[[#This Row],[node type]]="b",1,Nodes[[#This Row],[node type]]="s",0),"")</f>
        <v/>
      </c>
      <c r="K338" s="132" t="str" cm="1">
        <f t="array" ref="K338">_xlfn.IFNA(_xlfn.IFS(Nodes[[#This Row],[node type]]="i",0,Nodes[[#This Row],[node type]]="b",1,Nodes[[#This Row],[node type]]="s",1),"")</f>
        <v/>
      </c>
      <c r="L338" s="132" t="str" cm="1">
        <f t="array" ref="L338">_xlfn.IFNA(_xlfn.IFS(Nodes[[#This Row],[node type]]="i",0,Nodes[[#This Row],[node type]]="b",1,Nodes[[#This Row],[node type]]="s",1),"")</f>
        <v/>
      </c>
      <c r="M338" s="132" t="str" cm="1">
        <f t="array" ref="M338">_xlfn.IFNA(_xlfn.IFS(Nodes[[#This Row],[node type]]="i",0,Nodes[[#This Row],[node type]]="b",1,Nodes[[#This Row],[node type]]="s",1),"")</f>
        <v/>
      </c>
      <c r="N338" s="132" t="str" cm="1">
        <f t="array" ref="N338">_xlfn.IFNA(_xlfn.IFS(Nodes[[#This Row],[node type]]="i",0,Nodes[[#This Row],[node type]]="b",1,Nodes[[#This Row],[node type]]="s",0),"")</f>
        <v/>
      </c>
    </row>
    <row r="339" spans="2:14" x14ac:dyDescent="0.2">
      <c r="B3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39" s="63"/>
      <c r="D339" s="63"/>
      <c r="E339" s="63"/>
      <c r="F339" s="63"/>
      <c r="G339" s="63"/>
      <c r="H339" s="65"/>
      <c r="I339" s="132" t="str" cm="1">
        <f t="array" ref="I339">_xlfn.IFNA(_xlfn.IFS(Nodes[[#This Row],[node type]]="i",0,Nodes[[#This Row],[node type]]="b",1,Nodes[[#This Row],[node type]]="s",0),"")</f>
        <v/>
      </c>
      <c r="J339" s="132" t="str" cm="1">
        <f t="array" ref="J339">_xlfn.IFNA(_xlfn.IFS(Nodes[[#This Row],[node type]]="i",0,Nodes[[#This Row],[node type]]="b",1,Nodes[[#This Row],[node type]]="s",0),"")</f>
        <v/>
      </c>
      <c r="K339" s="132" t="str" cm="1">
        <f t="array" ref="K339">_xlfn.IFNA(_xlfn.IFS(Nodes[[#This Row],[node type]]="i",0,Nodes[[#This Row],[node type]]="b",1,Nodes[[#This Row],[node type]]="s",1),"")</f>
        <v/>
      </c>
      <c r="L339" s="132" t="str" cm="1">
        <f t="array" ref="L339">_xlfn.IFNA(_xlfn.IFS(Nodes[[#This Row],[node type]]="i",0,Nodes[[#This Row],[node type]]="b",1,Nodes[[#This Row],[node type]]="s",1),"")</f>
        <v/>
      </c>
      <c r="M339" s="132" t="str" cm="1">
        <f t="array" ref="M339">_xlfn.IFNA(_xlfn.IFS(Nodes[[#This Row],[node type]]="i",0,Nodes[[#This Row],[node type]]="b",1,Nodes[[#This Row],[node type]]="s",1),"")</f>
        <v/>
      </c>
      <c r="N339" s="132" t="str" cm="1">
        <f t="array" ref="N339">_xlfn.IFNA(_xlfn.IFS(Nodes[[#This Row],[node type]]="i",0,Nodes[[#This Row],[node type]]="b",1,Nodes[[#This Row],[node type]]="s",0),"")</f>
        <v/>
      </c>
    </row>
    <row r="340" spans="2:14" x14ac:dyDescent="0.2">
      <c r="B3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0" s="63"/>
      <c r="D340" s="63"/>
      <c r="E340" s="63"/>
      <c r="F340" s="63"/>
      <c r="G340" s="63"/>
      <c r="H340" s="65"/>
      <c r="I340" s="132" t="str" cm="1">
        <f t="array" ref="I340">_xlfn.IFNA(_xlfn.IFS(Nodes[[#This Row],[node type]]="i",0,Nodes[[#This Row],[node type]]="b",1,Nodes[[#This Row],[node type]]="s",0),"")</f>
        <v/>
      </c>
      <c r="J340" s="132" t="str" cm="1">
        <f t="array" ref="J340">_xlfn.IFNA(_xlfn.IFS(Nodes[[#This Row],[node type]]="i",0,Nodes[[#This Row],[node type]]="b",1,Nodes[[#This Row],[node type]]="s",0),"")</f>
        <v/>
      </c>
      <c r="K340" s="132" t="str" cm="1">
        <f t="array" ref="K340">_xlfn.IFNA(_xlfn.IFS(Nodes[[#This Row],[node type]]="i",0,Nodes[[#This Row],[node type]]="b",1,Nodes[[#This Row],[node type]]="s",1),"")</f>
        <v/>
      </c>
      <c r="L340" s="132" t="str" cm="1">
        <f t="array" ref="L340">_xlfn.IFNA(_xlfn.IFS(Nodes[[#This Row],[node type]]="i",0,Nodes[[#This Row],[node type]]="b",1,Nodes[[#This Row],[node type]]="s",1),"")</f>
        <v/>
      </c>
      <c r="M340" s="132" t="str" cm="1">
        <f t="array" ref="M340">_xlfn.IFNA(_xlfn.IFS(Nodes[[#This Row],[node type]]="i",0,Nodes[[#This Row],[node type]]="b",1,Nodes[[#This Row],[node type]]="s",1),"")</f>
        <v/>
      </c>
      <c r="N340" s="132" t="str" cm="1">
        <f t="array" ref="N340">_xlfn.IFNA(_xlfn.IFS(Nodes[[#This Row],[node type]]="i",0,Nodes[[#This Row],[node type]]="b",1,Nodes[[#This Row],[node type]]="s",0),"")</f>
        <v/>
      </c>
    </row>
    <row r="341" spans="2:14" x14ac:dyDescent="0.2">
      <c r="B3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1" s="63"/>
      <c r="D341" s="63"/>
      <c r="E341" s="63"/>
      <c r="F341" s="63"/>
      <c r="G341" s="63"/>
      <c r="H341" s="65"/>
      <c r="I341" s="132" t="str" cm="1">
        <f t="array" ref="I341">_xlfn.IFNA(_xlfn.IFS(Nodes[[#This Row],[node type]]="i",0,Nodes[[#This Row],[node type]]="b",1,Nodes[[#This Row],[node type]]="s",0),"")</f>
        <v/>
      </c>
      <c r="J341" s="132" t="str" cm="1">
        <f t="array" ref="J341">_xlfn.IFNA(_xlfn.IFS(Nodes[[#This Row],[node type]]="i",0,Nodes[[#This Row],[node type]]="b",1,Nodes[[#This Row],[node type]]="s",0),"")</f>
        <v/>
      </c>
      <c r="K341" s="132" t="str" cm="1">
        <f t="array" ref="K341">_xlfn.IFNA(_xlfn.IFS(Nodes[[#This Row],[node type]]="i",0,Nodes[[#This Row],[node type]]="b",1,Nodes[[#This Row],[node type]]="s",1),"")</f>
        <v/>
      </c>
      <c r="L341" s="132" t="str" cm="1">
        <f t="array" ref="L341">_xlfn.IFNA(_xlfn.IFS(Nodes[[#This Row],[node type]]="i",0,Nodes[[#This Row],[node type]]="b",1,Nodes[[#This Row],[node type]]="s",1),"")</f>
        <v/>
      </c>
      <c r="M341" s="132" t="str" cm="1">
        <f t="array" ref="M341">_xlfn.IFNA(_xlfn.IFS(Nodes[[#This Row],[node type]]="i",0,Nodes[[#This Row],[node type]]="b",1,Nodes[[#This Row],[node type]]="s",1),"")</f>
        <v/>
      </c>
      <c r="N341" s="132" t="str" cm="1">
        <f t="array" ref="N341">_xlfn.IFNA(_xlfn.IFS(Nodes[[#This Row],[node type]]="i",0,Nodes[[#This Row],[node type]]="b",1,Nodes[[#This Row],[node type]]="s",0),"")</f>
        <v/>
      </c>
    </row>
    <row r="342" spans="2:14" x14ac:dyDescent="0.2">
      <c r="B3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2" s="63"/>
      <c r="D342" s="63"/>
      <c r="E342" s="63"/>
      <c r="F342" s="63"/>
      <c r="G342" s="63"/>
      <c r="H342" s="65"/>
      <c r="I342" s="132" t="str" cm="1">
        <f t="array" ref="I342">_xlfn.IFNA(_xlfn.IFS(Nodes[[#This Row],[node type]]="i",0,Nodes[[#This Row],[node type]]="b",1,Nodes[[#This Row],[node type]]="s",0),"")</f>
        <v/>
      </c>
      <c r="J342" s="132" t="str" cm="1">
        <f t="array" ref="J342">_xlfn.IFNA(_xlfn.IFS(Nodes[[#This Row],[node type]]="i",0,Nodes[[#This Row],[node type]]="b",1,Nodes[[#This Row],[node type]]="s",0),"")</f>
        <v/>
      </c>
      <c r="K342" s="132" t="str" cm="1">
        <f t="array" ref="K342">_xlfn.IFNA(_xlfn.IFS(Nodes[[#This Row],[node type]]="i",0,Nodes[[#This Row],[node type]]="b",1,Nodes[[#This Row],[node type]]="s",1),"")</f>
        <v/>
      </c>
      <c r="L342" s="132" t="str" cm="1">
        <f t="array" ref="L342">_xlfn.IFNA(_xlfn.IFS(Nodes[[#This Row],[node type]]="i",0,Nodes[[#This Row],[node type]]="b",1,Nodes[[#This Row],[node type]]="s",1),"")</f>
        <v/>
      </c>
      <c r="M342" s="132" t="str" cm="1">
        <f t="array" ref="M342">_xlfn.IFNA(_xlfn.IFS(Nodes[[#This Row],[node type]]="i",0,Nodes[[#This Row],[node type]]="b",1,Nodes[[#This Row],[node type]]="s",1),"")</f>
        <v/>
      </c>
      <c r="N342" s="132" t="str" cm="1">
        <f t="array" ref="N342">_xlfn.IFNA(_xlfn.IFS(Nodes[[#This Row],[node type]]="i",0,Nodes[[#This Row],[node type]]="b",1,Nodes[[#This Row],[node type]]="s",0),"")</f>
        <v/>
      </c>
    </row>
    <row r="343" spans="2:14" x14ac:dyDescent="0.2">
      <c r="B3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3" s="63"/>
      <c r="D343" s="63"/>
      <c r="E343" s="63"/>
      <c r="F343" s="63"/>
      <c r="G343" s="63"/>
      <c r="H343" s="65"/>
      <c r="I343" s="132" t="str" cm="1">
        <f t="array" ref="I343">_xlfn.IFNA(_xlfn.IFS(Nodes[[#This Row],[node type]]="i",0,Nodes[[#This Row],[node type]]="b",1,Nodes[[#This Row],[node type]]="s",0),"")</f>
        <v/>
      </c>
      <c r="J343" s="132" t="str" cm="1">
        <f t="array" ref="J343">_xlfn.IFNA(_xlfn.IFS(Nodes[[#This Row],[node type]]="i",0,Nodes[[#This Row],[node type]]="b",1,Nodes[[#This Row],[node type]]="s",0),"")</f>
        <v/>
      </c>
      <c r="K343" s="132" t="str" cm="1">
        <f t="array" ref="K343">_xlfn.IFNA(_xlfn.IFS(Nodes[[#This Row],[node type]]="i",0,Nodes[[#This Row],[node type]]="b",1,Nodes[[#This Row],[node type]]="s",1),"")</f>
        <v/>
      </c>
      <c r="L343" s="132" t="str" cm="1">
        <f t="array" ref="L343">_xlfn.IFNA(_xlfn.IFS(Nodes[[#This Row],[node type]]="i",0,Nodes[[#This Row],[node type]]="b",1,Nodes[[#This Row],[node type]]="s",1),"")</f>
        <v/>
      </c>
      <c r="M343" s="132" t="str" cm="1">
        <f t="array" ref="M343">_xlfn.IFNA(_xlfn.IFS(Nodes[[#This Row],[node type]]="i",0,Nodes[[#This Row],[node type]]="b",1,Nodes[[#This Row],[node type]]="s",1),"")</f>
        <v/>
      </c>
      <c r="N343" s="132" t="str" cm="1">
        <f t="array" ref="N343">_xlfn.IFNA(_xlfn.IFS(Nodes[[#This Row],[node type]]="i",0,Nodes[[#This Row],[node type]]="b",1,Nodes[[#This Row],[node type]]="s",0),"")</f>
        <v/>
      </c>
    </row>
    <row r="344" spans="2:14" x14ac:dyDescent="0.2">
      <c r="B3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4" s="63"/>
      <c r="D344" s="63"/>
      <c r="E344" s="63"/>
      <c r="F344" s="63"/>
      <c r="G344" s="63"/>
      <c r="H344" s="65"/>
      <c r="I344" s="132" t="str" cm="1">
        <f t="array" ref="I344">_xlfn.IFNA(_xlfn.IFS(Nodes[[#This Row],[node type]]="i",0,Nodes[[#This Row],[node type]]="b",1,Nodes[[#This Row],[node type]]="s",0),"")</f>
        <v/>
      </c>
      <c r="J344" s="132" t="str" cm="1">
        <f t="array" ref="J344">_xlfn.IFNA(_xlfn.IFS(Nodes[[#This Row],[node type]]="i",0,Nodes[[#This Row],[node type]]="b",1,Nodes[[#This Row],[node type]]="s",0),"")</f>
        <v/>
      </c>
      <c r="K344" s="132" t="str" cm="1">
        <f t="array" ref="K344">_xlfn.IFNA(_xlfn.IFS(Nodes[[#This Row],[node type]]="i",0,Nodes[[#This Row],[node type]]="b",1,Nodes[[#This Row],[node type]]="s",1),"")</f>
        <v/>
      </c>
      <c r="L344" s="132" t="str" cm="1">
        <f t="array" ref="L344">_xlfn.IFNA(_xlfn.IFS(Nodes[[#This Row],[node type]]="i",0,Nodes[[#This Row],[node type]]="b",1,Nodes[[#This Row],[node type]]="s",1),"")</f>
        <v/>
      </c>
      <c r="M344" s="132" t="str" cm="1">
        <f t="array" ref="M344">_xlfn.IFNA(_xlfn.IFS(Nodes[[#This Row],[node type]]="i",0,Nodes[[#This Row],[node type]]="b",1,Nodes[[#This Row],[node type]]="s",1),"")</f>
        <v/>
      </c>
      <c r="N344" s="132" t="str" cm="1">
        <f t="array" ref="N344">_xlfn.IFNA(_xlfn.IFS(Nodes[[#This Row],[node type]]="i",0,Nodes[[#This Row],[node type]]="b",1,Nodes[[#This Row],[node type]]="s",0),"")</f>
        <v/>
      </c>
    </row>
    <row r="345" spans="2:14" x14ac:dyDescent="0.2">
      <c r="B3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5" s="63"/>
      <c r="D345" s="63"/>
      <c r="E345" s="63"/>
      <c r="F345" s="63"/>
      <c r="G345" s="63"/>
      <c r="H345" s="65"/>
      <c r="I345" s="132" t="str" cm="1">
        <f t="array" ref="I345">_xlfn.IFNA(_xlfn.IFS(Nodes[[#This Row],[node type]]="i",0,Nodes[[#This Row],[node type]]="b",1,Nodes[[#This Row],[node type]]="s",0),"")</f>
        <v/>
      </c>
      <c r="J345" s="132" t="str" cm="1">
        <f t="array" ref="J345">_xlfn.IFNA(_xlfn.IFS(Nodes[[#This Row],[node type]]="i",0,Nodes[[#This Row],[node type]]="b",1,Nodes[[#This Row],[node type]]="s",0),"")</f>
        <v/>
      </c>
      <c r="K345" s="132" t="str" cm="1">
        <f t="array" ref="K345">_xlfn.IFNA(_xlfn.IFS(Nodes[[#This Row],[node type]]="i",0,Nodes[[#This Row],[node type]]="b",1,Nodes[[#This Row],[node type]]="s",1),"")</f>
        <v/>
      </c>
      <c r="L345" s="132" t="str" cm="1">
        <f t="array" ref="L345">_xlfn.IFNA(_xlfn.IFS(Nodes[[#This Row],[node type]]="i",0,Nodes[[#This Row],[node type]]="b",1,Nodes[[#This Row],[node type]]="s",1),"")</f>
        <v/>
      </c>
      <c r="M345" s="132" t="str" cm="1">
        <f t="array" ref="M345">_xlfn.IFNA(_xlfn.IFS(Nodes[[#This Row],[node type]]="i",0,Nodes[[#This Row],[node type]]="b",1,Nodes[[#This Row],[node type]]="s",1),"")</f>
        <v/>
      </c>
      <c r="N345" s="132" t="str" cm="1">
        <f t="array" ref="N345">_xlfn.IFNA(_xlfn.IFS(Nodes[[#This Row],[node type]]="i",0,Nodes[[#This Row],[node type]]="b",1,Nodes[[#This Row],[node type]]="s",0),"")</f>
        <v/>
      </c>
    </row>
    <row r="346" spans="2:14" x14ac:dyDescent="0.2">
      <c r="B3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6" s="63"/>
      <c r="D346" s="63"/>
      <c r="E346" s="63"/>
      <c r="F346" s="63"/>
      <c r="G346" s="63"/>
      <c r="H346" s="65"/>
      <c r="I346" s="132" t="str" cm="1">
        <f t="array" ref="I346">_xlfn.IFNA(_xlfn.IFS(Nodes[[#This Row],[node type]]="i",0,Nodes[[#This Row],[node type]]="b",1,Nodes[[#This Row],[node type]]="s",0),"")</f>
        <v/>
      </c>
      <c r="J346" s="132" t="str" cm="1">
        <f t="array" ref="J346">_xlfn.IFNA(_xlfn.IFS(Nodes[[#This Row],[node type]]="i",0,Nodes[[#This Row],[node type]]="b",1,Nodes[[#This Row],[node type]]="s",0),"")</f>
        <v/>
      </c>
      <c r="K346" s="132" t="str" cm="1">
        <f t="array" ref="K346">_xlfn.IFNA(_xlfn.IFS(Nodes[[#This Row],[node type]]="i",0,Nodes[[#This Row],[node type]]="b",1,Nodes[[#This Row],[node type]]="s",1),"")</f>
        <v/>
      </c>
      <c r="L346" s="132" t="str" cm="1">
        <f t="array" ref="L346">_xlfn.IFNA(_xlfn.IFS(Nodes[[#This Row],[node type]]="i",0,Nodes[[#This Row],[node type]]="b",1,Nodes[[#This Row],[node type]]="s",1),"")</f>
        <v/>
      </c>
      <c r="M346" s="132" t="str" cm="1">
        <f t="array" ref="M346">_xlfn.IFNA(_xlfn.IFS(Nodes[[#This Row],[node type]]="i",0,Nodes[[#This Row],[node type]]="b",1,Nodes[[#This Row],[node type]]="s",1),"")</f>
        <v/>
      </c>
      <c r="N346" s="132" t="str" cm="1">
        <f t="array" ref="N346">_xlfn.IFNA(_xlfn.IFS(Nodes[[#This Row],[node type]]="i",0,Nodes[[#This Row],[node type]]="b",1,Nodes[[#This Row],[node type]]="s",0),"")</f>
        <v/>
      </c>
    </row>
    <row r="347" spans="2:14" x14ac:dyDescent="0.2">
      <c r="B3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7" s="63"/>
      <c r="D347" s="63"/>
      <c r="E347" s="63"/>
      <c r="F347" s="63"/>
      <c r="G347" s="63"/>
      <c r="H347" s="65"/>
      <c r="I347" s="132" t="str" cm="1">
        <f t="array" ref="I347">_xlfn.IFNA(_xlfn.IFS(Nodes[[#This Row],[node type]]="i",0,Nodes[[#This Row],[node type]]="b",1,Nodes[[#This Row],[node type]]="s",0),"")</f>
        <v/>
      </c>
      <c r="J347" s="132" t="str" cm="1">
        <f t="array" ref="J347">_xlfn.IFNA(_xlfn.IFS(Nodes[[#This Row],[node type]]="i",0,Nodes[[#This Row],[node type]]="b",1,Nodes[[#This Row],[node type]]="s",0),"")</f>
        <v/>
      </c>
      <c r="K347" s="132" t="str" cm="1">
        <f t="array" ref="K347">_xlfn.IFNA(_xlfn.IFS(Nodes[[#This Row],[node type]]="i",0,Nodes[[#This Row],[node type]]="b",1,Nodes[[#This Row],[node type]]="s",1),"")</f>
        <v/>
      </c>
      <c r="L347" s="132" t="str" cm="1">
        <f t="array" ref="L347">_xlfn.IFNA(_xlfn.IFS(Nodes[[#This Row],[node type]]="i",0,Nodes[[#This Row],[node type]]="b",1,Nodes[[#This Row],[node type]]="s",1),"")</f>
        <v/>
      </c>
      <c r="M347" s="132" t="str" cm="1">
        <f t="array" ref="M347">_xlfn.IFNA(_xlfn.IFS(Nodes[[#This Row],[node type]]="i",0,Nodes[[#This Row],[node type]]="b",1,Nodes[[#This Row],[node type]]="s",1),"")</f>
        <v/>
      </c>
      <c r="N347" s="132" t="str" cm="1">
        <f t="array" ref="N347">_xlfn.IFNA(_xlfn.IFS(Nodes[[#This Row],[node type]]="i",0,Nodes[[#This Row],[node type]]="b",1,Nodes[[#This Row],[node type]]="s",0),"")</f>
        <v/>
      </c>
    </row>
    <row r="348" spans="2:14" x14ac:dyDescent="0.2">
      <c r="B3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8" s="63"/>
      <c r="D348" s="63"/>
      <c r="E348" s="63"/>
      <c r="F348" s="63"/>
      <c r="G348" s="63"/>
      <c r="H348" s="65"/>
      <c r="I348" s="132" t="str" cm="1">
        <f t="array" ref="I348">_xlfn.IFNA(_xlfn.IFS(Nodes[[#This Row],[node type]]="i",0,Nodes[[#This Row],[node type]]="b",1,Nodes[[#This Row],[node type]]="s",0),"")</f>
        <v/>
      </c>
      <c r="J348" s="132" t="str" cm="1">
        <f t="array" ref="J348">_xlfn.IFNA(_xlfn.IFS(Nodes[[#This Row],[node type]]="i",0,Nodes[[#This Row],[node type]]="b",1,Nodes[[#This Row],[node type]]="s",0),"")</f>
        <v/>
      </c>
      <c r="K348" s="132" t="str" cm="1">
        <f t="array" ref="K348">_xlfn.IFNA(_xlfn.IFS(Nodes[[#This Row],[node type]]="i",0,Nodes[[#This Row],[node type]]="b",1,Nodes[[#This Row],[node type]]="s",1),"")</f>
        <v/>
      </c>
      <c r="L348" s="132" t="str" cm="1">
        <f t="array" ref="L348">_xlfn.IFNA(_xlfn.IFS(Nodes[[#This Row],[node type]]="i",0,Nodes[[#This Row],[node type]]="b",1,Nodes[[#This Row],[node type]]="s",1),"")</f>
        <v/>
      </c>
      <c r="M348" s="132" t="str" cm="1">
        <f t="array" ref="M348">_xlfn.IFNA(_xlfn.IFS(Nodes[[#This Row],[node type]]="i",0,Nodes[[#This Row],[node type]]="b",1,Nodes[[#This Row],[node type]]="s",1),"")</f>
        <v/>
      </c>
      <c r="N348" s="132" t="str" cm="1">
        <f t="array" ref="N348">_xlfn.IFNA(_xlfn.IFS(Nodes[[#This Row],[node type]]="i",0,Nodes[[#This Row],[node type]]="b",1,Nodes[[#This Row],[node type]]="s",0),"")</f>
        <v/>
      </c>
    </row>
    <row r="349" spans="2:14" x14ac:dyDescent="0.2">
      <c r="B3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49" s="63"/>
      <c r="D349" s="63"/>
      <c r="E349" s="63"/>
      <c r="F349" s="63"/>
      <c r="G349" s="63"/>
      <c r="H349" s="65"/>
      <c r="I349" s="132" t="str" cm="1">
        <f t="array" ref="I349">_xlfn.IFNA(_xlfn.IFS(Nodes[[#This Row],[node type]]="i",0,Nodes[[#This Row],[node type]]="b",1,Nodes[[#This Row],[node type]]="s",0),"")</f>
        <v/>
      </c>
      <c r="J349" s="132" t="str" cm="1">
        <f t="array" ref="J349">_xlfn.IFNA(_xlfn.IFS(Nodes[[#This Row],[node type]]="i",0,Nodes[[#This Row],[node type]]="b",1,Nodes[[#This Row],[node type]]="s",0),"")</f>
        <v/>
      </c>
      <c r="K349" s="132" t="str" cm="1">
        <f t="array" ref="K349">_xlfn.IFNA(_xlfn.IFS(Nodes[[#This Row],[node type]]="i",0,Nodes[[#This Row],[node type]]="b",1,Nodes[[#This Row],[node type]]="s",1),"")</f>
        <v/>
      </c>
      <c r="L349" s="132" t="str" cm="1">
        <f t="array" ref="L349">_xlfn.IFNA(_xlfn.IFS(Nodes[[#This Row],[node type]]="i",0,Nodes[[#This Row],[node type]]="b",1,Nodes[[#This Row],[node type]]="s",1),"")</f>
        <v/>
      </c>
      <c r="M349" s="132" t="str" cm="1">
        <f t="array" ref="M349">_xlfn.IFNA(_xlfn.IFS(Nodes[[#This Row],[node type]]="i",0,Nodes[[#This Row],[node type]]="b",1,Nodes[[#This Row],[node type]]="s",1),"")</f>
        <v/>
      </c>
      <c r="N349" s="132" t="str" cm="1">
        <f t="array" ref="N349">_xlfn.IFNA(_xlfn.IFS(Nodes[[#This Row],[node type]]="i",0,Nodes[[#This Row],[node type]]="b",1,Nodes[[#This Row],[node type]]="s",0),"")</f>
        <v/>
      </c>
    </row>
    <row r="350" spans="2:14" x14ac:dyDescent="0.2">
      <c r="B3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0" s="63"/>
      <c r="D350" s="63"/>
      <c r="E350" s="63"/>
      <c r="F350" s="63"/>
      <c r="G350" s="63"/>
      <c r="H350" s="65"/>
      <c r="I350" s="132" t="str" cm="1">
        <f t="array" ref="I350">_xlfn.IFNA(_xlfn.IFS(Nodes[[#This Row],[node type]]="i",0,Nodes[[#This Row],[node type]]="b",1,Nodes[[#This Row],[node type]]="s",0),"")</f>
        <v/>
      </c>
      <c r="J350" s="132" t="str" cm="1">
        <f t="array" ref="J350">_xlfn.IFNA(_xlfn.IFS(Nodes[[#This Row],[node type]]="i",0,Nodes[[#This Row],[node type]]="b",1,Nodes[[#This Row],[node type]]="s",0),"")</f>
        <v/>
      </c>
      <c r="K350" s="132" t="str" cm="1">
        <f t="array" ref="K350">_xlfn.IFNA(_xlfn.IFS(Nodes[[#This Row],[node type]]="i",0,Nodes[[#This Row],[node type]]="b",1,Nodes[[#This Row],[node type]]="s",1),"")</f>
        <v/>
      </c>
      <c r="L350" s="132" t="str" cm="1">
        <f t="array" ref="L350">_xlfn.IFNA(_xlfn.IFS(Nodes[[#This Row],[node type]]="i",0,Nodes[[#This Row],[node type]]="b",1,Nodes[[#This Row],[node type]]="s",1),"")</f>
        <v/>
      </c>
      <c r="M350" s="132" t="str" cm="1">
        <f t="array" ref="M350">_xlfn.IFNA(_xlfn.IFS(Nodes[[#This Row],[node type]]="i",0,Nodes[[#This Row],[node type]]="b",1,Nodes[[#This Row],[node type]]="s",1),"")</f>
        <v/>
      </c>
      <c r="N350" s="132" t="str" cm="1">
        <f t="array" ref="N350">_xlfn.IFNA(_xlfn.IFS(Nodes[[#This Row],[node type]]="i",0,Nodes[[#This Row],[node type]]="b",1,Nodes[[#This Row],[node type]]="s",0),"")</f>
        <v/>
      </c>
    </row>
    <row r="351" spans="2:14" x14ac:dyDescent="0.2">
      <c r="B3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1" s="63"/>
      <c r="D351" s="63"/>
      <c r="E351" s="63"/>
      <c r="F351" s="63"/>
      <c r="G351" s="63"/>
      <c r="H351" s="65"/>
      <c r="I351" s="132" t="str" cm="1">
        <f t="array" ref="I351">_xlfn.IFNA(_xlfn.IFS(Nodes[[#This Row],[node type]]="i",0,Nodes[[#This Row],[node type]]="b",1,Nodes[[#This Row],[node type]]="s",0),"")</f>
        <v/>
      </c>
      <c r="J351" s="132" t="str" cm="1">
        <f t="array" ref="J351">_xlfn.IFNA(_xlfn.IFS(Nodes[[#This Row],[node type]]="i",0,Nodes[[#This Row],[node type]]="b",1,Nodes[[#This Row],[node type]]="s",0),"")</f>
        <v/>
      </c>
      <c r="K351" s="132" t="str" cm="1">
        <f t="array" ref="K351">_xlfn.IFNA(_xlfn.IFS(Nodes[[#This Row],[node type]]="i",0,Nodes[[#This Row],[node type]]="b",1,Nodes[[#This Row],[node type]]="s",1),"")</f>
        <v/>
      </c>
      <c r="L351" s="132" t="str" cm="1">
        <f t="array" ref="L351">_xlfn.IFNA(_xlfn.IFS(Nodes[[#This Row],[node type]]="i",0,Nodes[[#This Row],[node type]]="b",1,Nodes[[#This Row],[node type]]="s",1),"")</f>
        <v/>
      </c>
      <c r="M351" s="132" t="str" cm="1">
        <f t="array" ref="M351">_xlfn.IFNA(_xlfn.IFS(Nodes[[#This Row],[node type]]="i",0,Nodes[[#This Row],[node type]]="b",1,Nodes[[#This Row],[node type]]="s",1),"")</f>
        <v/>
      </c>
      <c r="N351" s="132" t="str" cm="1">
        <f t="array" ref="N351">_xlfn.IFNA(_xlfn.IFS(Nodes[[#This Row],[node type]]="i",0,Nodes[[#This Row],[node type]]="b",1,Nodes[[#This Row],[node type]]="s",0),"")</f>
        <v/>
      </c>
    </row>
    <row r="352" spans="2:14" x14ac:dyDescent="0.2">
      <c r="B3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2" s="63"/>
      <c r="D352" s="63"/>
      <c r="E352" s="63"/>
      <c r="F352" s="63"/>
      <c r="G352" s="63"/>
      <c r="H352" s="65"/>
      <c r="I352" s="132" t="str" cm="1">
        <f t="array" ref="I352">_xlfn.IFNA(_xlfn.IFS(Nodes[[#This Row],[node type]]="i",0,Nodes[[#This Row],[node type]]="b",1,Nodes[[#This Row],[node type]]="s",0),"")</f>
        <v/>
      </c>
      <c r="J352" s="132" t="str" cm="1">
        <f t="array" ref="J352">_xlfn.IFNA(_xlfn.IFS(Nodes[[#This Row],[node type]]="i",0,Nodes[[#This Row],[node type]]="b",1,Nodes[[#This Row],[node type]]="s",0),"")</f>
        <v/>
      </c>
      <c r="K352" s="132" t="str" cm="1">
        <f t="array" ref="K352">_xlfn.IFNA(_xlfn.IFS(Nodes[[#This Row],[node type]]="i",0,Nodes[[#This Row],[node type]]="b",1,Nodes[[#This Row],[node type]]="s",1),"")</f>
        <v/>
      </c>
      <c r="L352" s="132" t="str" cm="1">
        <f t="array" ref="L352">_xlfn.IFNA(_xlfn.IFS(Nodes[[#This Row],[node type]]="i",0,Nodes[[#This Row],[node type]]="b",1,Nodes[[#This Row],[node type]]="s",1),"")</f>
        <v/>
      </c>
      <c r="M352" s="132" t="str" cm="1">
        <f t="array" ref="M352">_xlfn.IFNA(_xlfn.IFS(Nodes[[#This Row],[node type]]="i",0,Nodes[[#This Row],[node type]]="b",1,Nodes[[#This Row],[node type]]="s",1),"")</f>
        <v/>
      </c>
      <c r="N352" s="132" t="str" cm="1">
        <f t="array" ref="N352">_xlfn.IFNA(_xlfn.IFS(Nodes[[#This Row],[node type]]="i",0,Nodes[[#This Row],[node type]]="b",1,Nodes[[#This Row],[node type]]="s",0),"")</f>
        <v/>
      </c>
    </row>
    <row r="353" spans="2:14" x14ac:dyDescent="0.2">
      <c r="B3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3" s="63"/>
      <c r="D353" s="63"/>
      <c r="E353" s="63"/>
      <c r="F353" s="63"/>
      <c r="G353" s="63"/>
      <c r="H353" s="65"/>
      <c r="I353" s="132" t="str" cm="1">
        <f t="array" ref="I353">_xlfn.IFNA(_xlfn.IFS(Nodes[[#This Row],[node type]]="i",0,Nodes[[#This Row],[node type]]="b",1,Nodes[[#This Row],[node type]]="s",0),"")</f>
        <v/>
      </c>
      <c r="J353" s="132" t="str" cm="1">
        <f t="array" ref="J353">_xlfn.IFNA(_xlfn.IFS(Nodes[[#This Row],[node type]]="i",0,Nodes[[#This Row],[node type]]="b",1,Nodes[[#This Row],[node type]]="s",0),"")</f>
        <v/>
      </c>
      <c r="K353" s="132" t="str" cm="1">
        <f t="array" ref="K353">_xlfn.IFNA(_xlfn.IFS(Nodes[[#This Row],[node type]]="i",0,Nodes[[#This Row],[node type]]="b",1,Nodes[[#This Row],[node type]]="s",1),"")</f>
        <v/>
      </c>
      <c r="L353" s="132" t="str" cm="1">
        <f t="array" ref="L353">_xlfn.IFNA(_xlfn.IFS(Nodes[[#This Row],[node type]]="i",0,Nodes[[#This Row],[node type]]="b",1,Nodes[[#This Row],[node type]]="s",1),"")</f>
        <v/>
      </c>
      <c r="M353" s="132" t="str" cm="1">
        <f t="array" ref="M353">_xlfn.IFNA(_xlfn.IFS(Nodes[[#This Row],[node type]]="i",0,Nodes[[#This Row],[node type]]="b",1,Nodes[[#This Row],[node type]]="s",1),"")</f>
        <v/>
      </c>
      <c r="N353" s="132" t="str" cm="1">
        <f t="array" ref="N353">_xlfn.IFNA(_xlfn.IFS(Nodes[[#This Row],[node type]]="i",0,Nodes[[#This Row],[node type]]="b",1,Nodes[[#This Row],[node type]]="s",0),"")</f>
        <v/>
      </c>
    </row>
    <row r="354" spans="2:14" x14ac:dyDescent="0.2">
      <c r="B3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4" s="63"/>
      <c r="D354" s="63"/>
      <c r="E354" s="63"/>
      <c r="F354" s="63"/>
      <c r="G354" s="63"/>
      <c r="H354" s="65"/>
      <c r="I354" s="132" t="str" cm="1">
        <f t="array" ref="I354">_xlfn.IFNA(_xlfn.IFS(Nodes[[#This Row],[node type]]="i",0,Nodes[[#This Row],[node type]]="b",1,Nodes[[#This Row],[node type]]="s",0),"")</f>
        <v/>
      </c>
      <c r="J354" s="132" t="str" cm="1">
        <f t="array" ref="J354">_xlfn.IFNA(_xlfn.IFS(Nodes[[#This Row],[node type]]="i",0,Nodes[[#This Row],[node type]]="b",1,Nodes[[#This Row],[node type]]="s",0),"")</f>
        <v/>
      </c>
      <c r="K354" s="132" t="str" cm="1">
        <f t="array" ref="K354">_xlfn.IFNA(_xlfn.IFS(Nodes[[#This Row],[node type]]="i",0,Nodes[[#This Row],[node type]]="b",1,Nodes[[#This Row],[node type]]="s",1),"")</f>
        <v/>
      </c>
      <c r="L354" s="132" t="str" cm="1">
        <f t="array" ref="L354">_xlfn.IFNA(_xlfn.IFS(Nodes[[#This Row],[node type]]="i",0,Nodes[[#This Row],[node type]]="b",1,Nodes[[#This Row],[node type]]="s",1),"")</f>
        <v/>
      </c>
      <c r="M354" s="132" t="str" cm="1">
        <f t="array" ref="M354">_xlfn.IFNA(_xlfn.IFS(Nodes[[#This Row],[node type]]="i",0,Nodes[[#This Row],[node type]]="b",1,Nodes[[#This Row],[node type]]="s",1),"")</f>
        <v/>
      </c>
      <c r="N354" s="132" t="str" cm="1">
        <f t="array" ref="N354">_xlfn.IFNA(_xlfn.IFS(Nodes[[#This Row],[node type]]="i",0,Nodes[[#This Row],[node type]]="b",1,Nodes[[#This Row],[node type]]="s",0),"")</f>
        <v/>
      </c>
    </row>
    <row r="355" spans="2:14" x14ac:dyDescent="0.2">
      <c r="B3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5" s="63"/>
      <c r="D355" s="63"/>
      <c r="E355" s="63"/>
      <c r="F355" s="63"/>
      <c r="G355" s="63"/>
      <c r="H355" s="65"/>
      <c r="I355" s="132" t="str" cm="1">
        <f t="array" ref="I355">_xlfn.IFNA(_xlfn.IFS(Nodes[[#This Row],[node type]]="i",0,Nodes[[#This Row],[node type]]="b",1,Nodes[[#This Row],[node type]]="s",0),"")</f>
        <v/>
      </c>
      <c r="J355" s="132" t="str" cm="1">
        <f t="array" ref="J355">_xlfn.IFNA(_xlfn.IFS(Nodes[[#This Row],[node type]]="i",0,Nodes[[#This Row],[node type]]="b",1,Nodes[[#This Row],[node type]]="s",0),"")</f>
        <v/>
      </c>
      <c r="K355" s="132" t="str" cm="1">
        <f t="array" ref="K355">_xlfn.IFNA(_xlfn.IFS(Nodes[[#This Row],[node type]]="i",0,Nodes[[#This Row],[node type]]="b",1,Nodes[[#This Row],[node type]]="s",1),"")</f>
        <v/>
      </c>
      <c r="L355" s="132" t="str" cm="1">
        <f t="array" ref="L355">_xlfn.IFNA(_xlfn.IFS(Nodes[[#This Row],[node type]]="i",0,Nodes[[#This Row],[node type]]="b",1,Nodes[[#This Row],[node type]]="s",1),"")</f>
        <v/>
      </c>
      <c r="M355" s="132" t="str" cm="1">
        <f t="array" ref="M355">_xlfn.IFNA(_xlfn.IFS(Nodes[[#This Row],[node type]]="i",0,Nodes[[#This Row],[node type]]="b",1,Nodes[[#This Row],[node type]]="s",1),"")</f>
        <v/>
      </c>
      <c r="N355" s="132" t="str" cm="1">
        <f t="array" ref="N355">_xlfn.IFNA(_xlfn.IFS(Nodes[[#This Row],[node type]]="i",0,Nodes[[#This Row],[node type]]="b",1,Nodes[[#This Row],[node type]]="s",0),"")</f>
        <v/>
      </c>
    </row>
    <row r="356" spans="2:14" x14ac:dyDescent="0.2">
      <c r="B3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6" s="63"/>
      <c r="D356" s="63"/>
      <c r="E356" s="63"/>
      <c r="F356" s="63"/>
      <c r="G356" s="63"/>
      <c r="H356" s="65"/>
      <c r="I356" s="132" t="str" cm="1">
        <f t="array" ref="I356">_xlfn.IFNA(_xlfn.IFS(Nodes[[#This Row],[node type]]="i",0,Nodes[[#This Row],[node type]]="b",1,Nodes[[#This Row],[node type]]="s",0),"")</f>
        <v/>
      </c>
      <c r="J356" s="132" t="str" cm="1">
        <f t="array" ref="J356">_xlfn.IFNA(_xlfn.IFS(Nodes[[#This Row],[node type]]="i",0,Nodes[[#This Row],[node type]]="b",1,Nodes[[#This Row],[node type]]="s",0),"")</f>
        <v/>
      </c>
      <c r="K356" s="132" t="str" cm="1">
        <f t="array" ref="K356">_xlfn.IFNA(_xlfn.IFS(Nodes[[#This Row],[node type]]="i",0,Nodes[[#This Row],[node type]]="b",1,Nodes[[#This Row],[node type]]="s",1),"")</f>
        <v/>
      </c>
      <c r="L356" s="132" t="str" cm="1">
        <f t="array" ref="L356">_xlfn.IFNA(_xlfn.IFS(Nodes[[#This Row],[node type]]="i",0,Nodes[[#This Row],[node type]]="b",1,Nodes[[#This Row],[node type]]="s",1),"")</f>
        <v/>
      </c>
      <c r="M356" s="132" t="str" cm="1">
        <f t="array" ref="M356">_xlfn.IFNA(_xlfn.IFS(Nodes[[#This Row],[node type]]="i",0,Nodes[[#This Row],[node type]]="b",1,Nodes[[#This Row],[node type]]="s",1),"")</f>
        <v/>
      </c>
      <c r="N356" s="132" t="str" cm="1">
        <f t="array" ref="N356">_xlfn.IFNA(_xlfn.IFS(Nodes[[#This Row],[node type]]="i",0,Nodes[[#This Row],[node type]]="b",1,Nodes[[#This Row],[node type]]="s",0),"")</f>
        <v/>
      </c>
    </row>
    <row r="357" spans="2:14" x14ac:dyDescent="0.2">
      <c r="B3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7" s="63"/>
      <c r="D357" s="63"/>
      <c r="E357" s="63"/>
      <c r="F357" s="63"/>
      <c r="G357" s="63"/>
      <c r="H357" s="65"/>
      <c r="I357" s="132" t="str" cm="1">
        <f t="array" ref="I357">_xlfn.IFNA(_xlfn.IFS(Nodes[[#This Row],[node type]]="i",0,Nodes[[#This Row],[node type]]="b",1,Nodes[[#This Row],[node type]]="s",0),"")</f>
        <v/>
      </c>
      <c r="J357" s="132" t="str" cm="1">
        <f t="array" ref="J357">_xlfn.IFNA(_xlfn.IFS(Nodes[[#This Row],[node type]]="i",0,Nodes[[#This Row],[node type]]="b",1,Nodes[[#This Row],[node type]]="s",0),"")</f>
        <v/>
      </c>
      <c r="K357" s="132" t="str" cm="1">
        <f t="array" ref="K357">_xlfn.IFNA(_xlfn.IFS(Nodes[[#This Row],[node type]]="i",0,Nodes[[#This Row],[node type]]="b",1,Nodes[[#This Row],[node type]]="s",1),"")</f>
        <v/>
      </c>
      <c r="L357" s="132" t="str" cm="1">
        <f t="array" ref="L357">_xlfn.IFNA(_xlfn.IFS(Nodes[[#This Row],[node type]]="i",0,Nodes[[#This Row],[node type]]="b",1,Nodes[[#This Row],[node type]]="s",1),"")</f>
        <v/>
      </c>
      <c r="M357" s="132" t="str" cm="1">
        <f t="array" ref="M357">_xlfn.IFNA(_xlfn.IFS(Nodes[[#This Row],[node type]]="i",0,Nodes[[#This Row],[node type]]="b",1,Nodes[[#This Row],[node type]]="s",1),"")</f>
        <v/>
      </c>
      <c r="N357" s="132" t="str" cm="1">
        <f t="array" ref="N357">_xlfn.IFNA(_xlfn.IFS(Nodes[[#This Row],[node type]]="i",0,Nodes[[#This Row],[node type]]="b",1,Nodes[[#This Row],[node type]]="s",0),"")</f>
        <v/>
      </c>
    </row>
    <row r="358" spans="2:14" x14ac:dyDescent="0.2">
      <c r="B3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8" s="63"/>
      <c r="D358" s="63"/>
      <c r="E358" s="63"/>
      <c r="F358" s="63"/>
      <c r="G358" s="63"/>
      <c r="H358" s="65"/>
      <c r="I358" s="132" t="str" cm="1">
        <f t="array" ref="I358">_xlfn.IFNA(_xlfn.IFS(Nodes[[#This Row],[node type]]="i",0,Nodes[[#This Row],[node type]]="b",1,Nodes[[#This Row],[node type]]="s",0),"")</f>
        <v/>
      </c>
      <c r="J358" s="132" t="str" cm="1">
        <f t="array" ref="J358">_xlfn.IFNA(_xlfn.IFS(Nodes[[#This Row],[node type]]="i",0,Nodes[[#This Row],[node type]]="b",1,Nodes[[#This Row],[node type]]="s",0),"")</f>
        <v/>
      </c>
      <c r="K358" s="132" t="str" cm="1">
        <f t="array" ref="K358">_xlfn.IFNA(_xlfn.IFS(Nodes[[#This Row],[node type]]="i",0,Nodes[[#This Row],[node type]]="b",1,Nodes[[#This Row],[node type]]="s",1),"")</f>
        <v/>
      </c>
      <c r="L358" s="132" t="str" cm="1">
        <f t="array" ref="L358">_xlfn.IFNA(_xlfn.IFS(Nodes[[#This Row],[node type]]="i",0,Nodes[[#This Row],[node type]]="b",1,Nodes[[#This Row],[node type]]="s",1),"")</f>
        <v/>
      </c>
      <c r="M358" s="132" t="str" cm="1">
        <f t="array" ref="M358">_xlfn.IFNA(_xlfn.IFS(Nodes[[#This Row],[node type]]="i",0,Nodes[[#This Row],[node type]]="b",1,Nodes[[#This Row],[node type]]="s",1),"")</f>
        <v/>
      </c>
      <c r="N358" s="132" t="str" cm="1">
        <f t="array" ref="N358">_xlfn.IFNA(_xlfn.IFS(Nodes[[#This Row],[node type]]="i",0,Nodes[[#This Row],[node type]]="b",1,Nodes[[#This Row],[node type]]="s",0),"")</f>
        <v/>
      </c>
    </row>
    <row r="359" spans="2:14" x14ac:dyDescent="0.2">
      <c r="B3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59" s="63"/>
      <c r="D359" s="63"/>
      <c r="E359" s="63"/>
      <c r="F359" s="63"/>
      <c r="G359" s="63"/>
      <c r="H359" s="65"/>
      <c r="I359" s="132" t="str" cm="1">
        <f t="array" ref="I359">_xlfn.IFNA(_xlfn.IFS(Nodes[[#This Row],[node type]]="i",0,Nodes[[#This Row],[node type]]="b",1,Nodes[[#This Row],[node type]]="s",0),"")</f>
        <v/>
      </c>
      <c r="J359" s="132" t="str" cm="1">
        <f t="array" ref="J359">_xlfn.IFNA(_xlfn.IFS(Nodes[[#This Row],[node type]]="i",0,Nodes[[#This Row],[node type]]="b",1,Nodes[[#This Row],[node type]]="s",0),"")</f>
        <v/>
      </c>
      <c r="K359" s="132" t="str" cm="1">
        <f t="array" ref="K359">_xlfn.IFNA(_xlfn.IFS(Nodes[[#This Row],[node type]]="i",0,Nodes[[#This Row],[node type]]="b",1,Nodes[[#This Row],[node type]]="s",1),"")</f>
        <v/>
      </c>
      <c r="L359" s="132" t="str" cm="1">
        <f t="array" ref="L359">_xlfn.IFNA(_xlfn.IFS(Nodes[[#This Row],[node type]]="i",0,Nodes[[#This Row],[node type]]="b",1,Nodes[[#This Row],[node type]]="s",1),"")</f>
        <v/>
      </c>
      <c r="M359" s="132" t="str" cm="1">
        <f t="array" ref="M359">_xlfn.IFNA(_xlfn.IFS(Nodes[[#This Row],[node type]]="i",0,Nodes[[#This Row],[node type]]="b",1,Nodes[[#This Row],[node type]]="s",1),"")</f>
        <v/>
      </c>
      <c r="N359" s="132" t="str" cm="1">
        <f t="array" ref="N359">_xlfn.IFNA(_xlfn.IFS(Nodes[[#This Row],[node type]]="i",0,Nodes[[#This Row],[node type]]="b",1,Nodes[[#This Row],[node type]]="s",0),"")</f>
        <v/>
      </c>
    </row>
    <row r="360" spans="2:14" x14ac:dyDescent="0.2">
      <c r="B3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0" s="63"/>
      <c r="D360" s="63"/>
      <c r="E360" s="63"/>
      <c r="F360" s="63"/>
      <c r="G360" s="63"/>
      <c r="H360" s="65"/>
      <c r="I360" s="132" t="str" cm="1">
        <f t="array" ref="I360">_xlfn.IFNA(_xlfn.IFS(Nodes[[#This Row],[node type]]="i",0,Nodes[[#This Row],[node type]]="b",1,Nodes[[#This Row],[node type]]="s",0),"")</f>
        <v/>
      </c>
      <c r="J360" s="132" t="str" cm="1">
        <f t="array" ref="J360">_xlfn.IFNA(_xlfn.IFS(Nodes[[#This Row],[node type]]="i",0,Nodes[[#This Row],[node type]]="b",1,Nodes[[#This Row],[node type]]="s",0),"")</f>
        <v/>
      </c>
      <c r="K360" s="132" t="str" cm="1">
        <f t="array" ref="K360">_xlfn.IFNA(_xlfn.IFS(Nodes[[#This Row],[node type]]="i",0,Nodes[[#This Row],[node type]]="b",1,Nodes[[#This Row],[node type]]="s",1),"")</f>
        <v/>
      </c>
      <c r="L360" s="132" t="str" cm="1">
        <f t="array" ref="L360">_xlfn.IFNA(_xlfn.IFS(Nodes[[#This Row],[node type]]="i",0,Nodes[[#This Row],[node type]]="b",1,Nodes[[#This Row],[node type]]="s",1),"")</f>
        <v/>
      </c>
      <c r="M360" s="132" t="str" cm="1">
        <f t="array" ref="M360">_xlfn.IFNA(_xlfn.IFS(Nodes[[#This Row],[node type]]="i",0,Nodes[[#This Row],[node type]]="b",1,Nodes[[#This Row],[node type]]="s",1),"")</f>
        <v/>
      </c>
      <c r="N360" s="132" t="str" cm="1">
        <f t="array" ref="N360">_xlfn.IFNA(_xlfn.IFS(Nodes[[#This Row],[node type]]="i",0,Nodes[[#This Row],[node type]]="b",1,Nodes[[#This Row],[node type]]="s",0),"")</f>
        <v/>
      </c>
    </row>
    <row r="361" spans="2:14" x14ac:dyDescent="0.2">
      <c r="B3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1" s="63"/>
      <c r="D361" s="63"/>
      <c r="E361" s="63"/>
      <c r="F361" s="63"/>
      <c r="G361" s="63"/>
      <c r="H361" s="65"/>
      <c r="I361" s="132" t="str" cm="1">
        <f t="array" ref="I361">_xlfn.IFNA(_xlfn.IFS(Nodes[[#This Row],[node type]]="i",0,Nodes[[#This Row],[node type]]="b",1,Nodes[[#This Row],[node type]]="s",0),"")</f>
        <v/>
      </c>
      <c r="J361" s="132" t="str" cm="1">
        <f t="array" ref="J361">_xlfn.IFNA(_xlfn.IFS(Nodes[[#This Row],[node type]]="i",0,Nodes[[#This Row],[node type]]="b",1,Nodes[[#This Row],[node type]]="s",0),"")</f>
        <v/>
      </c>
      <c r="K361" s="132" t="str" cm="1">
        <f t="array" ref="K361">_xlfn.IFNA(_xlfn.IFS(Nodes[[#This Row],[node type]]="i",0,Nodes[[#This Row],[node type]]="b",1,Nodes[[#This Row],[node type]]="s",1),"")</f>
        <v/>
      </c>
      <c r="L361" s="132" t="str" cm="1">
        <f t="array" ref="L361">_xlfn.IFNA(_xlfn.IFS(Nodes[[#This Row],[node type]]="i",0,Nodes[[#This Row],[node type]]="b",1,Nodes[[#This Row],[node type]]="s",1),"")</f>
        <v/>
      </c>
      <c r="M361" s="132" t="str" cm="1">
        <f t="array" ref="M361">_xlfn.IFNA(_xlfn.IFS(Nodes[[#This Row],[node type]]="i",0,Nodes[[#This Row],[node type]]="b",1,Nodes[[#This Row],[node type]]="s",1),"")</f>
        <v/>
      </c>
      <c r="N361" s="132" t="str" cm="1">
        <f t="array" ref="N361">_xlfn.IFNA(_xlfn.IFS(Nodes[[#This Row],[node type]]="i",0,Nodes[[#This Row],[node type]]="b",1,Nodes[[#This Row],[node type]]="s",0),"")</f>
        <v/>
      </c>
    </row>
    <row r="362" spans="2:14" x14ac:dyDescent="0.2">
      <c r="B3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2" s="63"/>
      <c r="D362" s="63"/>
      <c r="E362" s="63"/>
      <c r="F362" s="63"/>
      <c r="G362" s="63"/>
      <c r="H362" s="65"/>
      <c r="I362" s="132" t="str" cm="1">
        <f t="array" ref="I362">_xlfn.IFNA(_xlfn.IFS(Nodes[[#This Row],[node type]]="i",0,Nodes[[#This Row],[node type]]="b",1,Nodes[[#This Row],[node type]]="s",0),"")</f>
        <v/>
      </c>
      <c r="J362" s="132" t="str" cm="1">
        <f t="array" ref="J362">_xlfn.IFNA(_xlfn.IFS(Nodes[[#This Row],[node type]]="i",0,Nodes[[#This Row],[node type]]="b",1,Nodes[[#This Row],[node type]]="s",0),"")</f>
        <v/>
      </c>
      <c r="K362" s="132" t="str" cm="1">
        <f t="array" ref="K362">_xlfn.IFNA(_xlfn.IFS(Nodes[[#This Row],[node type]]="i",0,Nodes[[#This Row],[node type]]="b",1,Nodes[[#This Row],[node type]]="s",1),"")</f>
        <v/>
      </c>
      <c r="L362" s="132" t="str" cm="1">
        <f t="array" ref="L362">_xlfn.IFNA(_xlfn.IFS(Nodes[[#This Row],[node type]]="i",0,Nodes[[#This Row],[node type]]="b",1,Nodes[[#This Row],[node type]]="s",1),"")</f>
        <v/>
      </c>
      <c r="M362" s="132" t="str" cm="1">
        <f t="array" ref="M362">_xlfn.IFNA(_xlfn.IFS(Nodes[[#This Row],[node type]]="i",0,Nodes[[#This Row],[node type]]="b",1,Nodes[[#This Row],[node type]]="s",1),"")</f>
        <v/>
      </c>
      <c r="N362" s="132" t="str" cm="1">
        <f t="array" ref="N362">_xlfn.IFNA(_xlfn.IFS(Nodes[[#This Row],[node type]]="i",0,Nodes[[#This Row],[node type]]="b",1,Nodes[[#This Row],[node type]]="s",0),"")</f>
        <v/>
      </c>
    </row>
    <row r="363" spans="2:14" x14ac:dyDescent="0.2">
      <c r="B3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3" s="63"/>
      <c r="D363" s="63"/>
      <c r="E363" s="63"/>
      <c r="F363" s="63"/>
      <c r="G363" s="63"/>
      <c r="H363" s="65"/>
      <c r="I363" s="132" t="str" cm="1">
        <f t="array" ref="I363">_xlfn.IFNA(_xlfn.IFS(Nodes[[#This Row],[node type]]="i",0,Nodes[[#This Row],[node type]]="b",1,Nodes[[#This Row],[node type]]="s",0),"")</f>
        <v/>
      </c>
      <c r="J363" s="132" t="str" cm="1">
        <f t="array" ref="J363">_xlfn.IFNA(_xlfn.IFS(Nodes[[#This Row],[node type]]="i",0,Nodes[[#This Row],[node type]]="b",1,Nodes[[#This Row],[node type]]="s",0),"")</f>
        <v/>
      </c>
      <c r="K363" s="132" t="str" cm="1">
        <f t="array" ref="K363">_xlfn.IFNA(_xlfn.IFS(Nodes[[#This Row],[node type]]="i",0,Nodes[[#This Row],[node type]]="b",1,Nodes[[#This Row],[node type]]="s",1),"")</f>
        <v/>
      </c>
      <c r="L363" s="132" t="str" cm="1">
        <f t="array" ref="L363">_xlfn.IFNA(_xlfn.IFS(Nodes[[#This Row],[node type]]="i",0,Nodes[[#This Row],[node type]]="b",1,Nodes[[#This Row],[node type]]="s",1),"")</f>
        <v/>
      </c>
      <c r="M363" s="132" t="str" cm="1">
        <f t="array" ref="M363">_xlfn.IFNA(_xlfn.IFS(Nodes[[#This Row],[node type]]="i",0,Nodes[[#This Row],[node type]]="b",1,Nodes[[#This Row],[node type]]="s",1),"")</f>
        <v/>
      </c>
      <c r="N363" s="132" t="str" cm="1">
        <f t="array" ref="N363">_xlfn.IFNA(_xlfn.IFS(Nodes[[#This Row],[node type]]="i",0,Nodes[[#This Row],[node type]]="b",1,Nodes[[#This Row],[node type]]="s",0),"")</f>
        <v/>
      </c>
    </row>
    <row r="364" spans="2:14" x14ac:dyDescent="0.2">
      <c r="B3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4" s="63"/>
      <c r="D364" s="63"/>
      <c r="E364" s="63"/>
      <c r="F364" s="63"/>
      <c r="G364" s="63"/>
      <c r="H364" s="65"/>
      <c r="I364" s="132" t="str" cm="1">
        <f t="array" ref="I364">_xlfn.IFNA(_xlfn.IFS(Nodes[[#This Row],[node type]]="i",0,Nodes[[#This Row],[node type]]="b",1,Nodes[[#This Row],[node type]]="s",0),"")</f>
        <v/>
      </c>
      <c r="J364" s="132" t="str" cm="1">
        <f t="array" ref="J364">_xlfn.IFNA(_xlfn.IFS(Nodes[[#This Row],[node type]]="i",0,Nodes[[#This Row],[node type]]="b",1,Nodes[[#This Row],[node type]]="s",0),"")</f>
        <v/>
      </c>
      <c r="K364" s="132" t="str" cm="1">
        <f t="array" ref="K364">_xlfn.IFNA(_xlfn.IFS(Nodes[[#This Row],[node type]]="i",0,Nodes[[#This Row],[node type]]="b",1,Nodes[[#This Row],[node type]]="s",1),"")</f>
        <v/>
      </c>
      <c r="L364" s="132" t="str" cm="1">
        <f t="array" ref="L364">_xlfn.IFNA(_xlfn.IFS(Nodes[[#This Row],[node type]]="i",0,Nodes[[#This Row],[node type]]="b",1,Nodes[[#This Row],[node type]]="s",1),"")</f>
        <v/>
      </c>
      <c r="M364" s="132" t="str" cm="1">
        <f t="array" ref="M364">_xlfn.IFNA(_xlfn.IFS(Nodes[[#This Row],[node type]]="i",0,Nodes[[#This Row],[node type]]="b",1,Nodes[[#This Row],[node type]]="s",1),"")</f>
        <v/>
      </c>
      <c r="N364" s="132" t="str" cm="1">
        <f t="array" ref="N364">_xlfn.IFNA(_xlfn.IFS(Nodes[[#This Row],[node type]]="i",0,Nodes[[#This Row],[node type]]="b",1,Nodes[[#This Row],[node type]]="s",0),"")</f>
        <v/>
      </c>
    </row>
    <row r="365" spans="2:14" x14ac:dyDescent="0.2">
      <c r="B3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5" s="63"/>
      <c r="D365" s="63"/>
      <c r="E365" s="63"/>
      <c r="F365" s="63"/>
      <c r="G365" s="63"/>
      <c r="H365" s="65"/>
      <c r="I365" s="132" t="str" cm="1">
        <f t="array" ref="I365">_xlfn.IFNA(_xlfn.IFS(Nodes[[#This Row],[node type]]="i",0,Nodes[[#This Row],[node type]]="b",1,Nodes[[#This Row],[node type]]="s",0),"")</f>
        <v/>
      </c>
      <c r="J365" s="132" t="str" cm="1">
        <f t="array" ref="J365">_xlfn.IFNA(_xlfn.IFS(Nodes[[#This Row],[node type]]="i",0,Nodes[[#This Row],[node type]]="b",1,Nodes[[#This Row],[node type]]="s",0),"")</f>
        <v/>
      </c>
      <c r="K365" s="132" t="str" cm="1">
        <f t="array" ref="K365">_xlfn.IFNA(_xlfn.IFS(Nodes[[#This Row],[node type]]="i",0,Nodes[[#This Row],[node type]]="b",1,Nodes[[#This Row],[node type]]="s",1),"")</f>
        <v/>
      </c>
      <c r="L365" s="132" t="str" cm="1">
        <f t="array" ref="L365">_xlfn.IFNA(_xlfn.IFS(Nodes[[#This Row],[node type]]="i",0,Nodes[[#This Row],[node type]]="b",1,Nodes[[#This Row],[node type]]="s",1),"")</f>
        <v/>
      </c>
      <c r="M365" s="132" t="str" cm="1">
        <f t="array" ref="M365">_xlfn.IFNA(_xlfn.IFS(Nodes[[#This Row],[node type]]="i",0,Nodes[[#This Row],[node type]]="b",1,Nodes[[#This Row],[node type]]="s",1),"")</f>
        <v/>
      </c>
      <c r="N365" s="132" t="str" cm="1">
        <f t="array" ref="N365">_xlfn.IFNA(_xlfn.IFS(Nodes[[#This Row],[node type]]="i",0,Nodes[[#This Row],[node type]]="b",1,Nodes[[#This Row],[node type]]="s",0),"")</f>
        <v/>
      </c>
    </row>
    <row r="366" spans="2:14" x14ac:dyDescent="0.2">
      <c r="B3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6" s="63"/>
      <c r="D366" s="63"/>
      <c r="E366" s="63"/>
      <c r="F366" s="63"/>
      <c r="G366" s="63"/>
      <c r="H366" s="65"/>
      <c r="I366" s="132" t="str" cm="1">
        <f t="array" ref="I366">_xlfn.IFNA(_xlfn.IFS(Nodes[[#This Row],[node type]]="i",0,Nodes[[#This Row],[node type]]="b",1,Nodes[[#This Row],[node type]]="s",0),"")</f>
        <v/>
      </c>
      <c r="J366" s="132" t="str" cm="1">
        <f t="array" ref="J366">_xlfn.IFNA(_xlfn.IFS(Nodes[[#This Row],[node type]]="i",0,Nodes[[#This Row],[node type]]="b",1,Nodes[[#This Row],[node type]]="s",0),"")</f>
        <v/>
      </c>
      <c r="K366" s="132" t="str" cm="1">
        <f t="array" ref="K366">_xlfn.IFNA(_xlfn.IFS(Nodes[[#This Row],[node type]]="i",0,Nodes[[#This Row],[node type]]="b",1,Nodes[[#This Row],[node type]]="s",1),"")</f>
        <v/>
      </c>
      <c r="L366" s="132" t="str" cm="1">
        <f t="array" ref="L366">_xlfn.IFNA(_xlfn.IFS(Nodes[[#This Row],[node type]]="i",0,Nodes[[#This Row],[node type]]="b",1,Nodes[[#This Row],[node type]]="s",1),"")</f>
        <v/>
      </c>
      <c r="M366" s="132" t="str" cm="1">
        <f t="array" ref="M366">_xlfn.IFNA(_xlfn.IFS(Nodes[[#This Row],[node type]]="i",0,Nodes[[#This Row],[node type]]="b",1,Nodes[[#This Row],[node type]]="s",1),"")</f>
        <v/>
      </c>
      <c r="N366" s="132" t="str" cm="1">
        <f t="array" ref="N366">_xlfn.IFNA(_xlfn.IFS(Nodes[[#This Row],[node type]]="i",0,Nodes[[#This Row],[node type]]="b",1,Nodes[[#This Row],[node type]]="s",0),"")</f>
        <v/>
      </c>
    </row>
    <row r="367" spans="2:14" x14ac:dyDescent="0.2">
      <c r="B3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7" s="63"/>
      <c r="D367" s="63"/>
      <c r="E367" s="63"/>
      <c r="F367" s="63"/>
      <c r="G367" s="63"/>
      <c r="H367" s="65"/>
      <c r="I367" s="132" t="str" cm="1">
        <f t="array" ref="I367">_xlfn.IFNA(_xlfn.IFS(Nodes[[#This Row],[node type]]="i",0,Nodes[[#This Row],[node type]]="b",1,Nodes[[#This Row],[node type]]="s",0),"")</f>
        <v/>
      </c>
      <c r="J367" s="132" t="str" cm="1">
        <f t="array" ref="J367">_xlfn.IFNA(_xlfn.IFS(Nodes[[#This Row],[node type]]="i",0,Nodes[[#This Row],[node type]]="b",1,Nodes[[#This Row],[node type]]="s",0),"")</f>
        <v/>
      </c>
      <c r="K367" s="132" t="str" cm="1">
        <f t="array" ref="K367">_xlfn.IFNA(_xlfn.IFS(Nodes[[#This Row],[node type]]="i",0,Nodes[[#This Row],[node type]]="b",1,Nodes[[#This Row],[node type]]="s",1),"")</f>
        <v/>
      </c>
      <c r="L367" s="132" t="str" cm="1">
        <f t="array" ref="L367">_xlfn.IFNA(_xlfn.IFS(Nodes[[#This Row],[node type]]="i",0,Nodes[[#This Row],[node type]]="b",1,Nodes[[#This Row],[node type]]="s",1),"")</f>
        <v/>
      </c>
      <c r="M367" s="132" t="str" cm="1">
        <f t="array" ref="M367">_xlfn.IFNA(_xlfn.IFS(Nodes[[#This Row],[node type]]="i",0,Nodes[[#This Row],[node type]]="b",1,Nodes[[#This Row],[node type]]="s",1),"")</f>
        <v/>
      </c>
      <c r="N367" s="132" t="str" cm="1">
        <f t="array" ref="N367">_xlfn.IFNA(_xlfn.IFS(Nodes[[#This Row],[node type]]="i",0,Nodes[[#This Row],[node type]]="b",1,Nodes[[#This Row],[node type]]="s",0),"")</f>
        <v/>
      </c>
    </row>
    <row r="368" spans="2:14" x14ac:dyDescent="0.2">
      <c r="B3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8" s="63"/>
      <c r="D368" s="63"/>
      <c r="E368" s="63"/>
      <c r="F368" s="63"/>
      <c r="G368" s="63"/>
      <c r="H368" s="65"/>
      <c r="I368" s="132" t="str" cm="1">
        <f t="array" ref="I368">_xlfn.IFNA(_xlfn.IFS(Nodes[[#This Row],[node type]]="i",0,Nodes[[#This Row],[node type]]="b",1,Nodes[[#This Row],[node type]]="s",0),"")</f>
        <v/>
      </c>
      <c r="J368" s="132" t="str" cm="1">
        <f t="array" ref="J368">_xlfn.IFNA(_xlfn.IFS(Nodes[[#This Row],[node type]]="i",0,Nodes[[#This Row],[node type]]="b",1,Nodes[[#This Row],[node type]]="s",0),"")</f>
        <v/>
      </c>
      <c r="K368" s="132" t="str" cm="1">
        <f t="array" ref="K368">_xlfn.IFNA(_xlfn.IFS(Nodes[[#This Row],[node type]]="i",0,Nodes[[#This Row],[node type]]="b",1,Nodes[[#This Row],[node type]]="s",1),"")</f>
        <v/>
      </c>
      <c r="L368" s="132" t="str" cm="1">
        <f t="array" ref="L368">_xlfn.IFNA(_xlfn.IFS(Nodes[[#This Row],[node type]]="i",0,Nodes[[#This Row],[node type]]="b",1,Nodes[[#This Row],[node type]]="s",1),"")</f>
        <v/>
      </c>
      <c r="M368" s="132" t="str" cm="1">
        <f t="array" ref="M368">_xlfn.IFNA(_xlfn.IFS(Nodes[[#This Row],[node type]]="i",0,Nodes[[#This Row],[node type]]="b",1,Nodes[[#This Row],[node type]]="s",1),"")</f>
        <v/>
      </c>
      <c r="N368" s="132" t="str" cm="1">
        <f t="array" ref="N368">_xlfn.IFNA(_xlfn.IFS(Nodes[[#This Row],[node type]]="i",0,Nodes[[#This Row],[node type]]="b",1,Nodes[[#This Row],[node type]]="s",0),"")</f>
        <v/>
      </c>
    </row>
    <row r="369" spans="2:14" x14ac:dyDescent="0.2">
      <c r="B3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69" s="63"/>
      <c r="D369" s="63"/>
      <c r="E369" s="63"/>
      <c r="F369" s="63"/>
      <c r="G369" s="63"/>
      <c r="H369" s="65"/>
      <c r="I369" s="132" t="str" cm="1">
        <f t="array" ref="I369">_xlfn.IFNA(_xlfn.IFS(Nodes[[#This Row],[node type]]="i",0,Nodes[[#This Row],[node type]]="b",1,Nodes[[#This Row],[node type]]="s",0),"")</f>
        <v/>
      </c>
      <c r="J369" s="132" t="str" cm="1">
        <f t="array" ref="J369">_xlfn.IFNA(_xlfn.IFS(Nodes[[#This Row],[node type]]="i",0,Nodes[[#This Row],[node type]]="b",1,Nodes[[#This Row],[node type]]="s",0),"")</f>
        <v/>
      </c>
      <c r="K369" s="132" t="str" cm="1">
        <f t="array" ref="K369">_xlfn.IFNA(_xlfn.IFS(Nodes[[#This Row],[node type]]="i",0,Nodes[[#This Row],[node type]]="b",1,Nodes[[#This Row],[node type]]="s",1),"")</f>
        <v/>
      </c>
      <c r="L369" s="132" t="str" cm="1">
        <f t="array" ref="L369">_xlfn.IFNA(_xlfn.IFS(Nodes[[#This Row],[node type]]="i",0,Nodes[[#This Row],[node type]]="b",1,Nodes[[#This Row],[node type]]="s",1),"")</f>
        <v/>
      </c>
      <c r="M369" s="132" t="str" cm="1">
        <f t="array" ref="M369">_xlfn.IFNA(_xlfn.IFS(Nodes[[#This Row],[node type]]="i",0,Nodes[[#This Row],[node type]]="b",1,Nodes[[#This Row],[node type]]="s",1),"")</f>
        <v/>
      </c>
      <c r="N369" s="132" t="str" cm="1">
        <f t="array" ref="N369">_xlfn.IFNA(_xlfn.IFS(Nodes[[#This Row],[node type]]="i",0,Nodes[[#This Row],[node type]]="b",1,Nodes[[#This Row],[node type]]="s",0),"")</f>
        <v/>
      </c>
    </row>
    <row r="370" spans="2:14" x14ac:dyDescent="0.2">
      <c r="B3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0" s="63"/>
      <c r="D370" s="63"/>
      <c r="E370" s="63"/>
      <c r="F370" s="63"/>
      <c r="G370" s="63"/>
      <c r="H370" s="65"/>
      <c r="I370" s="132" t="str" cm="1">
        <f t="array" ref="I370">_xlfn.IFNA(_xlfn.IFS(Nodes[[#This Row],[node type]]="i",0,Nodes[[#This Row],[node type]]="b",1,Nodes[[#This Row],[node type]]="s",0),"")</f>
        <v/>
      </c>
      <c r="J370" s="132" t="str" cm="1">
        <f t="array" ref="J370">_xlfn.IFNA(_xlfn.IFS(Nodes[[#This Row],[node type]]="i",0,Nodes[[#This Row],[node type]]="b",1,Nodes[[#This Row],[node type]]="s",0),"")</f>
        <v/>
      </c>
      <c r="K370" s="132" t="str" cm="1">
        <f t="array" ref="K370">_xlfn.IFNA(_xlfn.IFS(Nodes[[#This Row],[node type]]="i",0,Nodes[[#This Row],[node type]]="b",1,Nodes[[#This Row],[node type]]="s",1),"")</f>
        <v/>
      </c>
      <c r="L370" s="132" t="str" cm="1">
        <f t="array" ref="L370">_xlfn.IFNA(_xlfn.IFS(Nodes[[#This Row],[node type]]="i",0,Nodes[[#This Row],[node type]]="b",1,Nodes[[#This Row],[node type]]="s",1),"")</f>
        <v/>
      </c>
      <c r="M370" s="132" t="str" cm="1">
        <f t="array" ref="M370">_xlfn.IFNA(_xlfn.IFS(Nodes[[#This Row],[node type]]="i",0,Nodes[[#This Row],[node type]]="b",1,Nodes[[#This Row],[node type]]="s",1),"")</f>
        <v/>
      </c>
      <c r="N370" s="132" t="str" cm="1">
        <f t="array" ref="N370">_xlfn.IFNA(_xlfn.IFS(Nodes[[#This Row],[node type]]="i",0,Nodes[[#This Row],[node type]]="b",1,Nodes[[#This Row],[node type]]="s",0),"")</f>
        <v/>
      </c>
    </row>
    <row r="371" spans="2:14" x14ac:dyDescent="0.2">
      <c r="B3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1" s="63"/>
      <c r="D371" s="63"/>
      <c r="E371" s="63"/>
      <c r="F371" s="63"/>
      <c r="G371" s="63"/>
      <c r="H371" s="65"/>
      <c r="I371" s="132" t="str" cm="1">
        <f t="array" ref="I371">_xlfn.IFNA(_xlfn.IFS(Nodes[[#This Row],[node type]]="i",0,Nodes[[#This Row],[node type]]="b",1,Nodes[[#This Row],[node type]]="s",0),"")</f>
        <v/>
      </c>
      <c r="J371" s="132" t="str" cm="1">
        <f t="array" ref="J371">_xlfn.IFNA(_xlfn.IFS(Nodes[[#This Row],[node type]]="i",0,Nodes[[#This Row],[node type]]="b",1,Nodes[[#This Row],[node type]]="s",0),"")</f>
        <v/>
      </c>
      <c r="K371" s="132" t="str" cm="1">
        <f t="array" ref="K371">_xlfn.IFNA(_xlfn.IFS(Nodes[[#This Row],[node type]]="i",0,Nodes[[#This Row],[node type]]="b",1,Nodes[[#This Row],[node type]]="s",1),"")</f>
        <v/>
      </c>
      <c r="L371" s="132" t="str" cm="1">
        <f t="array" ref="L371">_xlfn.IFNA(_xlfn.IFS(Nodes[[#This Row],[node type]]="i",0,Nodes[[#This Row],[node type]]="b",1,Nodes[[#This Row],[node type]]="s",1),"")</f>
        <v/>
      </c>
      <c r="M371" s="132" t="str" cm="1">
        <f t="array" ref="M371">_xlfn.IFNA(_xlfn.IFS(Nodes[[#This Row],[node type]]="i",0,Nodes[[#This Row],[node type]]="b",1,Nodes[[#This Row],[node type]]="s",1),"")</f>
        <v/>
      </c>
      <c r="N371" s="132" t="str" cm="1">
        <f t="array" ref="N371">_xlfn.IFNA(_xlfn.IFS(Nodes[[#This Row],[node type]]="i",0,Nodes[[#This Row],[node type]]="b",1,Nodes[[#This Row],[node type]]="s",0),"")</f>
        <v/>
      </c>
    </row>
    <row r="372" spans="2:14" x14ac:dyDescent="0.2">
      <c r="B3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2" s="63"/>
      <c r="D372" s="63"/>
      <c r="E372" s="63"/>
      <c r="F372" s="63"/>
      <c r="G372" s="63"/>
      <c r="H372" s="65"/>
      <c r="I372" s="132" t="str" cm="1">
        <f t="array" ref="I372">_xlfn.IFNA(_xlfn.IFS(Nodes[[#This Row],[node type]]="i",0,Nodes[[#This Row],[node type]]="b",1,Nodes[[#This Row],[node type]]="s",0),"")</f>
        <v/>
      </c>
      <c r="J372" s="132" t="str" cm="1">
        <f t="array" ref="J372">_xlfn.IFNA(_xlfn.IFS(Nodes[[#This Row],[node type]]="i",0,Nodes[[#This Row],[node type]]="b",1,Nodes[[#This Row],[node type]]="s",0),"")</f>
        <v/>
      </c>
      <c r="K372" s="132" t="str" cm="1">
        <f t="array" ref="K372">_xlfn.IFNA(_xlfn.IFS(Nodes[[#This Row],[node type]]="i",0,Nodes[[#This Row],[node type]]="b",1,Nodes[[#This Row],[node type]]="s",1),"")</f>
        <v/>
      </c>
      <c r="L372" s="132" t="str" cm="1">
        <f t="array" ref="L372">_xlfn.IFNA(_xlfn.IFS(Nodes[[#This Row],[node type]]="i",0,Nodes[[#This Row],[node type]]="b",1,Nodes[[#This Row],[node type]]="s",1),"")</f>
        <v/>
      </c>
      <c r="M372" s="132" t="str" cm="1">
        <f t="array" ref="M372">_xlfn.IFNA(_xlfn.IFS(Nodes[[#This Row],[node type]]="i",0,Nodes[[#This Row],[node type]]="b",1,Nodes[[#This Row],[node type]]="s",1),"")</f>
        <v/>
      </c>
      <c r="N372" s="132" t="str" cm="1">
        <f t="array" ref="N372">_xlfn.IFNA(_xlfn.IFS(Nodes[[#This Row],[node type]]="i",0,Nodes[[#This Row],[node type]]="b",1,Nodes[[#This Row],[node type]]="s",0),"")</f>
        <v/>
      </c>
    </row>
    <row r="373" spans="2:14" x14ac:dyDescent="0.2">
      <c r="B3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3" s="63"/>
      <c r="D373" s="63"/>
      <c r="E373" s="63"/>
      <c r="F373" s="63"/>
      <c r="G373" s="63"/>
      <c r="H373" s="65"/>
      <c r="I373" s="132" t="str" cm="1">
        <f t="array" ref="I373">_xlfn.IFNA(_xlfn.IFS(Nodes[[#This Row],[node type]]="i",0,Nodes[[#This Row],[node type]]="b",1,Nodes[[#This Row],[node type]]="s",0),"")</f>
        <v/>
      </c>
      <c r="J373" s="132" t="str" cm="1">
        <f t="array" ref="J373">_xlfn.IFNA(_xlfn.IFS(Nodes[[#This Row],[node type]]="i",0,Nodes[[#This Row],[node type]]="b",1,Nodes[[#This Row],[node type]]="s",0),"")</f>
        <v/>
      </c>
      <c r="K373" s="132" t="str" cm="1">
        <f t="array" ref="K373">_xlfn.IFNA(_xlfn.IFS(Nodes[[#This Row],[node type]]="i",0,Nodes[[#This Row],[node type]]="b",1,Nodes[[#This Row],[node type]]="s",1),"")</f>
        <v/>
      </c>
      <c r="L373" s="132" t="str" cm="1">
        <f t="array" ref="L373">_xlfn.IFNA(_xlfn.IFS(Nodes[[#This Row],[node type]]="i",0,Nodes[[#This Row],[node type]]="b",1,Nodes[[#This Row],[node type]]="s",1),"")</f>
        <v/>
      </c>
      <c r="M373" s="132" t="str" cm="1">
        <f t="array" ref="M373">_xlfn.IFNA(_xlfn.IFS(Nodes[[#This Row],[node type]]="i",0,Nodes[[#This Row],[node type]]="b",1,Nodes[[#This Row],[node type]]="s",1),"")</f>
        <v/>
      </c>
      <c r="N373" s="132" t="str" cm="1">
        <f t="array" ref="N373">_xlfn.IFNA(_xlfn.IFS(Nodes[[#This Row],[node type]]="i",0,Nodes[[#This Row],[node type]]="b",1,Nodes[[#This Row],[node type]]="s",0),"")</f>
        <v/>
      </c>
    </row>
    <row r="374" spans="2:14" x14ac:dyDescent="0.2">
      <c r="B3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4" s="63"/>
      <c r="D374" s="63"/>
      <c r="E374" s="63"/>
      <c r="F374" s="63"/>
      <c r="G374" s="63"/>
      <c r="H374" s="65"/>
      <c r="I374" s="132" t="str" cm="1">
        <f t="array" ref="I374">_xlfn.IFNA(_xlfn.IFS(Nodes[[#This Row],[node type]]="i",0,Nodes[[#This Row],[node type]]="b",1,Nodes[[#This Row],[node type]]="s",0),"")</f>
        <v/>
      </c>
      <c r="J374" s="132" t="str" cm="1">
        <f t="array" ref="J374">_xlfn.IFNA(_xlfn.IFS(Nodes[[#This Row],[node type]]="i",0,Nodes[[#This Row],[node type]]="b",1,Nodes[[#This Row],[node type]]="s",0),"")</f>
        <v/>
      </c>
      <c r="K374" s="132" t="str" cm="1">
        <f t="array" ref="K374">_xlfn.IFNA(_xlfn.IFS(Nodes[[#This Row],[node type]]="i",0,Nodes[[#This Row],[node type]]="b",1,Nodes[[#This Row],[node type]]="s",1),"")</f>
        <v/>
      </c>
      <c r="L374" s="132" t="str" cm="1">
        <f t="array" ref="L374">_xlfn.IFNA(_xlfn.IFS(Nodes[[#This Row],[node type]]="i",0,Nodes[[#This Row],[node type]]="b",1,Nodes[[#This Row],[node type]]="s",1),"")</f>
        <v/>
      </c>
      <c r="M374" s="132" t="str" cm="1">
        <f t="array" ref="M374">_xlfn.IFNA(_xlfn.IFS(Nodes[[#This Row],[node type]]="i",0,Nodes[[#This Row],[node type]]="b",1,Nodes[[#This Row],[node type]]="s",1),"")</f>
        <v/>
      </c>
      <c r="N374" s="132" t="str" cm="1">
        <f t="array" ref="N374">_xlfn.IFNA(_xlfn.IFS(Nodes[[#This Row],[node type]]="i",0,Nodes[[#This Row],[node type]]="b",1,Nodes[[#This Row],[node type]]="s",0),"")</f>
        <v/>
      </c>
    </row>
    <row r="375" spans="2:14" x14ac:dyDescent="0.2">
      <c r="B3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5" s="63"/>
      <c r="D375" s="63"/>
      <c r="E375" s="63"/>
      <c r="F375" s="63"/>
      <c r="G375" s="63"/>
      <c r="H375" s="65"/>
      <c r="I375" s="132" t="str" cm="1">
        <f t="array" ref="I375">_xlfn.IFNA(_xlfn.IFS(Nodes[[#This Row],[node type]]="i",0,Nodes[[#This Row],[node type]]="b",1,Nodes[[#This Row],[node type]]="s",0),"")</f>
        <v/>
      </c>
      <c r="J375" s="132" t="str" cm="1">
        <f t="array" ref="J375">_xlfn.IFNA(_xlfn.IFS(Nodes[[#This Row],[node type]]="i",0,Nodes[[#This Row],[node type]]="b",1,Nodes[[#This Row],[node type]]="s",0),"")</f>
        <v/>
      </c>
      <c r="K375" s="132" t="str" cm="1">
        <f t="array" ref="K375">_xlfn.IFNA(_xlfn.IFS(Nodes[[#This Row],[node type]]="i",0,Nodes[[#This Row],[node type]]="b",1,Nodes[[#This Row],[node type]]="s",1),"")</f>
        <v/>
      </c>
      <c r="L375" s="132" t="str" cm="1">
        <f t="array" ref="L375">_xlfn.IFNA(_xlfn.IFS(Nodes[[#This Row],[node type]]="i",0,Nodes[[#This Row],[node type]]="b",1,Nodes[[#This Row],[node type]]="s",1),"")</f>
        <v/>
      </c>
      <c r="M375" s="132" t="str" cm="1">
        <f t="array" ref="M375">_xlfn.IFNA(_xlfn.IFS(Nodes[[#This Row],[node type]]="i",0,Nodes[[#This Row],[node type]]="b",1,Nodes[[#This Row],[node type]]="s",1),"")</f>
        <v/>
      </c>
      <c r="N375" s="132" t="str" cm="1">
        <f t="array" ref="N375">_xlfn.IFNA(_xlfn.IFS(Nodes[[#This Row],[node type]]="i",0,Nodes[[#This Row],[node type]]="b",1,Nodes[[#This Row],[node type]]="s",0),"")</f>
        <v/>
      </c>
    </row>
    <row r="376" spans="2:14" x14ac:dyDescent="0.2">
      <c r="B3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6" s="63"/>
      <c r="D376" s="63"/>
      <c r="E376" s="63"/>
      <c r="F376" s="63"/>
      <c r="G376" s="63"/>
      <c r="H376" s="65"/>
      <c r="I376" s="132" t="str" cm="1">
        <f t="array" ref="I376">_xlfn.IFNA(_xlfn.IFS(Nodes[[#This Row],[node type]]="i",0,Nodes[[#This Row],[node type]]="b",1,Nodes[[#This Row],[node type]]="s",0),"")</f>
        <v/>
      </c>
      <c r="J376" s="132" t="str" cm="1">
        <f t="array" ref="J376">_xlfn.IFNA(_xlfn.IFS(Nodes[[#This Row],[node type]]="i",0,Nodes[[#This Row],[node type]]="b",1,Nodes[[#This Row],[node type]]="s",0),"")</f>
        <v/>
      </c>
      <c r="K376" s="132" t="str" cm="1">
        <f t="array" ref="K376">_xlfn.IFNA(_xlfn.IFS(Nodes[[#This Row],[node type]]="i",0,Nodes[[#This Row],[node type]]="b",1,Nodes[[#This Row],[node type]]="s",1),"")</f>
        <v/>
      </c>
      <c r="L376" s="132" t="str" cm="1">
        <f t="array" ref="L376">_xlfn.IFNA(_xlfn.IFS(Nodes[[#This Row],[node type]]="i",0,Nodes[[#This Row],[node type]]="b",1,Nodes[[#This Row],[node type]]="s",1),"")</f>
        <v/>
      </c>
      <c r="M376" s="132" t="str" cm="1">
        <f t="array" ref="M376">_xlfn.IFNA(_xlfn.IFS(Nodes[[#This Row],[node type]]="i",0,Nodes[[#This Row],[node type]]="b",1,Nodes[[#This Row],[node type]]="s",1),"")</f>
        <v/>
      </c>
      <c r="N376" s="132" t="str" cm="1">
        <f t="array" ref="N376">_xlfn.IFNA(_xlfn.IFS(Nodes[[#This Row],[node type]]="i",0,Nodes[[#This Row],[node type]]="b",1,Nodes[[#This Row],[node type]]="s",0),"")</f>
        <v/>
      </c>
    </row>
    <row r="377" spans="2:14" x14ac:dyDescent="0.2">
      <c r="B3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7" s="63"/>
      <c r="D377" s="63"/>
      <c r="E377" s="63"/>
      <c r="F377" s="63"/>
      <c r="G377" s="63"/>
      <c r="H377" s="65"/>
      <c r="I377" s="132" t="str" cm="1">
        <f t="array" ref="I377">_xlfn.IFNA(_xlfn.IFS(Nodes[[#This Row],[node type]]="i",0,Nodes[[#This Row],[node type]]="b",1,Nodes[[#This Row],[node type]]="s",0),"")</f>
        <v/>
      </c>
      <c r="J377" s="132" t="str" cm="1">
        <f t="array" ref="J377">_xlfn.IFNA(_xlfn.IFS(Nodes[[#This Row],[node type]]="i",0,Nodes[[#This Row],[node type]]="b",1,Nodes[[#This Row],[node type]]="s",0),"")</f>
        <v/>
      </c>
      <c r="K377" s="132" t="str" cm="1">
        <f t="array" ref="K377">_xlfn.IFNA(_xlfn.IFS(Nodes[[#This Row],[node type]]="i",0,Nodes[[#This Row],[node type]]="b",1,Nodes[[#This Row],[node type]]="s",1),"")</f>
        <v/>
      </c>
      <c r="L377" s="132" t="str" cm="1">
        <f t="array" ref="L377">_xlfn.IFNA(_xlfn.IFS(Nodes[[#This Row],[node type]]="i",0,Nodes[[#This Row],[node type]]="b",1,Nodes[[#This Row],[node type]]="s",1),"")</f>
        <v/>
      </c>
      <c r="M377" s="132" t="str" cm="1">
        <f t="array" ref="M377">_xlfn.IFNA(_xlfn.IFS(Nodes[[#This Row],[node type]]="i",0,Nodes[[#This Row],[node type]]="b",1,Nodes[[#This Row],[node type]]="s",1),"")</f>
        <v/>
      </c>
      <c r="N377" s="132" t="str" cm="1">
        <f t="array" ref="N377">_xlfn.IFNA(_xlfn.IFS(Nodes[[#This Row],[node type]]="i",0,Nodes[[#This Row],[node type]]="b",1,Nodes[[#This Row],[node type]]="s",0),"")</f>
        <v/>
      </c>
    </row>
    <row r="378" spans="2:14" x14ac:dyDescent="0.2">
      <c r="B3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8" s="63"/>
      <c r="D378" s="63"/>
      <c r="E378" s="63"/>
      <c r="F378" s="63"/>
      <c r="G378" s="63"/>
      <c r="H378" s="65"/>
      <c r="I378" s="132" t="str" cm="1">
        <f t="array" ref="I378">_xlfn.IFNA(_xlfn.IFS(Nodes[[#This Row],[node type]]="i",0,Nodes[[#This Row],[node type]]="b",1,Nodes[[#This Row],[node type]]="s",0),"")</f>
        <v/>
      </c>
      <c r="J378" s="132" t="str" cm="1">
        <f t="array" ref="J378">_xlfn.IFNA(_xlfn.IFS(Nodes[[#This Row],[node type]]="i",0,Nodes[[#This Row],[node type]]="b",1,Nodes[[#This Row],[node type]]="s",0),"")</f>
        <v/>
      </c>
      <c r="K378" s="132" t="str" cm="1">
        <f t="array" ref="K378">_xlfn.IFNA(_xlfn.IFS(Nodes[[#This Row],[node type]]="i",0,Nodes[[#This Row],[node type]]="b",1,Nodes[[#This Row],[node type]]="s",1),"")</f>
        <v/>
      </c>
      <c r="L378" s="132" t="str" cm="1">
        <f t="array" ref="L378">_xlfn.IFNA(_xlfn.IFS(Nodes[[#This Row],[node type]]="i",0,Nodes[[#This Row],[node type]]="b",1,Nodes[[#This Row],[node type]]="s",1),"")</f>
        <v/>
      </c>
      <c r="M378" s="132" t="str" cm="1">
        <f t="array" ref="M378">_xlfn.IFNA(_xlfn.IFS(Nodes[[#This Row],[node type]]="i",0,Nodes[[#This Row],[node type]]="b",1,Nodes[[#This Row],[node type]]="s",1),"")</f>
        <v/>
      </c>
      <c r="N378" s="132" t="str" cm="1">
        <f t="array" ref="N378">_xlfn.IFNA(_xlfn.IFS(Nodes[[#This Row],[node type]]="i",0,Nodes[[#This Row],[node type]]="b",1,Nodes[[#This Row],[node type]]="s",0),"")</f>
        <v/>
      </c>
    </row>
    <row r="379" spans="2:14" x14ac:dyDescent="0.2">
      <c r="B3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79" s="63"/>
      <c r="D379" s="63"/>
      <c r="E379" s="63"/>
      <c r="F379" s="63"/>
      <c r="G379" s="63"/>
      <c r="H379" s="65"/>
      <c r="I379" s="132" t="str" cm="1">
        <f t="array" ref="I379">_xlfn.IFNA(_xlfn.IFS(Nodes[[#This Row],[node type]]="i",0,Nodes[[#This Row],[node type]]="b",1,Nodes[[#This Row],[node type]]="s",0),"")</f>
        <v/>
      </c>
      <c r="J379" s="132" t="str" cm="1">
        <f t="array" ref="J379">_xlfn.IFNA(_xlfn.IFS(Nodes[[#This Row],[node type]]="i",0,Nodes[[#This Row],[node type]]="b",1,Nodes[[#This Row],[node type]]="s",0),"")</f>
        <v/>
      </c>
      <c r="K379" s="132" t="str" cm="1">
        <f t="array" ref="K379">_xlfn.IFNA(_xlfn.IFS(Nodes[[#This Row],[node type]]="i",0,Nodes[[#This Row],[node type]]="b",1,Nodes[[#This Row],[node type]]="s",1),"")</f>
        <v/>
      </c>
      <c r="L379" s="132" t="str" cm="1">
        <f t="array" ref="L379">_xlfn.IFNA(_xlfn.IFS(Nodes[[#This Row],[node type]]="i",0,Nodes[[#This Row],[node type]]="b",1,Nodes[[#This Row],[node type]]="s",1),"")</f>
        <v/>
      </c>
      <c r="M379" s="132" t="str" cm="1">
        <f t="array" ref="M379">_xlfn.IFNA(_xlfn.IFS(Nodes[[#This Row],[node type]]="i",0,Nodes[[#This Row],[node type]]="b",1,Nodes[[#This Row],[node type]]="s",1),"")</f>
        <v/>
      </c>
      <c r="N379" s="132" t="str" cm="1">
        <f t="array" ref="N379">_xlfn.IFNA(_xlfn.IFS(Nodes[[#This Row],[node type]]="i",0,Nodes[[#This Row],[node type]]="b",1,Nodes[[#This Row],[node type]]="s",0),"")</f>
        <v/>
      </c>
    </row>
    <row r="380" spans="2:14" x14ac:dyDescent="0.2">
      <c r="B3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0" s="63"/>
      <c r="D380" s="63"/>
      <c r="E380" s="63"/>
      <c r="F380" s="63"/>
      <c r="G380" s="63"/>
      <c r="H380" s="65"/>
      <c r="I380" s="132" t="str" cm="1">
        <f t="array" ref="I380">_xlfn.IFNA(_xlfn.IFS(Nodes[[#This Row],[node type]]="i",0,Nodes[[#This Row],[node type]]="b",1,Nodes[[#This Row],[node type]]="s",0),"")</f>
        <v/>
      </c>
      <c r="J380" s="132" t="str" cm="1">
        <f t="array" ref="J380">_xlfn.IFNA(_xlfn.IFS(Nodes[[#This Row],[node type]]="i",0,Nodes[[#This Row],[node type]]="b",1,Nodes[[#This Row],[node type]]="s",0),"")</f>
        <v/>
      </c>
      <c r="K380" s="132" t="str" cm="1">
        <f t="array" ref="K380">_xlfn.IFNA(_xlfn.IFS(Nodes[[#This Row],[node type]]="i",0,Nodes[[#This Row],[node type]]="b",1,Nodes[[#This Row],[node type]]="s",1),"")</f>
        <v/>
      </c>
      <c r="L380" s="132" t="str" cm="1">
        <f t="array" ref="L380">_xlfn.IFNA(_xlfn.IFS(Nodes[[#This Row],[node type]]="i",0,Nodes[[#This Row],[node type]]="b",1,Nodes[[#This Row],[node type]]="s",1),"")</f>
        <v/>
      </c>
      <c r="M380" s="132" t="str" cm="1">
        <f t="array" ref="M380">_xlfn.IFNA(_xlfn.IFS(Nodes[[#This Row],[node type]]="i",0,Nodes[[#This Row],[node type]]="b",1,Nodes[[#This Row],[node type]]="s",1),"")</f>
        <v/>
      </c>
      <c r="N380" s="132" t="str" cm="1">
        <f t="array" ref="N380">_xlfn.IFNA(_xlfn.IFS(Nodes[[#This Row],[node type]]="i",0,Nodes[[#This Row],[node type]]="b",1,Nodes[[#This Row],[node type]]="s",0),"")</f>
        <v/>
      </c>
    </row>
    <row r="381" spans="2:14" x14ac:dyDescent="0.2">
      <c r="B3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1" s="63"/>
      <c r="D381" s="63"/>
      <c r="E381" s="63"/>
      <c r="F381" s="63"/>
      <c r="G381" s="63"/>
      <c r="H381" s="65"/>
      <c r="I381" s="132" t="str" cm="1">
        <f t="array" ref="I381">_xlfn.IFNA(_xlfn.IFS(Nodes[[#This Row],[node type]]="i",0,Nodes[[#This Row],[node type]]="b",1,Nodes[[#This Row],[node type]]="s",0),"")</f>
        <v/>
      </c>
      <c r="J381" s="132" t="str" cm="1">
        <f t="array" ref="J381">_xlfn.IFNA(_xlfn.IFS(Nodes[[#This Row],[node type]]="i",0,Nodes[[#This Row],[node type]]="b",1,Nodes[[#This Row],[node type]]="s",0),"")</f>
        <v/>
      </c>
      <c r="K381" s="132" t="str" cm="1">
        <f t="array" ref="K381">_xlfn.IFNA(_xlfn.IFS(Nodes[[#This Row],[node type]]="i",0,Nodes[[#This Row],[node type]]="b",1,Nodes[[#This Row],[node type]]="s",1),"")</f>
        <v/>
      </c>
      <c r="L381" s="132" t="str" cm="1">
        <f t="array" ref="L381">_xlfn.IFNA(_xlfn.IFS(Nodes[[#This Row],[node type]]="i",0,Nodes[[#This Row],[node type]]="b",1,Nodes[[#This Row],[node type]]="s",1),"")</f>
        <v/>
      </c>
      <c r="M381" s="132" t="str" cm="1">
        <f t="array" ref="M381">_xlfn.IFNA(_xlfn.IFS(Nodes[[#This Row],[node type]]="i",0,Nodes[[#This Row],[node type]]="b",1,Nodes[[#This Row],[node type]]="s",1),"")</f>
        <v/>
      </c>
      <c r="N381" s="132" t="str" cm="1">
        <f t="array" ref="N381">_xlfn.IFNA(_xlfn.IFS(Nodes[[#This Row],[node type]]="i",0,Nodes[[#This Row],[node type]]="b",1,Nodes[[#This Row],[node type]]="s",0),"")</f>
        <v/>
      </c>
    </row>
    <row r="382" spans="2:14" x14ac:dyDescent="0.2">
      <c r="B3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2" s="63"/>
      <c r="D382" s="63"/>
      <c r="E382" s="63"/>
      <c r="F382" s="63"/>
      <c r="G382" s="63"/>
      <c r="H382" s="65"/>
      <c r="I382" s="132" t="str" cm="1">
        <f t="array" ref="I382">_xlfn.IFNA(_xlfn.IFS(Nodes[[#This Row],[node type]]="i",0,Nodes[[#This Row],[node type]]="b",1,Nodes[[#This Row],[node type]]="s",0),"")</f>
        <v/>
      </c>
      <c r="J382" s="132" t="str" cm="1">
        <f t="array" ref="J382">_xlfn.IFNA(_xlfn.IFS(Nodes[[#This Row],[node type]]="i",0,Nodes[[#This Row],[node type]]="b",1,Nodes[[#This Row],[node type]]="s",0),"")</f>
        <v/>
      </c>
      <c r="K382" s="132" t="str" cm="1">
        <f t="array" ref="K382">_xlfn.IFNA(_xlfn.IFS(Nodes[[#This Row],[node type]]="i",0,Nodes[[#This Row],[node type]]="b",1,Nodes[[#This Row],[node type]]="s",1),"")</f>
        <v/>
      </c>
      <c r="L382" s="132" t="str" cm="1">
        <f t="array" ref="L382">_xlfn.IFNA(_xlfn.IFS(Nodes[[#This Row],[node type]]="i",0,Nodes[[#This Row],[node type]]="b",1,Nodes[[#This Row],[node type]]="s",1),"")</f>
        <v/>
      </c>
      <c r="M382" s="132" t="str" cm="1">
        <f t="array" ref="M382">_xlfn.IFNA(_xlfn.IFS(Nodes[[#This Row],[node type]]="i",0,Nodes[[#This Row],[node type]]="b",1,Nodes[[#This Row],[node type]]="s",1),"")</f>
        <v/>
      </c>
      <c r="N382" s="132" t="str" cm="1">
        <f t="array" ref="N382">_xlfn.IFNA(_xlfn.IFS(Nodes[[#This Row],[node type]]="i",0,Nodes[[#This Row],[node type]]="b",1,Nodes[[#This Row],[node type]]="s",0),"")</f>
        <v/>
      </c>
    </row>
    <row r="383" spans="2:14" x14ac:dyDescent="0.2">
      <c r="B3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3" s="63"/>
      <c r="D383" s="63"/>
      <c r="E383" s="63"/>
      <c r="F383" s="63"/>
      <c r="G383" s="63"/>
      <c r="H383" s="65"/>
      <c r="I383" s="132" t="str" cm="1">
        <f t="array" ref="I383">_xlfn.IFNA(_xlfn.IFS(Nodes[[#This Row],[node type]]="i",0,Nodes[[#This Row],[node type]]="b",1,Nodes[[#This Row],[node type]]="s",0),"")</f>
        <v/>
      </c>
      <c r="J383" s="132" t="str" cm="1">
        <f t="array" ref="J383">_xlfn.IFNA(_xlfn.IFS(Nodes[[#This Row],[node type]]="i",0,Nodes[[#This Row],[node type]]="b",1,Nodes[[#This Row],[node type]]="s",0),"")</f>
        <v/>
      </c>
      <c r="K383" s="132" t="str" cm="1">
        <f t="array" ref="K383">_xlfn.IFNA(_xlfn.IFS(Nodes[[#This Row],[node type]]="i",0,Nodes[[#This Row],[node type]]="b",1,Nodes[[#This Row],[node type]]="s",1),"")</f>
        <v/>
      </c>
      <c r="L383" s="132" t="str" cm="1">
        <f t="array" ref="L383">_xlfn.IFNA(_xlfn.IFS(Nodes[[#This Row],[node type]]="i",0,Nodes[[#This Row],[node type]]="b",1,Nodes[[#This Row],[node type]]="s",1),"")</f>
        <v/>
      </c>
      <c r="M383" s="132" t="str" cm="1">
        <f t="array" ref="M383">_xlfn.IFNA(_xlfn.IFS(Nodes[[#This Row],[node type]]="i",0,Nodes[[#This Row],[node type]]="b",1,Nodes[[#This Row],[node type]]="s",1),"")</f>
        <v/>
      </c>
      <c r="N383" s="132" t="str" cm="1">
        <f t="array" ref="N383">_xlfn.IFNA(_xlfn.IFS(Nodes[[#This Row],[node type]]="i",0,Nodes[[#This Row],[node type]]="b",1,Nodes[[#This Row],[node type]]="s",0),"")</f>
        <v/>
      </c>
    </row>
    <row r="384" spans="2:14" x14ac:dyDescent="0.2">
      <c r="B3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4" s="63"/>
      <c r="D384" s="63"/>
      <c r="E384" s="63"/>
      <c r="F384" s="63"/>
      <c r="G384" s="63"/>
      <c r="H384" s="65"/>
      <c r="I384" s="132" t="str" cm="1">
        <f t="array" ref="I384">_xlfn.IFNA(_xlfn.IFS(Nodes[[#This Row],[node type]]="i",0,Nodes[[#This Row],[node type]]="b",1,Nodes[[#This Row],[node type]]="s",0),"")</f>
        <v/>
      </c>
      <c r="J384" s="132" t="str" cm="1">
        <f t="array" ref="J384">_xlfn.IFNA(_xlfn.IFS(Nodes[[#This Row],[node type]]="i",0,Nodes[[#This Row],[node type]]="b",1,Nodes[[#This Row],[node type]]="s",0),"")</f>
        <v/>
      </c>
      <c r="K384" s="132" t="str" cm="1">
        <f t="array" ref="K384">_xlfn.IFNA(_xlfn.IFS(Nodes[[#This Row],[node type]]="i",0,Nodes[[#This Row],[node type]]="b",1,Nodes[[#This Row],[node type]]="s",1),"")</f>
        <v/>
      </c>
      <c r="L384" s="132" t="str" cm="1">
        <f t="array" ref="L384">_xlfn.IFNA(_xlfn.IFS(Nodes[[#This Row],[node type]]="i",0,Nodes[[#This Row],[node type]]="b",1,Nodes[[#This Row],[node type]]="s",1),"")</f>
        <v/>
      </c>
      <c r="M384" s="132" t="str" cm="1">
        <f t="array" ref="M384">_xlfn.IFNA(_xlfn.IFS(Nodes[[#This Row],[node type]]="i",0,Nodes[[#This Row],[node type]]="b",1,Nodes[[#This Row],[node type]]="s",1),"")</f>
        <v/>
      </c>
      <c r="N384" s="132" t="str" cm="1">
        <f t="array" ref="N384">_xlfn.IFNA(_xlfn.IFS(Nodes[[#This Row],[node type]]="i",0,Nodes[[#This Row],[node type]]="b",1,Nodes[[#This Row],[node type]]="s",0),"")</f>
        <v/>
      </c>
    </row>
    <row r="385" spans="2:14" x14ac:dyDescent="0.2">
      <c r="B3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5" s="63"/>
      <c r="D385" s="63"/>
      <c r="E385" s="63"/>
      <c r="F385" s="63"/>
      <c r="G385" s="63"/>
      <c r="H385" s="65"/>
      <c r="I385" s="132" t="str" cm="1">
        <f t="array" ref="I385">_xlfn.IFNA(_xlfn.IFS(Nodes[[#This Row],[node type]]="i",0,Nodes[[#This Row],[node type]]="b",1,Nodes[[#This Row],[node type]]="s",0),"")</f>
        <v/>
      </c>
      <c r="J385" s="132" t="str" cm="1">
        <f t="array" ref="J385">_xlfn.IFNA(_xlfn.IFS(Nodes[[#This Row],[node type]]="i",0,Nodes[[#This Row],[node type]]="b",1,Nodes[[#This Row],[node type]]="s",0),"")</f>
        <v/>
      </c>
      <c r="K385" s="132" t="str" cm="1">
        <f t="array" ref="K385">_xlfn.IFNA(_xlfn.IFS(Nodes[[#This Row],[node type]]="i",0,Nodes[[#This Row],[node type]]="b",1,Nodes[[#This Row],[node type]]="s",1),"")</f>
        <v/>
      </c>
      <c r="L385" s="132" t="str" cm="1">
        <f t="array" ref="L385">_xlfn.IFNA(_xlfn.IFS(Nodes[[#This Row],[node type]]="i",0,Nodes[[#This Row],[node type]]="b",1,Nodes[[#This Row],[node type]]="s",1),"")</f>
        <v/>
      </c>
      <c r="M385" s="132" t="str" cm="1">
        <f t="array" ref="M385">_xlfn.IFNA(_xlfn.IFS(Nodes[[#This Row],[node type]]="i",0,Nodes[[#This Row],[node type]]="b",1,Nodes[[#This Row],[node type]]="s",1),"")</f>
        <v/>
      </c>
      <c r="N385" s="132" t="str" cm="1">
        <f t="array" ref="N385">_xlfn.IFNA(_xlfn.IFS(Nodes[[#This Row],[node type]]="i",0,Nodes[[#This Row],[node type]]="b",1,Nodes[[#This Row],[node type]]="s",0),"")</f>
        <v/>
      </c>
    </row>
    <row r="386" spans="2:14" x14ac:dyDescent="0.2">
      <c r="B3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6" s="63"/>
      <c r="D386" s="63"/>
      <c r="E386" s="63"/>
      <c r="F386" s="63"/>
      <c r="G386" s="63"/>
      <c r="H386" s="65"/>
      <c r="I386" s="132" t="str" cm="1">
        <f t="array" ref="I386">_xlfn.IFNA(_xlfn.IFS(Nodes[[#This Row],[node type]]="i",0,Nodes[[#This Row],[node type]]="b",1,Nodes[[#This Row],[node type]]="s",0),"")</f>
        <v/>
      </c>
      <c r="J386" s="132" t="str" cm="1">
        <f t="array" ref="J386">_xlfn.IFNA(_xlfn.IFS(Nodes[[#This Row],[node type]]="i",0,Nodes[[#This Row],[node type]]="b",1,Nodes[[#This Row],[node type]]="s",0),"")</f>
        <v/>
      </c>
      <c r="K386" s="132" t="str" cm="1">
        <f t="array" ref="K386">_xlfn.IFNA(_xlfn.IFS(Nodes[[#This Row],[node type]]="i",0,Nodes[[#This Row],[node type]]="b",1,Nodes[[#This Row],[node type]]="s",1),"")</f>
        <v/>
      </c>
      <c r="L386" s="132" t="str" cm="1">
        <f t="array" ref="L386">_xlfn.IFNA(_xlfn.IFS(Nodes[[#This Row],[node type]]="i",0,Nodes[[#This Row],[node type]]="b",1,Nodes[[#This Row],[node type]]="s",1),"")</f>
        <v/>
      </c>
      <c r="M386" s="132" t="str" cm="1">
        <f t="array" ref="M386">_xlfn.IFNA(_xlfn.IFS(Nodes[[#This Row],[node type]]="i",0,Nodes[[#This Row],[node type]]="b",1,Nodes[[#This Row],[node type]]="s",1),"")</f>
        <v/>
      </c>
      <c r="N386" s="132" t="str" cm="1">
        <f t="array" ref="N386">_xlfn.IFNA(_xlfn.IFS(Nodes[[#This Row],[node type]]="i",0,Nodes[[#This Row],[node type]]="b",1,Nodes[[#This Row],[node type]]="s",0),"")</f>
        <v/>
      </c>
    </row>
    <row r="387" spans="2:14" x14ac:dyDescent="0.2">
      <c r="B3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7" s="63"/>
      <c r="D387" s="63"/>
      <c r="E387" s="63"/>
      <c r="F387" s="63"/>
      <c r="G387" s="63"/>
      <c r="H387" s="65"/>
      <c r="I387" s="132" t="str" cm="1">
        <f t="array" ref="I387">_xlfn.IFNA(_xlfn.IFS(Nodes[[#This Row],[node type]]="i",0,Nodes[[#This Row],[node type]]="b",1,Nodes[[#This Row],[node type]]="s",0),"")</f>
        <v/>
      </c>
      <c r="J387" s="132" t="str" cm="1">
        <f t="array" ref="J387">_xlfn.IFNA(_xlfn.IFS(Nodes[[#This Row],[node type]]="i",0,Nodes[[#This Row],[node type]]="b",1,Nodes[[#This Row],[node type]]="s",0),"")</f>
        <v/>
      </c>
      <c r="K387" s="132" t="str" cm="1">
        <f t="array" ref="K387">_xlfn.IFNA(_xlfn.IFS(Nodes[[#This Row],[node type]]="i",0,Nodes[[#This Row],[node type]]="b",1,Nodes[[#This Row],[node type]]="s",1),"")</f>
        <v/>
      </c>
      <c r="L387" s="132" t="str" cm="1">
        <f t="array" ref="L387">_xlfn.IFNA(_xlfn.IFS(Nodes[[#This Row],[node type]]="i",0,Nodes[[#This Row],[node type]]="b",1,Nodes[[#This Row],[node type]]="s",1),"")</f>
        <v/>
      </c>
      <c r="M387" s="132" t="str" cm="1">
        <f t="array" ref="M387">_xlfn.IFNA(_xlfn.IFS(Nodes[[#This Row],[node type]]="i",0,Nodes[[#This Row],[node type]]="b",1,Nodes[[#This Row],[node type]]="s",1),"")</f>
        <v/>
      </c>
      <c r="N387" s="132" t="str" cm="1">
        <f t="array" ref="N387">_xlfn.IFNA(_xlfn.IFS(Nodes[[#This Row],[node type]]="i",0,Nodes[[#This Row],[node type]]="b",1,Nodes[[#This Row],[node type]]="s",0),"")</f>
        <v/>
      </c>
    </row>
    <row r="388" spans="2:14" x14ac:dyDescent="0.2">
      <c r="B3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8" s="63"/>
      <c r="D388" s="63"/>
      <c r="E388" s="63"/>
      <c r="F388" s="63"/>
      <c r="G388" s="63"/>
      <c r="H388" s="65"/>
      <c r="I388" s="132" t="str" cm="1">
        <f t="array" ref="I388">_xlfn.IFNA(_xlfn.IFS(Nodes[[#This Row],[node type]]="i",0,Nodes[[#This Row],[node type]]="b",1,Nodes[[#This Row],[node type]]="s",0),"")</f>
        <v/>
      </c>
      <c r="J388" s="132" t="str" cm="1">
        <f t="array" ref="J388">_xlfn.IFNA(_xlfn.IFS(Nodes[[#This Row],[node type]]="i",0,Nodes[[#This Row],[node type]]="b",1,Nodes[[#This Row],[node type]]="s",0),"")</f>
        <v/>
      </c>
      <c r="K388" s="132" t="str" cm="1">
        <f t="array" ref="K388">_xlfn.IFNA(_xlfn.IFS(Nodes[[#This Row],[node type]]="i",0,Nodes[[#This Row],[node type]]="b",1,Nodes[[#This Row],[node type]]="s",1),"")</f>
        <v/>
      </c>
      <c r="L388" s="132" t="str" cm="1">
        <f t="array" ref="L388">_xlfn.IFNA(_xlfn.IFS(Nodes[[#This Row],[node type]]="i",0,Nodes[[#This Row],[node type]]="b",1,Nodes[[#This Row],[node type]]="s",1),"")</f>
        <v/>
      </c>
      <c r="M388" s="132" t="str" cm="1">
        <f t="array" ref="M388">_xlfn.IFNA(_xlfn.IFS(Nodes[[#This Row],[node type]]="i",0,Nodes[[#This Row],[node type]]="b",1,Nodes[[#This Row],[node type]]="s",1),"")</f>
        <v/>
      </c>
      <c r="N388" s="132" t="str" cm="1">
        <f t="array" ref="N388">_xlfn.IFNA(_xlfn.IFS(Nodes[[#This Row],[node type]]="i",0,Nodes[[#This Row],[node type]]="b",1,Nodes[[#This Row],[node type]]="s",0),"")</f>
        <v/>
      </c>
    </row>
    <row r="389" spans="2:14" x14ac:dyDescent="0.2">
      <c r="B3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89" s="63"/>
      <c r="D389" s="63"/>
      <c r="E389" s="63"/>
      <c r="F389" s="63"/>
      <c r="G389" s="63"/>
      <c r="H389" s="65"/>
      <c r="I389" s="132" t="str" cm="1">
        <f t="array" ref="I389">_xlfn.IFNA(_xlfn.IFS(Nodes[[#This Row],[node type]]="i",0,Nodes[[#This Row],[node type]]="b",1,Nodes[[#This Row],[node type]]="s",0),"")</f>
        <v/>
      </c>
      <c r="J389" s="132" t="str" cm="1">
        <f t="array" ref="J389">_xlfn.IFNA(_xlfn.IFS(Nodes[[#This Row],[node type]]="i",0,Nodes[[#This Row],[node type]]="b",1,Nodes[[#This Row],[node type]]="s",0),"")</f>
        <v/>
      </c>
      <c r="K389" s="132" t="str" cm="1">
        <f t="array" ref="K389">_xlfn.IFNA(_xlfn.IFS(Nodes[[#This Row],[node type]]="i",0,Nodes[[#This Row],[node type]]="b",1,Nodes[[#This Row],[node type]]="s",1),"")</f>
        <v/>
      </c>
      <c r="L389" s="132" t="str" cm="1">
        <f t="array" ref="L389">_xlfn.IFNA(_xlfn.IFS(Nodes[[#This Row],[node type]]="i",0,Nodes[[#This Row],[node type]]="b",1,Nodes[[#This Row],[node type]]="s",1),"")</f>
        <v/>
      </c>
      <c r="M389" s="132" t="str" cm="1">
        <f t="array" ref="M389">_xlfn.IFNA(_xlfn.IFS(Nodes[[#This Row],[node type]]="i",0,Nodes[[#This Row],[node type]]="b",1,Nodes[[#This Row],[node type]]="s",1),"")</f>
        <v/>
      </c>
      <c r="N389" s="132" t="str" cm="1">
        <f t="array" ref="N389">_xlfn.IFNA(_xlfn.IFS(Nodes[[#This Row],[node type]]="i",0,Nodes[[#This Row],[node type]]="b",1,Nodes[[#This Row],[node type]]="s",0),"")</f>
        <v/>
      </c>
    </row>
    <row r="390" spans="2:14" x14ac:dyDescent="0.2">
      <c r="B3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0" s="63"/>
      <c r="D390" s="63"/>
      <c r="E390" s="63"/>
      <c r="F390" s="63"/>
      <c r="G390" s="63"/>
      <c r="H390" s="65"/>
      <c r="I390" s="132" t="str" cm="1">
        <f t="array" ref="I390">_xlfn.IFNA(_xlfn.IFS(Nodes[[#This Row],[node type]]="i",0,Nodes[[#This Row],[node type]]="b",1,Nodes[[#This Row],[node type]]="s",0),"")</f>
        <v/>
      </c>
      <c r="J390" s="132" t="str" cm="1">
        <f t="array" ref="J390">_xlfn.IFNA(_xlfn.IFS(Nodes[[#This Row],[node type]]="i",0,Nodes[[#This Row],[node type]]="b",1,Nodes[[#This Row],[node type]]="s",0),"")</f>
        <v/>
      </c>
      <c r="K390" s="132" t="str" cm="1">
        <f t="array" ref="K390">_xlfn.IFNA(_xlfn.IFS(Nodes[[#This Row],[node type]]="i",0,Nodes[[#This Row],[node type]]="b",1,Nodes[[#This Row],[node type]]="s",1),"")</f>
        <v/>
      </c>
      <c r="L390" s="132" t="str" cm="1">
        <f t="array" ref="L390">_xlfn.IFNA(_xlfn.IFS(Nodes[[#This Row],[node type]]="i",0,Nodes[[#This Row],[node type]]="b",1,Nodes[[#This Row],[node type]]="s",1),"")</f>
        <v/>
      </c>
      <c r="M390" s="132" t="str" cm="1">
        <f t="array" ref="M390">_xlfn.IFNA(_xlfn.IFS(Nodes[[#This Row],[node type]]="i",0,Nodes[[#This Row],[node type]]="b",1,Nodes[[#This Row],[node type]]="s",1),"")</f>
        <v/>
      </c>
      <c r="N390" s="132" t="str" cm="1">
        <f t="array" ref="N390">_xlfn.IFNA(_xlfn.IFS(Nodes[[#This Row],[node type]]="i",0,Nodes[[#This Row],[node type]]="b",1,Nodes[[#This Row],[node type]]="s",0),"")</f>
        <v/>
      </c>
    </row>
    <row r="391" spans="2:14" x14ac:dyDescent="0.2">
      <c r="B3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1" s="63"/>
      <c r="D391" s="63"/>
      <c r="E391" s="63"/>
      <c r="F391" s="63"/>
      <c r="G391" s="63"/>
      <c r="H391" s="65"/>
      <c r="I391" s="132" t="str" cm="1">
        <f t="array" ref="I391">_xlfn.IFNA(_xlfn.IFS(Nodes[[#This Row],[node type]]="i",0,Nodes[[#This Row],[node type]]="b",1,Nodes[[#This Row],[node type]]="s",0),"")</f>
        <v/>
      </c>
      <c r="J391" s="132" t="str" cm="1">
        <f t="array" ref="J391">_xlfn.IFNA(_xlfn.IFS(Nodes[[#This Row],[node type]]="i",0,Nodes[[#This Row],[node type]]="b",1,Nodes[[#This Row],[node type]]="s",0),"")</f>
        <v/>
      </c>
      <c r="K391" s="132" t="str" cm="1">
        <f t="array" ref="K391">_xlfn.IFNA(_xlfn.IFS(Nodes[[#This Row],[node type]]="i",0,Nodes[[#This Row],[node type]]="b",1,Nodes[[#This Row],[node type]]="s",1),"")</f>
        <v/>
      </c>
      <c r="L391" s="132" t="str" cm="1">
        <f t="array" ref="L391">_xlfn.IFNA(_xlfn.IFS(Nodes[[#This Row],[node type]]="i",0,Nodes[[#This Row],[node type]]="b",1,Nodes[[#This Row],[node type]]="s",1),"")</f>
        <v/>
      </c>
      <c r="M391" s="132" t="str" cm="1">
        <f t="array" ref="M391">_xlfn.IFNA(_xlfn.IFS(Nodes[[#This Row],[node type]]="i",0,Nodes[[#This Row],[node type]]="b",1,Nodes[[#This Row],[node type]]="s",1),"")</f>
        <v/>
      </c>
      <c r="N391" s="132" t="str" cm="1">
        <f t="array" ref="N391">_xlfn.IFNA(_xlfn.IFS(Nodes[[#This Row],[node type]]="i",0,Nodes[[#This Row],[node type]]="b",1,Nodes[[#This Row],[node type]]="s",0),"")</f>
        <v/>
      </c>
    </row>
    <row r="392" spans="2:14" x14ac:dyDescent="0.2">
      <c r="B3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2" s="63"/>
      <c r="D392" s="63"/>
      <c r="E392" s="63"/>
      <c r="F392" s="63"/>
      <c r="G392" s="63"/>
      <c r="H392" s="65"/>
      <c r="I392" s="132" t="str" cm="1">
        <f t="array" ref="I392">_xlfn.IFNA(_xlfn.IFS(Nodes[[#This Row],[node type]]="i",0,Nodes[[#This Row],[node type]]="b",1,Nodes[[#This Row],[node type]]="s",0),"")</f>
        <v/>
      </c>
      <c r="J392" s="132" t="str" cm="1">
        <f t="array" ref="J392">_xlfn.IFNA(_xlfn.IFS(Nodes[[#This Row],[node type]]="i",0,Nodes[[#This Row],[node type]]="b",1,Nodes[[#This Row],[node type]]="s",0),"")</f>
        <v/>
      </c>
      <c r="K392" s="132" t="str" cm="1">
        <f t="array" ref="K392">_xlfn.IFNA(_xlfn.IFS(Nodes[[#This Row],[node type]]="i",0,Nodes[[#This Row],[node type]]="b",1,Nodes[[#This Row],[node type]]="s",1),"")</f>
        <v/>
      </c>
      <c r="L392" s="132" t="str" cm="1">
        <f t="array" ref="L392">_xlfn.IFNA(_xlfn.IFS(Nodes[[#This Row],[node type]]="i",0,Nodes[[#This Row],[node type]]="b",1,Nodes[[#This Row],[node type]]="s",1),"")</f>
        <v/>
      </c>
      <c r="M392" s="132" t="str" cm="1">
        <f t="array" ref="M392">_xlfn.IFNA(_xlfn.IFS(Nodes[[#This Row],[node type]]="i",0,Nodes[[#This Row],[node type]]="b",1,Nodes[[#This Row],[node type]]="s",1),"")</f>
        <v/>
      </c>
      <c r="N392" s="132" t="str" cm="1">
        <f t="array" ref="N392">_xlfn.IFNA(_xlfn.IFS(Nodes[[#This Row],[node type]]="i",0,Nodes[[#This Row],[node type]]="b",1,Nodes[[#This Row],[node type]]="s",0),"")</f>
        <v/>
      </c>
    </row>
    <row r="393" spans="2:14" x14ac:dyDescent="0.2">
      <c r="B3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3" s="63"/>
      <c r="D393" s="63"/>
      <c r="E393" s="63"/>
      <c r="F393" s="63"/>
      <c r="G393" s="63"/>
      <c r="H393" s="65"/>
      <c r="I393" s="132" t="str" cm="1">
        <f t="array" ref="I393">_xlfn.IFNA(_xlfn.IFS(Nodes[[#This Row],[node type]]="i",0,Nodes[[#This Row],[node type]]="b",1,Nodes[[#This Row],[node type]]="s",0),"")</f>
        <v/>
      </c>
      <c r="J393" s="132" t="str" cm="1">
        <f t="array" ref="J393">_xlfn.IFNA(_xlfn.IFS(Nodes[[#This Row],[node type]]="i",0,Nodes[[#This Row],[node type]]="b",1,Nodes[[#This Row],[node type]]="s",0),"")</f>
        <v/>
      </c>
      <c r="K393" s="132" t="str" cm="1">
        <f t="array" ref="K393">_xlfn.IFNA(_xlfn.IFS(Nodes[[#This Row],[node type]]="i",0,Nodes[[#This Row],[node type]]="b",1,Nodes[[#This Row],[node type]]="s",1),"")</f>
        <v/>
      </c>
      <c r="L393" s="132" t="str" cm="1">
        <f t="array" ref="L393">_xlfn.IFNA(_xlfn.IFS(Nodes[[#This Row],[node type]]="i",0,Nodes[[#This Row],[node type]]="b",1,Nodes[[#This Row],[node type]]="s",1),"")</f>
        <v/>
      </c>
      <c r="M393" s="132" t="str" cm="1">
        <f t="array" ref="M393">_xlfn.IFNA(_xlfn.IFS(Nodes[[#This Row],[node type]]="i",0,Nodes[[#This Row],[node type]]="b",1,Nodes[[#This Row],[node type]]="s",1),"")</f>
        <v/>
      </c>
      <c r="N393" s="132" t="str" cm="1">
        <f t="array" ref="N393">_xlfn.IFNA(_xlfn.IFS(Nodes[[#This Row],[node type]]="i",0,Nodes[[#This Row],[node type]]="b",1,Nodes[[#This Row],[node type]]="s",0),"")</f>
        <v/>
      </c>
    </row>
    <row r="394" spans="2:14" x14ac:dyDescent="0.2">
      <c r="B3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4" s="63"/>
      <c r="D394" s="63"/>
      <c r="E394" s="63"/>
      <c r="F394" s="63"/>
      <c r="G394" s="63"/>
      <c r="H394" s="65"/>
      <c r="I394" s="132" t="str" cm="1">
        <f t="array" ref="I394">_xlfn.IFNA(_xlfn.IFS(Nodes[[#This Row],[node type]]="i",0,Nodes[[#This Row],[node type]]="b",1,Nodes[[#This Row],[node type]]="s",0),"")</f>
        <v/>
      </c>
      <c r="J394" s="132" t="str" cm="1">
        <f t="array" ref="J394">_xlfn.IFNA(_xlfn.IFS(Nodes[[#This Row],[node type]]="i",0,Nodes[[#This Row],[node type]]="b",1,Nodes[[#This Row],[node type]]="s",0),"")</f>
        <v/>
      </c>
      <c r="K394" s="132" t="str" cm="1">
        <f t="array" ref="K394">_xlfn.IFNA(_xlfn.IFS(Nodes[[#This Row],[node type]]="i",0,Nodes[[#This Row],[node type]]="b",1,Nodes[[#This Row],[node type]]="s",1),"")</f>
        <v/>
      </c>
      <c r="L394" s="132" t="str" cm="1">
        <f t="array" ref="L394">_xlfn.IFNA(_xlfn.IFS(Nodes[[#This Row],[node type]]="i",0,Nodes[[#This Row],[node type]]="b",1,Nodes[[#This Row],[node type]]="s",1),"")</f>
        <v/>
      </c>
      <c r="M394" s="132" t="str" cm="1">
        <f t="array" ref="M394">_xlfn.IFNA(_xlfn.IFS(Nodes[[#This Row],[node type]]="i",0,Nodes[[#This Row],[node type]]="b",1,Nodes[[#This Row],[node type]]="s",1),"")</f>
        <v/>
      </c>
      <c r="N394" s="132" t="str" cm="1">
        <f t="array" ref="N394">_xlfn.IFNA(_xlfn.IFS(Nodes[[#This Row],[node type]]="i",0,Nodes[[#This Row],[node type]]="b",1,Nodes[[#This Row],[node type]]="s",0),"")</f>
        <v/>
      </c>
    </row>
    <row r="395" spans="2:14" x14ac:dyDescent="0.2">
      <c r="B3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5" s="63"/>
      <c r="D395" s="63"/>
      <c r="E395" s="63"/>
      <c r="F395" s="63"/>
      <c r="G395" s="63"/>
      <c r="H395" s="65"/>
      <c r="I395" s="132" t="str" cm="1">
        <f t="array" ref="I395">_xlfn.IFNA(_xlfn.IFS(Nodes[[#This Row],[node type]]="i",0,Nodes[[#This Row],[node type]]="b",1,Nodes[[#This Row],[node type]]="s",0),"")</f>
        <v/>
      </c>
      <c r="J395" s="132" t="str" cm="1">
        <f t="array" ref="J395">_xlfn.IFNA(_xlfn.IFS(Nodes[[#This Row],[node type]]="i",0,Nodes[[#This Row],[node type]]="b",1,Nodes[[#This Row],[node type]]="s",0),"")</f>
        <v/>
      </c>
      <c r="K395" s="132" t="str" cm="1">
        <f t="array" ref="K395">_xlfn.IFNA(_xlfn.IFS(Nodes[[#This Row],[node type]]="i",0,Nodes[[#This Row],[node type]]="b",1,Nodes[[#This Row],[node type]]="s",1),"")</f>
        <v/>
      </c>
      <c r="L395" s="132" t="str" cm="1">
        <f t="array" ref="L395">_xlfn.IFNA(_xlfn.IFS(Nodes[[#This Row],[node type]]="i",0,Nodes[[#This Row],[node type]]="b",1,Nodes[[#This Row],[node type]]="s",1),"")</f>
        <v/>
      </c>
      <c r="M395" s="132" t="str" cm="1">
        <f t="array" ref="M395">_xlfn.IFNA(_xlfn.IFS(Nodes[[#This Row],[node type]]="i",0,Nodes[[#This Row],[node type]]="b",1,Nodes[[#This Row],[node type]]="s",1),"")</f>
        <v/>
      </c>
      <c r="N395" s="132" t="str" cm="1">
        <f t="array" ref="N395">_xlfn.IFNA(_xlfn.IFS(Nodes[[#This Row],[node type]]="i",0,Nodes[[#This Row],[node type]]="b",1,Nodes[[#This Row],[node type]]="s",0),"")</f>
        <v/>
      </c>
    </row>
    <row r="396" spans="2:14" x14ac:dyDescent="0.2">
      <c r="B3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6" s="63"/>
      <c r="D396" s="63"/>
      <c r="E396" s="63"/>
      <c r="F396" s="63"/>
      <c r="G396" s="63"/>
      <c r="H396" s="65"/>
      <c r="I396" s="132" t="str" cm="1">
        <f t="array" ref="I396">_xlfn.IFNA(_xlfn.IFS(Nodes[[#This Row],[node type]]="i",0,Nodes[[#This Row],[node type]]="b",1,Nodes[[#This Row],[node type]]="s",0),"")</f>
        <v/>
      </c>
      <c r="J396" s="132" t="str" cm="1">
        <f t="array" ref="J396">_xlfn.IFNA(_xlfn.IFS(Nodes[[#This Row],[node type]]="i",0,Nodes[[#This Row],[node type]]="b",1,Nodes[[#This Row],[node type]]="s",0),"")</f>
        <v/>
      </c>
      <c r="K396" s="132" t="str" cm="1">
        <f t="array" ref="K396">_xlfn.IFNA(_xlfn.IFS(Nodes[[#This Row],[node type]]="i",0,Nodes[[#This Row],[node type]]="b",1,Nodes[[#This Row],[node type]]="s",1),"")</f>
        <v/>
      </c>
      <c r="L396" s="132" t="str" cm="1">
        <f t="array" ref="L396">_xlfn.IFNA(_xlfn.IFS(Nodes[[#This Row],[node type]]="i",0,Nodes[[#This Row],[node type]]="b",1,Nodes[[#This Row],[node type]]="s",1),"")</f>
        <v/>
      </c>
      <c r="M396" s="132" t="str" cm="1">
        <f t="array" ref="M396">_xlfn.IFNA(_xlfn.IFS(Nodes[[#This Row],[node type]]="i",0,Nodes[[#This Row],[node type]]="b",1,Nodes[[#This Row],[node type]]="s",1),"")</f>
        <v/>
      </c>
      <c r="N396" s="132" t="str" cm="1">
        <f t="array" ref="N396">_xlfn.IFNA(_xlfn.IFS(Nodes[[#This Row],[node type]]="i",0,Nodes[[#This Row],[node type]]="b",1,Nodes[[#This Row],[node type]]="s",0),"")</f>
        <v/>
      </c>
    </row>
    <row r="397" spans="2:14" x14ac:dyDescent="0.2">
      <c r="B3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7" s="63"/>
      <c r="D397" s="63"/>
      <c r="E397" s="63"/>
      <c r="F397" s="63"/>
      <c r="G397" s="63"/>
      <c r="H397" s="65"/>
      <c r="I397" s="132" t="str" cm="1">
        <f t="array" ref="I397">_xlfn.IFNA(_xlfn.IFS(Nodes[[#This Row],[node type]]="i",0,Nodes[[#This Row],[node type]]="b",1,Nodes[[#This Row],[node type]]="s",0),"")</f>
        <v/>
      </c>
      <c r="J397" s="132" t="str" cm="1">
        <f t="array" ref="J397">_xlfn.IFNA(_xlfn.IFS(Nodes[[#This Row],[node type]]="i",0,Nodes[[#This Row],[node type]]="b",1,Nodes[[#This Row],[node type]]="s",0),"")</f>
        <v/>
      </c>
      <c r="K397" s="132" t="str" cm="1">
        <f t="array" ref="K397">_xlfn.IFNA(_xlfn.IFS(Nodes[[#This Row],[node type]]="i",0,Nodes[[#This Row],[node type]]="b",1,Nodes[[#This Row],[node type]]="s",1),"")</f>
        <v/>
      </c>
      <c r="L397" s="132" t="str" cm="1">
        <f t="array" ref="L397">_xlfn.IFNA(_xlfn.IFS(Nodes[[#This Row],[node type]]="i",0,Nodes[[#This Row],[node type]]="b",1,Nodes[[#This Row],[node type]]="s",1),"")</f>
        <v/>
      </c>
      <c r="M397" s="132" t="str" cm="1">
        <f t="array" ref="M397">_xlfn.IFNA(_xlfn.IFS(Nodes[[#This Row],[node type]]="i",0,Nodes[[#This Row],[node type]]="b",1,Nodes[[#This Row],[node type]]="s",1),"")</f>
        <v/>
      </c>
      <c r="N397" s="132" t="str" cm="1">
        <f t="array" ref="N397">_xlfn.IFNA(_xlfn.IFS(Nodes[[#This Row],[node type]]="i",0,Nodes[[#This Row],[node type]]="b",1,Nodes[[#This Row],[node type]]="s",0),"")</f>
        <v/>
      </c>
    </row>
    <row r="398" spans="2:14" x14ac:dyDescent="0.2">
      <c r="B3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8" s="63"/>
      <c r="D398" s="63"/>
      <c r="E398" s="63"/>
      <c r="F398" s="63"/>
      <c r="G398" s="63"/>
      <c r="H398" s="65"/>
      <c r="I398" s="132" t="str" cm="1">
        <f t="array" ref="I398">_xlfn.IFNA(_xlfn.IFS(Nodes[[#This Row],[node type]]="i",0,Nodes[[#This Row],[node type]]="b",1,Nodes[[#This Row],[node type]]="s",0),"")</f>
        <v/>
      </c>
      <c r="J398" s="132" t="str" cm="1">
        <f t="array" ref="J398">_xlfn.IFNA(_xlfn.IFS(Nodes[[#This Row],[node type]]="i",0,Nodes[[#This Row],[node type]]="b",1,Nodes[[#This Row],[node type]]="s",0),"")</f>
        <v/>
      </c>
      <c r="K398" s="132" t="str" cm="1">
        <f t="array" ref="K398">_xlfn.IFNA(_xlfn.IFS(Nodes[[#This Row],[node type]]="i",0,Nodes[[#This Row],[node type]]="b",1,Nodes[[#This Row],[node type]]="s",1),"")</f>
        <v/>
      </c>
      <c r="L398" s="132" t="str" cm="1">
        <f t="array" ref="L398">_xlfn.IFNA(_xlfn.IFS(Nodes[[#This Row],[node type]]="i",0,Nodes[[#This Row],[node type]]="b",1,Nodes[[#This Row],[node type]]="s",1),"")</f>
        <v/>
      </c>
      <c r="M398" s="132" t="str" cm="1">
        <f t="array" ref="M398">_xlfn.IFNA(_xlfn.IFS(Nodes[[#This Row],[node type]]="i",0,Nodes[[#This Row],[node type]]="b",1,Nodes[[#This Row],[node type]]="s",1),"")</f>
        <v/>
      </c>
      <c r="N398" s="132" t="str" cm="1">
        <f t="array" ref="N398">_xlfn.IFNA(_xlfn.IFS(Nodes[[#This Row],[node type]]="i",0,Nodes[[#This Row],[node type]]="b",1,Nodes[[#This Row],[node type]]="s",0),"")</f>
        <v/>
      </c>
    </row>
    <row r="399" spans="2:14" x14ac:dyDescent="0.2">
      <c r="B3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399" s="63"/>
      <c r="D399" s="63"/>
      <c r="E399" s="63"/>
      <c r="F399" s="63"/>
      <c r="G399" s="63"/>
      <c r="H399" s="65"/>
      <c r="I399" s="132" t="str" cm="1">
        <f t="array" ref="I399">_xlfn.IFNA(_xlfn.IFS(Nodes[[#This Row],[node type]]="i",0,Nodes[[#This Row],[node type]]="b",1,Nodes[[#This Row],[node type]]="s",0),"")</f>
        <v/>
      </c>
      <c r="J399" s="132" t="str" cm="1">
        <f t="array" ref="J399">_xlfn.IFNA(_xlfn.IFS(Nodes[[#This Row],[node type]]="i",0,Nodes[[#This Row],[node type]]="b",1,Nodes[[#This Row],[node type]]="s",0),"")</f>
        <v/>
      </c>
      <c r="K399" s="132" t="str" cm="1">
        <f t="array" ref="K399">_xlfn.IFNA(_xlfn.IFS(Nodes[[#This Row],[node type]]="i",0,Nodes[[#This Row],[node type]]="b",1,Nodes[[#This Row],[node type]]="s",1),"")</f>
        <v/>
      </c>
      <c r="L399" s="132" t="str" cm="1">
        <f t="array" ref="L399">_xlfn.IFNA(_xlfn.IFS(Nodes[[#This Row],[node type]]="i",0,Nodes[[#This Row],[node type]]="b",1,Nodes[[#This Row],[node type]]="s",1),"")</f>
        <v/>
      </c>
      <c r="M399" s="132" t="str" cm="1">
        <f t="array" ref="M399">_xlfn.IFNA(_xlfn.IFS(Nodes[[#This Row],[node type]]="i",0,Nodes[[#This Row],[node type]]="b",1,Nodes[[#This Row],[node type]]="s",1),"")</f>
        <v/>
      </c>
      <c r="N399" s="132" t="str" cm="1">
        <f t="array" ref="N399">_xlfn.IFNA(_xlfn.IFS(Nodes[[#This Row],[node type]]="i",0,Nodes[[#This Row],[node type]]="b",1,Nodes[[#This Row],[node type]]="s",0),"")</f>
        <v/>
      </c>
    </row>
    <row r="400" spans="2:14" x14ac:dyDescent="0.2">
      <c r="B4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0" s="63"/>
      <c r="D400" s="63"/>
      <c r="E400" s="63"/>
      <c r="F400" s="63"/>
      <c r="G400" s="63"/>
      <c r="H400" s="65"/>
      <c r="I400" s="132" t="str" cm="1">
        <f t="array" ref="I400">_xlfn.IFNA(_xlfn.IFS(Nodes[[#This Row],[node type]]="i",0,Nodes[[#This Row],[node type]]="b",1,Nodes[[#This Row],[node type]]="s",0),"")</f>
        <v/>
      </c>
      <c r="J400" s="132" t="str" cm="1">
        <f t="array" ref="J400">_xlfn.IFNA(_xlfn.IFS(Nodes[[#This Row],[node type]]="i",0,Nodes[[#This Row],[node type]]="b",1,Nodes[[#This Row],[node type]]="s",0),"")</f>
        <v/>
      </c>
      <c r="K400" s="132" t="str" cm="1">
        <f t="array" ref="K400">_xlfn.IFNA(_xlfn.IFS(Nodes[[#This Row],[node type]]="i",0,Nodes[[#This Row],[node type]]="b",1,Nodes[[#This Row],[node type]]="s",1),"")</f>
        <v/>
      </c>
      <c r="L400" s="132" t="str" cm="1">
        <f t="array" ref="L400">_xlfn.IFNA(_xlfn.IFS(Nodes[[#This Row],[node type]]="i",0,Nodes[[#This Row],[node type]]="b",1,Nodes[[#This Row],[node type]]="s",1),"")</f>
        <v/>
      </c>
      <c r="M400" s="132" t="str" cm="1">
        <f t="array" ref="M400">_xlfn.IFNA(_xlfn.IFS(Nodes[[#This Row],[node type]]="i",0,Nodes[[#This Row],[node type]]="b",1,Nodes[[#This Row],[node type]]="s",1),"")</f>
        <v/>
      </c>
      <c r="N400" s="132" t="str" cm="1">
        <f t="array" ref="N400">_xlfn.IFNA(_xlfn.IFS(Nodes[[#This Row],[node type]]="i",0,Nodes[[#This Row],[node type]]="b",1,Nodes[[#This Row],[node type]]="s",0),"")</f>
        <v/>
      </c>
    </row>
    <row r="401" spans="2:14" x14ac:dyDescent="0.2">
      <c r="B4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1" s="63"/>
      <c r="D401" s="63"/>
      <c r="E401" s="63"/>
      <c r="F401" s="63"/>
      <c r="G401" s="63"/>
      <c r="H401" s="65"/>
      <c r="I401" s="132" t="str" cm="1">
        <f t="array" ref="I401">_xlfn.IFNA(_xlfn.IFS(Nodes[[#This Row],[node type]]="i",0,Nodes[[#This Row],[node type]]="b",1,Nodes[[#This Row],[node type]]="s",0),"")</f>
        <v/>
      </c>
      <c r="J401" s="132" t="str" cm="1">
        <f t="array" ref="J401">_xlfn.IFNA(_xlfn.IFS(Nodes[[#This Row],[node type]]="i",0,Nodes[[#This Row],[node type]]="b",1,Nodes[[#This Row],[node type]]="s",0),"")</f>
        <v/>
      </c>
      <c r="K401" s="132" t="str" cm="1">
        <f t="array" ref="K401">_xlfn.IFNA(_xlfn.IFS(Nodes[[#This Row],[node type]]="i",0,Nodes[[#This Row],[node type]]="b",1,Nodes[[#This Row],[node type]]="s",1),"")</f>
        <v/>
      </c>
      <c r="L401" s="132" t="str" cm="1">
        <f t="array" ref="L401">_xlfn.IFNA(_xlfn.IFS(Nodes[[#This Row],[node type]]="i",0,Nodes[[#This Row],[node type]]="b",1,Nodes[[#This Row],[node type]]="s",1),"")</f>
        <v/>
      </c>
      <c r="M401" s="132" t="str" cm="1">
        <f t="array" ref="M401">_xlfn.IFNA(_xlfn.IFS(Nodes[[#This Row],[node type]]="i",0,Nodes[[#This Row],[node type]]="b",1,Nodes[[#This Row],[node type]]="s",1),"")</f>
        <v/>
      </c>
      <c r="N401" s="132" t="str" cm="1">
        <f t="array" ref="N401">_xlfn.IFNA(_xlfn.IFS(Nodes[[#This Row],[node type]]="i",0,Nodes[[#This Row],[node type]]="b",1,Nodes[[#This Row],[node type]]="s",0),"")</f>
        <v/>
      </c>
    </row>
    <row r="402" spans="2:14" x14ac:dyDescent="0.2">
      <c r="B4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2" s="63"/>
      <c r="D402" s="63"/>
      <c r="E402" s="63"/>
      <c r="F402" s="63"/>
      <c r="G402" s="63"/>
      <c r="H402" s="65"/>
      <c r="I402" s="132" t="str" cm="1">
        <f t="array" ref="I402">_xlfn.IFNA(_xlfn.IFS(Nodes[[#This Row],[node type]]="i",0,Nodes[[#This Row],[node type]]="b",1,Nodes[[#This Row],[node type]]="s",0),"")</f>
        <v/>
      </c>
      <c r="J402" s="132" t="str" cm="1">
        <f t="array" ref="J402">_xlfn.IFNA(_xlfn.IFS(Nodes[[#This Row],[node type]]="i",0,Nodes[[#This Row],[node type]]="b",1,Nodes[[#This Row],[node type]]="s",0),"")</f>
        <v/>
      </c>
      <c r="K402" s="132" t="str" cm="1">
        <f t="array" ref="K402">_xlfn.IFNA(_xlfn.IFS(Nodes[[#This Row],[node type]]="i",0,Nodes[[#This Row],[node type]]="b",1,Nodes[[#This Row],[node type]]="s",1),"")</f>
        <v/>
      </c>
      <c r="L402" s="132" t="str" cm="1">
        <f t="array" ref="L402">_xlfn.IFNA(_xlfn.IFS(Nodes[[#This Row],[node type]]="i",0,Nodes[[#This Row],[node type]]="b",1,Nodes[[#This Row],[node type]]="s",1),"")</f>
        <v/>
      </c>
      <c r="M402" s="132" t="str" cm="1">
        <f t="array" ref="M402">_xlfn.IFNA(_xlfn.IFS(Nodes[[#This Row],[node type]]="i",0,Nodes[[#This Row],[node type]]="b",1,Nodes[[#This Row],[node type]]="s",1),"")</f>
        <v/>
      </c>
      <c r="N402" s="132" t="str" cm="1">
        <f t="array" ref="N402">_xlfn.IFNA(_xlfn.IFS(Nodes[[#This Row],[node type]]="i",0,Nodes[[#This Row],[node type]]="b",1,Nodes[[#This Row],[node type]]="s",0),"")</f>
        <v/>
      </c>
    </row>
    <row r="403" spans="2:14" x14ac:dyDescent="0.2">
      <c r="B4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3" s="63"/>
      <c r="D403" s="63"/>
      <c r="E403" s="63"/>
      <c r="F403" s="63"/>
      <c r="G403" s="63"/>
      <c r="H403" s="65"/>
      <c r="I403" s="132" t="str" cm="1">
        <f t="array" ref="I403">_xlfn.IFNA(_xlfn.IFS(Nodes[[#This Row],[node type]]="i",0,Nodes[[#This Row],[node type]]="b",1,Nodes[[#This Row],[node type]]="s",0),"")</f>
        <v/>
      </c>
      <c r="J403" s="132" t="str" cm="1">
        <f t="array" ref="J403">_xlfn.IFNA(_xlfn.IFS(Nodes[[#This Row],[node type]]="i",0,Nodes[[#This Row],[node type]]="b",1,Nodes[[#This Row],[node type]]="s",0),"")</f>
        <v/>
      </c>
      <c r="K403" s="132" t="str" cm="1">
        <f t="array" ref="K403">_xlfn.IFNA(_xlfn.IFS(Nodes[[#This Row],[node type]]="i",0,Nodes[[#This Row],[node type]]="b",1,Nodes[[#This Row],[node type]]="s",1),"")</f>
        <v/>
      </c>
      <c r="L403" s="132" t="str" cm="1">
        <f t="array" ref="L403">_xlfn.IFNA(_xlfn.IFS(Nodes[[#This Row],[node type]]="i",0,Nodes[[#This Row],[node type]]="b",1,Nodes[[#This Row],[node type]]="s",1),"")</f>
        <v/>
      </c>
      <c r="M403" s="132" t="str" cm="1">
        <f t="array" ref="M403">_xlfn.IFNA(_xlfn.IFS(Nodes[[#This Row],[node type]]="i",0,Nodes[[#This Row],[node type]]="b",1,Nodes[[#This Row],[node type]]="s",1),"")</f>
        <v/>
      </c>
      <c r="N403" s="132" t="str" cm="1">
        <f t="array" ref="N403">_xlfn.IFNA(_xlfn.IFS(Nodes[[#This Row],[node type]]="i",0,Nodes[[#This Row],[node type]]="b",1,Nodes[[#This Row],[node type]]="s",0),"")</f>
        <v/>
      </c>
    </row>
    <row r="404" spans="2:14" x14ac:dyDescent="0.2">
      <c r="B4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4" s="63"/>
      <c r="D404" s="63"/>
      <c r="E404" s="63"/>
      <c r="F404" s="63"/>
      <c r="G404" s="63"/>
      <c r="H404" s="65"/>
      <c r="I404" s="132" t="str" cm="1">
        <f t="array" ref="I404">_xlfn.IFNA(_xlfn.IFS(Nodes[[#This Row],[node type]]="i",0,Nodes[[#This Row],[node type]]="b",1,Nodes[[#This Row],[node type]]="s",0),"")</f>
        <v/>
      </c>
      <c r="J404" s="132" t="str" cm="1">
        <f t="array" ref="J404">_xlfn.IFNA(_xlfn.IFS(Nodes[[#This Row],[node type]]="i",0,Nodes[[#This Row],[node type]]="b",1,Nodes[[#This Row],[node type]]="s",0),"")</f>
        <v/>
      </c>
      <c r="K404" s="132" t="str" cm="1">
        <f t="array" ref="K404">_xlfn.IFNA(_xlfn.IFS(Nodes[[#This Row],[node type]]="i",0,Nodes[[#This Row],[node type]]="b",1,Nodes[[#This Row],[node type]]="s",1),"")</f>
        <v/>
      </c>
      <c r="L404" s="132" t="str" cm="1">
        <f t="array" ref="L404">_xlfn.IFNA(_xlfn.IFS(Nodes[[#This Row],[node type]]="i",0,Nodes[[#This Row],[node type]]="b",1,Nodes[[#This Row],[node type]]="s",1),"")</f>
        <v/>
      </c>
      <c r="M404" s="132" t="str" cm="1">
        <f t="array" ref="M404">_xlfn.IFNA(_xlfn.IFS(Nodes[[#This Row],[node type]]="i",0,Nodes[[#This Row],[node type]]="b",1,Nodes[[#This Row],[node type]]="s",1),"")</f>
        <v/>
      </c>
      <c r="N404" s="132" t="str" cm="1">
        <f t="array" ref="N404">_xlfn.IFNA(_xlfn.IFS(Nodes[[#This Row],[node type]]="i",0,Nodes[[#This Row],[node type]]="b",1,Nodes[[#This Row],[node type]]="s",0),"")</f>
        <v/>
      </c>
    </row>
    <row r="405" spans="2:14" x14ac:dyDescent="0.2">
      <c r="B4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5" s="63"/>
      <c r="D405" s="63"/>
      <c r="E405" s="63"/>
      <c r="F405" s="63"/>
      <c r="G405" s="63"/>
      <c r="H405" s="65"/>
      <c r="I405" s="132" t="str" cm="1">
        <f t="array" ref="I405">_xlfn.IFNA(_xlfn.IFS(Nodes[[#This Row],[node type]]="i",0,Nodes[[#This Row],[node type]]="b",1,Nodes[[#This Row],[node type]]="s",0),"")</f>
        <v/>
      </c>
      <c r="J405" s="132" t="str" cm="1">
        <f t="array" ref="J405">_xlfn.IFNA(_xlfn.IFS(Nodes[[#This Row],[node type]]="i",0,Nodes[[#This Row],[node type]]="b",1,Nodes[[#This Row],[node type]]="s",0),"")</f>
        <v/>
      </c>
      <c r="K405" s="132" t="str" cm="1">
        <f t="array" ref="K405">_xlfn.IFNA(_xlfn.IFS(Nodes[[#This Row],[node type]]="i",0,Nodes[[#This Row],[node type]]="b",1,Nodes[[#This Row],[node type]]="s",1),"")</f>
        <v/>
      </c>
      <c r="L405" s="132" t="str" cm="1">
        <f t="array" ref="L405">_xlfn.IFNA(_xlfn.IFS(Nodes[[#This Row],[node type]]="i",0,Nodes[[#This Row],[node type]]="b",1,Nodes[[#This Row],[node type]]="s",1),"")</f>
        <v/>
      </c>
      <c r="M405" s="132" t="str" cm="1">
        <f t="array" ref="M405">_xlfn.IFNA(_xlfn.IFS(Nodes[[#This Row],[node type]]="i",0,Nodes[[#This Row],[node type]]="b",1,Nodes[[#This Row],[node type]]="s",1),"")</f>
        <v/>
      </c>
      <c r="N405" s="132" t="str" cm="1">
        <f t="array" ref="N405">_xlfn.IFNA(_xlfn.IFS(Nodes[[#This Row],[node type]]="i",0,Nodes[[#This Row],[node type]]="b",1,Nodes[[#This Row],[node type]]="s",0),"")</f>
        <v/>
      </c>
    </row>
    <row r="406" spans="2:14" x14ac:dyDescent="0.2">
      <c r="B4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6" s="63"/>
      <c r="D406" s="63"/>
      <c r="E406" s="63"/>
      <c r="F406" s="63"/>
      <c r="G406" s="63"/>
      <c r="H406" s="65"/>
      <c r="I406" s="132" t="str" cm="1">
        <f t="array" ref="I406">_xlfn.IFNA(_xlfn.IFS(Nodes[[#This Row],[node type]]="i",0,Nodes[[#This Row],[node type]]="b",1,Nodes[[#This Row],[node type]]="s",0),"")</f>
        <v/>
      </c>
      <c r="J406" s="132" t="str" cm="1">
        <f t="array" ref="J406">_xlfn.IFNA(_xlfn.IFS(Nodes[[#This Row],[node type]]="i",0,Nodes[[#This Row],[node type]]="b",1,Nodes[[#This Row],[node type]]="s",0),"")</f>
        <v/>
      </c>
      <c r="K406" s="132" t="str" cm="1">
        <f t="array" ref="K406">_xlfn.IFNA(_xlfn.IFS(Nodes[[#This Row],[node type]]="i",0,Nodes[[#This Row],[node type]]="b",1,Nodes[[#This Row],[node type]]="s",1),"")</f>
        <v/>
      </c>
      <c r="L406" s="132" t="str" cm="1">
        <f t="array" ref="L406">_xlfn.IFNA(_xlfn.IFS(Nodes[[#This Row],[node type]]="i",0,Nodes[[#This Row],[node type]]="b",1,Nodes[[#This Row],[node type]]="s",1),"")</f>
        <v/>
      </c>
      <c r="M406" s="132" t="str" cm="1">
        <f t="array" ref="M406">_xlfn.IFNA(_xlfn.IFS(Nodes[[#This Row],[node type]]="i",0,Nodes[[#This Row],[node type]]="b",1,Nodes[[#This Row],[node type]]="s",1),"")</f>
        <v/>
      </c>
      <c r="N406" s="132" t="str" cm="1">
        <f t="array" ref="N406">_xlfn.IFNA(_xlfn.IFS(Nodes[[#This Row],[node type]]="i",0,Nodes[[#This Row],[node type]]="b",1,Nodes[[#This Row],[node type]]="s",0),"")</f>
        <v/>
      </c>
    </row>
    <row r="407" spans="2:14" x14ac:dyDescent="0.2">
      <c r="B4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7" s="63"/>
      <c r="D407" s="63"/>
      <c r="E407" s="63"/>
      <c r="F407" s="63"/>
      <c r="G407" s="63"/>
      <c r="H407" s="65"/>
      <c r="I407" s="132" t="str" cm="1">
        <f t="array" ref="I407">_xlfn.IFNA(_xlfn.IFS(Nodes[[#This Row],[node type]]="i",0,Nodes[[#This Row],[node type]]="b",1,Nodes[[#This Row],[node type]]="s",0),"")</f>
        <v/>
      </c>
      <c r="J407" s="132" t="str" cm="1">
        <f t="array" ref="J407">_xlfn.IFNA(_xlfn.IFS(Nodes[[#This Row],[node type]]="i",0,Nodes[[#This Row],[node type]]="b",1,Nodes[[#This Row],[node type]]="s",0),"")</f>
        <v/>
      </c>
      <c r="K407" s="132" t="str" cm="1">
        <f t="array" ref="K407">_xlfn.IFNA(_xlfn.IFS(Nodes[[#This Row],[node type]]="i",0,Nodes[[#This Row],[node type]]="b",1,Nodes[[#This Row],[node type]]="s",1),"")</f>
        <v/>
      </c>
      <c r="L407" s="132" t="str" cm="1">
        <f t="array" ref="L407">_xlfn.IFNA(_xlfn.IFS(Nodes[[#This Row],[node type]]="i",0,Nodes[[#This Row],[node type]]="b",1,Nodes[[#This Row],[node type]]="s",1),"")</f>
        <v/>
      </c>
      <c r="M407" s="132" t="str" cm="1">
        <f t="array" ref="M407">_xlfn.IFNA(_xlfn.IFS(Nodes[[#This Row],[node type]]="i",0,Nodes[[#This Row],[node type]]="b",1,Nodes[[#This Row],[node type]]="s",1),"")</f>
        <v/>
      </c>
      <c r="N407" s="132" t="str" cm="1">
        <f t="array" ref="N407">_xlfn.IFNA(_xlfn.IFS(Nodes[[#This Row],[node type]]="i",0,Nodes[[#This Row],[node type]]="b",1,Nodes[[#This Row],[node type]]="s",0),"")</f>
        <v/>
      </c>
    </row>
    <row r="408" spans="2:14" x14ac:dyDescent="0.2">
      <c r="B4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8" s="63"/>
      <c r="D408" s="63"/>
      <c r="E408" s="63"/>
      <c r="F408" s="63"/>
      <c r="G408" s="63"/>
      <c r="H408" s="65"/>
      <c r="I408" s="132" t="str" cm="1">
        <f t="array" ref="I408">_xlfn.IFNA(_xlfn.IFS(Nodes[[#This Row],[node type]]="i",0,Nodes[[#This Row],[node type]]="b",1,Nodes[[#This Row],[node type]]="s",0),"")</f>
        <v/>
      </c>
      <c r="J408" s="132" t="str" cm="1">
        <f t="array" ref="J408">_xlfn.IFNA(_xlfn.IFS(Nodes[[#This Row],[node type]]="i",0,Nodes[[#This Row],[node type]]="b",1,Nodes[[#This Row],[node type]]="s",0),"")</f>
        <v/>
      </c>
      <c r="K408" s="132" t="str" cm="1">
        <f t="array" ref="K408">_xlfn.IFNA(_xlfn.IFS(Nodes[[#This Row],[node type]]="i",0,Nodes[[#This Row],[node type]]="b",1,Nodes[[#This Row],[node type]]="s",1),"")</f>
        <v/>
      </c>
      <c r="L408" s="132" t="str" cm="1">
        <f t="array" ref="L408">_xlfn.IFNA(_xlfn.IFS(Nodes[[#This Row],[node type]]="i",0,Nodes[[#This Row],[node type]]="b",1,Nodes[[#This Row],[node type]]="s",1),"")</f>
        <v/>
      </c>
      <c r="M408" s="132" t="str" cm="1">
        <f t="array" ref="M408">_xlfn.IFNA(_xlfn.IFS(Nodes[[#This Row],[node type]]="i",0,Nodes[[#This Row],[node type]]="b",1,Nodes[[#This Row],[node type]]="s",1),"")</f>
        <v/>
      </c>
      <c r="N408" s="132" t="str" cm="1">
        <f t="array" ref="N408">_xlfn.IFNA(_xlfn.IFS(Nodes[[#This Row],[node type]]="i",0,Nodes[[#This Row],[node type]]="b",1,Nodes[[#This Row],[node type]]="s",0),"")</f>
        <v/>
      </c>
    </row>
    <row r="409" spans="2:14" x14ac:dyDescent="0.2">
      <c r="B4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09" s="63"/>
      <c r="D409" s="63"/>
      <c r="E409" s="63"/>
      <c r="F409" s="63"/>
      <c r="G409" s="63"/>
      <c r="H409" s="65"/>
      <c r="I409" s="132" t="str" cm="1">
        <f t="array" ref="I409">_xlfn.IFNA(_xlfn.IFS(Nodes[[#This Row],[node type]]="i",0,Nodes[[#This Row],[node type]]="b",1,Nodes[[#This Row],[node type]]="s",0),"")</f>
        <v/>
      </c>
      <c r="J409" s="132" t="str" cm="1">
        <f t="array" ref="J409">_xlfn.IFNA(_xlfn.IFS(Nodes[[#This Row],[node type]]="i",0,Nodes[[#This Row],[node type]]="b",1,Nodes[[#This Row],[node type]]="s",0),"")</f>
        <v/>
      </c>
      <c r="K409" s="132" t="str" cm="1">
        <f t="array" ref="K409">_xlfn.IFNA(_xlfn.IFS(Nodes[[#This Row],[node type]]="i",0,Nodes[[#This Row],[node type]]="b",1,Nodes[[#This Row],[node type]]="s",1),"")</f>
        <v/>
      </c>
      <c r="L409" s="132" t="str" cm="1">
        <f t="array" ref="L409">_xlfn.IFNA(_xlfn.IFS(Nodes[[#This Row],[node type]]="i",0,Nodes[[#This Row],[node type]]="b",1,Nodes[[#This Row],[node type]]="s",1),"")</f>
        <v/>
      </c>
      <c r="M409" s="132" t="str" cm="1">
        <f t="array" ref="M409">_xlfn.IFNA(_xlfn.IFS(Nodes[[#This Row],[node type]]="i",0,Nodes[[#This Row],[node type]]="b",1,Nodes[[#This Row],[node type]]="s",1),"")</f>
        <v/>
      </c>
      <c r="N409" s="132" t="str" cm="1">
        <f t="array" ref="N409">_xlfn.IFNA(_xlfn.IFS(Nodes[[#This Row],[node type]]="i",0,Nodes[[#This Row],[node type]]="b",1,Nodes[[#This Row],[node type]]="s",0),"")</f>
        <v/>
      </c>
    </row>
    <row r="410" spans="2:14" x14ac:dyDescent="0.2">
      <c r="B4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0" s="63"/>
      <c r="D410" s="63"/>
      <c r="E410" s="63"/>
      <c r="F410" s="63"/>
      <c r="G410" s="63"/>
      <c r="H410" s="65"/>
      <c r="I410" s="132" t="str" cm="1">
        <f t="array" ref="I410">_xlfn.IFNA(_xlfn.IFS(Nodes[[#This Row],[node type]]="i",0,Nodes[[#This Row],[node type]]="b",1,Nodes[[#This Row],[node type]]="s",0),"")</f>
        <v/>
      </c>
      <c r="J410" s="132" t="str" cm="1">
        <f t="array" ref="J410">_xlfn.IFNA(_xlfn.IFS(Nodes[[#This Row],[node type]]="i",0,Nodes[[#This Row],[node type]]="b",1,Nodes[[#This Row],[node type]]="s",0),"")</f>
        <v/>
      </c>
      <c r="K410" s="132" t="str" cm="1">
        <f t="array" ref="K410">_xlfn.IFNA(_xlfn.IFS(Nodes[[#This Row],[node type]]="i",0,Nodes[[#This Row],[node type]]="b",1,Nodes[[#This Row],[node type]]="s",1),"")</f>
        <v/>
      </c>
      <c r="L410" s="132" t="str" cm="1">
        <f t="array" ref="L410">_xlfn.IFNA(_xlfn.IFS(Nodes[[#This Row],[node type]]="i",0,Nodes[[#This Row],[node type]]="b",1,Nodes[[#This Row],[node type]]="s",1),"")</f>
        <v/>
      </c>
      <c r="M410" s="132" t="str" cm="1">
        <f t="array" ref="M410">_xlfn.IFNA(_xlfn.IFS(Nodes[[#This Row],[node type]]="i",0,Nodes[[#This Row],[node type]]="b",1,Nodes[[#This Row],[node type]]="s",1),"")</f>
        <v/>
      </c>
      <c r="N410" s="132" t="str" cm="1">
        <f t="array" ref="N410">_xlfn.IFNA(_xlfn.IFS(Nodes[[#This Row],[node type]]="i",0,Nodes[[#This Row],[node type]]="b",1,Nodes[[#This Row],[node type]]="s",0),"")</f>
        <v/>
      </c>
    </row>
    <row r="411" spans="2:14" x14ac:dyDescent="0.2">
      <c r="B4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1" s="63"/>
      <c r="D411" s="63"/>
      <c r="E411" s="63"/>
      <c r="F411" s="63"/>
      <c r="G411" s="63"/>
      <c r="H411" s="65"/>
      <c r="I411" s="132" t="str" cm="1">
        <f t="array" ref="I411">_xlfn.IFNA(_xlfn.IFS(Nodes[[#This Row],[node type]]="i",0,Nodes[[#This Row],[node type]]="b",1,Nodes[[#This Row],[node type]]="s",0),"")</f>
        <v/>
      </c>
      <c r="J411" s="132" t="str" cm="1">
        <f t="array" ref="J411">_xlfn.IFNA(_xlfn.IFS(Nodes[[#This Row],[node type]]="i",0,Nodes[[#This Row],[node type]]="b",1,Nodes[[#This Row],[node type]]="s",0),"")</f>
        <v/>
      </c>
      <c r="K411" s="132" t="str" cm="1">
        <f t="array" ref="K411">_xlfn.IFNA(_xlfn.IFS(Nodes[[#This Row],[node type]]="i",0,Nodes[[#This Row],[node type]]="b",1,Nodes[[#This Row],[node type]]="s",1),"")</f>
        <v/>
      </c>
      <c r="L411" s="132" t="str" cm="1">
        <f t="array" ref="L411">_xlfn.IFNA(_xlfn.IFS(Nodes[[#This Row],[node type]]="i",0,Nodes[[#This Row],[node type]]="b",1,Nodes[[#This Row],[node type]]="s",1),"")</f>
        <v/>
      </c>
      <c r="M411" s="132" t="str" cm="1">
        <f t="array" ref="M411">_xlfn.IFNA(_xlfn.IFS(Nodes[[#This Row],[node type]]="i",0,Nodes[[#This Row],[node type]]="b",1,Nodes[[#This Row],[node type]]="s",1),"")</f>
        <v/>
      </c>
      <c r="N411" s="132" t="str" cm="1">
        <f t="array" ref="N411">_xlfn.IFNA(_xlfn.IFS(Nodes[[#This Row],[node type]]="i",0,Nodes[[#This Row],[node type]]="b",1,Nodes[[#This Row],[node type]]="s",0),"")</f>
        <v/>
      </c>
    </row>
    <row r="412" spans="2:14" x14ac:dyDescent="0.2">
      <c r="B4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2" s="63"/>
      <c r="D412" s="63"/>
      <c r="E412" s="63"/>
      <c r="F412" s="63"/>
      <c r="G412" s="63"/>
      <c r="H412" s="65"/>
      <c r="I412" s="132" t="str" cm="1">
        <f t="array" ref="I412">_xlfn.IFNA(_xlfn.IFS(Nodes[[#This Row],[node type]]="i",0,Nodes[[#This Row],[node type]]="b",1,Nodes[[#This Row],[node type]]="s",0),"")</f>
        <v/>
      </c>
      <c r="J412" s="132" t="str" cm="1">
        <f t="array" ref="J412">_xlfn.IFNA(_xlfn.IFS(Nodes[[#This Row],[node type]]="i",0,Nodes[[#This Row],[node type]]="b",1,Nodes[[#This Row],[node type]]="s",0),"")</f>
        <v/>
      </c>
      <c r="K412" s="132" t="str" cm="1">
        <f t="array" ref="K412">_xlfn.IFNA(_xlfn.IFS(Nodes[[#This Row],[node type]]="i",0,Nodes[[#This Row],[node type]]="b",1,Nodes[[#This Row],[node type]]="s",1),"")</f>
        <v/>
      </c>
      <c r="L412" s="132" t="str" cm="1">
        <f t="array" ref="L412">_xlfn.IFNA(_xlfn.IFS(Nodes[[#This Row],[node type]]="i",0,Nodes[[#This Row],[node type]]="b",1,Nodes[[#This Row],[node type]]="s",1),"")</f>
        <v/>
      </c>
      <c r="M412" s="132" t="str" cm="1">
        <f t="array" ref="M412">_xlfn.IFNA(_xlfn.IFS(Nodes[[#This Row],[node type]]="i",0,Nodes[[#This Row],[node type]]="b",1,Nodes[[#This Row],[node type]]="s",1),"")</f>
        <v/>
      </c>
      <c r="N412" s="132" t="str" cm="1">
        <f t="array" ref="N412">_xlfn.IFNA(_xlfn.IFS(Nodes[[#This Row],[node type]]="i",0,Nodes[[#This Row],[node type]]="b",1,Nodes[[#This Row],[node type]]="s",0),"")</f>
        <v/>
      </c>
    </row>
    <row r="413" spans="2:14" x14ac:dyDescent="0.2">
      <c r="B4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3" s="63"/>
      <c r="D413" s="63"/>
      <c r="E413" s="63"/>
      <c r="F413" s="63"/>
      <c r="G413" s="63"/>
      <c r="H413" s="65"/>
      <c r="I413" s="132" t="str" cm="1">
        <f t="array" ref="I413">_xlfn.IFNA(_xlfn.IFS(Nodes[[#This Row],[node type]]="i",0,Nodes[[#This Row],[node type]]="b",1,Nodes[[#This Row],[node type]]="s",0),"")</f>
        <v/>
      </c>
      <c r="J413" s="132" t="str" cm="1">
        <f t="array" ref="J413">_xlfn.IFNA(_xlfn.IFS(Nodes[[#This Row],[node type]]="i",0,Nodes[[#This Row],[node type]]="b",1,Nodes[[#This Row],[node type]]="s",0),"")</f>
        <v/>
      </c>
      <c r="K413" s="132" t="str" cm="1">
        <f t="array" ref="K413">_xlfn.IFNA(_xlfn.IFS(Nodes[[#This Row],[node type]]="i",0,Nodes[[#This Row],[node type]]="b",1,Nodes[[#This Row],[node type]]="s",1),"")</f>
        <v/>
      </c>
      <c r="L413" s="132" t="str" cm="1">
        <f t="array" ref="L413">_xlfn.IFNA(_xlfn.IFS(Nodes[[#This Row],[node type]]="i",0,Nodes[[#This Row],[node type]]="b",1,Nodes[[#This Row],[node type]]="s",1),"")</f>
        <v/>
      </c>
      <c r="M413" s="132" t="str" cm="1">
        <f t="array" ref="M413">_xlfn.IFNA(_xlfn.IFS(Nodes[[#This Row],[node type]]="i",0,Nodes[[#This Row],[node type]]="b",1,Nodes[[#This Row],[node type]]="s",1),"")</f>
        <v/>
      </c>
      <c r="N413" s="132" t="str" cm="1">
        <f t="array" ref="N413">_xlfn.IFNA(_xlfn.IFS(Nodes[[#This Row],[node type]]="i",0,Nodes[[#This Row],[node type]]="b",1,Nodes[[#This Row],[node type]]="s",0),"")</f>
        <v/>
      </c>
    </row>
    <row r="414" spans="2:14" x14ac:dyDescent="0.2">
      <c r="B4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4" s="63"/>
      <c r="D414" s="63"/>
      <c r="E414" s="63"/>
      <c r="F414" s="63"/>
      <c r="G414" s="63"/>
      <c r="H414" s="65"/>
      <c r="I414" s="132" t="str" cm="1">
        <f t="array" ref="I414">_xlfn.IFNA(_xlfn.IFS(Nodes[[#This Row],[node type]]="i",0,Nodes[[#This Row],[node type]]="b",1,Nodes[[#This Row],[node type]]="s",0),"")</f>
        <v/>
      </c>
      <c r="J414" s="132" t="str" cm="1">
        <f t="array" ref="J414">_xlfn.IFNA(_xlfn.IFS(Nodes[[#This Row],[node type]]="i",0,Nodes[[#This Row],[node type]]="b",1,Nodes[[#This Row],[node type]]="s",0),"")</f>
        <v/>
      </c>
      <c r="K414" s="132" t="str" cm="1">
        <f t="array" ref="K414">_xlfn.IFNA(_xlfn.IFS(Nodes[[#This Row],[node type]]="i",0,Nodes[[#This Row],[node type]]="b",1,Nodes[[#This Row],[node type]]="s",1),"")</f>
        <v/>
      </c>
      <c r="L414" s="132" t="str" cm="1">
        <f t="array" ref="L414">_xlfn.IFNA(_xlfn.IFS(Nodes[[#This Row],[node type]]="i",0,Nodes[[#This Row],[node type]]="b",1,Nodes[[#This Row],[node type]]="s",1),"")</f>
        <v/>
      </c>
      <c r="M414" s="132" t="str" cm="1">
        <f t="array" ref="M414">_xlfn.IFNA(_xlfn.IFS(Nodes[[#This Row],[node type]]="i",0,Nodes[[#This Row],[node type]]="b",1,Nodes[[#This Row],[node type]]="s",1),"")</f>
        <v/>
      </c>
      <c r="N414" s="132" t="str" cm="1">
        <f t="array" ref="N414">_xlfn.IFNA(_xlfn.IFS(Nodes[[#This Row],[node type]]="i",0,Nodes[[#This Row],[node type]]="b",1,Nodes[[#This Row],[node type]]="s",0),"")</f>
        <v/>
      </c>
    </row>
    <row r="415" spans="2:14" x14ac:dyDescent="0.2">
      <c r="B4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5" s="63"/>
      <c r="D415" s="63"/>
      <c r="E415" s="63"/>
      <c r="F415" s="63"/>
      <c r="G415" s="63"/>
      <c r="H415" s="65"/>
      <c r="I415" s="132" t="str" cm="1">
        <f t="array" ref="I415">_xlfn.IFNA(_xlfn.IFS(Nodes[[#This Row],[node type]]="i",0,Nodes[[#This Row],[node type]]="b",1,Nodes[[#This Row],[node type]]="s",0),"")</f>
        <v/>
      </c>
      <c r="J415" s="132" t="str" cm="1">
        <f t="array" ref="J415">_xlfn.IFNA(_xlfn.IFS(Nodes[[#This Row],[node type]]="i",0,Nodes[[#This Row],[node type]]="b",1,Nodes[[#This Row],[node type]]="s",0),"")</f>
        <v/>
      </c>
      <c r="K415" s="132" t="str" cm="1">
        <f t="array" ref="K415">_xlfn.IFNA(_xlfn.IFS(Nodes[[#This Row],[node type]]="i",0,Nodes[[#This Row],[node type]]="b",1,Nodes[[#This Row],[node type]]="s",1),"")</f>
        <v/>
      </c>
      <c r="L415" s="132" t="str" cm="1">
        <f t="array" ref="L415">_xlfn.IFNA(_xlfn.IFS(Nodes[[#This Row],[node type]]="i",0,Nodes[[#This Row],[node type]]="b",1,Nodes[[#This Row],[node type]]="s",1),"")</f>
        <v/>
      </c>
      <c r="M415" s="132" t="str" cm="1">
        <f t="array" ref="M415">_xlfn.IFNA(_xlfn.IFS(Nodes[[#This Row],[node type]]="i",0,Nodes[[#This Row],[node type]]="b",1,Nodes[[#This Row],[node type]]="s",1),"")</f>
        <v/>
      </c>
      <c r="N415" s="132" t="str" cm="1">
        <f t="array" ref="N415">_xlfn.IFNA(_xlfn.IFS(Nodes[[#This Row],[node type]]="i",0,Nodes[[#This Row],[node type]]="b",1,Nodes[[#This Row],[node type]]="s",0),"")</f>
        <v/>
      </c>
    </row>
    <row r="416" spans="2:14" x14ac:dyDescent="0.2">
      <c r="B4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6" s="63"/>
      <c r="D416" s="63"/>
      <c r="E416" s="63"/>
      <c r="F416" s="63"/>
      <c r="G416" s="63"/>
      <c r="H416" s="65"/>
      <c r="I416" s="132" t="str" cm="1">
        <f t="array" ref="I416">_xlfn.IFNA(_xlfn.IFS(Nodes[[#This Row],[node type]]="i",0,Nodes[[#This Row],[node type]]="b",1,Nodes[[#This Row],[node type]]="s",0),"")</f>
        <v/>
      </c>
      <c r="J416" s="132" t="str" cm="1">
        <f t="array" ref="J416">_xlfn.IFNA(_xlfn.IFS(Nodes[[#This Row],[node type]]="i",0,Nodes[[#This Row],[node type]]="b",1,Nodes[[#This Row],[node type]]="s",0),"")</f>
        <v/>
      </c>
      <c r="K416" s="132" t="str" cm="1">
        <f t="array" ref="K416">_xlfn.IFNA(_xlfn.IFS(Nodes[[#This Row],[node type]]="i",0,Nodes[[#This Row],[node type]]="b",1,Nodes[[#This Row],[node type]]="s",1),"")</f>
        <v/>
      </c>
      <c r="L416" s="132" t="str" cm="1">
        <f t="array" ref="L416">_xlfn.IFNA(_xlfn.IFS(Nodes[[#This Row],[node type]]="i",0,Nodes[[#This Row],[node type]]="b",1,Nodes[[#This Row],[node type]]="s",1),"")</f>
        <v/>
      </c>
      <c r="M416" s="132" t="str" cm="1">
        <f t="array" ref="M416">_xlfn.IFNA(_xlfn.IFS(Nodes[[#This Row],[node type]]="i",0,Nodes[[#This Row],[node type]]="b",1,Nodes[[#This Row],[node type]]="s",1),"")</f>
        <v/>
      </c>
      <c r="N416" s="132" t="str" cm="1">
        <f t="array" ref="N416">_xlfn.IFNA(_xlfn.IFS(Nodes[[#This Row],[node type]]="i",0,Nodes[[#This Row],[node type]]="b",1,Nodes[[#This Row],[node type]]="s",0),"")</f>
        <v/>
      </c>
    </row>
    <row r="417" spans="2:14" x14ac:dyDescent="0.2">
      <c r="B4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7" s="63"/>
      <c r="D417" s="63"/>
      <c r="E417" s="63"/>
      <c r="F417" s="63"/>
      <c r="G417" s="63"/>
      <c r="H417" s="65"/>
      <c r="I417" s="132" t="str" cm="1">
        <f t="array" ref="I417">_xlfn.IFNA(_xlfn.IFS(Nodes[[#This Row],[node type]]="i",0,Nodes[[#This Row],[node type]]="b",1,Nodes[[#This Row],[node type]]="s",0),"")</f>
        <v/>
      </c>
      <c r="J417" s="132" t="str" cm="1">
        <f t="array" ref="J417">_xlfn.IFNA(_xlfn.IFS(Nodes[[#This Row],[node type]]="i",0,Nodes[[#This Row],[node type]]="b",1,Nodes[[#This Row],[node type]]="s",0),"")</f>
        <v/>
      </c>
      <c r="K417" s="132" t="str" cm="1">
        <f t="array" ref="K417">_xlfn.IFNA(_xlfn.IFS(Nodes[[#This Row],[node type]]="i",0,Nodes[[#This Row],[node type]]="b",1,Nodes[[#This Row],[node type]]="s",1),"")</f>
        <v/>
      </c>
      <c r="L417" s="132" t="str" cm="1">
        <f t="array" ref="L417">_xlfn.IFNA(_xlfn.IFS(Nodes[[#This Row],[node type]]="i",0,Nodes[[#This Row],[node type]]="b",1,Nodes[[#This Row],[node type]]="s",1),"")</f>
        <v/>
      </c>
      <c r="M417" s="132" t="str" cm="1">
        <f t="array" ref="M417">_xlfn.IFNA(_xlfn.IFS(Nodes[[#This Row],[node type]]="i",0,Nodes[[#This Row],[node type]]="b",1,Nodes[[#This Row],[node type]]="s",1),"")</f>
        <v/>
      </c>
      <c r="N417" s="132" t="str" cm="1">
        <f t="array" ref="N417">_xlfn.IFNA(_xlfn.IFS(Nodes[[#This Row],[node type]]="i",0,Nodes[[#This Row],[node type]]="b",1,Nodes[[#This Row],[node type]]="s",0),"")</f>
        <v/>
      </c>
    </row>
    <row r="418" spans="2:14" x14ac:dyDescent="0.2">
      <c r="B4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8" s="63"/>
      <c r="D418" s="63"/>
      <c r="E418" s="63"/>
      <c r="F418" s="63"/>
      <c r="G418" s="63"/>
      <c r="H418" s="65"/>
      <c r="I418" s="132" t="str" cm="1">
        <f t="array" ref="I418">_xlfn.IFNA(_xlfn.IFS(Nodes[[#This Row],[node type]]="i",0,Nodes[[#This Row],[node type]]="b",1,Nodes[[#This Row],[node type]]="s",0),"")</f>
        <v/>
      </c>
      <c r="J418" s="132" t="str" cm="1">
        <f t="array" ref="J418">_xlfn.IFNA(_xlfn.IFS(Nodes[[#This Row],[node type]]="i",0,Nodes[[#This Row],[node type]]="b",1,Nodes[[#This Row],[node type]]="s",0),"")</f>
        <v/>
      </c>
      <c r="K418" s="132" t="str" cm="1">
        <f t="array" ref="K418">_xlfn.IFNA(_xlfn.IFS(Nodes[[#This Row],[node type]]="i",0,Nodes[[#This Row],[node type]]="b",1,Nodes[[#This Row],[node type]]="s",1),"")</f>
        <v/>
      </c>
      <c r="L418" s="132" t="str" cm="1">
        <f t="array" ref="L418">_xlfn.IFNA(_xlfn.IFS(Nodes[[#This Row],[node type]]="i",0,Nodes[[#This Row],[node type]]="b",1,Nodes[[#This Row],[node type]]="s",1),"")</f>
        <v/>
      </c>
      <c r="M418" s="132" t="str" cm="1">
        <f t="array" ref="M418">_xlfn.IFNA(_xlfn.IFS(Nodes[[#This Row],[node type]]="i",0,Nodes[[#This Row],[node type]]="b",1,Nodes[[#This Row],[node type]]="s",1),"")</f>
        <v/>
      </c>
      <c r="N418" s="132" t="str" cm="1">
        <f t="array" ref="N418">_xlfn.IFNA(_xlfn.IFS(Nodes[[#This Row],[node type]]="i",0,Nodes[[#This Row],[node type]]="b",1,Nodes[[#This Row],[node type]]="s",0),"")</f>
        <v/>
      </c>
    </row>
    <row r="419" spans="2:14" x14ac:dyDescent="0.2">
      <c r="B4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19" s="63"/>
      <c r="D419" s="63"/>
      <c r="E419" s="63"/>
      <c r="F419" s="63"/>
      <c r="G419" s="63"/>
      <c r="H419" s="65"/>
      <c r="I419" s="132" t="str" cm="1">
        <f t="array" ref="I419">_xlfn.IFNA(_xlfn.IFS(Nodes[[#This Row],[node type]]="i",0,Nodes[[#This Row],[node type]]="b",1,Nodes[[#This Row],[node type]]="s",0),"")</f>
        <v/>
      </c>
      <c r="J419" s="132" t="str" cm="1">
        <f t="array" ref="J419">_xlfn.IFNA(_xlfn.IFS(Nodes[[#This Row],[node type]]="i",0,Nodes[[#This Row],[node type]]="b",1,Nodes[[#This Row],[node type]]="s",0),"")</f>
        <v/>
      </c>
      <c r="K419" s="132" t="str" cm="1">
        <f t="array" ref="K419">_xlfn.IFNA(_xlfn.IFS(Nodes[[#This Row],[node type]]="i",0,Nodes[[#This Row],[node type]]="b",1,Nodes[[#This Row],[node type]]="s",1),"")</f>
        <v/>
      </c>
      <c r="L419" s="132" t="str" cm="1">
        <f t="array" ref="L419">_xlfn.IFNA(_xlfn.IFS(Nodes[[#This Row],[node type]]="i",0,Nodes[[#This Row],[node type]]="b",1,Nodes[[#This Row],[node type]]="s",1),"")</f>
        <v/>
      </c>
      <c r="M419" s="132" t="str" cm="1">
        <f t="array" ref="M419">_xlfn.IFNA(_xlfn.IFS(Nodes[[#This Row],[node type]]="i",0,Nodes[[#This Row],[node type]]="b",1,Nodes[[#This Row],[node type]]="s",1),"")</f>
        <v/>
      </c>
      <c r="N419" s="132" t="str" cm="1">
        <f t="array" ref="N419">_xlfn.IFNA(_xlfn.IFS(Nodes[[#This Row],[node type]]="i",0,Nodes[[#This Row],[node type]]="b",1,Nodes[[#This Row],[node type]]="s",0),"")</f>
        <v/>
      </c>
    </row>
    <row r="420" spans="2:14" x14ac:dyDescent="0.2">
      <c r="B4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0" s="63"/>
      <c r="D420" s="63"/>
      <c r="E420" s="63"/>
      <c r="F420" s="63"/>
      <c r="G420" s="63"/>
      <c r="H420" s="65"/>
      <c r="I420" s="132" t="str" cm="1">
        <f t="array" ref="I420">_xlfn.IFNA(_xlfn.IFS(Nodes[[#This Row],[node type]]="i",0,Nodes[[#This Row],[node type]]="b",1,Nodes[[#This Row],[node type]]="s",0),"")</f>
        <v/>
      </c>
      <c r="J420" s="132" t="str" cm="1">
        <f t="array" ref="J420">_xlfn.IFNA(_xlfn.IFS(Nodes[[#This Row],[node type]]="i",0,Nodes[[#This Row],[node type]]="b",1,Nodes[[#This Row],[node type]]="s",0),"")</f>
        <v/>
      </c>
      <c r="K420" s="132" t="str" cm="1">
        <f t="array" ref="K420">_xlfn.IFNA(_xlfn.IFS(Nodes[[#This Row],[node type]]="i",0,Nodes[[#This Row],[node type]]="b",1,Nodes[[#This Row],[node type]]="s",1),"")</f>
        <v/>
      </c>
      <c r="L420" s="132" t="str" cm="1">
        <f t="array" ref="L420">_xlfn.IFNA(_xlfn.IFS(Nodes[[#This Row],[node type]]="i",0,Nodes[[#This Row],[node type]]="b",1,Nodes[[#This Row],[node type]]="s",1),"")</f>
        <v/>
      </c>
      <c r="M420" s="132" t="str" cm="1">
        <f t="array" ref="M420">_xlfn.IFNA(_xlfn.IFS(Nodes[[#This Row],[node type]]="i",0,Nodes[[#This Row],[node type]]="b",1,Nodes[[#This Row],[node type]]="s",1),"")</f>
        <v/>
      </c>
      <c r="N420" s="132" t="str" cm="1">
        <f t="array" ref="N420">_xlfn.IFNA(_xlfn.IFS(Nodes[[#This Row],[node type]]="i",0,Nodes[[#This Row],[node type]]="b",1,Nodes[[#This Row],[node type]]="s",0),"")</f>
        <v/>
      </c>
    </row>
    <row r="421" spans="2:14" x14ac:dyDescent="0.2">
      <c r="B4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1" s="63"/>
      <c r="D421" s="63"/>
      <c r="E421" s="63"/>
      <c r="F421" s="63"/>
      <c r="G421" s="63"/>
      <c r="H421" s="65"/>
      <c r="I421" s="132" t="str" cm="1">
        <f t="array" ref="I421">_xlfn.IFNA(_xlfn.IFS(Nodes[[#This Row],[node type]]="i",0,Nodes[[#This Row],[node type]]="b",1,Nodes[[#This Row],[node type]]="s",0),"")</f>
        <v/>
      </c>
      <c r="J421" s="132" t="str" cm="1">
        <f t="array" ref="J421">_xlfn.IFNA(_xlfn.IFS(Nodes[[#This Row],[node type]]="i",0,Nodes[[#This Row],[node type]]="b",1,Nodes[[#This Row],[node type]]="s",0),"")</f>
        <v/>
      </c>
      <c r="K421" s="132" t="str" cm="1">
        <f t="array" ref="K421">_xlfn.IFNA(_xlfn.IFS(Nodes[[#This Row],[node type]]="i",0,Nodes[[#This Row],[node type]]="b",1,Nodes[[#This Row],[node type]]="s",1),"")</f>
        <v/>
      </c>
      <c r="L421" s="132" t="str" cm="1">
        <f t="array" ref="L421">_xlfn.IFNA(_xlfn.IFS(Nodes[[#This Row],[node type]]="i",0,Nodes[[#This Row],[node type]]="b",1,Nodes[[#This Row],[node type]]="s",1),"")</f>
        <v/>
      </c>
      <c r="M421" s="132" t="str" cm="1">
        <f t="array" ref="M421">_xlfn.IFNA(_xlfn.IFS(Nodes[[#This Row],[node type]]="i",0,Nodes[[#This Row],[node type]]="b",1,Nodes[[#This Row],[node type]]="s",1),"")</f>
        <v/>
      </c>
      <c r="N421" s="132" t="str" cm="1">
        <f t="array" ref="N421">_xlfn.IFNA(_xlfn.IFS(Nodes[[#This Row],[node type]]="i",0,Nodes[[#This Row],[node type]]="b",1,Nodes[[#This Row],[node type]]="s",0),"")</f>
        <v/>
      </c>
    </row>
    <row r="422" spans="2:14" x14ac:dyDescent="0.2">
      <c r="B4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2" s="63"/>
      <c r="D422" s="63"/>
      <c r="E422" s="63"/>
      <c r="F422" s="63"/>
      <c r="G422" s="63"/>
      <c r="H422" s="65"/>
      <c r="I422" s="132" t="str" cm="1">
        <f t="array" ref="I422">_xlfn.IFNA(_xlfn.IFS(Nodes[[#This Row],[node type]]="i",0,Nodes[[#This Row],[node type]]="b",1,Nodes[[#This Row],[node type]]="s",0),"")</f>
        <v/>
      </c>
      <c r="J422" s="132" t="str" cm="1">
        <f t="array" ref="J422">_xlfn.IFNA(_xlfn.IFS(Nodes[[#This Row],[node type]]="i",0,Nodes[[#This Row],[node type]]="b",1,Nodes[[#This Row],[node type]]="s",0),"")</f>
        <v/>
      </c>
      <c r="K422" s="132" t="str" cm="1">
        <f t="array" ref="K422">_xlfn.IFNA(_xlfn.IFS(Nodes[[#This Row],[node type]]="i",0,Nodes[[#This Row],[node type]]="b",1,Nodes[[#This Row],[node type]]="s",1),"")</f>
        <v/>
      </c>
      <c r="L422" s="132" t="str" cm="1">
        <f t="array" ref="L422">_xlfn.IFNA(_xlfn.IFS(Nodes[[#This Row],[node type]]="i",0,Nodes[[#This Row],[node type]]="b",1,Nodes[[#This Row],[node type]]="s",1),"")</f>
        <v/>
      </c>
      <c r="M422" s="132" t="str" cm="1">
        <f t="array" ref="M422">_xlfn.IFNA(_xlfn.IFS(Nodes[[#This Row],[node type]]="i",0,Nodes[[#This Row],[node type]]="b",1,Nodes[[#This Row],[node type]]="s",1),"")</f>
        <v/>
      </c>
      <c r="N422" s="132" t="str" cm="1">
        <f t="array" ref="N422">_xlfn.IFNA(_xlfn.IFS(Nodes[[#This Row],[node type]]="i",0,Nodes[[#This Row],[node type]]="b",1,Nodes[[#This Row],[node type]]="s",0),"")</f>
        <v/>
      </c>
    </row>
    <row r="423" spans="2:14" x14ac:dyDescent="0.2">
      <c r="B4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3" s="63"/>
      <c r="D423" s="63"/>
      <c r="E423" s="63"/>
      <c r="F423" s="63"/>
      <c r="G423" s="63"/>
      <c r="H423" s="65"/>
      <c r="I423" s="132" t="str" cm="1">
        <f t="array" ref="I423">_xlfn.IFNA(_xlfn.IFS(Nodes[[#This Row],[node type]]="i",0,Nodes[[#This Row],[node type]]="b",1,Nodes[[#This Row],[node type]]="s",0),"")</f>
        <v/>
      </c>
      <c r="J423" s="132" t="str" cm="1">
        <f t="array" ref="J423">_xlfn.IFNA(_xlfn.IFS(Nodes[[#This Row],[node type]]="i",0,Nodes[[#This Row],[node type]]="b",1,Nodes[[#This Row],[node type]]="s",0),"")</f>
        <v/>
      </c>
      <c r="K423" s="132" t="str" cm="1">
        <f t="array" ref="K423">_xlfn.IFNA(_xlfn.IFS(Nodes[[#This Row],[node type]]="i",0,Nodes[[#This Row],[node type]]="b",1,Nodes[[#This Row],[node type]]="s",1),"")</f>
        <v/>
      </c>
      <c r="L423" s="132" t="str" cm="1">
        <f t="array" ref="L423">_xlfn.IFNA(_xlfn.IFS(Nodes[[#This Row],[node type]]="i",0,Nodes[[#This Row],[node type]]="b",1,Nodes[[#This Row],[node type]]="s",1),"")</f>
        <v/>
      </c>
      <c r="M423" s="132" t="str" cm="1">
        <f t="array" ref="M423">_xlfn.IFNA(_xlfn.IFS(Nodes[[#This Row],[node type]]="i",0,Nodes[[#This Row],[node type]]="b",1,Nodes[[#This Row],[node type]]="s",1),"")</f>
        <v/>
      </c>
      <c r="N423" s="132" t="str" cm="1">
        <f t="array" ref="N423">_xlfn.IFNA(_xlfn.IFS(Nodes[[#This Row],[node type]]="i",0,Nodes[[#This Row],[node type]]="b",1,Nodes[[#This Row],[node type]]="s",0),"")</f>
        <v/>
      </c>
    </row>
    <row r="424" spans="2:14" x14ac:dyDescent="0.2">
      <c r="B4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4" s="63"/>
      <c r="D424" s="63"/>
      <c r="E424" s="63"/>
      <c r="F424" s="63"/>
      <c r="G424" s="63"/>
      <c r="H424" s="65"/>
      <c r="I424" s="132" t="str" cm="1">
        <f t="array" ref="I424">_xlfn.IFNA(_xlfn.IFS(Nodes[[#This Row],[node type]]="i",0,Nodes[[#This Row],[node type]]="b",1,Nodes[[#This Row],[node type]]="s",0),"")</f>
        <v/>
      </c>
      <c r="J424" s="132" t="str" cm="1">
        <f t="array" ref="J424">_xlfn.IFNA(_xlfn.IFS(Nodes[[#This Row],[node type]]="i",0,Nodes[[#This Row],[node type]]="b",1,Nodes[[#This Row],[node type]]="s",0),"")</f>
        <v/>
      </c>
      <c r="K424" s="132" t="str" cm="1">
        <f t="array" ref="K424">_xlfn.IFNA(_xlfn.IFS(Nodes[[#This Row],[node type]]="i",0,Nodes[[#This Row],[node type]]="b",1,Nodes[[#This Row],[node type]]="s",1),"")</f>
        <v/>
      </c>
      <c r="L424" s="132" t="str" cm="1">
        <f t="array" ref="L424">_xlfn.IFNA(_xlfn.IFS(Nodes[[#This Row],[node type]]="i",0,Nodes[[#This Row],[node type]]="b",1,Nodes[[#This Row],[node type]]="s",1),"")</f>
        <v/>
      </c>
      <c r="M424" s="132" t="str" cm="1">
        <f t="array" ref="M424">_xlfn.IFNA(_xlfn.IFS(Nodes[[#This Row],[node type]]="i",0,Nodes[[#This Row],[node type]]="b",1,Nodes[[#This Row],[node type]]="s",1),"")</f>
        <v/>
      </c>
      <c r="N424" s="132" t="str" cm="1">
        <f t="array" ref="N424">_xlfn.IFNA(_xlfn.IFS(Nodes[[#This Row],[node type]]="i",0,Nodes[[#This Row],[node type]]="b",1,Nodes[[#This Row],[node type]]="s",0),"")</f>
        <v/>
      </c>
    </row>
    <row r="425" spans="2:14" x14ac:dyDescent="0.2">
      <c r="B4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5" s="63"/>
      <c r="D425" s="63"/>
      <c r="E425" s="63"/>
      <c r="F425" s="63"/>
      <c r="G425" s="63"/>
      <c r="H425" s="65"/>
      <c r="I425" s="132" t="str" cm="1">
        <f t="array" ref="I425">_xlfn.IFNA(_xlfn.IFS(Nodes[[#This Row],[node type]]="i",0,Nodes[[#This Row],[node type]]="b",1,Nodes[[#This Row],[node type]]="s",0),"")</f>
        <v/>
      </c>
      <c r="J425" s="132" t="str" cm="1">
        <f t="array" ref="J425">_xlfn.IFNA(_xlfn.IFS(Nodes[[#This Row],[node type]]="i",0,Nodes[[#This Row],[node type]]="b",1,Nodes[[#This Row],[node type]]="s",0),"")</f>
        <v/>
      </c>
      <c r="K425" s="132" t="str" cm="1">
        <f t="array" ref="K425">_xlfn.IFNA(_xlfn.IFS(Nodes[[#This Row],[node type]]="i",0,Nodes[[#This Row],[node type]]="b",1,Nodes[[#This Row],[node type]]="s",1),"")</f>
        <v/>
      </c>
      <c r="L425" s="132" t="str" cm="1">
        <f t="array" ref="L425">_xlfn.IFNA(_xlfn.IFS(Nodes[[#This Row],[node type]]="i",0,Nodes[[#This Row],[node type]]="b",1,Nodes[[#This Row],[node type]]="s",1),"")</f>
        <v/>
      </c>
      <c r="M425" s="132" t="str" cm="1">
        <f t="array" ref="M425">_xlfn.IFNA(_xlfn.IFS(Nodes[[#This Row],[node type]]="i",0,Nodes[[#This Row],[node type]]="b",1,Nodes[[#This Row],[node type]]="s",1),"")</f>
        <v/>
      </c>
      <c r="N425" s="132" t="str" cm="1">
        <f t="array" ref="N425">_xlfn.IFNA(_xlfn.IFS(Nodes[[#This Row],[node type]]="i",0,Nodes[[#This Row],[node type]]="b",1,Nodes[[#This Row],[node type]]="s",0),"")</f>
        <v/>
      </c>
    </row>
    <row r="426" spans="2:14" x14ac:dyDescent="0.2">
      <c r="B4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6" s="63"/>
      <c r="D426" s="63"/>
      <c r="E426" s="63"/>
      <c r="F426" s="63"/>
      <c r="G426" s="63"/>
      <c r="H426" s="65"/>
      <c r="I426" s="132" t="str" cm="1">
        <f t="array" ref="I426">_xlfn.IFNA(_xlfn.IFS(Nodes[[#This Row],[node type]]="i",0,Nodes[[#This Row],[node type]]="b",1,Nodes[[#This Row],[node type]]="s",0),"")</f>
        <v/>
      </c>
      <c r="J426" s="132" t="str" cm="1">
        <f t="array" ref="J426">_xlfn.IFNA(_xlfn.IFS(Nodes[[#This Row],[node type]]="i",0,Nodes[[#This Row],[node type]]="b",1,Nodes[[#This Row],[node type]]="s",0),"")</f>
        <v/>
      </c>
      <c r="K426" s="132" t="str" cm="1">
        <f t="array" ref="K426">_xlfn.IFNA(_xlfn.IFS(Nodes[[#This Row],[node type]]="i",0,Nodes[[#This Row],[node type]]="b",1,Nodes[[#This Row],[node type]]="s",1),"")</f>
        <v/>
      </c>
      <c r="L426" s="132" t="str" cm="1">
        <f t="array" ref="L426">_xlfn.IFNA(_xlfn.IFS(Nodes[[#This Row],[node type]]="i",0,Nodes[[#This Row],[node type]]="b",1,Nodes[[#This Row],[node type]]="s",1),"")</f>
        <v/>
      </c>
      <c r="M426" s="132" t="str" cm="1">
        <f t="array" ref="M426">_xlfn.IFNA(_xlfn.IFS(Nodes[[#This Row],[node type]]="i",0,Nodes[[#This Row],[node type]]="b",1,Nodes[[#This Row],[node type]]="s",1),"")</f>
        <v/>
      </c>
      <c r="N426" s="132" t="str" cm="1">
        <f t="array" ref="N426">_xlfn.IFNA(_xlfn.IFS(Nodes[[#This Row],[node type]]="i",0,Nodes[[#This Row],[node type]]="b",1,Nodes[[#This Row],[node type]]="s",0),"")</f>
        <v/>
      </c>
    </row>
    <row r="427" spans="2:14" x14ac:dyDescent="0.2">
      <c r="B4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7" s="63"/>
      <c r="D427" s="63"/>
      <c r="E427" s="63"/>
      <c r="F427" s="63"/>
      <c r="G427" s="63"/>
      <c r="H427" s="65"/>
      <c r="I427" s="132" t="str" cm="1">
        <f t="array" ref="I427">_xlfn.IFNA(_xlfn.IFS(Nodes[[#This Row],[node type]]="i",0,Nodes[[#This Row],[node type]]="b",1,Nodes[[#This Row],[node type]]="s",0),"")</f>
        <v/>
      </c>
      <c r="J427" s="132" t="str" cm="1">
        <f t="array" ref="J427">_xlfn.IFNA(_xlfn.IFS(Nodes[[#This Row],[node type]]="i",0,Nodes[[#This Row],[node type]]="b",1,Nodes[[#This Row],[node type]]="s",0),"")</f>
        <v/>
      </c>
      <c r="K427" s="132" t="str" cm="1">
        <f t="array" ref="K427">_xlfn.IFNA(_xlfn.IFS(Nodes[[#This Row],[node type]]="i",0,Nodes[[#This Row],[node type]]="b",1,Nodes[[#This Row],[node type]]="s",1),"")</f>
        <v/>
      </c>
      <c r="L427" s="132" t="str" cm="1">
        <f t="array" ref="L427">_xlfn.IFNA(_xlfn.IFS(Nodes[[#This Row],[node type]]="i",0,Nodes[[#This Row],[node type]]="b",1,Nodes[[#This Row],[node type]]="s",1),"")</f>
        <v/>
      </c>
      <c r="M427" s="132" t="str" cm="1">
        <f t="array" ref="M427">_xlfn.IFNA(_xlfn.IFS(Nodes[[#This Row],[node type]]="i",0,Nodes[[#This Row],[node type]]="b",1,Nodes[[#This Row],[node type]]="s",1),"")</f>
        <v/>
      </c>
      <c r="N427" s="132" t="str" cm="1">
        <f t="array" ref="N427">_xlfn.IFNA(_xlfn.IFS(Nodes[[#This Row],[node type]]="i",0,Nodes[[#This Row],[node type]]="b",1,Nodes[[#This Row],[node type]]="s",0),"")</f>
        <v/>
      </c>
    </row>
    <row r="428" spans="2:14" x14ac:dyDescent="0.2">
      <c r="B4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8" s="63"/>
      <c r="D428" s="63"/>
      <c r="E428" s="63"/>
      <c r="F428" s="63"/>
      <c r="G428" s="63"/>
      <c r="H428" s="65"/>
      <c r="I428" s="132" t="str" cm="1">
        <f t="array" ref="I428">_xlfn.IFNA(_xlfn.IFS(Nodes[[#This Row],[node type]]="i",0,Nodes[[#This Row],[node type]]="b",1,Nodes[[#This Row],[node type]]="s",0),"")</f>
        <v/>
      </c>
      <c r="J428" s="132" t="str" cm="1">
        <f t="array" ref="J428">_xlfn.IFNA(_xlfn.IFS(Nodes[[#This Row],[node type]]="i",0,Nodes[[#This Row],[node type]]="b",1,Nodes[[#This Row],[node type]]="s",0),"")</f>
        <v/>
      </c>
      <c r="K428" s="132" t="str" cm="1">
        <f t="array" ref="K428">_xlfn.IFNA(_xlfn.IFS(Nodes[[#This Row],[node type]]="i",0,Nodes[[#This Row],[node type]]="b",1,Nodes[[#This Row],[node type]]="s",1),"")</f>
        <v/>
      </c>
      <c r="L428" s="132" t="str" cm="1">
        <f t="array" ref="L428">_xlfn.IFNA(_xlfn.IFS(Nodes[[#This Row],[node type]]="i",0,Nodes[[#This Row],[node type]]="b",1,Nodes[[#This Row],[node type]]="s",1),"")</f>
        <v/>
      </c>
      <c r="M428" s="132" t="str" cm="1">
        <f t="array" ref="M428">_xlfn.IFNA(_xlfn.IFS(Nodes[[#This Row],[node type]]="i",0,Nodes[[#This Row],[node type]]="b",1,Nodes[[#This Row],[node type]]="s",1),"")</f>
        <v/>
      </c>
      <c r="N428" s="132" t="str" cm="1">
        <f t="array" ref="N428">_xlfn.IFNA(_xlfn.IFS(Nodes[[#This Row],[node type]]="i",0,Nodes[[#This Row],[node type]]="b",1,Nodes[[#This Row],[node type]]="s",0),"")</f>
        <v/>
      </c>
    </row>
    <row r="429" spans="2:14" x14ac:dyDescent="0.2">
      <c r="B4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29" s="63"/>
      <c r="D429" s="63"/>
      <c r="E429" s="63"/>
      <c r="F429" s="63"/>
      <c r="G429" s="63"/>
      <c r="H429" s="65"/>
      <c r="I429" s="132" t="str" cm="1">
        <f t="array" ref="I429">_xlfn.IFNA(_xlfn.IFS(Nodes[[#This Row],[node type]]="i",0,Nodes[[#This Row],[node type]]="b",1,Nodes[[#This Row],[node type]]="s",0),"")</f>
        <v/>
      </c>
      <c r="J429" s="132" t="str" cm="1">
        <f t="array" ref="J429">_xlfn.IFNA(_xlfn.IFS(Nodes[[#This Row],[node type]]="i",0,Nodes[[#This Row],[node type]]="b",1,Nodes[[#This Row],[node type]]="s",0),"")</f>
        <v/>
      </c>
      <c r="K429" s="132" t="str" cm="1">
        <f t="array" ref="K429">_xlfn.IFNA(_xlfn.IFS(Nodes[[#This Row],[node type]]="i",0,Nodes[[#This Row],[node type]]="b",1,Nodes[[#This Row],[node type]]="s",1),"")</f>
        <v/>
      </c>
      <c r="L429" s="132" t="str" cm="1">
        <f t="array" ref="L429">_xlfn.IFNA(_xlfn.IFS(Nodes[[#This Row],[node type]]="i",0,Nodes[[#This Row],[node type]]="b",1,Nodes[[#This Row],[node type]]="s",1),"")</f>
        <v/>
      </c>
      <c r="M429" s="132" t="str" cm="1">
        <f t="array" ref="M429">_xlfn.IFNA(_xlfn.IFS(Nodes[[#This Row],[node type]]="i",0,Nodes[[#This Row],[node type]]="b",1,Nodes[[#This Row],[node type]]="s",1),"")</f>
        <v/>
      </c>
      <c r="N429" s="132" t="str" cm="1">
        <f t="array" ref="N429">_xlfn.IFNA(_xlfn.IFS(Nodes[[#This Row],[node type]]="i",0,Nodes[[#This Row],[node type]]="b",1,Nodes[[#This Row],[node type]]="s",0),"")</f>
        <v/>
      </c>
    </row>
    <row r="430" spans="2:14" x14ac:dyDescent="0.2">
      <c r="B4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0" s="63"/>
      <c r="D430" s="63"/>
      <c r="E430" s="63"/>
      <c r="F430" s="63"/>
      <c r="G430" s="63"/>
      <c r="H430" s="65"/>
      <c r="I430" s="132" t="str" cm="1">
        <f t="array" ref="I430">_xlfn.IFNA(_xlfn.IFS(Nodes[[#This Row],[node type]]="i",0,Nodes[[#This Row],[node type]]="b",1,Nodes[[#This Row],[node type]]="s",0),"")</f>
        <v/>
      </c>
      <c r="J430" s="132" t="str" cm="1">
        <f t="array" ref="J430">_xlfn.IFNA(_xlfn.IFS(Nodes[[#This Row],[node type]]="i",0,Nodes[[#This Row],[node type]]="b",1,Nodes[[#This Row],[node type]]="s",0),"")</f>
        <v/>
      </c>
      <c r="K430" s="132" t="str" cm="1">
        <f t="array" ref="K430">_xlfn.IFNA(_xlfn.IFS(Nodes[[#This Row],[node type]]="i",0,Nodes[[#This Row],[node type]]="b",1,Nodes[[#This Row],[node type]]="s",1),"")</f>
        <v/>
      </c>
      <c r="L430" s="132" t="str" cm="1">
        <f t="array" ref="L430">_xlfn.IFNA(_xlfn.IFS(Nodes[[#This Row],[node type]]="i",0,Nodes[[#This Row],[node type]]="b",1,Nodes[[#This Row],[node type]]="s",1),"")</f>
        <v/>
      </c>
      <c r="M430" s="132" t="str" cm="1">
        <f t="array" ref="M430">_xlfn.IFNA(_xlfn.IFS(Nodes[[#This Row],[node type]]="i",0,Nodes[[#This Row],[node type]]="b",1,Nodes[[#This Row],[node type]]="s",1),"")</f>
        <v/>
      </c>
      <c r="N430" s="132" t="str" cm="1">
        <f t="array" ref="N430">_xlfn.IFNA(_xlfn.IFS(Nodes[[#This Row],[node type]]="i",0,Nodes[[#This Row],[node type]]="b",1,Nodes[[#This Row],[node type]]="s",0),"")</f>
        <v/>
      </c>
    </row>
    <row r="431" spans="2:14" x14ac:dyDescent="0.2">
      <c r="B4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1" s="63"/>
      <c r="D431" s="63"/>
      <c r="E431" s="63"/>
      <c r="F431" s="63"/>
      <c r="G431" s="63"/>
      <c r="H431" s="65"/>
      <c r="I431" s="132" t="str" cm="1">
        <f t="array" ref="I431">_xlfn.IFNA(_xlfn.IFS(Nodes[[#This Row],[node type]]="i",0,Nodes[[#This Row],[node type]]="b",1,Nodes[[#This Row],[node type]]="s",0),"")</f>
        <v/>
      </c>
      <c r="J431" s="132" t="str" cm="1">
        <f t="array" ref="J431">_xlfn.IFNA(_xlfn.IFS(Nodes[[#This Row],[node type]]="i",0,Nodes[[#This Row],[node type]]="b",1,Nodes[[#This Row],[node type]]="s",0),"")</f>
        <v/>
      </c>
      <c r="K431" s="132" t="str" cm="1">
        <f t="array" ref="K431">_xlfn.IFNA(_xlfn.IFS(Nodes[[#This Row],[node type]]="i",0,Nodes[[#This Row],[node type]]="b",1,Nodes[[#This Row],[node type]]="s",1),"")</f>
        <v/>
      </c>
      <c r="L431" s="132" t="str" cm="1">
        <f t="array" ref="L431">_xlfn.IFNA(_xlfn.IFS(Nodes[[#This Row],[node type]]="i",0,Nodes[[#This Row],[node type]]="b",1,Nodes[[#This Row],[node type]]="s",1),"")</f>
        <v/>
      </c>
      <c r="M431" s="132" t="str" cm="1">
        <f t="array" ref="M431">_xlfn.IFNA(_xlfn.IFS(Nodes[[#This Row],[node type]]="i",0,Nodes[[#This Row],[node type]]="b",1,Nodes[[#This Row],[node type]]="s",1),"")</f>
        <v/>
      </c>
      <c r="N431" s="132" t="str" cm="1">
        <f t="array" ref="N431">_xlfn.IFNA(_xlfn.IFS(Nodes[[#This Row],[node type]]="i",0,Nodes[[#This Row],[node type]]="b",1,Nodes[[#This Row],[node type]]="s",0),"")</f>
        <v/>
      </c>
    </row>
    <row r="432" spans="2:14" x14ac:dyDescent="0.2">
      <c r="B4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2" s="63"/>
      <c r="D432" s="63"/>
      <c r="E432" s="63"/>
      <c r="F432" s="63"/>
      <c r="G432" s="63"/>
      <c r="H432" s="65"/>
      <c r="I432" s="132" t="str" cm="1">
        <f t="array" ref="I432">_xlfn.IFNA(_xlfn.IFS(Nodes[[#This Row],[node type]]="i",0,Nodes[[#This Row],[node type]]="b",1,Nodes[[#This Row],[node type]]="s",0),"")</f>
        <v/>
      </c>
      <c r="J432" s="132" t="str" cm="1">
        <f t="array" ref="J432">_xlfn.IFNA(_xlfn.IFS(Nodes[[#This Row],[node type]]="i",0,Nodes[[#This Row],[node type]]="b",1,Nodes[[#This Row],[node type]]="s",0),"")</f>
        <v/>
      </c>
      <c r="K432" s="132" t="str" cm="1">
        <f t="array" ref="K432">_xlfn.IFNA(_xlfn.IFS(Nodes[[#This Row],[node type]]="i",0,Nodes[[#This Row],[node type]]="b",1,Nodes[[#This Row],[node type]]="s",1),"")</f>
        <v/>
      </c>
      <c r="L432" s="132" t="str" cm="1">
        <f t="array" ref="L432">_xlfn.IFNA(_xlfn.IFS(Nodes[[#This Row],[node type]]="i",0,Nodes[[#This Row],[node type]]="b",1,Nodes[[#This Row],[node type]]="s",1),"")</f>
        <v/>
      </c>
      <c r="M432" s="132" t="str" cm="1">
        <f t="array" ref="M432">_xlfn.IFNA(_xlfn.IFS(Nodes[[#This Row],[node type]]="i",0,Nodes[[#This Row],[node type]]="b",1,Nodes[[#This Row],[node type]]="s",1),"")</f>
        <v/>
      </c>
      <c r="N432" s="132" t="str" cm="1">
        <f t="array" ref="N432">_xlfn.IFNA(_xlfn.IFS(Nodes[[#This Row],[node type]]="i",0,Nodes[[#This Row],[node type]]="b",1,Nodes[[#This Row],[node type]]="s",0),"")</f>
        <v/>
      </c>
    </row>
    <row r="433" spans="2:14" x14ac:dyDescent="0.2">
      <c r="B4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3" s="63"/>
      <c r="D433" s="63"/>
      <c r="E433" s="63"/>
      <c r="F433" s="63"/>
      <c r="G433" s="63"/>
      <c r="H433" s="65"/>
      <c r="I433" s="132" t="str" cm="1">
        <f t="array" ref="I433">_xlfn.IFNA(_xlfn.IFS(Nodes[[#This Row],[node type]]="i",0,Nodes[[#This Row],[node type]]="b",1,Nodes[[#This Row],[node type]]="s",0),"")</f>
        <v/>
      </c>
      <c r="J433" s="132" t="str" cm="1">
        <f t="array" ref="J433">_xlfn.IFNA(_xlfn.IFS(Nodes[[#This Row],[node type]]="i",0,Nodes[[#This Row],[node type]]="b",1,Nodes[[#This Row],[node type]]="s",0),"")</f>
        <v/>
      </c>
      <c r="K433" s="132" t="str" cm="1">
        <f t="array" ref="K433">_xlfn.IFNA(_xlfn.IFS(Nodes[[#This Row],[node type]]="i",0,Nodes[[#This Row],[node type]]="b",1,Nodes[[#This Row],[node type]]="s",1),"")</f>
        <v/>
      </c>
      <c r="L433" s="132" t="str" cm="1">
        <f t="array" ref="L433">_xlfn.IFNA(_xlfn.IFS(Nodes[[#This Row],[node type]]="i",0,Nodes[[#This Row],[node type]]="b",1,Nodes[[#This Row],[node type]]="s",1),"")</f>
        <v/>
      </c>
      <c r="M433" s="132" t="str" cm="1">
        <f t="array" ref="M433">_xlfn.IFNA(_xlfn.IFS(Nodes[[#This Row],[node type]]="i",0,Nodes[[#This Row],[node type]]="b",1,Nodes[[#This Row],[node type]]="s",1),"")</f>
        <v/>
      </c>
      <c r="N433" s="132" t="str" cm="1">
        <f t="array" ref="N433">_xlfn.IFNA(_xlfn.IFS(Nodes[[#This Row],[node type]]="i",0,Nodes[[#This Row],[node type]]="b",1,Nodes[[#This Row],[node type]]="s",0),"")</f>
        <v/>
      </c>
    </row>
    <row r="434" spans="2:14" x14ac:dyDescent="0.2">
      <c r="B4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4" s="63"/>
      <c r="D434" s="63"/>
      <c r="E434" s="63"/>
      <c r="F434" s="63"/>
      <c r="G434" s="63"/>
      <c r="H434" s="65"/>
      <c r="I434" s="132" t="str" cm="1">
        <f t="array" ref="I434">_xlfn.IFNA(_xlfn.IFS(Nodes[[#This Row],[node type]]="i",0,Nodes[[#This Row],[node type]]="b",1,Nodes[[#This Row],[node type]]="s",0),"")</f>
        <v/>
      </c>
      <c r="J434" s="132" t="str" cm="1">
        <f t="array" ref="J434">_xlfn.IFNA(_xlfn.IFS(Nodes[[#This Row],[node type]]="i",0,Nodes[[#This Row],[node type]]="b",1,Nodes[[#This Row],[node type]]="s",0),"")</f>
        <v/>
      </c>
      <c r="K434" s="132" t="str" cm="1">
        <f t="array" ref="K434">_xlfn.IFNA(_xlfn.IFS(Nodes[[#This Row],[node type]]="i",0,Nodes[[#This Row],[node type]]="b",1,Nodes[[#This Row],[node type]]="s",1),"")</f>
        <v/>
      </c>
      <c r="L434" s="132" t="str" cm="1">
        <f t="array" ref="L434">_xlfn.IFNA(_xlfn.IFS(Nodes[[#This Row],[node type]]="i",0,Nodes[[#This Row],[node type]]="b",1,Nodes[[#This Row],[node type]]="s",1),"")</f>
        <v/>
      </c>
      <c r="M434" s="132" t="str" cm="1">
        <f t="array" ref="M434">_xlfn.IFNA(_xlfn.IFS(Nodes[[#This Row],[node type]]="i",0,Nodes[[#This Row],[node type]]="b",1,Nodes[[#This Row],[node type]]="s",1),"")</f>
        <v/>
      </c>
      <c r="N434" s="132" t="str" cm="1">
        <f t="array" ref="N434">_xlfn.IFNA(_xlfn.IFS(Nodes[[#This Row],[node type]]="i",0,Nodes[[#This Row],[node type]]="b",1,Nodes[[#This Row],[node type]]="s",0),"")</f>
        <v/>
      </c>
    </row>
    <row r="435" spans="2:14" x14ac:dyDescent="0.2">
      <c r="B4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5" s="63"/>
      <c r="D435" s="63"/>
      <c r="E435" s="63"/>
      <c r="F435" s="63"/>
      <c r="G435" s="63"/>
      <c r="H435" s="65"/>
      <c r="I435" s="132" t="str" cm="1">
        <f t="array" ref="I435">_xlfn.IFNA(_xlfn.IFS(Nodes[[#This Row],[node type]]="i",0,Nodes[[#This Row],[node type]]="b",1,Nodes[[#This Row],[node type]]="s",0),"")</f>
        <v/>
      </c>
      <c r="J435" s="132" t="str" cm="1">
        <f t="array" ref="J435">_xlfn.IFNA(_xlfn.IFS(Nodes[[#This Row],[node type]]="i",0,Nodes[[#This Row],[node type]]="b",1,Nodes[[#This Row],[node type]]="s",0),"")</f>
        <v/>
      </c>
      <c r="K435" s="132" t="str" cm="1">
        <f t="array" ref="K435">_xlfn.IFNA(_xlfn.IFS(Nodes[[#This Row],[node type]]="i",0,Nodes[[#This Row],[node type]]="b",1,Nodes[[#This Row],[node type]]="s",1),"")</f>
        <v/>
      </c>
      <c r="L435" s="132" t="str" cm="1">
        <f t="array" ref="L435">_xlfn.IFNA(_xlfn.IFS(Nodes[[#This Row],[node type]]="i",0,Nodes[[#This Row],[node type]]="b",1,Nodes[[#This Row],[node type]]="s",1),"")</f>
        <v/>
      </c>
      <c r="M435" s="132" t="str" cm="1">
        <f t="array" ref="M435">_xlfn.IFNA(_xlfn.IFS(Nodes[[#This Row],[node type]]="i",0,Nodes[[#This Row],[node type]]="b",1,Nodes[[#This Row],[node type]]="s",1),"")</f>
        <v/>
      </c>
      <c r="N435" s="132" t="str" cm="1">
        <f t="array" ref="N435">_xlfn.IFNA(_xlfn.IFS(Nodes[[#This Row],[node type]]="i",0,Nodes[[#This Row],[node type]]="b",1,Nodes[[#This Row],[node type]]="s",0),"")</f>
        <v/>
      </c>
    </row>
    <row r="436" spans="2:14" x14ac:dyDescent="0.2">
      <c r="B4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6" s="63"/>
      <c r="D436" s="63"/>
      <c r="E436" s="63"/>
      <c r="F436" s="63"/>
      <c r="G436" s="63"/>
      <c r="H436" s="65"/>
      <c r="I436" s="132" t="str" cm="1">
        <f t="array" ref="I436">_xlfn.IFNA(_xlfn.IFS(Nodes[[#This Row],[node type]]="i",0,Nodes[[#This Row],[node type]]="b",1,Nodes[[#This Row],[node type]]="s",0),"")</f>
        <v/>
      </c>
      <c r="J436" s="132" t="str" cm="1">
        <f t="array" ref="J436">_xlfn.IFNA(_xlfn.IFS(Nodes[[#This Row],[node type]]="i",0,Nodes[[#This Row],[node type]]="b",1,Nodes[[#This Row],[node type]]="s",0),"")</f>
        <v/>
      </c>
      <c r="K436" s="132" t="str" cm="1">
        <f t="array" ref="K436">_xlfn.IFNA(_xlfn.IFS(Nodes[[#This Row],[node type]]="i",0,Nodes[[#This Row],[node type]]="b",1,Nodes[[#This Row],[node type]]="s",1),"")</f>
        <v/>
      </c>
      <c r="L436" s="132" t="str" cm="1">
        <f t="array" ref="L436">_xlfn.IFNA(_xlfn.IFS(Nodes[[#This Row],[node type]]="i",0,Nodes[[#This Row],[node type]]="b",1,Nodes[[#This Row],[node type]]="s",1),"")</f>
        <v/>
      </c>
      <c r="M436" s="132" t="str" cm="1">
        <f t="array" ref="M436">_xlfn.IFNA(_xlfn.IFS(Nodes[[#This Row],[node type]]="i",0,Nodes[[#This Row],[node type]]="b",1,Nodes[[#This Row],[node type]]="s",1),"")</f>
        <v/>
      </c>
      <c r="N436" s="132" t="str" cm="1">
        <f t="array" ref="N436">_xlfn.IFNA(_xlfn.IFS(Nodes[[#This Row],[node type]]="i",0,Nodes[[#This Row],[node type]]="b",1,Nodes[[#This Row],[node type]]="s",0),"")</f>
        <v/>
      </c>
    </row>
    <row r="437" spans="2:14" x14ac:dyDescent="0.2">
      <c r="B4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7" s="63"/>
      <c r="D437" s="63"/>
      <c r="E437" s="63"/>
      <c r="F437" s="63"/>
      <c r="G437" s="63"/>
      <c r="H437" s="65"/>
      <c r="I437" s="132" t="str" cm="1">
        <f t="array" ref="I437">_xlfn.IFNA(_xlfn.IFS(Nodes[[#This Row],[node type]]="i",0,Nodes[[#This Row],[node type]]="b",1,Nodes[[#This Row],[node type]]="s",0),"")</f>
        <v/>
      </c>
      <c r="J437" s="132" t="str" cm="1">
        <f t="array" ref="J437">_xlfn.IFNA(_xlfn.IFS(Nodes[[#This Row],[node type]]="i",0,Nodes[[#This Row],[node type]]="b",1,Nodes[[#This Row],[node type]]="s",0),"")</f>
        <v/>
      </c>
      <c r="K437" s="132" t="str" cm="1">
        <f t="array" ref="K437">_xlfn.IFNA(_xlfn.IFS(Nodes[[#This Row],[node type]]="i",0,Nodes[[#This Row],[node type]]="b",1,Nodes[[#This Row],[node type]]="s",1),"")</f>
        <v/>
      </c>
      <c r="L437" s="132" t="str" cm="1">
        <f t="array" ref="L437">_xlfn.IFNA(_xlfn.IFS(Nodes[[#This Row],[node type]]="i",0,Nodes[[#This Row],[node type]]="b",1,Nodes[[#This Row],[node type]]="s",1),"")</f>
        <v/>
      </c>
      <c r="M437" s="132" t="str" cm="1">
        <f t="array" ref="M437">_xlfn.IFNA(_xlfn.IFS(Nodes[[#This Row],[node type]]="i",0,Nodes[[#This Row],[node type]]="b",1,Nodes[[#This Row],[node type]]="s",1),"")</f>
        <v/>
      </c>
      <c r="N437" s="132" t="str" cm="1">
        <f t="array" ref="N437">_xlfn.IFNA(_xlfn.IFS(Nodes[[#This Row],[node type]]="i",0,Nodes[[#This Row],[node type]]="b",1,Nodes[[#This Row],[node type]]="s",0),"")</f>
        <v/>
      </c>
    </row>
    <row r="438" spans="2:14" x14ac:dyDescent="0.2">
      <c r="B4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8" s="63"/>
      <c r="D438" s="63"/>
      <c r="E438" s="63"/>
      <c r="F438" s="63"/>
      <c r="G438" s="63"/>
      <c r="H438" s="65"/>
      <c r="I438" s="132" t="str" cm="1">
        <f t="array" ref="I438">_xlfn.IFNA(_xlfn.IFS(Nodes[[#This Row],[node type]]="i",0,Nodes[[#This Row],[node type]]="b",1,Nodes[[#This Row],[node type]]="s",0),"")</f>
        <v/>
      </c>
      <c r="J438" s="132" t="str" cm="1">
        <f t="array" ref="J438">_xlfn.IFNA(_xlfn.IFS(Nodes[[#This Row],[node type]]="i",0,Nodes[[#This Row],[node type]]="b",1,Nodes[[#This Row],[node type]]="s",0),"")</f>
        <v/>
      </c>
      <c r="K438" s="132" t="str" cm="1">
        <f t="array" ref="K438">_xlfn.IFNA(_xlfn.IFS(Nodes[[#This Row],[node type]]="i",0,Nodes[[#This Row],[node type]]="b",1,Nodes[[#This Row],[node type]]="s",1),"")</f>
        <v/>
      </c>
      <c r="L438" s="132" t="str" cm="1">
        <f t="array" ref="L438">_xlfn.IFNA(_xlfn.IFS(Nodes[[#This Row],[node type]]="i",0,Nodes[[#This Row],[node type]]="b",1,Nodes[[#This Row],[node type]]="s",1),"")</f>
        <v/>
      </c>
      <c r="M438" s="132" t="str" cm="1">
        <f t="array" ref="M438">_xlfn.IFNA(_xlfn.IFS(Nodes[[#This Row],[node type]]="i",0,Nodes[[#This Row],[node type]]="b",1,Nodes[[#This Row],[node type]]="s",1),"")</f>
        <v/>
      </c>
      <c r="N438" s="132" t="str" cm="1">
        <f t="array" ref="N438">_xlfn.IFNA(_xlfn.IFS(Nodes[[#This Row],[node type]]="i",0,Nodes[[#This Row],[node type]]="b",1,Nodes[[#This Row],[node type]]="s",0),"")</f>
        <v/>
      </c>
    </row>
    <row r="439" spans="2:14" x14ac:dyDescent="0.2">
      <c r="B4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39" s="63"/>
      <c r="D439" s="63"/>
      <c r="E439" s="63"/>
      <c r="F439" s="63"/>
      <c r="G439" s="63"/>
      <c r="H439" s="65"/>
      <c r="I439" s="132" t="str" cm="1">
        <f t="array" ref="I439">_xlfn.IFNA(_xlfn.IFS(Nodes[[#This Row],[node type]]="i",0,Nodes[[#This Row],[node type]]="b",1,Nodes[[#This Row],[node type]]="s",0),"")</f>
        <v/>
      </c>
      <c r="J439" s="132" t="str" cm="1">
        <f t="array" ref="J439">_xlfn.IFNA(_xlfn.IFS(Nodes[[#This Row],[node type]]="i",0,Nodes[[#This Row],[node type]]="b",1,Nodes[[#This Row],[node type]]="s",0),"")</f>
        <v/>
      </c>
      <c r="K439" s="132" t="str" cm="1">
        <f t="array" ref="K439">_xlfn.IFNA(_xlfn.IFS(Nodes[[#This Row],[node type]]="i",0,Nodes[[#This Row],[node type]]="b",1,Nodes[[#This Row],[node type]]="s",1),"")</f>
        <v/>
      </c>
      <c r="L439" s="132" t="str" cm="1">
        <f t="array" ref="L439">_xlfn.IFNA(_xlfn.IFS(Nodes[[#This Row],[node type]]="i",0,Nodes[[#This Row],[node type]]="b",1,Nodes[[#This Row],[node type]]="s",1),"")</f>
        <v/>
      </c>
      <c r="M439" s="132" t="str" cm="1">
        <f t="array" ref="M439">_xlfn.IFNA(_xlfn.IFS(Nodes[[#This Row],[node type]]="i",0,Nodes[[#This Row],[node type]]="b",1,Nodes[[#This Row],[node type]]="s",1),"")</f>
        <v/>
      </c>
      <c r="N439" s="132" t="str" cm="1">
        <f t="array" ref="N439">_xlfn.IFNA(_xlfn.IFS(Nodes[[#This Row],[node type]]="i",0,Nodes[[#This Row],[node type]]="b",1,Nodes[[#This Row],[node type]]="s",0),"")</f>
        <v/>
      </c>
    </row>
    <row r="440" spans="2:14" x14ac:dyDescent="0.2">
      <c r="B4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0" s="63"/>
      <c r="D440" s="63"/>
      <c r="E440" s="63"/>
      <c r="F440" s="63"/>
      <c r="G440" s="63"/>
      <c r="H440" s="65"/>
      <c r="I440" s="132" t="str" cm="1">
        <f t="array" ref="I440">_xlfn.IFNA(_xlfn.IFS(Nodes[[#This Row],[node type]]="i",0,Nodes[[#This Row],[node type]]="b",1,Nodes[[#This Row],[node type]]="s",0),"")</f>
        <v/>
      </c>
      <c r="J440" s="132" t="str" cm="1">
        <f t="array" ref="J440">_xlfn.IFNA(_xlfn.IFS(Nodes[[#This Row],[node type]]="i",0,Nodes[[#This Row],[node type]]="b",1,Nodes[[#This Row],[node type]]="s",0),"")</f>
        <v/>
      </c>
      <c r="K440" s="132" t="str" cm="1">
        <f t="array" ref="K440">_xlfn.IFNA(_xlfn.IFS(Nodes[[#This Row],[node type]]="i",0,Nodes[[#This Row],[node type]]="b",1,Nodes[[#This Row],[node type]]="s",1),"")</f>
        <v/>
      </c>
      <c r="L440" s="132" t="str" cm="1">
        <f t="array" ref="L440">_xlfn.IFNA(_xlfn.IFS(Nodes[[#This Row],[node type]]="i",0,Nodes[[#This Row],[node type]]="b",1,Nodes[[#This Row],[node type]]="s",1),"")</f>
        <v/>
      </c>
      <c r="M440" s="132" t="str" cm="1">
        <f t="array" ref="M440">_xlfn.IFNA(_xlfn.IFS(Nodes[[#This Row],[node type]]="i",0,Nodes[[#This Row],[node type]]="b",1,Nodes[[#This Row],[node type]]="s",1),"")</f>
        <v/>
      </c>
      <c r="N440" s="132" t="str" cm="1">
        <f t="array" ref="N440">_xlfn.IFNA(_xlfn.IFS(Nodes[[#This Row],[node type]]="i",0,Nodes[[#This Row],[node type]]="b",1,Nodes[[#This Row],[node type]]="s",0),"")</f>
        <v/>
      </c>
    </row>
    <row r="441" spans="2:14" x14ac:dyDescent="0.2">
      <c r="B4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1" s="63"/>
      <c r="D441" s="63"/>
      <c r="E441" s="63"/>
      <c r="F441" s="63"/>
      <c r="G441" s="63"/>
      <c r="H441" s="65"/>
      <c r="I441" s="132" t="str" cm="1">
        <f t="array" ref="I441">_xlfn.IFNA(_xlfn.IFS(Nodes[[#This Row],[node type]]="i",0,Nodes[[#This Row],[node type]]="b",1,Nodes[[#This Row],[node type]]="s",0),"")</f>
        <v/>
      </c>
      <c r="J441" s="132" t="str" cm="1">
        <f t="array" ref="J441">_xlfn.IFNA(_xlfn.IFS(Nodes[[#This Row],[node type]]="i",0,Nodes[[#This Row],[node type]]="b",1,Nodes[[#This Row],[node type]]="s",0),"")</f>
        <v/>
      </c>
      <c r="K441" s="132" t="str" cm="1">
        <f t="array" ref="K441">_xlfn.IFNA(_xlfn.IFS(Nodes[[#This Row],[node type]]="i",0,Nodes[[#This Row],[node type]]="b",1,Nodes[[#This Row],[node type]]="s",1),"")</f>
        <v/>
      </c>
      <c r="L441" s="132" t="str" cm="1">
        <f t="array" ref="L441">_xlfn.IFNA(_xlfn.IFS(Nodes[[#This Row],[node type]]="i",0,Nodes[[#This Row],[node type]]="b",1,Nodes[[#This Row],[node type]]="s",1),"")</f>
        <v/>
      </c>
      <c r="M441" s="132" t="str" cm="1">
        <f t="array" ref="M441">_xlfn.IFNA(_xlfn.IFS(Nodes[[#This Row],[node type]]="i",0,Nodes[[#This Row],[node type]]="b",1,Nodes[[#This Row],[node type]]="s",1),"")</f>
        <v/>
      </c>
      <c r="N441" s="132" t="str" cm="1">
        <f t="array" ref="N441">_xlfn.IFNA(_xlfn.IFS(Nodes[[#This Row],[node type]]="i",0,Nodes[[#This Row],[node type]]="b",1,Nodes[[#This Row],[node type]]="s",0),"")</f>
        <v/>
      </c>
    </row>
    <row r="442" spans="2:14" x14ac:dyDescent="0.2">
      <c r="B4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2" s="63"/>
      <c r="D442" s="63"/>
      <c r="E442" s="63"/>
      <c r="F442" s="63"/>
      <c r="G442" s="63"/>
      <c r="H442" s="65"/>
      <c r="I442" s="132" t="str" cm="1">
        <f t="array" ref="I442">_xlfn.IFNA(_xlfn.IFS(Nodes[[#This Row],[node type]]="i",0,Nodes[[#This Row],[node type]]="b",1,Nodes[[#This Row],[node type]]="s",0),"")</f>
        <v/>
      </c>
      <c r="J442" s="132" t="str" cm="1">
        <f t="array" ref="J442">_xlfn.IFNA(_xlfn.IFS(Nodes[[#This Row],[node type]]="i",0,Nodes[[#This Row],[node type]]="b",1,Nodes[[#This Row],[node type]]="s",0),"")</f>
        <v/>
      </c>
      <c r="K442" s="132" t="str" cm="1">
        <f t="array" ref="K442">_xlfn.IFNA(_xlfn.IFS(Nodes[[#This Row],[node type]]="i",0,Nodes[[#This Row],[node type]]="b",1,Nodes[[#This Row],[node type]]="s",1),"")</f>
        <v/>
      </c>
      <c r="L442" s="132" t="str" cm="1">
        <f t="array" ref="L442">_xlfn.IFNA(_xlfn.IFS(Nodes[[#This Row],[node type]]="i",0,Nodes[[#This Row],[node type]]="b",1,Nodes[[#This Row],[node type]]="s",1),"")</f>
        <v/>
      </c>
      <c r="M442" s="132" t="str" cm="1">
        <f t="array" ref="M442">_xlfn.IFNA(_xlfn.IFS(Nodes[[#This Row],[node type]]="i",0,Nodes[[#This Row],[node type]]="b",1,Nodes[[#This Row],[node type]]="s",1),"")</f>
        <v/>
      </c>
      <c r="N442" s="132" t="str" cm="1">
        <f t="array" ref="N442">_xlfn.IFNA(_xlfn.IFS(Nodes[[#This Row],[node type]]="i",0,Nodes[[#This Row],[node type]]="b",1,Nodes[[#This Row],[node type]]="s",0),"")</f>
        <v/>
      </c>
    </row>
    <row r="443" spans="2:14" x14ac:dyDescent="0.2">
      <c r="B4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3" s="63"/>
      <c r="D443" s="63"/>
      <c r="E443" s="63"/>
      <c r="F443" s="63"/>
      <c r="G443" s="63"/>
      <c r="H443" s="65"/>
      <c r="I443" s="132" t="str" cm="1">
        <f t="array" ref="I443">_xlfn.IFNA(_xlfn.IFS(Nodes[[#This Row],[node type]]="i",0,Nodes[[#This Row],[node type]]="b",1,Nodes[[#This Row],[node type]]="s",0),"")</f>
        <v/>
      </c>
      <c r="J443" s="132" t="str" cm="1">
        <f t="array" ref="J443">_xlfn.IFNA(_xlfn.IFS(Nodes[[#This Row],[node type]]="i",0,Nodes[[#This Row],[node type]]="b",1,Nodes[[#This Row],[node type]]="s",0),"")</f>
        <v/>
      </c>
      <c r="K443" s="132" t="str" cm="1">
        <f t="array" ref="K443">_xlfn.IFNA(_xlfn.IFS(Nodes[[#This Row],[node type]]="i",0,Nodes[[#This Row],[node type]]="b",1,Nodes[[#This Row],[node type]]="s",1),"")</f>
        <v/>
      </c>
      <c r="L443" s="132" t="str" cm="1">
        <f t="array" ref="L443">_xlfn.IFNA(_xlfn.IFS(Nodes[[#This Row],[node type]]="i",0,Nodes[[#This Row],[node type]]="b",1,Nodes[[#This Row],[node type]]="s",1),"")</f>
        <v/>
      </c>
      <c r="M443" s="132" t="str" cm="1">
        <f t="array" ref="M443">_xlfn.IFNA(_xlfn.IFS(Nodes[[#This Row],[node type]]="i",0,Nodes[[#This Row],[node type]]="b",1,Nodes[[#This Row],[node type]]="s",1),"")</f>
        <v/>
      </c>
      <c r="N443" s="132" t="str" cm="1">
        <f t="array" ref="N443">_xlfn.IFNA(_xlfn.IFS(Nodes[[#This Row],[node type]]="i",0,Nodes[[#This Row],[node type]]="b",1,Nodes[[#This Row],[node type]]="s",0),"")</f>
        <v/>
      </c>
    </row>
    <row r="444" spans="2:14" x14ac:dyDescent="0.2">
      <c r="B4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4" s="63"/>
      <c r="D444" s="63"/>
      <c r="E444" s="63"/>
      <c r="F444" s="63"/>
      <c r="G444" s="63"/>
      <c r="H444" s="65"/>
      <c r="I444" s="132" t="str" cm="1">
        <f t="array" ref="I444">_xlfn.IFNA(_xlfn.IFS(Nodes[[#This Row],[node type]]="i",0,Nodes[[#This Row],[node type]]="b",1,Nodes[[#This Row],[node type]]="s",0),"")</f>
        <v/>
      </c>
      <c r="J444" s="132" t="str" cm="1">
        <f t="array" ref="J444">_xlfn.IFNA(_xlfn.IFS(Nodes[[#This Row],[node type]]="i",0,Nodes[[#This Row],[node type]]="b",1,Nodes[[#This Row],[node type]]="s",0),"")</f>
        <v/>
      </c>
      <c r="K444" s="132" t="str" cm="1">
        <f t="array" ref="K444">_xlfn.IFNA(_xlfn.IFS(Nodes[[#This Row],[node type]]="i",0,Nodes[[#This Row],[node type]]="b",1,Nodes[[#This Row],[node type]]="s",1),"")</f>
        <v/>
      </c>
      <c r="L444" s="132" t="str" cm="1">
        <f t="array" ref="L444">_xlfn.IFNA(_xlfn.IFS(Nodes[[#This Row],[node type]]="i",0,Nodes[[#This Row],[node type]]="b",1,Nodes[[#This Row],[node type]]="s",1),"")</f>
        <v/>
      </c>
      <c r="M444" s="132" t="str" cm="1">
        <f t="array" ref="M444">_xlfn.IFNA(_xlfn.IFS(Nodes[[#This Row],[node type]]="i",0,Nodes[[#This Row],[node type]]="b",1,Nodes[[#This Row],[node type]]="s",1),"")</f>
        <v/>
      </c>
      <c r="N444" s="132" t="str" cm="1">
        <f t="array" ref="N444">_xlfn.IFNA(_xlfn.IFS(Nodes[[#This Row],[node type]]="i",0,Nodes[[#This Row],[node type]]="b",1,Nodes[[#This Row],[node type]]="s",0),"")</f>
        <v/>
      </c>
    </row>
    <row r="445" spans="2:14" x14ac:dyDescent="0.2">
      <c r="B4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5" s="63"/>
      <c r="D445" s="63"/>
      <c r="E445" s="63"/>
      <c r="F445" s="63"/>
      <c r="G445" s="63"/>
      <c r="H445" s="65"/>
      <c r="I445" s="132" t="str" cm="1">
        <f t="array" ref="I445">_xlfn.IFNA(_xlfn.IFS(Nodes[[#This Row],[node type]]="i",0,Nodes[[#This Row],[node type]]="b",1,Nodes[[#This Row],[node type]]="s",0),"")</f>
        <v/>
      </c>
      <c r="J445" s="132" t="str" cm="1">
        <f t="array" ref="J445">_xlfn.IFNA(_xlfn.IFS(Nodes[[#This Row],[node type]]="i",0,Nodes[[#This Row],[node type]]="b",1,Nodes[[#This Row],[node type]]="s",0),"")</f>
        <v/>
      </c>
      <c r="K445" s="132" t="str" cm="1">
        <f t="array" ref="K445">_xlfn.IFNA(_xlfn.IFS(Nodes[[#This Row],[node type]]="i",0,Nodes[[#This Row],[node type]]="b",1,Nodes[[#This Row],[node type]]="s",1),"")</f>
        <v/>
      </c>
      <c r="L445" s="132" t="str" cm="1">
        <f t="array" ref="L445">_xlfn.IFNA(_xlfn.IFS(Nodes[[#This Row],[node type]]="i",0,Nodes[[#This Row],[node type]]="b",1,Nodes[[#This Row],[node type]]="s",1),"")</f>
        <v/>
      </c>
      <c r="M445" s="132" t="str" cm="1">
        <f t="array" ref="M445">_xlfn.IFNA(_xlfn.IFS(Nodes[[#This Row],[node type]]="i",0,Nodes[[#This Row],[node type]]="b",1,Nodes[[#This Row],[node type]]="s",1),"")</f>
        <v/>
      </c>
      <c r="N445" s="132" t="str" cm="1">
        <f t="array" ref="N445">_xlfn.IFNA(_xlfn.IFS(Nodes[[#This Row],[node type]]="i",0,Nodes[[#This Row],[node type]]="b",1,Nodes[[#This Row],[node type]]="s",0),"")</f>
        <v/>
      </c>
    </row>
    <row r="446" spans="2:14" x14ac:dyDescent="0.2">
      <c r="B4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6" s="63"/>
      <c r="D446" s="63"/>
      <c r="E446" s="63"/>
      <c r="F446" s="63"/>
      <c r="G446" s="63"/>
      <c r="H446" s="65"/>
      <c r="I446" s="132" t="str" cm="1">
        <f t="array" ref="I446">_xlfn.IFNA(_xlfn.IFS(Nodes[[#This Row],[node type]]="i",0,Nodes[[#This Row],[node type]]="b",1,Nodes[[#This Row],[node type]]="s",0),"")</f>
        <v/>
      </c>
      <c r="J446" s="132" t="str" cm="1">
        <f t="array" ref="J446">_xlfn.IFNA(_xlfn.IFS(Nodes[[#This Row],[node type]]="i",0,Nodes[[#This Row],[node type]]="b",1,Nodes[[#This Row],[node type]]="s",0),"")</f>
        <v/>
      </c>
      <c r="K446" s="132" t="str" cm="1">
        <f t="array" ref="K446">_xlfn.IFNA(_xlfn.IFS(Nodes[[#This Row],[node type]]="i",0,Nodes[[#This Row],[node type]]="b",1,Nodes[[#This Row],[node type]]="s",1),"")</f>
        <v/>
      </c>
      <c r="L446" s="132" t="str" cm="1">
        <f t="array" ref="L446">_xlfn.IFNA(_xlfn.IFS(Nodes[[#This Row],[node type]]="i",0,Nodes[[#This Row],[node type]]="b",1,Nodes[[#This Row],[node type]]="s",1),"")</f>
        <v/>
      </c>
      <c r="M446" s="132" t="str" cm="1">
        <f t="array" ref="M446">_xlfn.IFNA(_xlfn.IFS(Nodes[[#This Row],[node type]]="i",0,Nodes[[#This Row],[node type]]="b",1,Nodes[[#This Row],[node type]]="s",1),"")</f>
        <v/>
      </c>
      <c r="N446" s="132" t="str" cm="1">
        <f t="array" ref="N446">_xlfn.IFNA(_xlfn.IFS(Nodes[[#This Row],[node type]]="i",0,Nodes[[#This Row],[node type]]="b",1,Nodes[[#This Row],[node type]]="s",0),"")</f>
        <v/>
      </c>
    </row>
    <row r="447" spans="2:14" x14ac:dyDescent="0.2">
      <c r="B4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7" s="63"/>
      <c r="D447" s="63"/>
      <c r="E447" s="63"/>
      <c r="F447" s="63"/>
      <c r="G447" s="63"/>
      <c r="H447" s="65"/>
      <c r="I447" s="132" t="str" cm="1">
        <f t="array" ref="I447">_xlfn.IFNA(_xlfn.IFS(Nodes[[#This Row],[node type]]="i",0,Nodes[[#This Row],[node type]]="b",1,Nodes[[#This Row],[node type]]="s",0),"")</f>
        <v/>
      </c>
      <c r="J447" s="132" t="str" cm="1">
        <f t="array" ref="J447">_xlfn.IFNA(_xlfn.IFS(Nodes[[#This Row],[node type]]="i",0,Nodes[[#This Row],[node type]]="b",1,Nodes[[#This Row],[node type]]="s",0),"")</f>
        <v/>
      </c>
      <c r="K447" s="132" t="str" cm="1">
        <f t="array" ref="K447">_xlfn.IFNA(_xlfn.IFS(Nodes[[#This Row],[node type]]="i",0,Nodes[[#This Row],[node type]]="b",1,Nodes[[#This Row],[node type]]="s",1),"")</f>
        <v/>
      </c>
      <c r="L447" s="132" t="str" cm="1">
        <f t="array" ref="L447">_xlfn.IFNA(_xlfn.IFS(Nodes[[#This Row],[node type]]="i",0,Nodes[[#This Row],[node type]]="b",1,Nodes[[#This Row],[node type]]="s",1),"")</f>
        <v/>
      </c>
      <c r="M447" s="132" t="str" cm="1">
        <f t="array" ref="M447">_xlfn.IFNA(_xlfn.IFS(Nodes[[#This Row],[node type]]="i",0,Nodes[[#This Row],[node type]]="b",1,Nodes[[#This Row],[node type]]="s",1),"")</f>
        <v/>
      </c>
      <c r="N447" s="132" t="str" cm="1">
        <f t="array" ref="N447">_xlfn.IFNA(_xlfn.IFS(Nodes[[#This Row],[node type]]="i",0,Nodes[[#This Row],[node type]]="b",1,Nodes[[#This Row],[node type]]="s",0),"")</f>
        <v/>
      </c>
    </row>
    <row r="448" spans="2:14" x14ac:dyDescent="0.2">
      <c r="B4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8" s="63"/>
      <c r="D448" s="63"/>
      <c r="E448" s="63"/>
      <c r="F448" s="63"/>
      <c r="G448" s="63"/>
      <c r="H448" s="65"/>
      <c r="I448" s="132" t="str" cm="1">
        <f t="array" ref="I448">_xlfn.IFNA(_xlfn.IFS(Nodes[[#This Row],[node type]]="i",0,Nodes[[#This Row],[node type]]="b",1,Nodes[[#This Row],[node type]]="s",0),"")</f>
        <v/>
      </c>
      <c r="J448" s="132" t="str" cm="1">
        <f t="array" ref="J448">_xlfn.IFNA(_xlfn.IFS(Nodes[[#This Row],[node type]]="i",0,Nodes[[#This Row],[node type]]="b",1,Nodes[[#This Row],[node type]]="s",0),"")</f>
        <v/>
      </c>
      <c r="K448" s="132" t="str" cm="1">
        <f t="array" ref="K448">_xlfn.IFNA(_xlfn.IFS(Nodes[[#This Row],[node type]]="i",0,Nodes[[#This Row],[node type]]="b",1,Nodes[[#This Row],[node type]]="s",1),"")</f>
        <v/>
      </c>
      <c r="L448" s="132" t="str" cm="1">
        <f t="array" ref="L448">_xlfn.IFNA(_xlfn.IFS(Nodes[[#This Row],[node type]]="i",0,Nodes[[#This Row],[node type]]="b",1,Nodes[[#This Row],[node type]]="s",1),"")</f>
        <v/>
      </c>
      <c r="M448" s="132" t="str" cm="1">
        <f t="array" ref="M448">_xlfn.IFNA(_xlfn.IFS(Nodes[[#This Row],[node type]]="i",0,Nodes[[#This Row],[node type]]="b",1,Nodes[[#This Row],[node type]]="s",1),"")</f>
        <v/>
      </c>
      <c r="N448" s="132" t="str" cm="1">
        <f t="array" ref="N448">_xlfn.IFNA(_xlfn.IFS(Nodes[[#This Row],[node type]]="i",0,Nodes[[#This Row],[node type]]="b",1,Nodes[[#This Row],[node type]]="s",0),"")</f>
        <v/>
      </c>
    </row>
    <row r="449" spans="2:14" x14ac:dyDescent="0.2">
      <c r="B4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49" s="63"/>
      <c r="D449" s="63"/>
      <c r="E449" s="63"/>
      <c r="F449" s="63"/>
      <c r="G449" s="63"/>
      <c r="H449" s="65"/>
      <c r="I449" s="132" t="str" cm="1">
        <f t="array" ref="I449">_xlfn.IFNA(_xlfn.IFS(Nodes[[#This Row],[node type]]="i",0,Nodes[[#This Row],[node type]]="b",1,Nodes[[#This Row],[node type]]="s",0),"")</f>
        <v/>
      </c>
      <c r="J449" s="132" t="str" cm="1">
        <f t="array" ref="J449">_xlfn.IFNA(_xlfn.IFS(Nodes[[#This Row],[node type]]="i",0,Nodes[[#This Row],[node type]]="b",1,Nodes[[#This Row],[node type]]="s",0),"")</f>
        <v/>
      </c>
      <c r="K449" s="132" t="str" cm="1">
        <f t="array" ref="K449">_xlfn.IFNA(_xlfn.IFS(Nodes[[#This Row],[node type]]="i",0,Nodes[[#This Row],[node type]]="b",1,Nodes[[#This Row],[node type]]="s",1),"")</f>
        <v/>
      </c>
      <c r="L449" s="132" t="str" cm="1">
        <f t="array" ref="L449">_xlfn.IFNA(_xlfn.IFS(Nodes[[#This Row],[node type]]="i",0,Nodes[[#This Row],[node type]]="b",1,Nodes[[#This Row],[node type]]="s",1),"")</f>
        <v/>
      </c>
      <c r="M449" s="132" t="str" cm="1">
        <f t="array" ref="M449">_xlfn.IFNA(_xlfn.IFS(Nodes[[#This Row],[node type]]="i",0,Nodes[[#This Row],[node type]]="b",1,Nodes[[#This Row],[node type]]="s",1),"")</f>
        <v/>
      </c>
      <c r="N449" s="132" t="str" cm="1">
        <f t="array" ref="N449">_xlfn.IFNA(_xlfn.IFS(Nodes[[#This Row],[node type]]="i",0,Nodes[[#This Row],[node type]]="b",1,Nodes[[#This Row],[node type]]="s",0),"")</f>
        <v/>
      </c>
    </row>
    <row r="450" spans="2:14" x14ac:dyDescent="0.2">
      <c r="B4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0" s="63"/>
      <c r="D450" s="63"/>
      <c r="E450" s="63"/>
      <c r="F450" s="63"/>
      <c r="G450" s="63"/>
      <c r="H450" s="65"/>
      <c r="I450" s="132" t="str" cm="1">
        <f t="array" ref="I450">_xlfn.IFNA(_xlfn.IFS(Nodes[[#This Row],[node type]]="i",0,Nodes[[#This Row],[node type]]="b",1,Nodes[[#This Row],[node type]]="s",0),"")</f>
        <v/>
      </c>
      <c r="J450" s="132" t="str" cm="1">
        <f t="array" ref="J450">_xlfn.IFNA(_xlfn.IFS(Nodes[[#This Row],[node type]]="i",0,Nodes[[#This Row],[node type]]="b",1,Nodes[[#This Row],[node type]]="s",0),"")</f>
        <v/>
      </c>
      <c r="K450" s="132" t="str" cm="1">
        <f t="array" ref="K450">_xlfn.IFNA(_xlfn.IFS(Nodes[[#This Row],[node type]]="i",0,Nodes[[#This Row],[node type]]="b",1,Nodes[[#This Row],[node type]]="s",1),"")</f>
        <v/>
      </c>
      <c r="L450" s="132" t="str" cm="1">
        <f t="array" ref="L450">_xlfn.IFNA(_xlfn.IFS(Nodes[[#This Row],[node type]]="i",0,Nodes[[#This Row],[node type]]="b",1,Nodes[[#This Row],[node type]]="s",1),"")</f>
        <v/>
      </c>
      <c r="M450" s="132" t="str" cm="1">
        <f t="array" ref="M450">_xlfn.IFNA(_xlfn.IFS(Nodes[[#This Row],[node type]]="i",0,Nodes[[#This Row],[node type]]="b",1,Nodes[[#This Row],[node type]]="s",1),"")</f>
        <v/>
      </c>
      <c r="N450" s="132" t="str" cm="1">
        <f t="array" ref="N450">_xlfn.IFNA(_xlfn.IFS(Nodes[[#This Row],[node type]]="i",0,Nodes[[#This Row],[node type]]="b",1,Nodes[[#This Row],[node type]]="s",0),"")</f>
        <v/>
      </c>
    </row>
    <row r="451" spans="2:14" x14ac:dyDescent="0.2">
      <c r="B4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1" s="63"/>
      <c r="D451" s="63"/>
      <c r="E451" s="63"/>
      <c r="F451" s="63"/>
      <c r="G451" s="63"/>
      <c r="H451" s="65"/>
      <c r="I451" s="132" t="str" cm="1">
        <f t="array" ref="I451">_xlfn.IFNA(_xlfn.IFS(Nodes[[#This Row],[node type]]="i",0,Nodes[[#This Row],[node type]]="b",1,Nodes[[#This Row],[node type]]="s",0),"")</f>
        <v/>
      </c>
      <c r="J451" s="132" t="str" cm="1">
        <f t="array" ref="J451">_xlfn.IFNA(_xlfn.IFS(Nodes[[#This Row],[node type]]="i",0,Nodes[[#This Row],[node type]]="b",1,Nodes[[#This Row],[node type]]="s",0),"")</f>
        <v/>
      </c>
      <c r="K451" s="132" t="str" cm="1">
        <f t="array" ref="K451">_xlfn.IFNA(_xlfn.IFS(Nodes[[#This Row],[node type]]="i",0,Nodes[[#This Row],[node type]]="b",1,Nodes[[#This Row],[node type]]="s",1),"")</f>
        <v/>
      </c>
      <c r="L451" s="132" t="str" cm="1">
        <f t="array" ref="L451">_xlfn.IFNA(_xlfn.IFS(Nodes[[#This Row],[node type]]="i",0,Nodes[[#This Row],[node type]]="b",1,Nodes[[#This Row],[node type]]="s",1),"")</f>
        <v/>
      </c>
      <c r="M451" s="132" t="str" cm="1">
        <f t="array" ref="M451">_xlfn.IFNA(_xlfn.IFS(Nodes[[#This Row],[node type]]="i",0,Nodes[[#This Row],[node type]]="b",1,Nodes[[#This Row],[node type]]="s",1),"")</f>
        <v/>
      </c>
      <c r="N451" s="132" t="str" cm="1">
        <f t="array" ref="N451">_xlfn.IFNA(_xlfn.IFS(Nodes[[#This Row],[node type]]="i",0,Nodes[[#This Row],[node type]]="b",1,Nodes[[#This Row],[node type]]="s",0),"")</f>
        <v/>
      </c>
    </row>
    <row r="452" spans="2:14" x14ac:dyDescent="0.2">
      <c r="B4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2" s="63"/>
      <c r="D452" s="63"/>
      <c r="E452" s="63"/>
      <c r="F452" s="63"/>
      <c r="G452" s="63"/>
      <c r="H452" s="65"/>
      <c r="I452" s="132" t="str" cm="1">
        <f t="array" ref="I452">_xlfn.IFNA(_xlfn.IFS(Nodes[[#This Row],[node type]]="i",0,Nodes[[#This Row],[node type]]="b",1,Nodes[[#This Row],[node type]]="s",0),"")</f>
        <v/>
      </c>
      <c r="J452" s="132" t="str" cm="1">
        <f t="array" ref="J452">_xlfn.IFNA(_xlfn.IFS(Nodes[[#This Row],[node type]]="i",0,Nodes[[#This Row],[node type]]="b",1,Nodes[[#This Row],[node type]]="s",0),"")</f>
        <v/>
      </c>
      <c r="K452" s="132" t="str" cm="1">
        <f t="array" ref="K452">_xlfn.IFNA(_xlfn.IFS(Nodes[[#This Row],[node type]]="i",0,Nodes[[#This Row],[node type]]="b",1,Nodes[[#This Row],[node type]]="s",1),"")</f>
        <v/>
      </c>
      <c r="L452" s="132" t="str" cm="1">
        <f t="array" ref="L452">_xlfn.IFNA(_xlfn.IFS(Nodes[[#This Row],[node type]]="i",0,Nodes[[#This Row],[node type]]="b",1,Nodes[[#This Row],[node type]]="s",1),"")</f>
        <v/>
      </c>
      <c r="M452" s="132" t="str" cm="1">
        <f t="array" ref="M452">_xlfn.IFNA(_xlfn.IFS(Nodes[[#This Row],[node type]]="i",0,Nodes[[#This Row],[node type]]="b",1,Nodes[[#This Row],[node type]]="s",1),"")</f>
        <v/>
      </c>
      <c r="N452" s="132" t="str" cm="1">
        <f t="array" ref="N452">_xlfn.IFNA(_xlfn.IFS(Nodes[[#This Row],[node type]]="i",0,Nodes[[#This Row],[node type]]="b",1,Nodes[[#This Row],[node type]]="s",0),"")</f>
        <v/>
      </c>
    </row>
    <row r="453" spans="2:14" x14ac:dyDescent="0.2">
      <c r="B4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3" s="63"/>
      <c r="D453" s="63"/>
      <c r="E453" s="63"/>
      <c r="F453" s="63"/>
      <c r="G453" s="63"/>
      <c r="H453" s="65"/>
      <c r="I453" s="132" t="str" cm="1">
        <f t="array" ref="I453">_xlfn.IFNA(_xlfn.IFS(Nodes[[#This Row],[node type]]="i",0,Nodes[[#This Row],[node type]]="b",1,Nodes[[#This Row],[node type]]="s",0),"")</f>
        <v/>
      </c>
      <c r="J453" s="132" t="str" cm="1">
        <f t="array" ref="J453">_xlfn.IFNA(_xlfn.IFS(Nodes[[#This Row],[node type]]="i",0,Nodes[[#This Row],[node type]]="b",1,Nodes[[#This Row],[node type]]="s",0),"")</f>
        <v/>
      </c>
      <c r="K453" s="132" t="str" cm="1">
        <f t="array" ref="K453">_xlfn.IFNA(_xlfn.IFS(Nodes[[#This Row],[node type]]="i",0,Nodes[[#This Row],[node type]]="b",1,Nodes[[#This Row],[node type]]="s",1),"")</f>
        <v/>
      </c>
      <c r="L453" s="132" t="str" cm="1">
        <f t="array" ref="L453">_xlfn.IFNA(_xlfn.IFS(Nodes[[#This Row],[node type]]="i",0,Nodes[[#This Row],[node type]]="b",1,Nodes[[#This Row],[node type]]="s",1),"")</f>
        <v/>
      </c>
      <c r="M453" s="132" t="str" cm="1">
        <f t="array" ref="M453">_xlfn.IFNA(_xlfn.IFS(Nodes[[#This Row],[node type]]="i",0,Nodes[[#This Row],[node type]]="b",1,Nodes[[#This Row],[node type]]="s",1),"")</f>
        <v/>
      </c>
      <c r="N453" s="132" t="str" cm="1">
        <f t="array" ref="N453">_xlfn.IFNA(_xlfn.IFS(Nodes[[#This Row],[node type]]="i",0,Nodes[[#This Row],[node type]]="b",1,Nodes[[#This Row],[node type]]="s",0),"")</f>
        <v/>
      </c>
    </row>
    <row r="454" spans="2:14" x14ac:dyDescent="0.2">
      <c r="B4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4" s="63"/>
      <c r="D454" s="63"/>
      <c r="E454" s="63"/>
      <c r="F454" s="63"/>
      <c r="G454" s="63"/>
      <c r="H454" s="65"/>
      <c r="I454" s="132" t="str" cm="1">
        <f t="array" ref="I454">_xlfn.IFNA(_xlfn.IFS(Nodes[[#This Row],[node type]]="i",0,Nodes[[#This Row],[node type]]="b",1,Nodes[[#This Row],[node type]]="s",0),"")</f>
        <v/>
      </c>
      <c r="J454" s="132" t="str" cm="1">
        <f t="array" ref="J454">_xlfn.IFNA(_xlfn.IFS(Nodes[[#This Row],[node type]]="i",0,Nodes[[#This Row],[node type]]="b",1,Nodes[[#This Row],[node type]]="s",0),"")</f>
        <v/>
      </c>
      <c r="K454" s="132" t="str" cm="1">
        <f t="array" ref="K454">_xlfn.IFNA(_xlfn.IFS(Nodes[[#This Row],[node type]]="i",0,Nodes[[#This Row],[node type]]="b",1,Nodes[[#This Row],[node type]]="s",1),"")</f>
        <v/>
      </c>
      <c r="L454" s="132" t="str" cm="1">
        <f t="array" ref="L454">_xlfn.IFNA(_xlfn.IFS(Nodes[[#This Row],[node type]]="i",0,Nodes[[#This Row],[node type]]="b",1,Nodes[[#This Row],[node type]]="s",1),"")</f>
        <v/>
      </c>
      <c r="M454" s="132" t="str" cm="1">
        <f t="array" ref="M454">_xlfn.IFNA(_xlfn.IFS(Nodes[[#This Row],[node type]]="i",0,Nodes[[#This Row],[node type]]="b",1,Nodes[[#This Row],[node type]]="s",1),"")</f>
        <v/>
      </c>
      <c r="N454" s="132" t="str" cm="1">
        <f t="array" ref="N454">_xlfn.IFNA(_xlfn.IFS(Nodes[[#This Row],[node type]]="i",0,Nodes[[#This Row],[node type]]="b",1,Nodes[[#This Row],[node type]]="s",0),"")</f>
        <v/>
      </c>
    </row>
    <row r="455" spans="2:14" x14ac:dyDescent="0.2">
      <c r="B4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5" s="63"/>
      <c r="D455" s="63"/>
      <c r="E455" s="63"/>
      <c r="F455" s="63"/>
      <c r="G455" s="63"/>
      <c r="H455" s="65"/>
      <c r="I455" s="132" t="str" cm="1">
        <f t="array" ref="I455">_xlfn.IFNA(_xlfn.IFS(Nodes[[#This Row],[node type]]="i",0,Nodes[[#This Row],[node type]]="b",1,Nodes[[#This Row],[node type]]="s",0),"")</f>
        <v/>
      </c>
      <c r="J455" s="132" t="str" cm="1">
        <f t="array" ref="J455">_xlfn.IFNA(_xlfn.IFS(Nodes[[#This Row],[node type]]="i",0,Nodes[[#This Row],[node type]]="b",1,Nodes[[#This Row],[node type]]="s",0),"")</f>
        <v/>
      </c>
      <c r="K455" s="132" t="str" cm="1">
        <f t="array" ref="K455">_xlfn.IFNA(_xlfn.IFS(Nodes[[#This Row],[node type]]="i",0,Nodes[[#This Row],[node type]]="b",1,Nodes[[#This Row],[node type]]="s",1),"")</f>
        <v/>
      </c>
      <c r="L455" s="132" t="str" cm="1">
        <f t="array" ref="L455">_xlfn.IFNA(_xlfn.IFS(Nodes[[#This Row],[node type]]="i",0,Nodes[[#This Row],[node type]]="b",1,Nodes[[#This Row],[node type]]="s",1),"")</f>
        <v/>
      </c>
      <c r="M455" s="132" t="str" cm="1">
        <f t="array" ref="M455">_xlfn.IFNA(_xlfn.IFS(Nodes[[#This Row],[node type]]="i",0,Nodes[[#This Row],[node type]]="b",1,Nodes[[#This Row],[node type]]="s",1),"")</f>
        <v/>
      </c>
      <c r="N455" s="132" t="str" cm="1">
        <f t="array" ref="N455">_xlfn.IFNA(_xlfn.IFS(Nodes[[#This Row],[node type]]="i",0,Nodes[[#This Row],[node type]]="b",1,Nodes[[#This Row],[node type]]="s",0),"")</f>
        <v/>
      </c>
    </row>
    <row r="456" spans="2:14" x14ac:dyDescent="0.2">
      <c r="B4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6" s="63"/>
      <c r="D456" s="63"/>
      <c r="E456" s="63"/>
      <c r="F456" s="63"/>
      <c r="G456" s="63"/>
      <c r="H456" s="65"/>
      <c r="I456" s="132" t="str" cm="1">
        <f t="array" ref="I456">_xlfn.IFNA(_xlfn.IFS(Nodes[[#This Row],[node type]]="i",0,Nodes[[#This Row],[node type]]="b",1,Nodes[[#This Row],[node type]]="s",0),"")</f>
        <v/>
      </c>
      <c r="J456" s="132" t="str" cm="1">
        <f t="array" ref="J456">_xlfn.IFNA(_xlfn.IFS(Nodes[[#This Row],[node type]]="i",0,Nodes[[#This Row],[node type]]="b",1,Nodes[[#This Row],[node type]]="s",0),"")</f>
        <v/>
      </c>
      <c r="K456" s="132" t="str" cm="1">
        <f t="array" ref="K456">_xlfn.IFNA(_xlfn.IFS(Nodes[[#This Row],[node type]]="i",0,Nodes[[#This Row],[node type]]="b",1,Nodes[[#This Row],[node type]]="s",1),"")</f>
        <v/>
      </c>
      <c r="L456" s="132" t="str" cm="1">
        <f t="array" ref="L456">_xlfn.IFNA(_xlfn.IFS(Nodes[[#This Row],[node type]]="i",0,Nodes[[#This Row],[node type]]="b",1,Nodes[[#This Row],[node type]]="s",1),"")</f>
        <v/>
      </c>
      <c r="M456" s="132" t="str" cm="1">
        <f t="array" ref="M456">_xlfn.IFNA(_xlfn.IFS(Nodes[[#This Row],[node type]]="i",0,Nodes[[#This Row],[node type]]="b",1,Nodes[[#This Row],[node type]]="s",1),"")</f>
        <v/>
      </c>
      <c r="N456" s="132" t="str" cm="1">
        <f t="array" ref="N456">_xlfn.IFNA(_xlfn.IFS(Nodes[[#This Row],[node type]]="i",0,Nodes[[#This Row],[node type]]="b",1,Nodes[[#This Row],[node type]]="s",0),"")</f>
        <v/>
      </c>
    </row>
    <row r="457" spans="2:14" x14ac:dyDescent="0.2">
      <c r="B4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7" s="63"/>
      <c r="D457" s="63"/>
      <c r="E457" s="63"/>
      <c r="F457" s="63"/>
      <c r="G457" s="63"/>
      <c r="H457" s="65"/>
      <c r="I457" s="132" t="str" cm="1">
        <f t="array" ref="I457">_xlfn.IFNA(_xlfn.IFS(Nodes[[#This Row],[node type]]="i",0,Nodes[[#This Row],[node type]]="b",1,Nodes[[#This Row],[node type]]="s",0),"")</f>
        <v/>
      </c>
      <c r="J457" s="132" t="str" cm="1">
        <f t="array" ref="J457">_xlfn.IFNA(_xlfn.IFS(Nodes[[#This Row],[node type]]="i",0,Nodes[[#This Row],[node type]]="b",1,Nodes[[#This Row],[node type]]="s",0),"")</f>
        <v/>
      </c>
      <c r="K457" s="132" t="str" cm="1">
        <f t="array" ref="K457">_xlfn.IFNA(_xlfn.IFS(Nodes[[#This Row],[node type]]="i",0,Nodes[[#This Row],[node type]]="b",1,Nodes[[#This Row],[node type]]="s",1),"")</f>
        <v/>
      </c>
      <c r="L457" s="132" t="str" cm="1">
        <f t="array" ref="L457">_xlfn.IFNA(_xlfn.IFS(Nodes[[#This Row],[node type]]="i",0,Nodes[[#This Row],[node type]]="b",1,Nodes[[#This Row],[node type]]="s",1),"")</f>
        <v/>
      </c>
      <c r="M457" s="132" t="str" cm="1">
        <f t="array" ref="M457">_xlfn.IFNA(_xlfn.IFS(Nodes[[#This Row],[node type]]="i",0,Nodes[[#This Row],[node type]]="b",1,Nodes[[#This Row],[node type]]="s",1),"")</f>
        <v/>
      </c>
      <c r="N457" s="132" t="str" cm="1">
        <f t="array" ref="N457">_xlfn.IFNA(_xlfn.IFS(Nodes[[#This Row],[node type]]="i",0,Nodes[[#This Row],[node type]]="b",1,Nodes[[#This Row],[node type]]="s",0),"")</f>
        <v/>
      </c>
    </row>
    <row r="458" spans="2:14" x14ac:dyDescent="0.2">
      <c r="B4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8" s="63"/>
      <c r="D458" s="63"/>
      <c r="E458" s="63"/>
      <c r="F458" s="63"/>
      <c r="G458" s="63"/>
      <c r="H458" s="65"/>
      <c r="I458" s="132" t="str" cm="1">
        <f t="array" ref="I458">_xlfn.IFNA(_xlfn.IFS(Nodes[[#This Row],[node type]]="i",0,Nodes[[#This Row],[node type]]="b",1,Nodes[[#This Row],[node type]]="s",0),"")</f>
        <v/>
      </c>
      <c r="J458" s="132" t="str" cm="1">
        <f t="array" ref="J458">_xlfn.IFNA(_xlfn.IFS(Nodes[[#This Row],[node type]]="i",0,Nodes[[#This Row],[node type]]="b",1,Nodes[[#This Row],[node type]]="s",0),"")</f>
        <v/>
      </c>
      <c r="K458" s="132" t="str" cm="1">
        <f t="array" ref="K458">_xlfn.IFNA(_xlfn.IFS(Nodes[[#This Row],[node type]]="i",0,Nodes[[#This Row],[node type]]="b",1,Nodes[[#This Row],[node type]]="s",1),"")</f>
        <v/>
      </c>
      <c r="L458" s="132" t="str" cm="1">
        <f t="array" ref="L458">_xlfn.IFNA(_xlfn.IFS(Nodes[[#This Row],[node type]]="i",0,Nodes[[#This Row],[node type]]="b",1,Nodes[[#This Row],[node type]]="s",1),"")</f>
        <v/>
      </c>
      <c r="M458" s="132" t="str" cm="1">
        <f t="array" ref="M458">_xlfn.IFNA(_xlfn.IFS(Nodes[[#This Row],[node type]]="i",0,Nodes[[#This Row],[node type]]="b",1,Nodes[[#This Row],[node type]]="s",1),"")</f>
        <v/>
      </c>
      <c r="N458" s="132" t="str" cm="1">
        <f t="array" ref="N458">_xlfn.IFNA(_xlfn.IFS(Nodes[[#This Row],[node type]]="i",0,Nodes[[#This Row],[node type]]="b",1,Nodes[[#This Row],[node type]]="s",0),"")</f>
        <v/>
      </c>
    </row>
    <row r="459" spans="2:14" x14ac:dyDescent="0.2">
      <c r="B4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59" s="63"/>
      <c r="D459" s="63"/>
      <c r="E459" s="63"/>
      <c r="F459" s="63"/>
      <c r="G459" s="63"/>
      <c r="H459" s="65"/>
      <c r="I459" s="132" t="str" cm="1">
        <f t="array" ref="I459">_xlfn.IFNA(_xlfn.IFS(Nodes[[#This Row],[node type]]="i",0,Nodes[[#This Row],[node type]]="b",1,Nodes[[#This Row],[node type]]="s",0),"")</f>
        <v/>
      </c>
      <c r="J459" s="132" t="str" cm="1">
        <f t="array" ref="J459">_xlfn.IFNA(_xlfn.IFS(Nodes[[#This Row],[node type]]="i",0,Nodes[[#This Row],[node type]]="b",1,Nodes[[#This Row],[node type]]="s",0),"")</f>
        <v/>
      </c>
      <c r="K459" s="132" t="str" cm="1">
        <f t="array" ref="K459">_xlfn.IFNA(_xlfn.IFS(Nodes[[#This Row],[node type]]="i",0,Nodes[[#This Row],[node type]]="b",1,Nodes[[#This Row],[node type]]="s",1),"")</f>
        <v/>
      </c>
      <c r="L459" s="132" t="str" cm="1">
        <f t="array" ref="L459">_xlfn.IFNA(_xlfn.IFS(Nodes[[#This Row],[node type]]="i",0,Nodes[[#This Row],[node type]]="b",1,Nodes[[#This Row],[node type]]="s",1),"")</f>
        <v/>
      </c>
      <c r="M459" s="132" t="str" cm="1">
        <f t="array" ref="M459">_xlfn.IFNA(_xlfn.IFS(Nodes[[#This Row],[node type]]="i",0,Nodes[[#This Row],[node type]]="b",1,Nodes[[#This Row],[node type]]="s",1),"")</f>
        <v/>
      </c>
      <c r="N459" s="132" t="str" cm="1">
        <f t="array" ref="N459">_xlfn.IFNA(_xlfn.IFS(Nodes[[#This Row],[node type]]="i",0,Nodes[[#This Row],[node type]]="b",1,Nodes[[#This Row],[node type]]="s",0),"")</f>
        <v/>
      </c>
    </row>
    <row r="460" spans="2:14" x14ac:dyDescent="0.2">
      <c r="B4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0" s="63"/>
      <c r="D460" s="63"/>
      <c r="E460" s="63"/>
      <c r="F460" s="63"/>
      <c r="G460" s="63"/>
      <c r="H460" s="65"/>
      <c r="I460" s="132" t="str" cm="1">
        <f t="array" ref="I460">_xlfn.IFNA(_xlfn.IFS(Nodes[[#This Row],[node type]]="i",0,Nodes[[#This Row],[node type]]="b",1,Nodes[[#This Row],[node type]]="s",0),"")</f>
        <v/>
      </c>
      <c r="J460" s="132" t="str" cm="1">
        <f t="array" ref="J460">_xlfn.IFNA(_xlfn.IFS(Nodes[[#This Row],[node type]]="i",0,Nodes[[#This Row],[node type]]="b",1,Nodes[[#This Row],[node type]]="s",0),"")</f>
        <v/>
      </c>
      <c r="K460" s="132" t="str" cm="1">
        <f t="array" ref="K460">_xlfn.IFNA(_xlfn.IFS(Nodes[[#This Row],[node type]]="i",0,Nodes[[#This Row],[node type]]="b",1,Nodes[[#This Row],[node type]]="s",1),"")</f>
        <v/>
      </c>
      <c r="L460" s="132" t="str" cm="1">
        <f t="array" ref="L460">_xlfn.IFNA(_xlfn.IFS(Nodes[[#This Row],[node type]]="i",0,Nodes[[#This Row],[node type]]="b",1,Nodes[[#This Row],[node type]]="s",1),"")</f>
        <v/>
      </c>
      <c r="M460" s="132" t="str" cm="1">
        <f t="array" ref="M460">_xlfn.IFNA(_xlfn.IFS(Nodes[[#This Row],[node type]]="i",0,Nodes[[#This Row],[node type]]="b",1,Nodes[[#This Row],[node type]]="s",1),"")</f>
        <v/>
      </c>
      <c r="N460" s="132" t="str" cm="1">
        <f t="array" ref="N460">_xlfn.IFNA(_xlfn.IFS(Nodes[[#This Row],[node type]]="i",0,Nodes[[#This Row],[node type]]="b",1,Nodes[[#This Row],[node type]]="s",0),"")</f>
        <v/>
      </c>
    </row>
    <row r="461" spans="2:14" x14ac:dyDescent="0.2">
      <c r="B4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1" s="63"/>
      <c r="D461" s="63"/>
      <c r="E461" s="63"/>
      <c r="F461" s="63"/>
      <c r="G461" s="63"/>
      <c r="H461" s="65"/>
      <c r="I461" s="132" t="str" cm="1">
        <f t="array" ref="I461">_xlfn.IFNA(_xlfn.IFS(Nodes[[#This Row],[node type]]="i",0,Nodes[[#This Row],[node type]]="b",1,Nodes[[#This Row],[node type]]="s",0),"")</f>
        <v/>
      </c>
      <c r="J461" s="132" t="str" cm="1">
        <f t="array" ref="J461">_xlfn.IFNA(_xlfn.IFS(Nodes[[#This Row],[node type]]="i",0,Nodes[[#This Row],[node type]]="b",1,Nodes[[#This Row],[node type]]="s",0),"")</f>
        <v/>
      </c>
      <c r="K461" s="132" t="str" cm="1">
        <f t="array" ref="K461">_xlfn.IFNA(_xlfn.IFS(Nodes[[#This Row],[node type]]="i",0,Nodes[[#This Row],[node type]]="b",1,Nodes[[#This Row],[node type]]="s",1),"")</f>
        <v/>
      </c>
      <c r="L461" s="132" t="str" cm="1">
        <f t="array" ref="L461">_xlfn.IFNA(_xlfn.IFS(Nodes[[#This Row],[node type]]="i",0,Nodes[[#This Row],[node type]]="b",1,Nodes[[#This Row],[node type]]="s",1),"")</f>
        <v/>
      </c>
      <c r="M461" s="132" t="str" cm="1">
        <f t="array" ref="M461">_xlfn.IFNA(_xlfn.IFS(Nodes[[#This Row],[node type]]="i",0,Nodes[[#This Row],[node type]]="b",1,Nodes[[#This Row],[node type]]="s",1),"")</f>
        <v/>
      </c>
      <c r="N461" s="132" t="str" cm="1">
        <f t="array" ref="N461">_xlfn.IFNA(_xlfn.IFS(Nodes[[#This Row],[node type]]="i",0,Nodes[[#This Row],[node type]]="b",1,Nodes[[#This Row],[node type]]="s",0),"")</f>
        <v/>
      </c>
    </row>
    <row r="462" spans="2:14" x14ac:dyDescent="0.2">
      <c r="B4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2" s="63"/>
      <c r="D462" s="63"/>
      <c r="E462" s="63"/>
      <c r="F462" s="63"/>
      <c r="G462" s="63"/>
      <c r="H462" s="65"/>
      <c r="I462" s="132" t="str" cm="1">
        <f t="array" ref="I462">_xlfn.IFNA(_xlfn.IFS(Nodes[[#This Row],[node type]]="i",0,Nodes[[#This Row],[node type]]="b",1,Nodes[[#This Row],[node type]]="s",0),"")</f>
        <v/>
      </c>
      <c r="J462" s="132" t="str" cm="1">
        <f t="array" ref="J462">_xlfn.IFNA(_xlfn.IFS(Nodes[[#This Row],[node type]]="i",0,Nodes[[#This Row],[node type]]="b",1,Nodes[[#This Row],[node type]]="s",0),"")</f>
        <v/>
      </c>
      <c r="K462" s="132" t="str" cm="1">
        <f t="array" ref="K462">_xlfn.IFNA(_xlfn.IFS(Nodes[[#This Row],[node type]]="i",0,Nodes[[#This Row],[node type]]="b",1,Nodes[[#This Row],[node type]]="s",1),"")</f>
        <v/>
      </c>
      <c r="L462" s="132" t="str" cm="1">
        <f t="array" ref="L462">_xlfn.IFNA(_xlfn.IFS(Nodes[[#This Row],[node type]]="i",0,Nodes[[#This Row],[node type]]="b",1,Nodes[[#This Row],[node type]]="s",1),"")</f>
        <v/>
      </c>
      <c r="M462" s="132" t="str" cm="1">
        <f t="array" ref="M462">_xlfn.IFNA(_xlfn.IFS(Nodes[[#This Row],[node type]]="i",0,Nodes[[#This Row],[node type]]="b",1,Nodes[[#This Row],[node type]]="s",1),"")</f>
        <v/>
      </c>
      <c r="N462" s="132" t="str" cm="1">
        <f t="array" ref="N462">_xlfn.IFNA(_xlfn.IFS(Nodes[[#This Row],[node type]]="i",0,Nodes[[#This Row],[node type]]="b",1,Nodes[[#This Row],[node type]]="s",0),"")</f>
        <v/>
      </c>
    </row>
    <row r="463" spans="2:14" x14ac:dyDescent="0.2">
      <c r="B4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3" s="63"/>
      <c r="D463" s="63"/>
      <c r="E463" s="63"/>
      <c r="F463" s="63"/>
      <c r="G463" s="63"/>
      <c r="H463" s="65"/>
      <c r="I463" s="132" t="str" cm="1">
        <f t="array" ref="I463">_xlfn.IFNA(_xlfn.IFS(Nodes[[#This Row],[node type]]="i",0,Nodes[[#This Row],[node type]]="b",1,Nodes[[#This Row],[node type]]="s",0),"")</f>
        <v/>
      </c>
      <c r="J463" s="132" t="str" cm="1">
        <f t="array" ref="J463">_xlfn.IFNA(_xlfn.IFS(Nodes[[#This Row],[node type]]="i",0,Nodes[[#This Row],[node type]]="b",1,Nodes[[#This Row],[node type]]="s",0),"")</f>
        <v/>
      </c>
      <c r="K463" s="132" t="str" cm="1">
        <f t="array" ref="K463">_xlfn.IFNA(_xlfn.IFS(Nodes[[#This Row],[node type]]="i",0,Nodes[[#This Row],[node type]]="b",1,Nodes[[#This Row],[node type]]="s",1),"")</f>
        <v/>
      </c>
      <c r="L463" s="132" t="str" cm="1">
        <f t="array" ref="L463">_xlfn.IFNA(_xlfn.IFS(Nodes[[#This Row],[node type]]="i",0,Nodes[[#This Row],[node type]]="b",1,Nodes[[#This Row],[node type]]="s",1),"")</f>
        <v/>
      </c>
      <c r="M463" s="132" t="str" cm="1">
        <f t="array" ref="M463">_xlfn.IFNA(_xlfn.IFS(Nodes[[#This Row],[node type]]="i",0,Nodes[[#This Row],[node type]]="b",1,Nodes[[#This Row],[node type]]="s",1),"")</f>
        <v/>
      </c>
      <c r="N463" s="132" t="str" cm="1">
        <f t="array" ref="N463">_xlfn.IFNA(_xlfn.IFS(Nodes[[#This Row],[node type]]="i",0,Nodes[[#This Row],[node type]]="b",1,Nodes[[#This Row],[node type]]="s",0),"")</f>
        <v/>
      </c>
    </row>
    <row r="464" spans="2:14" x14ac:dyDescent="0.2">
      <c r="B4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4" s="63"/>
      <c r="D464" s="63"/>
      <c r="E464" s="63"/>
      <c r="F464" s="63"/>
      <c r="G464" s="63"/>
      <c r="H464" s="65"/>
      <c r="I464" s="132" t="str" cm="1">
        <f t="array" ref="I464">_xlfn.IFNA(_xlfn.IFS(Nodes[[#This Row],[node type]]="i",0,Nodes[[#This Row],[node type]]="b",1,Nodes[[#This Row],[node type]]="s",0),"")</f>
        <v/>
      </c>
      <c r="J464" s="132" t="str" cm="1">
        <f t="array" ref="J464">_xlfn.IFNA(_xlfn.IFS(Nodes[[#This Row],[node type]]="i",0,Nodes[[#This Row],[node type]]="b",1,Nodes[[#This Row],[node type]]="s",0),"")</f>
        <v/>
      </c>
      <c r="K464" s="132" t="str" cm="1">
        <f t="array" ref="K464">_xlfn.IFNA(_xlfn.IFS(Nodes[[#This Row],[node type]]="i",0,Nodes[[#This Row],[node type]]="b",1,Nodes[[#This Row],[node type]]="s",1),"")</f>
        <v/>
      </c>
      <c r="L464" s="132" t="str" cm="1">
        <f t="array" ref="L464">_xlfn.IFNA(_xlfn.IFS(Nodes[[#This Row],[node type]]="i",0,Nodes[[#This Row],[node type]]="b",1,Nodes[[#This Row],[node type]]="s",1),"")</f>
        <v/>
      </c>
      <c r="M464" s="132" t="str" cm="1">
        <f t="array" ref="M464">_xlfn.IFNA(_xlfn.IFS(Nodes[[#This Row],[node type]]="i",0,Nodes[[#This Row],[node type]]="b",1,Nodes[[#This Row],[node type]]="s",1),"")</f>
        <v/>
      </c>
      <c r="N464" s="132" t="str" cm="1">
        <f t="array" ref="N464">_xlfn.IFNA(_xlfn.IFS(Nodes[[#This Row],[node type]]="i",0,Nodes[[#This Row],[node type]]="b",1,Nodes[[#This Row],[node type]]="s",0),"")</f>
        <v/>
      </c>
    </row>
    <row r="465" spans="2:14" x14ac:dyDescent="0.2">
      <c r="B4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5" s="63"/>
      <c r="D465" s="63"/>
      <c r="E465" s="63"/>
      <c r="F465" s="63"/>
      <c r="G465" s="63"/>
      <c r="H465" s="65"/>
      <c r="I465" s="132" t="str" cm="1">
        <f t="array" ref="I465">_xlfn.IFNA(_xlfn.IFS(Nodes[[#This Row],[node type]]="i",0,Nodes[[#This Row],[node type]]="b",1,Nodes[[#This Row],[node type]]="s",0),"")</f>
        <v/>
      </c>
      <c r="J465" s="132" t="str" cm="1">
        <f t="array" ref="J465">_xlfn.IFNA(_xlfn.IFS(Nodes[[#This Row],[node type]]="i",0,Nodes[[#This Row],[node type]]="b",1,Nodes[[#This Row],[node type]]="s",0),"")</f>
        <v/>
      </c>
      <c r="K465" s="132" t="str" cm="1">
        <f t="array" ref="K465">_xlfn.IFNA(_xlfn.IFS(Nodes[[#This Row],[node type]]="i",0,Nodes[[#This Row],[node type]]="b",1,Nodes[[#This Row],[node type]]="s",1),"")</f>
        <v/>
      </c>
      <c r="L465" s="132" t="str" cm="1">
        <f t="array" ref="L465">_xlfn.IFNA(_xlfn.IFS(Nodes[[#This Row],[node type]]="i",0,Nodes[[#This Row],[node type]]="b",1,Nodes[[#This Row],[node type]]="s",1),"")</f>
        <v/>
      </c>
      <c r="M465" s="132" t="str" cm="1">
        <f t="array" ref="M465">_xlfn.IFNA(_xlfn.IFS(Nodes[[#This Row],[node type]]="i",0,Nodes[[#This Row],[node type]]="b",1,Nodes[[#This Row],[node type]]="s",1),"")</f>
        <v/>
      </c>
      <c r="N465" s="132" t="str" cm="1">
        <f t="array" ref="N465">_xlfn.IFNA(_xlfn.IFS(Nodes[[#This Row],[node type]]="i",0,Nodes[[#This Row],[node type]]="b",1,Nodes[[#This Row],[node type]]="s",0),"")</f>
        <v/>
      </c>
    </row>
    <row r="466" spans="2:14" x14ac:dyDescent="0.2">
      <c r="B4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6" s="63"/>
      <c r="D466" s="63"/>
      <c r="E466" s="63"/>
      <c r="F466" s="63"/>
      <c r="G466" s="63"/>
      <c r="H466" s="65"/>
      <c r="I466" s="132" t="str" cm="1">
        <f t="array" ref="I466">_xlfn.IFNA(_xlfn.IFS(Nodes[[#This Row],[node type]]="i",0,Nodes[[#This Row],[node type]]="b",1,Nodes[[#This Row],[node type]]="s",0),"")</f>
        <v/>
      </c>
      <c r="J466" s="132" t="str" cm="1">
        <f t="array" ref="J466">_xlfn.IFNA(_xlfn.IFS(Nodes[[#This Row],[node type]]="i",0,Nodes[[#This Row],[node type]]="b",1,Nodes[[#This Row],[node type]]="s",0),"")</f>
        <v/>
      </c>
      <c r="K466" s="132" t="str" cm="1">
        <f t="array" ref="K466">_xlfn.IFNA(_xlfn.IFS(Nodes[[#This Row],[node type]]="i",0,Nodes[[#This Row],[node type]]="b",1,Nodes[[#This Row],[node type]]="s",1),"")</f>
        <v/>
      </c>
      <c r="L466" s="132" t="str" cm="1">
        <f t="array" ref="L466">_xlfn.IFNA(_xlfn.IFS(Nodes[[#This Row],[node type]]="i",0,Nodes[[#This Row],[node type]]="b",1,Nodes[[#This Row],[node type]]="s",1),"")</f>
        <v/>
      </c>
      <c r="M466" s="132" t="str" cm="1">
        <f t="array" ref="M466">_xlfn.IFNA(_xlfn.IFS(Nodes[[#This Row],[node type]]="i",0,Nodes[[#This Row],[node type]]="b",1,Nodes[[#This Row],[node type]]="s",1),"")</f>
        <v/>
      </c>
      <c r="N466" s="132" t="str" cm="1">
        <f t="array" ref="N466">_xlfn.IFNA(_xlfn.IFS(Nodes[[#This Row],[node type]]="i",0,Nodes[[#This Row],[node type]]="b",1,Nodes[[#This Row],[node type]]="s",0),"")</f>
        <v/>
      </c>
    </row>
    <row r="467" spans="2:14" x14ac:dyDescent="0.2">
      <c r="B4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7" s="63"/>
      <c r="D467" s="63"/>
      <c r="E467" s="63"/>
      <c r="F467" s="63"/>
      <c r="G467" s="63"/>
      <c r="H467" s="65"/>
      <c r="I467" s="132" t="str" cm="1">
        <f t="array" ref="I467">_xlfn.IFNA(_xlfn.IFS(Nodes[[#This Row],[node type]]="i",0,Nodes[[#This Row],[node type]]="b",1,Nodes[[#This Row],[node type]]="s",0),"")</f>
        <v/>
      </c>
      <c r="J467" s="132" t="str" cm="1">
        <f t="array" ref="J467">_xlfn.IFNA(_xlfn.IFS(Nodes[[#This Row],[node type]]="i",0,Nodes[[#This Row],[node type]]="b",1,Nodes[[#This Row],[node type]]="s",0),"")</f>
        <v/>
      </c>
      <c r="K467" s="132" t="str" cm="1">
        <f t="array" ref="K467">_xlfn.IFNA(_xlfn.IFS(Nodes[[#This Row],[node type]]="i",0,Nodes[[#This Row],[node type]]="b",1,Nodes[[#This Row],[node type]]="s",1),"")</f>
        <v/>
      </c>
      <c r="L467" s="132" t="str" cm="1">
        <f t="array" ref="L467">_xlfn.IFNA(_xlfn.IFS(Nodes[[#This Row],[node type]]="i",0,Nodes[[#This Row],[node type]]="b",1,Nodes[[#This Row],[node type]]="s",1),"")</f>
        <v/>
      </c>
      <c r="M467" s="132" t="str" cm="1">
        <f t="array" ref="M467">_xlfn.IFNA(_xlfn.IFS(Nodes[[#This Row],[node type]]="i",0,Nodes[[#This Row],[node type]]="b",1,Nodes[[#This Row],[node type]]="s",1),"")</f>
        <v/>
      </c>
      <c r="N467" s="132" t="str" cm="1">
        <f t="array" ref="N467">_xlfn.IFNA(_xlfn.IFS(Nodes[[#This Row],[node type]]="i",0,Nodes[[#This Row],[node type]]="b",1,Nodes[[#This Row],[node type]]="s",0),"")</f>
        <v/>
      </c>
    </row>
    <row r="468" spans="2:14" x14ac:dyDescent="0.2">
      <c r="B4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8" s="63"/>
      <c r="D468" s="63"/>
      <c r="E468" s="63"/>
      <c r="F468" s="63"/>
      <c r="G468" s="63"/>
      <c r="H468" s="65"/>
      <c r="I468" s="132" t="str" cm="1">
        <f t="array" ref="I468">_xlfn.IFNA(_xlfn.IFS(Nodes[[#This Row],[node type]]="i",0,Nodes[[#This Row],[node type]]="b",1,Nodes[[#This Row],[node type]]="s",0),"")</f>
        <v/>
      </c>
      <c r="J468" s="132" t="str" cm="1">
        <f t="array" ref="J468">_xlfn.IFNA(_xlfn.IFS(Nodes[[#This Row],[node type]]="i",0,Nodes[[#This Row],[node type]]="b",1,Nodes[[#This Row],[node type]]="s",0),"")</f>
        <v/>
      </c>
      <c r="K468" s="132" t="str" cm="1">
        <f t="array" ref="K468">_xlfn.IFNA(_xlfn.IFS(Nodes[[#This Row],[node type]]="i",0,Nodes[[#This Row],[node type]]="b",1,Nodes[[#This Row],[node type]]="s",1),"")</f>
        <v/>
      </c>
      <c r="L468" s="132" t="str" cm="1">
        <f t="array" ref="L468">_xlfn.IFNA(_xlfn.IFS(Nodes[[#This Row],[node type]]="i",0,Nodes[[#This Row],[node type]]="b",1,Nodes[[#This Row],[node type]]="s",1),"")</f>
        <v/>
      </c>
      <c r="M468" s="132" t="str" cm="1">
        <f t="array" ref="M468">_xlfn.IFNA(_xlfn.IFS(Nodes[[#This Row],[node type]]="i",0,Nodes[[#This Row],[node type]]="b",1,Nodes[[#This Row],[node type]]="s",1),"")</f>
        <v/>
      </c>
      <c r="N468" s="132" t="str" cm="1">
        <f t="array" ref="N468">_xlfn.IFNA(_xlfn.IFS(Nodes[[#This Row],[node type]]="i",0,Nodes[[#This Row],[node type]]="b",1,Nodes[[#This Row],[node type]]="s",0),"")</f>
        <v/>
      </c>
    </row>
    <row r="469" spans="2:14" x14ac:dyDescent="0.2">
      <c r="B4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69" s="63"/>
      <c r="D469" s="63"/>
      <c r="E469" s="63"/>
      <c r="F469" s="63"/>
      <c r="G469" s="63"/>
      <c r="H469" s="65"/>
      <c r="I469" s="132" t="str" cm="1">
        <f t="array" ref="I469">_xlfn.IFNA(_xlfn.IFS(Nodes[[#This Row],[node type]]="i",0,Nodes[[#This Row],[node type]]="b",1,Nodes[[#This Row],[node type]]="s",0),"")</f>
        <v/>
      </c>
      <c r="J469" s="132" t="str" cm="1">
        <f t="array" ref="J469">_xlfn.IFNA(_xlfn.IFS(Nodes[[#This Row],[node type]]="i",0,Nodes[[#This Row],[node type]]="b",1,Nodes[[#This Row],[node type]]="s",0),"")</f>
        <v/>
      </c>
      <c r="K469" s="132" t="str" cm="1">
        <f t="array" ref="K469">_xlfn.IFNA(_xlfn.IFS(Nodes[[#This Row],[node type]]="i",0,Nodes[[#This Row],[node type]]="b",1,Nodes[[#This Row],[node type]]="s",1),"")</f>
        <v/>
      </c>
      <c r="L469" s="132" t="str" cm="1">
        <f t="array" ref="L469">_xlfn.IFNA(_xlfn.IFS(Nodes[[#This Row],[node type]]="i",0,Nodes[[#This Row],[node type]]="b",1,Nodes[[#This Row],[node type]]="s",1),"")</f>
        <v/>
      </c>
      <c r="M469" s="132" t="str" cm="1">
        <f t="array" ref="M469">_xlfn.IFNA(_xlfn.IFS(Nodes[[#This Row],[node type]]="i",0,Nodes[[#This Row],[node type]]="b",1,Nodes[[#This Row],[node type]]="s",1),"")</f>
        <v/>
      </c>
      <c r="N469" s="132" t="str" cm="1">
        <f t="array" ref="N469">_xlfn.IFNA(_xlfn.IFS(Nodes[[#This Row],[node type]]="i",0,Nodes[[#This Row],[node type]]="b",1,Nodes[[#This Row],[node type]]="s",0),"")</f>
        <v/>
      </c>
    </row>
    <row r="470" spans="2:14" x14ac:dyDescent="0.2">
      <c r="B4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0" s="63"/>
      <c r="D470" s="63"/>
      <c r="E470" s="63"/>
      <c r="F470" s="63"/>
      <c r="G470" s="63"/>
      <c r="H470" s="65"/>
      <c r="I470" s="132" t="str" cm="1">
        <f t="array" ref="I470">_xlfn.IFNA(_xlfn.IFS(Nodes[[#This Row],[node type]]="i",0,Nodes[[#This Row],[node type]]="b",1,Nodes[[#This Row],[node type]]="s",0),"")</f>
        <v/>
      </c>
      <c r="J470" s="132" t="str" cm="1">
        <f t="array" ref="J470">_xlfn.IFNA(_xlfn.IFS(Nodes[[#This Row],[node type]]="i",0,Nodes[[#This Row],[node type]]="b",1,Nodes[[#This Row],[node type]]="s",0),"")</f>
        <v/>
      </c>
      <c r="K470" s="132" t="str" cm="1">
        <f t="array" ref="K470">_xlfn.IFNA(_xlfn.IFS(Nodes[[#This Row],[node type]]="i",0,Nodes[[#This Row],[node type]]="b",1,Nodes[[#This Row],[node type]]="s",1),"")</f>
        <v/>
      </c>
      <c r="L470" s="132" t="str" cm="1">
        <f t="array" ref="L470">_xlfn.IFNA(_xlfn.IFS(Nodes[[#This Row],[node type]]="i",0,Nodes[[#This Row],[node type]]="b",1,Nodes[[#This Row],[node type]]="s",1),"")</f>
        <v/>
      </c>
      <c r="M470" s="132" t="str" cm="1">
        <f t="array" ref="M470">_xlfn.IFNA(_xlfn.IFS(Nodes[[#This Row],[node type]]="i",0,Nodes[[#This Row],[node type]]="b",1,Nodes[[#This Row],[node type]]="s",1),"")</f>
        <v/>
      </c>
      <c r="N470" s="132" t="str" cm="1">
        <f t="array" ref="N470">_xlfn.IFNA(_xlfn.IFS(Nodes[[#This Row],[node type]]="i",0,Nodes[[#This Row],[node type]]="b",1,Nodes[[#This Row],[node type]]="s",0),"")</f>
        <v/>
      </c>
    </row>
    <row r="471" spans="2:14" x14ac:dyDescent="0.2">
      <c r="B4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1" s="63"/>
      <c r="D471" s="63"/>
      <c r="E471" s="63"/>
      <c r="F471" s="63"/>
      <c r="G471" s="63"/>
      <c r="H471" s="65"/>
      <c r="I471" s="132" t="str" cm="1">
        <f t="array" ref="I471">_xlfn.IFNA(_xlfn.IFS(Nodes[[#This Row],[node type]]="i",0,Nodes[[#This Row],[node type]]="b",1,Nodes[[#This Row],[node type]]="s",0),"")</f>
        <v/>
      </c>
      <c r="J471" s="132" t="str" cm="1">
        <f t="array" ref="J471">_xlfn.IFNA(_xlfn.IFS(Nodes[[#This Row],[node type]]="i",0,Nodes[[#This Row],[node type]]="b",1,Nodes[[#This Row],[node type]]="s",0),"")</f>
        <v/>
      </c>
      <c r="K471" s="132" t="str" cm="1">
        <f t="array" ref="K471">_xlfn.IFNA(_xlfn.IFS(Nodes[[#This Row],[node type]]="i",0,Nodes[[#This Row],[node type]]="b",1,Nodes[[#This Row],[node type]]="s",1),"")</f>
        <v/>
      </c>
      <c r="L471" s="132" t="str" cm="1">
        <f t="array" ref="L471">_xlfn.IFNA(_xlfn.IFS(Nodes[[#This Row],[node type]]="i",0,Nodes[[#This Row],[node type]]="b",1,Nodes[[#This Row],[node type]]="s",1),"")</f>
        <v/>
      </c>
      <c r="M471" s="132" t="str" cm="1">
        <f t="array" ref="M471">_xlfn.IFNA(_xlfn.IFS(Nodes[[#This Row],[node type]]="i",0,Nodes[[#This Row],[node type]]="b",1,Nodes[[#This Row],[node type]]="s",1),"")</f>
        <v/>
      </c>
      <c r="N471" s="132" t="str" cm="1">
        <f t="array" ref="N471">_xlfn.IFNA(_xlfn.IFS(Nodes[[#This Row],[node type]]="i",0,Nodes[[#This Row],[node type]]="b",1,Nodes[[#This Row],[node type]]="s",0),"")</f>
        <v/>
      </c>
    </row>
    <row r="472" spans="2:14" x14ac:dyDescent="0.2">
      <c r="B4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2" s="63"/>
      <c r="D472" s="63"/>
      <c r="E472" s="63"/>
      <c r="F472" s="63"/>
      <c r="G472" s="63"/>
      <c r="H472" s="65"/>
      <c r="I472" s="132" t="str" cm="1">
        <f t="array" ref="I472">_xlfn.IFNA(_xlfn.IFS(Nodes[[#This Row],[node type]]="i",0,Nodes[[#This Row],[node type]]="b",1,Nodes[[#This Row],[node type]]="s",0),"")</f>
        <v/>
      </c>
      <c r="J472" s="132" t="str" cm="1">
        <f t="array" ref="J472">_xlfn.IFNA(_xlfn.IFS(Nodes[[#This Row],[node type]]="i",0,Nodes[[#This Row],[node type]]="b",1,Nodes[[#This Row],[node type]]="s",0),"")</f>
        <v/>
      </c>
      <c r="K472" s="132" t="str" cm="1">
        <f t="array" ref="K472">_xlfn.IFNA(_xlfn.IFS(Nodes[[#This Row],[node type]]="i",0,Nodes[[#This Row],[node type]]="b",1,Nodes[[#This Row],[node type]]="s",1),"")</f>
        <v/>
      </c>
      <c r="L472" s="132" t="str" cm="1">
        <f t="array" ref="L472">_xlfn.IFNA(_xlfn.IFS(Nodes[[#This Row],[node type]]="i",0,Nodes[[#This Row],[node type]]="b",1,Nodes[[#This Row],[node type]]="s",1),"")</f>
        <v/>
      </c>
      <c r="M472" s="132" t="str" cm="1">
        <f t="array" ref="M472">_xlfn.IFNA(_xlfn.IFS(Nodes[[#This Row],[node type]]="i",0,Nodes[[#This Row],[node type]]="b",1,Nodes[[#This Row],[node type]]="s",1),"")</f>
        <v/>
      </c>
      <c r="N472" s="132" t="str" cm="1">
        <f t="array" ref="N472">_xlfn.IFNA(_xlfn.IFS(Nodes[[#This Row],[node type]]="i",0,Nodes[[#This Row],[node type]]="b",1,Nodes[[#This Row],[node type]]="s",0),"")</f>
        <v/>
      </c>
    </row>
    <row r="473" spans="2:14" x14ac:dyDescent="0.2">
      <c r="B4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3" s="63"/>
      <c r="D473" s="63"/>
      <c r="E473" s="63"/>
      <c r="F473" s="63"/>
      <c r="G473" s="63"/>
      <c r="H473" s="65"/>
      <c r="I473" s="132" t="str" cm="1">
        <f t="array" ref="I473">_xlfn.IFNA(_xlfn.IFS(Nodes[[#This Row],[node type]]="i",0,Nodes[[#This Row],[node type]]="b",1,Nodes[[#This Row],[node type]]="s",0),"")</f>
        <v/>
      </c>
      <c r="J473" s="132" t="str" cm="1">
        <f t="array" ref="J473">_xlfn.IFNA(_xlfn.IFS(Nodes[[#This Row],[node type]]="i",0,Nodes[[#This Row],[node type]]="b",1,Nodes[[#This Row],[node type]]="s",0),"")</f>
        <v/>
      </c>
      <c r="K473" s="132" t="str" cm="1">
        <f t="array" ref="K473">_xlfn.IFNA(_xlfn.IFS(Nodes[[#This Row],[node type]]="i",0,Nodes[[#This Row],[node type]]="b",1,Nodes[[#This Row],[node type]]="s",1),"")</f>
        <v/>
      </c>
      <c r="L473" s="132" t="str" cm="1">
        <f t="array" ref="L473">_xlfn.IFNA(_xlfn.IFS(Nodes[[#This Row],[node type]]="i",0,Nodes[[#This Row],[node type]]="b",1,Nodes[[#This Row],[node type]]="s",1),"")</f>
        <v/>
      </c>
      <c r="M473" s="132" t="str" cm="1">
        <f t="array" ref="M473">_xlfn.IFNA(_xlfn.IFS(Nodes[[#This Row],[node type]]="i",0,Nodes[[#This Row],[node type]]="b",1,Nodes[[#This Row],[node type]]="s",1),"")</f>
        <v/>
      </c>
      <c r="N473" s="132" t="str" cm="1">
        <f t="array" ref="N473">_xlfn.IFNA(_xlfn.IFS(Nodes[[#This Row],[node type]]="i",0,Nodes[[#This Row],[node type]]="b",1,Nodes[[#This Row],[node type]]="s",0),"")</f>
        <v/>
      </c>
    </row>
    <row r="474" spans="2:14" x14ac:dyDescent="0.2">
      <c r="B4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4" s="63"/>
      <c r="D474" s="63"/>
      <c r="E474" s="63"/>
      <c r="F474" s="63"/>
      <c r="G474" s="63"/>
      <c r="H474" s="65"/>
      <c r="I474" s="132" t="str" cm="1">
        <f t="array" ref="I474">_xlfn.IFNA(_xlfn.IFS(Nodes[[#This Row],[node type]]="i",0,Nodes[[#This Row],[node type]]="b",1,Nodes[[#This Row],[node type]]="s",0),"")</f>
        <v/>
      </c>
      <c r="J474" s="132" t="str" cm="1">
        <f t="array" ref="J474">_xlfn.IFNA(_xlfn.IFS(Nodes[[#This Row],[node type]]="i",0,Nodes[[#This Row],[node type]]="b",1,Nodes[[#This Row],[node type]]="s",0),"")</f>
        <v/>
      </c>
      <c r="K474" s="132" t="str" cm="1">
        <f t="array" ref="K474">_xlfn.IFNA(_xlfn.IFS(Nodes[[#This Row],[node type]]="i",0,Nodes[[#This Row],[node type]]="b",1,Nodes[[#This Row],[node type]]="s",1),"")</f>
        <v/>
      </c>
      <c r="L474" s="132" t="str" cm="1">
        <f t="array" ref="L474">_xlfn.IFNA(_xlfn.IFS(Nodes[[#This Row],[node type]]="i",0,Nodes[[#This Row],[node type]]="b",1,Nodes[[#This Row],[node type]]="s",1),"")</f>
        <v/>
      </c>
      <c r="M474" s="132" t="str" cm="1">
        <f t="array" ref="M474">_xlfn.IFNA(_xlfn.IFS(Nodes[[#This Row],[node type]]="i",0,Nodes[[#This Row],[node type]]="b",1,Nodes[[#This Row],[node type]]="s",1),"")</f>
        <v/>
      </c>
      <c r="N474" s="132" t="str" cm="1">
        <f t="array" ref="N474">_xlfn.IFNA(_xlfn.IFS(Nodes[[#This Row],[node type]]="i",0,Nodes[[#This Row],[node type]]="b",1,Nodes[[#This Row],[node type]]="s",0),"")</f>
        <v/>
      </c>
    </row>
    <row r="475" spans="2:14" x14ac:dyDescent="0.2">
      <c r="B4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5" s="63"/>
      <c r="D475" s="63"/>
      <c r="E475" s="63"/>
      <c r="F475" s="63"/>
      <c r="G475" s="63"/>
      <c r="H475" s="65"/>
      <c r="I475" s="132" t="str" cm="1">
        <f t="array" ref="I475">_xlfn.IFNA(_xlfn.IFS(Nodes[[#This Row],[node type]]="i",0,Nodes[[#This Row],[node type]]="b",1,Nodes[[#This Row],[node type]]="s",0),"")</f>
        <v/>
      </c>
      <c r="J475" s="132" t="str" cm="1">
        <f t="array" ref="J475">_xlfn.IFNA(_xlfn.IFS(Nodes[[#This Row],[node type]]="i",0,Nodes[[#This Row],[node type]]="b",1,Nodes[[#This Row],[node type]]="s",0),"")</f>
        <v/>
      </c>
      <c r="K475" s="132" t="str" cm="1">
        <f t="array" ref="K475">_xlfn.IFNA(_xlfn.IFS(Nodes[[#This Row],[node type]]="i",0,Nodes[[#This Row],[node type]]="b",1,Nodes[[#This Row],[node type]]="s",1),"")</f>
        <v/>
      </c>
      <c r="L475" s="132" t="str" cm="1">
        <f t="array" ref="L475">_xlfn.IFNA(_xlfn.IFS(Nodes[[#This Row],[node type]]="i",0,Nodes[[#This Row],[node type]]="b",1,Nodes[[#This Row],[node type]]="s",1),"")</f>
        <v/>
      </c>
      <c r="M475" s="132" t="str" cm="1">
        <f t="array" ref="M475">_xlfn.IFNA(_xlfn.IFS(Nodes[[#This Row],[node type]]="i",0,Nodes[[#This Row],[node type]]="b",1,Nodes[[#This Row],[node type]]="s",1),"")</f>
        <v/>
      </c>
      <c r="N475" s="132" t="str" cm="1">
        <f t="array" ref="N475">_xlfn.IFNA(_xlfn.IFS(Nodes[[#This Row],[node type]]="i",0,Nodes[[#This Row],[node type]]="b",1,Nodes[[#This Row],[node type]]="s",0),"")</f>
        <v/>
      </c>
    </row>
    <row r="476" spans="2:14" x14ac:dyDescent="0.2">
      <c r="B4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6" s="63"/>
      <c r="D476" s="63"/>
      <c r="E476" s="63"/>
      <c r="F476" s="63"/>
      <c r="G476" s="63"/>
      <c r="H476" s="65"/>
      <c r="I476" s="132" t="str" cm="1">
        <f t="array" ref="I476">_xlfn.IFNA(_xlfn.IFS(Nodes[[#This Row],[node type]]="i",0,Nodes[[#This Row],[node type]]="b",1,Nodes[[#This Row],[node type]]="s",0),"")</f>
        <v/>
      </c>
      <c r="J476" s="132" t="str" cm="1">
        <f t="array" ref="J476">_xlfn.IFNA(_xlfn.IFS(Nodes[[#This Row],[node type]]="i",0,Nodes[[#This Row],[node type]]="b",1,Nodes[[#This Row],[node type]]="s",0),"")</f>
        <v/>
      </c>
      <c r="K476" s="132" t="str" cm="1">
        <f t="array" ref="K476">_xlfn.IFNA(_xlfn.IFS(Nodes[[#This Row],[node type]]="i",0,Nodes[[#This Row],[node type]]="b",1,Nodes[[#This Row],[node type]]="s",1),"")</f>
        <v/>
      </c>
      <c r="L476" s="132" t="str" cm="1">
        <f t="array" ref="L476">_xlfn.IFNA(_xlfn.IFS(Nodes[[#This Row],[node type]]="i",0,Nodes[[#This Row],[node type]]="b",1,Nodes[[#This Row],[node type]]="s",1),"")</f>
        <v/>
      </c>
      <c r="M476" s="132" t="str" cm="1">
        <f t="array" ref="M476">_xlfn.IFNA(_xlfn.IFS(Nodes[[#This Row],[node type]]="i",0,Nodes[[#This Row],[node type]]="b",1,Nodes[[#This Row],[node type]]="s",1),"")</f>
        <v/>
      </c>
      <c r="N476" s="132" t="str" cm="1">
        <f t="array" ref="N476">_xlfn.IFNA(_xlfn.IFS(Nodes[[#This Row],[node type]]="i",0,Nodes[[#This Row],[node type]]="b",1,Nodes[[#This Row],[node type]]="s",0),"")</f>
        <v/>
      </c>
    </row>
    <row r="477" spans="2:14" x14ac:dyDescent="0.2">
      <c r="B4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7" s="63"/>
      <c r="D477" s="63"/>
      <c r="E477" s="63"/>
      <c r="F477" s="63"/>
      <c r="G477" s="63"/>
      <c r="H477" s="65"/>
      <c r="I477" s="132" t="str" cm="1">
        <f t="array" ref="I477">_xlfn.IFNA(_xlfn.IFS(Nodes[[#This Row],[node type]]="i",0,Nodes[[#This Row],[node type]]="b",1,Nodes[[#This Row],[node type]]="s",0),"")</f>
        <v/>
      </c>
      <c r="J477" s="132" t="str" cm="1">
        <f t="array" ref="J477">_xlfn.IFNA(_xlfn.IFS(Nodes[[#This Row],[node type]]="i",0,Nodes[[#This Row],[node type]]="b",1,Nodes[[#This Row],[node type]]="s",0),"")</f>
        <v/>
      </c>
      <c r="K477" s="132" t="str" cm="1">
        <f t="array" ref="K477">_xlfn.IFNA(_xlfn.IFS(Nodes[[#This Row],[node type]]="i",0,Nodes[[#This Row],[node type]]="b",1,Nodes[[#This Row],[node type]]="s",1),"")</f>
        <v/>
      </c>
      <c r="L477" s="132" t="str" cm="1">
        <f t="array" ref="L477">_xlfn.IFNA(_xlfn.IFS(Nodes[[#This Row],[node type]]="i",0,Nodes[[#This Row],[node type]]="b",1,Nodes[[#This Row],[node type]]="s",1),"")</f>
        <v/>
      </c>
      <c r="M477" s="132" t="str" cm="1">
        <f t="array" ref="M477">_xlfn.IFNA(_xlfn.IFS(Nodes[[#This Row],[node type]]="i",0,Nodes[[#This Row],[node type]]="b",1,Nodes[[#This Row],[node type]]="s",1),"")</f>
        <v/>
      </c>
      <c r="N477" s="132" t="str" cm="1">
        <f t="array" ref="N477">_xlfn.IFNA(_xlfn.IFS(Nodes[[#This Row],[node type]]="i",0,Nodes[[#This Row],[node type]]="b",1,Nodes[[#This Row],[node type]]="s",0),"")</f>
        <v/>
      </c>
    </row>
    <row r="478" spans="2:14" x14ac:dyDescent="0.2">
      <c r="B4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8" s="63"/>
      <c r="D478" s="63"/>
      <c r="E478" s="63"/>
      <c r="F478" s="63"/>
      <c r="G478" s="63"/>
      <c r="H478" s="65"/>
      <c r="I478" s="132" t="str" cm="1">
        <f t="array" ref="I478">_xlfn.IFNA(_xlfn.IFS(Nodes[[#This Row],[node type]]="i",0,Nodes[[#This Row],[node type]]="b",1,Nodes[[#This Row],[node type]]="s",0),"")</f>
        <v/>
      </c>
      <c r="J478" s="132" t="str" cm="1">
        <f t="array" ref="J478">_xlfn.IFNA(_xlfn.IFS(Nodes[[#This Row],[node type]]="i",0,Nodes[[#This Row],[node type]]="b",1,Nodes[[#This Row],[node type]]="s",0),"")</f>
        <v/>
      </c>
      <c r="K478" s="132" t="str" cm="1">
        <f t="array" ref="K478">_xlfn.IFNA(_xlfn.IFS(Nodes[[#This Row],[node type]]="i",0,Nodes[[#This Row],[node type]]="b",1,Nodes[[#This Row],[node type]]="s",1),"")</f>
        <v/>
      </c>
      <c r="L478" s="132" t="str" cm="1">
        <f t="array" ref="L478">_xlfn.IFNA(_xlfn.IFS(Nodes[[#This Row],[node type]]="i",0,Nodes[[#This Row],[node type]]="b",1,Nodes[[#This Row],[node type]]="s",1),"")</f>
        <v/>
      </c>
      <c r="M478" s="132" t="str" cm="1">
        <f t="array" ref="M478">_xlfn.IFNA(_xlfn.IFS(Nodes[[#This Row],[node type]]="i",0,Nodes[[#This Row],[node type]]="b",1,Nodes[[#This Row],[node type]]="s",1),"")</f>
        <v/>
      </c>
      <c r="N478" s="132" t="str" cm="1">
        <f t="array" ref="N478">_xlfn.IFNA(_xlfn.IFS(Nodes[[#This Row],[node type]]="i",0,Nodes[[#This Row],[node type]]="b",1,Nodes[[#This Row],[node type]]="s",0),"")</f>
        <v/>
      </c>
    </row>
    <row r="479" spans="2:14" x14ac:dyDescent="0.2">
      <c r="B4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79" s="63"/>
      <c r="D479" s="63"/>
      <c r="E479" s="63"/>
      <c r="F479" s="63"/>
      <c r="G479" s="63"/>
      <c r="H479" s="65"/>
      <c r="I479" s="132" t="str" cm="1">
        <f t="array" ref="I479">_xlfn.IFNA(_xlfn.IFS(Nodes[[#This Row],[node type]]="i",0,Nodes[[#This Row],[node type]]="b",1,Nodes[[#This Row],[node type]]="s",0),"")</f>
        <v/>
      </c>
      <c r="J479" s="132" t="str" cm="1">
        <f t="array" ref="J479">_xlfn.IFNA(_xlfn.IFS(Nodes[[#This Row],[node type]]="i",0,Nodes[[#This Row],[node type]]="b",1,Nodes[[#This Row],[node type]]="s",0),"")</f>
        <v/>
      </c>
      <c r="K479" s="132" t="str" cm="1">
        <f t="array" ref="K479">_xlfn.IFNA(_xlfn.IFS(Nodes[[#This Row],[node type]]="i",0,Nodes[[#This Row],[node type]]="b",1,Nodes[[#This Row],[node type]]="s",1),"")</f>
        <v/>
      </c>
      <c r="L479" s="132" t="str" cm="1">
        <f t="array" ref="L479">_xlfn.IFNA(_xlfn.IFS(Nodes[[#This Row],[node type]]="i",0,Nodes[[#This Row],[node type]]="b",1,Nodes[[#This Row],[node type]]="s",1),"")</f>
        <v/>
      </c>
      <c r="M479" s="132" t="str" cm="1">
        <f t="array" ref="M479">_xlfn.IFNA(_xlfn.IFS(Nodes[[#This Row],[node type]]="i",0,Nodes[[#This Row],[node type]]="b",1,Nodes[[#This Row],[node type]]="s",1),"")</f>
        <v/>
      </c>
      <c r="N479" s="132" t="str" cm="1">
        <f t="array" ref="N479">_xlfn.IFNA(_xlfn.IFS(Nodes[[#This Row],[node type]]="i",0,Nodes[[#This Row],[node type]]="b",1,Nodes[[#This Row],[node type]]="s",0),"")</f>
        <v/>
      </c>
    </row>
    <row r="480" spans="2:14" x14ac:dyDescent="0.2">
      <c r="B4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0" s="63"/>
      <c r="D480" s="63"/>
      <c r="E480" s="63"/>
      <c r="F480" s="63"/>
      <c r="G480" s="63"/>
      <c r="H480" s="65"/>
      <c r="I480" s="132" t="str" cm="1">
        <f t="array" ref="I480">_xlfn.IFNA(_xlfn.IFS(Nodes[[#This Row],[node type]]="i",0,Nodes[[#This Row],[node type]]="b",1,Nodes[[#This Row],[node type]]="s",0),"")</f>
        <v/>
      </c>
      <c r="J480" s="132" t="str" cm="1">
        <f t="array" ref="J480">_xlfn.IFNA(_xlfn.IFS(Nodes[[#This Row],[node type]]="i",0,Nodes[[#This Row],[node type]]="b",1,Nodes[[#This Row],[node type]]="s",0),"")</f>
        <v/>
      </c>
      <c r="K480" s="132" t="str" cm="1">
        <f t="array" ref="K480">_xlfn.IFNA(_xlfn.IFS(Nodes[[#This Row],[node type]]="i",0,Nodes[[#This Row],[node type]]="b",1,Nodes[[#This Row],[node type]]="s",1),"")</f>
        <v/>
      </c>
      <c r="L480" s="132" t="str" cm="1">
        <f t="array" ref="L480">_xlfn.IFNA(_xlfn.IFS(Nodes[[#This Row],[node type]]="i",0,Nodes[[#This Row],[node type]]="b",1,Nodes[[#This Row],[node type]]="s",1),"")</f>
        <v/>
      </c>
      <c r="M480" s="132" t="str" cm="1">
        <f t="array" ref="M480">_xlfn.IFNA(_xlfn.IFS(Nodes[[#This Row],[node type]]="i",0,Nodes[[#This Row],[node type]]="b",1,Nodes[[#This Row],[node type]]="s",1),"")</f>
        <v/>
      </c>
      <c r="N480" s="132" t="str" cm="1">
        <f t="array" ref="N480">_xlfn.IFNA(_xlfn.IFS(Nodes[[#This Row],[node type]]="i",0,Nodes[[#This Row],[node type]]="b",1,Nodes[[#This Row],[node type]]="s",0),"")</f>
        <v/>
      </c>
    </row>
    <row r="481" spans="2:14" x14ac:dyDescent="0.2">
      <c r="B4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1" s="63"/>
      <c r="D481" s="63"/>
      <c r="E481" s="63"/>
      <c r="F481" s="63"/>
      <c r="G481" s="63"/>
      <c r="H481" s="65"/>
      <c r="I481" s="132" t="str" cm="1">
        <f t="array" ref="I481">_xlfn.IFNA(_xlfn.IFS(Nodes[[#This Row],[node type]]="i",0,Nodes[[#This Row],[node type]]="b",1,Nodes[[#This Row],[node type]]="s",0),"")</f>
        <v/>
      </c>
      <c r="J481" s="132" t="str" cm="1">
        <f t="array" ref="J481">_xlfn.IFNA(_xlfn.IFS(Nodes[[#This Row],[node type]]="i",0,Nodes[[#This Row],[node type]]="b",1,Nodes[[#This Row],[node type]]="s",0),"")</f>
        <v/>
      </c>
      <c r="K481" s="132" t="str" cm="1">
        <f t="array" ref="K481">_xlfn.IFNA(_xlfn.IFS(Nodes[[#This Row],[node type]]="i",0,Nodes[[#This Row],[node type]]="b",1,Nodes[[#This Row],[node type]]="s",1),"")</f>
        <v/>
      </c>
      <c r="L481" s="132" t="str" cm="1">
        <f t="array" ref="L481">_xlfn.IFNA(_xlfn.IFS(Nodes[[#This Row],[node type]]="i",0,Nodes[[#This Row],[node type]]="b",1,Nodes[[#This Row],[node type]]="s",1),"")</f>
        <v/>
      </c>
      <c r="M481" s="132" t="str" cm="1">
        <f t="array" ref="M481">_xlfn.IFNA(_xlfn.IFS(Nodes[[#This Row],[node type]]="i",0,Nodes[[#This Row],[node type]]="b",1,Nodes[[#This Row],[node type]]="s",1),"")</f>
        <v/>
      </c>
      <c r="N481" s="132" t="str" cm="1">
        <f t="array" ref="N481">_xlfn.IFNA(_xlfn.IFS(Nodes[[#This Row],[node type]]="i",0,Nodes[[#This Row],[node type]]="b",1,Nodes[[#This Row],[node type]]="s",0),"")</f>
        <v/>
      </c>
    </row>
    <row r="482" spans="2:14" x14ac:dyDescent="0.2">
      <c r="B4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2" s="63"/>
      <c r="D482" s="63"/>
      <c r="E482" s="63"/>
      <c r="F482" s="63"/>
      <c r="G482" s="63"/>
      <c r="H482" s="65"/>
      <c r="I482" s="132" t="str" cm="1">
        <f t="array" ref="I482">_xlfn.IFNA(_xlfn.IFS(Nodes[[#This Row],[node type]]="i",0,Nodes[[#This Row],[node type]]="b",1,Nodes[[#This Row],[node type]]="s",0),"")</f>
        <v/>
      </c>
      <c r="J482" s="132" t="str" cm="1">
        <f t="array" ref="J482">_xlfn.IFNA(_xlfn.IFS(Nodes[[#This Row],[node type]]="i",0,Nodes[[#This Row],[node type]]="b",1,Nodes[[#This Row],[node type]]="s",0),"")</f>
        <v/>
      </c>
      <c r="K482" s="132" t="str" cm="1">
        <f t="array" ref="K482">_xlfn.IFNA(_xlfn.IFS(Nodes[[#This Row],[node type]]="i",0,Nodes[[#This Row],[node type]]="b",1,Nodes[[#This Row],[node type]]="s",1),"")</f>
        <v/>
      </c>
      <c r="L482" s="132" t="str" cm="1">
        <f t="array" ref="L482">_xlfn.IFNA(_xlfn.IFS(Nodes[[#This Row],[node type]]="i",0,Nodes[[#This Row],[node type]]="b",1,Nodes[[#This Row],[node type]]="s",1),"")</f>
        <v/>
      </c>
      <c r="M482" s="132" t="str" cm="1">
        <f t="array" ref="M482">_xlfn.IFNA(_xlfn.IFS(Nodes[[#This Row],[node type]]="i",0,Nodes[[#This Row],[node type]]="b",1,Nodes[[#This Row],[node type]]="s",1),"")</f>
        <v/>
      </c>
      <c r="N482" s="132" t="str" cm="1">
        <f t="array" ref="N482">_xlfn.IFNA(_xlfn.IFS(Nodes[[#This Row],[node type]]="i",0,Nodes[[#This Row],[node type]]="b",1,Nodes[[#This Row],[node type]]="s",0),"")</f>
        <v/>
      </c>
    </row>
    <row r="483" spans="2:14" x14ac:dyDescent="0.2">
      <c r="B4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3" s="63"/>
      <c r="D483" s="63"/>
      <c r="E483" s="63"/>
      <c r="F483" s="63"/>
      <c r="G483" s="63"/>
      <c r="H483" s="65"/>
      <c r="I483" s="132" t="str" cm="1">
        <f t="array" ref="I483">_xlfn.IFNA(_xlfn.IFS(Nodes[[#This Row],[node type]]="i",0,Nodes[[#This Row],[node type]]="b",1,Nodes[[#This Row],[node type]]="s",0),"")</f>
        <v/>
      </c>
      <c r="J483" s="132" t="str" cm="1">
        <f t="array" ref="J483">_xlfn.IFNA(_xlfn.IFS(Nodes[[#This Row],[node type]]="i",0,Nodes[[#This Row],[node type]]="b",1,Nodes[[#This Row],[node type]]="s",0),"")</f>
        <v/>
      </c>
      <c r="K483" s="132" t="str" cm="1">
        <f t="array" ref="K483">_xlfn.IFNA(_xlfn.IFS(Nodes[[#This Row],[node type]]="i",0,Nodes[[#This Row],[node type]]="b",1,Nodes[[#This Row],[node type]]="s",1),"")</f>
        <v/>
      </c>
      <c r="L483" s="132" t="str" cm="1">
        <f t="array" ref="L483">_xlfn.IFNA(_xlfn.IFS(Nodes[[#This Row],[node type]]="i",0,Nodes[[#This Row],[node type]]="b",1,Nodes[[#This Row],[node type]]="s",1),"")</f>
        <v/>
      </c>
      <c r="M483" s="132" t="str" cm="1">
        <f t="array" ref="M483">_xlfn.IFNA(_xlfn.IFS(Nodes[[#This Row],[node type]]="i",0,Nodes[[#This Row],[node type]]="b",1,Nodes[[#This Row],[node type]]="s",1),"")</f>
        <v/>
      </c>
      <c r="N483" s="132" t="str" cm="1">
        <f t="array" ref="N483">_xlfn.IFNA(_xlfn.IFS(Nodes[[#This Row],[node type]]="i",0,Nodes[[#This Row],[node type]]="b",1,Nodes[[#This Row],[node type]]="s",0),"")</f>
        <v/>
      </c>
    </row>
    <row r="484" spans="2:14" x14ac:dyDescent="0.2">
      <c r="B4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4" s="63"/>
      <c r="D484" s="63"/>
      <c r="E484" s="63"/>
      <c r="F484" s="63"/>
      <c r="G484" s="63"/>
      <c r="H484" s="65"/>
      <c r="I484" s="132" t="str" cm="1">
        <f t="array" ref="I484">_xlfn.IFNA(_xlfn.IFS(Nodes[[#This Row],[node type]]="i",0,Nodes[[#This Row],[node type]]="b",1,Nodes[[#This Row],[node type]]="s",0),"")</f>
        <v/>
      </c>
      <c r="J484" s="132" t="str" cm="1">
        <f t="array" ref="J484">_xlfn.IFNA(_xlfn.IFS(Nodes[[#This Row],[node type]]="i",0,Nodes[[#This Row],[node type]]="b",1,Nodes[[#This Row],[node type]]="s",0),"")</f>
        <v/>
      </c>
      <c r="K484" s="132" t="str" cm="1">
        <f t="array" ref="K484">_xlfn.IFNA(_xlfn.IFS(Nodes[[#This Row],[node type]]="i",0,Nodes[[#This Row],[node type]]="b",1,Nodes[[#This Row],[node type]]="s",1),"")</f>
        <v/>
      </c>
      <c r="L484" s="132" t="str" cm="1">
        <f t="array" ref="L484">_xlfn.IFNA(_xlfn.IFS(Nodes[[#This Row],[node type]]="i",0,Nodes[[#This Row],[node type]]="b",1,Nodes[[#This Row],[node type]]="s",1),"")</f>
        <v/>
      </c>
      <c r="M484" s="132" t="str" cm="1">
        <f t="array" ref="M484">_xlfn.IFNA(_xlfn.IFS(Nodes[[#This Row],[node type]]="i",0,Nodes[[#This Row],[node type]]="b",1,Nodes[[#This Row],[node type]]="s",1),"")</f>
        <v/>
      </c>
      <c r="N484" s="132" t="str" cm="1">
        <f t="array" ref="N484">_xlfn.IFNA(_xlfn.IFS(Nodes[[#This Row],[node type]]="i",0,Nodes[[#This Row],[node type]]="b",1,Nodes[[#This Row],[node type]]="s",0),"")</f>
        <v/>
      </c>
    </row>
    <row r="485" spans="2:14" x14ac:dyDescent="0.2">
      <c r="B4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5" s="63"/>
      <c r="D485" s="63"/>
      <c r="E485" s="63"/>
      <c r="F485" s="63"/>
      <c r="G485" s="63"/>
      <c r="H485" s="65"/>
      <c r="I485" s="132" t="str" cm="1">
        <f t="array" ref="I485">_xlfn.IFNA(_xlfn.IFS(Nodes[[#This Row],[node type]]="i",0,Nodes[[#This Row],[node type]]="b",1,Nodes[[#This Row],[node type]]="s",0),"")</f>
        <v/>
      </c>
      <c r="J485" s="132" t="str" cm="1">
        <f t="array" ref="J485">_xlfn.IFNA(_xlfn.IFS(Nodes[[#This Row],[node type]]="i",0,Nodes[[#This Row],[node type]]="b",1,Nodes[[#This Row],[node type]]="s",0),"")</f>
        <v/>
      </c>
      <c r="K485" s="132" t="str" cm="1">
        <f t="array" ref="K485">_xlfn.IFNA(_xlfn.IFS(Nodes[[#This Row],[node type]]="i",0,Nodes[[#This Row],[node type]]="b",1,Nodes[[#This Row],[node type]]="s",1),"")</f>
        <v/>
      </c>
      <c r="L485" s="132" t="str" cm="1">
        <f t="array" ref="L485">_xlfn.IFNA(_xlfn.IFS(Nodes[[#This Row],[node type]]="i",0,Nodes[[#This Row],[node type]]="b",1,Nodes[[#This Row],[node type]]="s",1),"")</f>
        <v/>
      </c>
      <c r="M485" s="132" t="str" cm="1">
        <f t="array" ref="M485">_xlfn.IFNA(_xlfn.IFS(Nodes[[#This Row],[node type]]="i",0,Nodes[[#This Row],[node type]]="b",1,Nodes[[#This Row],[node type]]="s",1),"")</f>
        <v/>
      </c>
      <c r="N485" s="132" t="str" cm="1">
        <f t="array" ref="N485">_xlfn.IFNA(_xlfn.IFS(Nodes[[#This Row],[node type]]="i",0,Nodes[[#This Row],[node type]]="b",1,Nodes[[#This Row],[node type]]="s",0),"")</f>
        <v/>
      </c>
    </row>
    <row r="486" spans="2:14" x14ac:dyDescent="0.2">
      <c r="B4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6" s="63"/>
      <c r="D486" s="63"/>
      <c r="E486" s="63"/>
      <c r="F486" s="63"/>
      <c r="G486" s="63"/>
      <c r="H486" s="65"/>
      <c r="I486" s="132" t="str" cm="1">
        <f t="array" ref="I486">_xlfn.IFNA(_xlfn.IFS(Nodes[[#This Row],[node type]]="i",0,Nodes[[#This Row],[node type]]="b",1,Nodes[[#This Row],[node type]]="s",0),"")</f>
        <v/>
      </c>
      <c r="J486" s="132" t="str" cm="1">
        <f t="array" ref="J486">_xlfn.IFNA(_xlfn.IFS(Nodes[[#This Row],[node type]]="i",0,Nodes[[#This Row],[node type]]="b",1,Nodes[[#This Row],[node type]]="s",0),"")</f>
        <v/>
      </c>
      <c r="K486" s="132" t="str" cm="1">
        <f t="array" ref="K486">_xlfn.IFNA(_xlfn.IFS(Nodes[[#This Row],[node type]]="i",0,Nodes[[#This Row],[node type]]="b",1,Nodes[[#This Row],[node type]]="s",1),"")</f>
        <v/>
      </c>
      <c r="L486" s="132" t="str" cm="1">
        <f t="array" ref="L486">_xlfn.IFNA(_xlfn.IFS(Nodes[[#This Row],[node type]]="i",0,Nodes[[#This Row],[node type]]="b",1,Nodes[[#This Row],[node type]]="s",1),"")</f>
        <v/>
      </c>
      <c r="M486" s="132" t="str" cm="1">
        <f t="array" ref="M486">_xlfn.IFNA(_xlfn.IFS(Nodes[[#This Row],[node type]]="i",0,Nodes[[#This Row],[node type]]="b",1,Nodes[[#This Row],[node type]]="s",1),"")</f>
        <v/>
      </c>
      <c r="N486" s="132" t="str" cm="1">
        <f t="array" ref="N486">_xlfn.IFNA(_xlfn.IFS(Nodes[[#This Row],[node type]]="i",0,Nodes[[#This Row],[node type]]="b",1,Nodes[[#This Row],[node type]]="s",0),"")</f>
        <v/>
      </c>
    </row>
    <row r="487" spans="2:14" x14ac:dyDescent="0.2">
      <c r="B4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7" s="63"/>
      <c r="D487" s="63"/>
      <c r="E487" s="63"/>
      <c r="F487" s="63"/>
      <c r="G487" s="63"/>
      <c r="H487" s="65"/>
      <c r="I487" s="132" t="str" cm="1">
        <f t="array" ref="I487">_xlfn.IFNA(_xlfn.IFS(Nodes[[#This Row],[node type]]="i",0,Nodes[[#This Row],[node type]]="b",1,Nodes[[#This Row],[node type]]="s",0),"")</f>
        <v/>
      </c>
      <c r="J487" s="132" t="str" cm="1">
        <f t="array" ref="J487">_xlfn.IFNA(_xlfn.IFS(Nodes[[#This Row],[node type]]="i",0,Nodes[[#This Row],[node type]]="b",1,Nodes[[#This Row],[node type]]="s",0),"")</f>
        <v/>
      </c>
      <c r="K487" s="132" t="str" cm="1">
        <f t="array" ref="K487">_xlfn.IFNA(_xlfn.IFS(Nodes[[#This Row],[node type]]="i",0,Nodes[[#This Row],[node type]]="b",1,Nodes[[#This Row],[node type]]="s",1),"")</f>
        <v/>
      </c>
      <c r="L487" s="132" t="str" cm="1">
        <f t="array" ref="L487">_xlfn.IFNA(_xlfn.IFS(Nodes[[#This Row],[node type]]="i",0,Nodes[[#This Row],[node type]]="b",1,Nodes[[#This Row],[node type]]="s",1),"")</f>
        <v/>
      </c>
      <c r="M487" s="132" t="str" cm="1">
        <f t="array" ref="M487">_xlfn.IFNA(_xlfn.IFS(Nodes[[#This Row],[node type]]="i",0,Nodes[[#This Row],[node type]]="b",1,Nodes[[#This Row],[node type]]="s",1),"")</f>
        <v/>
      </c>
      <c r="N487" s="132" t="str" cm="1">
        <f t="array" ref="N487">_xlfn.IFNA(_xlfn.IFS(Nodes[[#This Row],[node type]]="i",0,Nodes[[#This Row],[node type]]="b",1,Nodes[[#This Row],[node type]]="s",0),"")</f>
        <v/>
      </c>
    </row>
    <row r="488" spans="2:14" x14ac:dyDescent="0.2">
      <c r="B4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8" s="63"/>
      <c r="D488" s="63"/>
      <c r="E488" s="63"/>
      <c r="F488" s="63"/>
      <c r="G488" s="63"/>
      <c r="H488" s="65"/>
      <c r="I488" s="132" t="str" cm="1">
        <f t="array" ref="I488">_xlfn.IFNA(_xlfn.IFS(Nodes[[#This Row],[node type]]="i",0,Nodes[[#This Row],[node type]]="b",1,Nodes[[#This Row],[node type]]="s",0),"")</f>
        <v/>
      </c>
      <c r="J488" s="132" t="str" cm="1">
        <f t="array" ref="J488">_xlfn.IFNA(_xlfn.IFS(Nodes[[#This Row],[node type]]="i",0,Nodes[[#This Row],[node type]]="b",1,Nodes[[#This Row],[node type]]="s",0),"")</f>
        <v/>
      </c>
      <c r="K488" s="132" t="str" cm="1">
        <f t="array" ref="K488">_xlfn.IFNA(_xlfn.IFS(Nodes[[#This Row],[node type]]="i",0,Nodes[[#This Row],[node type]]="b",1,Nodes[[#This Row],[node type]]="s",1),"")</f>
        <v/>
      </c>
      <c r="L488" s="132" t="str" cm="1">
        <f t="array" ref="L488">_xlfn.IFNA(_xlfn.IFS(Nodes[[#This Row],[node type]]="i",0,Nodes[[#This Row],[node type]]="b",1,Nodes[[#This Row],[node type]]="s",1),"")</f>
        <v/>
      </c>
      <c r="M488" s="132" t="str" cm="1">
        <f t="array" ref="M488">_xlfn.IFNA(_xlfn.IFS(Nodes[[#This Row],[node type]]="i",0,Nodes[[#This Row],[node type]]="b",1,Nodes[[#This Row],[node type]]="s",1),"")</f>
        <v/>
      </c>
      <c r="N488" s="132" t="str" cm="1">
        <f t="array" ref="N488">_xlfn.IFNA(_xlfn.IFS(Nodes[[#This Row],[node type]]="i",0,Nodes[[#This Row],[node type]]="b",1,Nodes[[#This Row],[node type]]="s",0),"")</f>
        <v/>
      </c>
    </row>
    <row r="489" spans="2:14" x14ac:dyDescent="0.2">
      <c r="B4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89" s="63"/>
      <c r="D489" s="63"/>
      <c r="E489" s="63"/>
      <c r="F489" s="63"/>
      <c r="G489" s="63"/>
      <c r="H489" s="65"/>
      <c r="I489" s="132" t="str" cm="1">
        <f t="array" ref="I489">_xlfn.IFNA(_xlfn.IFS(Nodes[[#This Row],[node type]]="i",0,Nodes[[#This Row],[node type]]="b",1,Nodes[[#This Row],[node type]]="s",0),"")</f>
        <v/>
      </c>
      <c r="J489" s="132" t="str" cm="1">
        <f t="array" ref="J489">_xlfn.IFNA(_xlfn.IFS(Nodes[[#This Row],[node type]]="i",0,Nodes[[#This Row],[node type]]="b",1,Nodes[[#This Row],[node type]]="s",0),"")</f>
        <v/>
      </c>
      <c r="K489" s="132" t="str" cm="1">
        <f t="array" ref="K489">_xlfn.IFNA(_xlfn.IFS(Nodes[[#This Row],[node type]]="i",0,Nodes[[#This Row],[node type]]="b",1,Nodes[[#This Row],[node type]]="s",1),"")</f>
        <v/>
      </c>
      <c r="L489" s="132" t="str" cm="1">
        <f t="array" ref="L489">_xlfn.IFNA(_xlfn.IFS(Nodes[[#This Row],[node type]]="i",0,Nodes[[#This Row],[node type]]="b",1,Nodes[[#This Row],[node type]]="s",1),"")</f>
        <v/>
      </c>
      <c r="M489" s="132" t="str" cm="1">
        <f t="array" ref="M489">_xlfn.IFNA(_xlfn.IFS(Nodes[[#This Row],[node type]]="i",0,Nodes[[#This Row],[node type]]="b",1,Nodes[[#This Row],[node type]]="s",1),"")</f>
        <v/>
      </c>
      <c r="N489" s="132" t="str" cm="1">
        <f t="array" ref="N489">_xlfn.IFNA(_xlfn.IFS(Nodes[[#This Row],[node type]]="i",0,Nodes[[#This Row],[node type]]="b",1,Nodes[[#This Row],[node type]]="s",0),"")</f>
        <v/>
      </c>
    </row>
    <row r="490" spans="2:14" x14ac:dyDescent="0.2">
      <c r="B4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0" s="63"/>
      <c r="D490" s="63"/>
      <c r="E490" s="63"/>
      <c r="F490" s="63"/>
      <c r="G490" s="63"/>
      <c r="H490" s="65"/>
      <c r="I490" s="132" t="str" cm="1">
        <f t="array" ref="I490">_xlfn.IFNA(_xlfn.IFS(Nodes[[#This Row],[node type]]="i",0,Nodes[[#This Row],[node type]]="b",1,Nodes[[#This Row],[node type]]="s",0),"")</f>
        <v/>
      </c>
      <c r="J490" s="132" t="str" cm="1">
        <f t="array" ref="J490">_xlfn.IFNA(_xlfn.IFS(Nodes[[#This Row],[node type]]="i",0,Nodes[[#This Row],[node type]]="b",1,Nodes[[#This Row],[node type]]="s",0),"")</f>
        <v/>
      </c>
      <c r="K490" s="132" t="str" cm="1">
        <f t="array" ref="K490">_xlfn.IFNA(_xlfn.IFS(Nodes[[#This Row],[node type]]="i",0,Nodes[[#This Row],[node type]]="b",1,Nodes[[#This Row],[node type]]="s",1),"")</f>
        <v/>
      </c>
      <c r="L490" s="132" t="str" cm="1">
        <f t="array" ref="L490">_xlfn.IFNA(_xlfn.IFS(Nodes[[#This Row],[node type]]="i",0,Nodes[[#This Row],[node type]]="b",1,Nodes[[#This Row],[node type]]="s",1),"")</f>
        <v/>
      </c>
      <c r="M490" s="132" t="str" cm="1">
        <f t="array" ref="M490">_xlfn.IFNA(_xlfn.IFS(Nodes[[#This Row],[node type]]="i",0,Nodes[[#This Row],[node type]]="b",1,Nodes[[#This Row],[node type]]="s",1),"")</f>
        <v/>
      </c>
      <c r="N490" s="132" t="str" cm="1">
        <f t="array" ref="N490">_xlfn.IFNA(_xlfn.IFS(Nodes[[#This Row],[node type]]="i",0,Nodes[[#This Row],[node type]]="b",1,Nodes[[#This Row],[node type]]="s",0),"")</f>
        <v/>
      </c>
    </row>
    <row r="491" spans="2:14" x14ac:dyDescent="0.2">
      <c r="B4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1" s="63"/>
      <c r="D491" s="63"/>
      <c r="E491" s="63"/>
      <c r="F491" s="63"/>
      <c r="G491" s="63"/>
      <c r="H491" s="65"/>
      <c r="I491" s="132" t="str" cm="1">
        <f t="array" ref="I491">_xlfn.IFNA(_xlfn.IFS(Nodes[[#This Row],[node type]]="i",0,Nodes[[#This Row],[node type]]="b",1,Nodes[[#This Row],[node type]]="s",0),"")</f>
        <v/>
      </c>
      <c r="J491" s="132" t="str" cm="1">
        <f t="array" ref="J491">_xlfn.IFNA(_xlfn.IFS(Nodes[[#This Row],[node type]]="i",0,Nodes[[#This Row],[node type]]="b",1,Nodes[[#This Row],[node type]]="s",0),"")</f>
        <v/>
      </c>
      <c r="K491" s="132" t="str" cm="1">
        <f t="array" ref="K491">_xlfn.IFNA(_xlfn.IFS(Nodes[[#This Row],[node type]]="i",0,Nodes[[#This Row],[node type]]="b",1,Nodes[[#This Row],[node type]]="s",1),"")</f>
        <v/>
      </c>
      <c r="L491" s="132" t="str" cm="1">
        <f t="array" ref="L491">_xlfn.IFNA(_xlfn.IFS(Nodes[[#This Row],[node type]]="i",0,Nodes[[#This Row],[node type]]="b",1,Nodes[[#This Row],[node type]]="s",1),"")</f>
        <v/>
      </c>
      <c r="M491" s="132" t="str" cm="1">
        <f t="array" ref="M491">_xlfn.IFNA(_xlfn.IFS(Nodes[[#This Row],[node type]]="i",0,Nodes[[#This Row],[node type]]="b",1,Nodes[[#This Row],[node type]]="s",1),"")</f>
        <v/>
      </c>
      <c r="N491" s="132" t="str" cm="1">
        <f t="array" ref="N491">_xlfn.IFNA(_xlfn.IFS(Nodes[[#This Row],[node type]]="i",0,Nodes[[#This Row],[node type]]="b",1,Nodes[[#This Row],[node type]]="s",0),"")</f>
        <v/>
      </c>
    </row>
    <row r="492" spans="2:14" x14ac:dyDescent="0.2">
      <c r="B4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2" s="63"/>
      <c r="D492" s="63"/>
      <c r="E492" s="63"/>
      <c r="F492" s="63"/>
      <c r="G492" s="63"/>
      <c r="H492" s="65"/>
      <c r="I492" s="132" t="str" cm="1">
        <f t="array" ref="I492">_xlfn.IFNA(_xlfn.IFS(Nodes[[#This Row],[node type]]="i",0,Nodes[[#This Row],[node type]]="b",1,Nodes[[#This Row],[node type]]="s",0),"")</f>
        <v/>
      </c>
      <c r="J492" s="132" t="str" cm="1">
        <f t="array" ref="J492">_xlfn.IFNA(_xlfn.IFS(Nodes[[#This Row],[node type]]="i",0,Nodes[[#This Row],[node type]]="b",1,Nodes[[#This Row],[node type]]="s",0),"")</f>
        <v/>
      </c>
      <c r="K492" s="132" t="str" cm="1">
        <f t="array" ref="K492">_xlfn.IFNA(_xlfn.IFS(Nodes[[#This Row],[node type]]="i",0,Nodes[[#This Row],[node type]]="b",1,Nodes[[#This Row],[node type]]="s",1),"")</f>
        <v/>
      </c>
      <c r="L492" s="132" t="str" cm="1">
        <f t="array" ref="L492">_xlfn.IFNA(_xlfn.IFS(Nodes[[#This Row],[node type]]="i",0,Nodes[[#This Row],[node type]]="b",1,Nodes[[#This Row],[node type]]="s",1),"")</f>
        <v/>
      </c>
      <c r="M492" s="132" t="str" cm="1">
        <f t="array" ref="M492">_xlfn.IFNA(_xlfn.IFS(Nodes[[#This Row],[node type]]="i",0,Nodes[[#This Row],[node type]]="b",1,Nodes[[#This Row],[node type]]="s",1),"")</f>
        <v/>
      </c>
      <c r="N492" s="132" t="str" cm="1">
        <f t="array" ref="N492">_xlfn.IFNA(_xlfn.IFS(Nodes[[#This Row],[node type]]="i",0,Nodes[[#This Row],[node type]]="b",1,Nodes[[#This Row],[node type]]="s",0),"")</f>
        <v/>
      </c>
    </row>
    <row r="493" spans="2:14" x14ac:dyDescent="0.2">
      <c r="B4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3" s="63"/>
      <c r="D493" s="63"/>
      <c r="E493" s="63"/>
      <c r="F493" s="63"/>
      <c r="G493" s="63"/>
      <c r="H493" s="65"/>
      <c r="I493" s="132" t="str" cm="1">
        <f t="array" ref="I493">_xlfn.IFNA(_xlfn.IFS(Nodes[[#This Row],[node type]]="i",0,Nodes[[#This Row],[node type]]="b",1,Nodes[[#This Row],[node type]]="s",0),"")</f>
        <v/>
      </c>
      <c r="J493" s="132" t="str" cm="1">
        <f t="array" ref="J493">_xlfn.IFNA(_xlfn.IFS(Nodes[[#This Row],[node type]]="i",0,Nodes[[#This Row],[node type]]="b",1,Nodes[[#This Row],[node type]]="s",0),"")</f>
        <v/>
      </c>
      <c r="K493" s="132" t="str" cm="1">
        <f t="array" ref="K493">_xlfn.IFNA(_xlfn.IFS(Nodes[[#This Row],[node type]]="i",0,Nodes[[#This Row],[node type]]="b",1,Nodes[[#This Row],[node type]]="s",1),"")</f>
        <v/>
      </c>
      <c r="L493" s="132" t="str" cm="1">
        <f t="array" ref="L493">_xlfn.IFNA(_xlfn.IFS(Nodes[[#This Row],[node type]]="i",0,Nodes[[#This Row],[node type]]="b",1,Nodes[[#This Row],[node type]]="s",1),"")</f>
        <v/>
      </c>
      <c r="M493" s="132" t="str" cm="1">
        <f t="array" ref="M493">_xlfn.IFNA(_xlfn.IFS(Nodes[[#This Row],[node type]]="i",0,Nodes[[#This Row],[node type]]="b",1,Nodes[[#This Row],[node type]]="s",1),"")</f>
        <v/>
      </c>
      <c r="N493" s="132" t="str" cm="1">
        <f t="array" ref="N493">_xlfn.IFNA(_xlfn.IFS(Nodes[[#This Row],[node type]]="i",0,Nodes[[#This Row],[node type]]="b",1,Nodes[[#This Row],[node type]]="s",0),"")</f>
        <v/>
      </c>
    </row>
    <row r="494" spans="2:14" x14ac:dyDescent="0.2">
      <c r="B4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4" s="63"/>
      <c r="D494" s="63"/>
      <c r="E494" s="63"/>
      <c r="F494" s="63"/>
      <c r="G494" s="63"/>
      <c r="H494" s="65"/>
      <c r="I494" s="132" t="str" cm="1">
        <f t="array" ref="I494">_xlfn.IFNA(_xlfn.IFS(Nodes[[#This Row],[node type]]="i",0,Nodes[[#This Row],[node type]]="b",1,Nodes[[#This Row],[node type]]="s",0),"")</f>
        <v/>
      </c>
      <c r="J494" s="132" t="str" cm="1">
        <f t="array" ref="J494">_xlfn.IFNA(_xlfn.IFS(Nodes[[#This Row],[node type]]="i",0,Nodes[[#This Row],[node type]]="b",1,Nodes[[#This Row],[node type]]="s",0),"")</f>
        <v/>
      </c>
      <c r="K494" s="132" t="str" cm="1">
        <f t="array" ref="K494">_xlfn.IFNA(_xlfn.IFS(Nodes[[#This Row],[node type]]="i",0,Nodes[[#This Row],[node type]]="b",1,Nodes[[#This Row],[node type]]="s",1),"")</f>
        <v/>
      </c>
      <c r="L494" s="132" t="str" cm="1">
        <f t="array" ref="L494">_xlfn.IFNA(_xlfn.IFS(Nodes[[#This Row],[node type]]="i",0,Nodes[[#This Row],[node type]]="b",1,Nodes[[#This Row],[node type]]="s",1),"")</f>
        <v/>
      </c>
      <c r="M494" s="132" t="str" cm="1">
        <f t="array" ref="M494">_xlfn.IFNA(_xlfn.IFS(Nodes[[#This Row],[node type]]="i",0,Nodes[[#This Row],[node type]]="b",1,Nodes[[#This Row],[node type]]="s",1),"")</f>
        <v/>
      </c>
      <c r="N494" s="132" t="str" cm="1">
        <f t="array" ref="N494">_xlfn.IFNA(_xlfn.IFS(Nodes[[#This Row],[node type]]="i",0,Nodes[[#This Row],[node type]]="b",1,Nodes[[#This Row],[node type]]="s",0),"")</f>
        <v/>
      </c>
    </row>
    <row r="495" spans="2:14" x14ac:dyDescent="0.2">
      <c r="B4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5" s="63"/>
      <c r="D495" s="63"/>
      <c r="E495" s="63"/>
      <c r="F495" s="63"/>
      <c r="G495" s="63"/>
      <c r="H495" s="65"/>
      <c r="I495" s="132" t="str" cm="1">
        <f t="array" ref="I495">_xlfn.IFNA(_xlfn.IFS(Nodes[[#This Row],[node type]]="i",0,Nodes[[#This Row],[node type]]="b",1,Nodes[[#This Row],[node type]]="s",0),"")</f>
        <v/>
      </c>
      <c r="J495" s="132" t="str" cm="1">
        <f t="array" ref="J495">_xlfn.IFNA(_xlfn.IFS(Nodes[[#This Row],[node type]]="i",0,Nodes[[#This Row],[node type]]="b",1,Nodes[[#This Row],[node type]]="s",0),"")</f>
        <v/>
      </c>
      <c r="K495" s="132" t="str" cm="1">
        <f t="array" ref="K495">_xlfn.IFNA(_xlfn.IFS(Nodes[[#This Row],[node type]]="i",0,Nodes[[#This Row],[node type]]="b",1,Nodes[[#This Row],[node type]]="s",1),"")</f>
        <v/>
      </c>
      <c r="L495" s="132" t="str" cm="1">
        <f t="array" ref="L495">_xlfn.IFNA(_xlfn.IFS(Nodes[[#This Row],[node type]]="i",0,Nodes[[#This Row],[node type]]="b",1,Nodes[[#This Row],[node type]]="s",1),"")</f>
        <v/>
      </c>
      <c r="M495" s="132" t="str" cm="1">
        <f t="array" ref="M495">_xlfn.IFNA(_xlfn.IFS(Nodes[[#This Row],[node type]]="i",0,Nodes[[#This Row],[node type]]="b",1,Nodes[[#This Row],[node type]]="s",1),"")</f>
        <v/>
      </c>
      <c r="N495" s="132" t="str" cm="1">
        <f t="array" ref="N495">_xlfn.IFNA(_xlfn.IFS(Nodes[[#This Row],[node type]]="i",0,Nodes[[#This Row],[node type]]="b",1,Nodes[[#This Row],[node type]]="s",0),"")</f>
        <v/>
      </c>
    </row>
    <row r="496" spans="2:14" x14ac:dyDescent="0.2">
      <c r="B4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6" s="63"/>
      <c r="D496" s="63"/>
      <c r="E496" s="63"/>
      <c r="F496" s="63"/>
      <c r="G496" s="63"/>
      <c r="H496" s="65"/>
      <c r="I496" s="132" t="str" cm="1">
        <f t="array" ref="I496">_xlfn.IFNA(_xlfn.IFS(Nodes[[#This Row],[node type]]="i",0,Nodes[[#This Row],[node type]]="b",1,Nodes[[#This Row],[node type]]="s",0),"")</f>
        <v/>
      </c>
      <c r="J496" s="132" t="str" cm="1">
        <f t="array" ref="J496">_xlfn.IFNA(_xlfn.IFS(Nodes[[#This Row],[node type]]="i",0,Nodes[[#This Row],[node type]]="b",1,Nodes[[#This Row],[node type]]="s",0),"")</f>
        <v/>
      </c>
      <c r="K496" s="132" t="str" cm="1">
        <f t="array" ref="K496">_xlfn.IFNA(_xlfn.IFS(Nodes[[#This Row],[node type]]="i",0,Nodes[[#This Row],[node type]]="b",1,Nodes[[#This Row],[node type]]="s",1),"")</f>
        <v/>
      </c>
      <c r="L496" s="132" t="str" cm="1">
        <f t="array" ref="L496">_xlfn.IFNA(_xlfn.IFS(Nodes[[#This Row],[node type]]="i",0,Nodes[[#This Row],[node type]]="b",1,Nodes[[#This Row],[node type]]="s",1),"")</f>
        <v/>
      </c>
      <c r="M496" s="132" t="str" cm="1">
        <f t="array" ref="M496">_xlfn.IFNA(_xlfn.IFS(Nodes[[#This Row],[node type]]="i",0,Nodes[[#This Row],[node type]]="b",1,Nodes[[#This Row],[node type]]="s",1),"")</f>
        <v/>
      </c>
      <c r="N496" s="132" t="str" cm="1">
        <f t="array" ref="N496">_xlfn.IFNA(_xlfn.IFS(Nodes[[#This Row],[node type]]="i",0,Nodes[[#This Row],[node type]]="b",1,Nodes[[#This Row],[node type]]="s",0),"")</f>
        <v/>
      </c>
    </row>
    <row r="497" spans="2:14" x14ac:dyDescent="0.2">
      <c r="B4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7" s="63"/>
      <c r="D497" s="63"/>
      <c r="E497" s="63"/>
      <c r="F497" s="63"/>
      <c r="G497" s="63"/>
      <c r="H497" s="65"/>
      <c r="I497" s="132" t="str" cm="1">
        <f t="array" ref="I497">_xlfn.IFNA(_xlfn.IFS(Nodes[[#This Row],[node type]]="i",0,Nodes[[#This Row],[node type]]="b",1,Nodes[[#This Row],[node type]]="s",0),"")</f>
        <v/>
      </c>
      <c r="J497" s="132" t="str" cm="1">
        <f t="array" ref="J497">_xlfn.IFNA(_xlfn.IFS(Nodes[[#This Row],[node type]]="i",0,Nodes[[#This Row],[node type]]="b",1,Nodes[[#This Row],[node type]]="s",0),"")</f>
        <v/>
      </c>
      <c r="K497" s="132" t="str" cm="1">
        <f t="array" ref="K497">_xlfn.IFNA(_xlfn.IFS(Nodes[[#This Row],[node type]]="i",0,Nodes[[#This Row],[node type]]="b",1,Nodes[[#This Row],[node type]]="s",1),"")</f>
        <v/>
      </c>
      <c r="L497" s="132" t="str" cm="1">
        <f t="array" ref="L497">_xlfn.IFNA(_xlfn.IFS(Nodes[[#This Row],[node type]]="i",0,Nodes[[#This Row],[node type]]="b",1,Nodes[[#This Row],[node type]]="s",1),"")</f>
        <v/>
      </c>
      <c r="M497" s="132" t="str" cm="1">
        <f t="array" ref="M497">_xlfn.IFNA(_xlfn.IFS(Nodes[[#This Row],[node type]]="i",0,Nodes[[#This Row],[node type]]="b",1,Nodes[[#This Row],[node type]]="s",1),"")</f>
        <v/>
      </c>
      <c r="N497" s="132" t="str" cm="1">
        <f t="array" ref="N497">_xlfn.IFNA(_xlfn.IFS(Nodes[[#This Row],[node type]]="i",0,Nodes[[#This Row],[node type]]="b",1,Nodes[[#This Row],[node type]]="s",0),"")</f>
        <v/>
      </c>
    </row>
    <row r="498" spans="2:14" x14ac:dyDescent="0.2">
      <c r="B4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8" s="63"/>
      <c r="D498" s="63"/>
      <c r="E498" s="63"/>
      <c r="F498" s="63"/>
      <c r="G498" s="63"/>
      <c r="H498" s="65"/>
      <c r="I498" s="132" t="str" cm="1">
        <f t="array" ref="I498">_xlfn.IFNA(_xlfn.IFS(Nodes[[#This Row],[node type]]="i",0,Nodes[[#This Row],[node type]]="b",1,Nodes[[#This Row],[node type]]="s",0),"")</f>
        <v/>
      </c>
      <c r="J498" s="132" t="str" cm="1">
        <f t="array" ref="J498">_xlfn.IFNA(_xlfn.IFS(Nodes[[#This Row],[node type]]="i",0,Nodes[[#This Row],[node type]]="b",1,Nodes[[#This Row],[node type]]="s",0),"")</f>
        <v/>
      </c>
      <c r="K498" s="132" t="str" cm="1">
        <f t="array" ref="K498">_xlfn.IFNA(_xlfn.IFS(Nodes[[#This Row],[node type]]="i",0,Nodes[[#This Row],[node type]]="b",1,Nodes[[#This Row],[node type]]="s",1),"")</f>
        <v/>
      </c>
      <c r="L498" s="132" t="str" cm="1">
        <f t="array" ref="L498">_xlfn.IFNA(_xlfn.IFS(Nodes[[#This Row],[node type]]="i",0,Nodes[[#This Row],[node type]]="b",1,Nodes[[#This Row],[node type]]="s",1),"")</f>
        <v/>
      </c>
      <c r="M498" s="132" t="str" cm="1">
        <f t="array" ref="M498">_xlfn.IFNA(_xlfn.IFS(Nodes[[#This Row],[node type]]="i",0,Nodes[[#This Row],[node type]]="b",1,Nodes[[#This Row],[node type]]="s",1),"")</f>
        <v/>
      </c>
      <c r="N498" s="132" t="str" cm="1">
        <f t="array" ref="N498">_xlfn.IFNA(_xlfn.IFS(Nodes[[#This Row],[node type]]="i",0,Nodes[[#This Row],[node type]]="b",1,Nodes[[#This Row],[node type]]="s",0),"")</f>
        <v/>
      </c>
    </row>
    <row r="499" spans="2:14" x14ac:dyDescent="0.2">
      <c r="B4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499" s="63"/>
      <c r="D499" s="63"/>
      <c r="E499" s="63"/>
      <c r="F499" s="63"/>
      <c r="G499" s="63"/>
      <c r="H499" s="65"/>
      <c r="I499" s="132" t="str" cm="1">
        <f t="array" ref="I499">_xlfn.IFNA(_xlfn.IFS(Nodes[[#This Row],[node type]]="i",0,Nodes[[#This Row],[node type]]="b",1,Nodes[[#This Row],[node type]]="s",0),"")</f>
        <v/>
      </c>
      <c r="J499" s="132" t="str" cm="1">
        <f t="array" ref="J499">_xlfn.IFNA(_xlfn.IFS(Nodes[[#This Row],[node type]]="i",0,Nodes[[#This Row],[node type]]="b",1,Nodes[[#This Row],[node type]]="s",0),"")</f>
        <v/>
      </c>
      <c r="K499" s="132" t="str" cm="1">
        <f t="array" ref="K499">_xlfn.IFNA(_xlfn.IFS(Nodes[[#This Row],[node type]]="i",0,Nodes[[#This Row],[node type]]="b",1,Nodes[[#This Row],[node type]]="s",1),"")</f>
        <v/>
      </c>
      <c r="L499" s="132" t="str" cm="1">
        <f t="array" ref="L499">_xlfn.IFNA(_xlfn.IFS(Nodes[[#This Row],[node type]]="i",0,Nodes[[#This Row],[node type]]="b",1,Nodes[[#This Row],[node type]]="s",1),"")</f>
        <v/>
      </c>
      <c r="M499" s="132" t="str" cm="1">
        <f t="array" ref="M499">_xlfn.IFNA(_xlfn.IFS(Nodes[[#This Row],[node type]]="i",0,Nodes[[#This Row],[node type]]="b",1,Nodes[[#This Row],[node type]]="s",1),"")</f>
        <v/>
      </c>
      <c r="N499" s="132" t="str" cm="1">
        <f t="array" ref="N499">_xlfn.IFNA(_xlfn.IFS(Nodes[[#This Row],[node type]]="i",0,Nodes[[#This Row],[node type]]="b",1,Nodes[[#This Row],[node type]]="s",0),"")</f>
        <v/>
      </c>
    </row>
    <row r="500" spans="2:14" x14ac:dyDescent="0.2">
      <c r="B5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0" s="63"/>
      <c r="D500" s="63"/>
      <c r="E500" s="63"/>
      <c r="F500" s="63"/>
      <c r="G500" s="63"/>
      <c r="H500" s="65"/>
      <c r="I500" s="132" t="str" cm="1">
        <f t="array" ref="I500">_xlfn.IFNA(_xlfn.IFS(Nodes[[#This Row],[node type]]="i",0,Nodes[[#This Row],[node type]]="b",1,Nodes[[#This Row],[node type]]="s",0),"")</f>
        <v/>
      </c>
      <c r="J500" s="132" t="str" cm="1">
        <f t="array" ref="J500">_xlfn.IFNA(_xlfn.IFS(Nodes[[#This Row],[node type]]="i",0,Nodes[[#This Row],[node type]]="b",1,Nodes[[#This Row],[node type]]="s",0),"")</f>
        <v/>
      </c>
      <c r="K500" s="132" t="str" cm="1">
        <f t="array" ref="K500">_xlfn.IFNA(_xlfn.IFS(Nodes[[#This Row],[node type]]="i",0,Nodes[[#This Row],[node type]]="b",1,Nodes[[#This Row],[node type]]="s",1),"")</f>
        <v/>
      </c>
      <c r="L500" s="132" t="str" cm="1">
        <f t="array" ref="L500">_xlfn.IFNA(_xlfn.IFS(Nodes[[#This Row],[node type]]="i",0,Nodes[[#This Row],[node type]]="b",1,Nodes[[#This Row],[node type]]="s",1),"")</f>
        <v/>
      </c>
      <c r="M500" s="132" t="str" cm="1">
        <f t="array" ref="M500">_xlfn.IFNA(_xlfn.IFS(Nodes[[#This Row],[node type]]="i",0,Nodes[[#This Row],[node type]]="b",1,Nodes[[#This Row],[node type]]="s",1),"")</f>
        <v/>
      </c>
      <c r="N500" s="132" t="str" cm="1">
        <f t="array" ref="N500">_xlfn.IFNA(_xlfn.IFS(Nodes[[#This Row],[node type]]="i",0,Nodes[[#This Row],[node type]]="b",1,Nodes[[#This Row],[node type]]="s",0),"")</f>
        <v/>
      </c>
    </row>
    <row r="501" spans="2:14" x14ac:dyDescent="0.2">
      <c r="B5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1" s="63"/>
      <c r="D501" s="63"/>
      <c r="E501" s="63"/>
      <c r="F501" s="63"/>
      <c r="G501" s="63"/>
      <c r="H501" s="65"/>
      <c r="I501" s="132" t="str" cm="1">
        <f t="array" ref="I501">_xlfn.IFNA(_xlfn.IFS(Nodes[[#This Row],[node type]]="i",0,Nodes[[#This Row],[node type]]="b",1,Nodes[[#This Row],[node type]]="s",0),"")</f>
        <v/>
      </c>
      <c r="J501" s="132" t="str" cm="1">
        <f t="array" ref="J501">_xlfn.IFNA(_xlfn.IFS(Nodes[[#This Row],[node type]]="i",0,Nodes[[#This Row],[node type]]="b",1,Nodes[[#This Row],[node type]]="s",0),"")</f>
        <v/>
      </c>
      <c r="K501" s="132" t="str" cm="1">
        <f t="array" ref="K501">_xlfn.IFNA(_xlfn.IFS(Nodes[[#This Row],[node type]]="i",0,Nodes[[#This Row],[node type]]="b",1,Nodes[[#This Row],[node type]]="s",1),"")</f>
        <v/>
      </c>
      <c r="L501" s="132" t="str" cm="1">
        <f t="array" ref="L501">_xlfn.IFNA(_xlfn.IFS(Nodes[[#This Row],[node type]]="i",0,Nodes[[#This Row],[node type]]="b",1,Nodes[[#This Row],[node type]]="s",1),"")</f>
        <v/>
      </c>
      <c r="M501" s="132" t="str" cm="1">
        <f t="array" ref="M501">_xlfn.IFNA(_xlfn.IFS(Nodes[[#This Row],[node type]]="i",0,Nodes[[#This Row],[node type]]="b",1,Nodes[[#This Row],[node type]]="s",1),"")</f>
        <v/>
      </c>
      <c r="N501" s="132" t="str" cm="1">
        <f t="array" ref="N501">_xlfn.IFNA(_xlfn.IFS(Nodes[[#This Row],[node type]]="i",0,Nodes[[#This Row],[node type]]="b",1,Nodes[[#This Row],[node type]]="s",0),"")</f>
        <v/>
      </c>
    </row>
    <row r="502" spans="2:14" x14ac:dyDescent="0.2">
      <c r="B5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2" s="63"/>
      <c r="D502" s="63"/>
      <c r="E502" s="63"/>
      <c r="F502" s="63"/>
      <c r="G502" s="63"/>
      <c r="H502" s="65"/>
      <c r="I502" s="132" t="str" cm="1">
        <f t="array" ref="I502">_xlfn.IFNA(_xlfn.IFS(Nodes[[#This Row],[node type]]="i",0,Nodes[[#This Row],[node type]]="b",1,Nodes[[#This Row],[node type]]="s",0),"")</f>
        <v/>
      </c>
      <c r="J502" s="132" t="str" cm="1">
        <f t="array" ref="J502">_xlfn.IFNA(_xlfn.IFS(Nodes[[#This Row],[node type]]="i",0,Nodes[[#This Row],[node type]]="b",1,Nodes[[#This Row],[node type]]="s",0),"")</f>
        <v/>
      </c>
      <c r="K502" s="132" t="str" cm="1">
        <f t="array" ref="K502">_xlfn.IFNA(_xlfn.IFS(Nodes[[#This Row],[node type]]="i",0,Nodes[[#This Row],[node type]]="b",1,Nodes[[#This Row],[node type]]="s",1),"")</f>
        <v/>
      </c>
      <c r="L502" s="132" t="str" cm="1">
        <f t="array" ref="L502">_xlfn.IFNA(_xlfn.IFS(Nodes[[#This Row],[node type]]="i",0,Nodes[[#This Row],[node type]]="b",1,Nodes[[#This Row],[node type]]="s",1),"")</f>
        <v/>
      </c>
      <c r="M502" s="132" t="str" cm="1">
        <f t="array" ref="M502">_xlfn.IFNA(_xlfn.IFS(Nodes[[#This Row],[node type]]="i",0,Nodes[[#This Row],[node type]]="b",1,Nodes[[#This Row],[node type]]="s",1),"")</f>
        <v/>
      </c>
      <c r="N502" s="132" t="str" cm="1">
        <f t="array" ref="N502">_xlfn.IFNA(_xlfn.IFS(Nodes[[#This Row],[node type]]="i",0,Nodes[[#This Row],[node type]]="b",1,Nodes[[#This Row],[node type]]="s",0),"")</f>
        <v/>
      </c>
    </row>
    <row r="503" spans="2:14" x14ac:dyDescent="0.2">
      <c r="B5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3" s="63"/>
      <c r="D503" s="63"/>
      <c r="E503" s="63"/>
      <c r="F503" s="63"/>
      <c r="G503" s="63"/>
      <c r="H503" s="65"/>
      <c r="I503" s="132" t="str" cm="1">
        <f t="array" ref="I503">_xlfn.IFNA(_xlfn.IFS(Nodes[[#This Row],[node type]]="i",0,Nodes[[#This Row],[node type]]="b",1,Nodes[[#This Row],[node type]]="s",0),"")</f>
        <v/>
      </c>
      <c r="J503" s="132" t="str" cm="1">
        <f t="array" ref="J503">_xlfn.IFNA(_xlfn.IFS(Nodes[[#This Row],[node type]]="i",0,Nodes[[#This Row],[node type]]="b",1,Nodes[[#This Row],[node type]]="s",0),"")</f>
        <v/>
      </c>
      <c r="K503" s="132" t="str" cm="1">
        <f t="array" ref="K503">_xlfn.IFNA(_xlfn.IFS(Nodes[[#This Row],[node type]]="i",0,Nodes[[#This Row],[node type]]="b",1,Nodes[[#This Row],[node type]]="s",1),"")</f>
        <v/>
      </c>
      <c r="L503" s="132" t="str" cm="1">
        <f t="array" ref="L503">_xlfn.IFNA(_xlfn.IFS(Nodes[[#This Row],[node type]]="i",0,Nodes[[#This Row],[node type]]="b",1,Nodes[[#This Row],[node type]]="s",1),"")</f>
        <v/>
      </c>
      <c r="M503" s="132" t="str" cm="1">
        <f t="array" ref="M503">_xlfn.IFNA(_xlfn.IFS(Nodes[[#This Row],[node type]]="i",0,Nodes[[#This Row],[node type]]="b",1,Nodes[[#This Row],[node type]]="s",1),"")</f>
        <v/>
      </c>
      <c r="N503" s="132" t="str" cm="1">
        <f t="array" ref="N503">_xlfn.IFNA(_xlfn.IFS(Nodes[[#This Row],[node type]]="i",0,Nodes[[#This Row],[node type]]="b",1,Nodes[[#This Row],[node type]]="s",0),"")</f>
        <v/>
      </c>
    </row>
    <row r="504" spans="2:14" x14ac:dyDescent="0.2">
      <c r="B5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4" s="63"/>
      <c r="D504" s="63"/>
      <c r="E504" s="63"/>
      <c r="F504" s="63"/>
      <c r="G504" s="63"/>
      <c r="H504" s="65"/>
      <c r="I504" s="132" t="str" cm="1">
        <f t="array" ref="I504">_xlfn.IFNA(_xlfn.IFS(Nodes[[#This Row],[node type]]="i",0,Nodes[[#This Row],[node type]]="b",1,Nodes[[#This Row],[node type]]="s",0),"")</f>
        <v/>
      </c>
      <c r="J504" s="132" t="str" cm="1">
        <f t="array" ref="J504">_xlfn.IFNA(_xlfn.IFS(Nodes[[#This Row],[node type]]="i",0,Nodes[[#This Row],[node type]]="b",1,Nodes[[#This Row],[node type]]="s",0),"")</f>
        <v/>
      </c>
      <c r="K504" s="132" t="str" cm="1">
        <f t="array" ref="K504">_xlfn.IFNA(_xlfn.IFS(Nodes[[#This Row],[node type]]="i",0,Nodes[[#This Row],[node type]]="b",1,Nodes[[#This Row],[node type]]="s",1),"")</f>
        <v/>
      </c>
      <c r="L504" s="132" t="str" cm="1">
        <f t="array" ref="L504">_xlfn.IFNA(_xlfn.IFS(Nodes[[#This Row],[node type]]="i",0,Nodes[[#This Row],[node type]]="b",1,Nodes[[#This Row],[node type]]="s",1),"")</f>
        <v/>
      </c>
      <c r="M504" s="132" t="str" cm="1">
        <f t="array" ref="M504">_xlfn.IFNA(_xlfn.IFS(Nodes[[#This Row],[node type]]="i",0,Nodes[[#This Row],[node type]]="b",1,Nodes[[#This Row],[node type]]="s",1),"")</f>
        <v/>
      </c>
      <c r="N504" s="132" t="str" cm="1">
        <f t="array" ref="N504">_xlfn.IFNA(_xlfn.IFS(Nodes[[#This Row],[node type]]="i",0,Nodes[[#This Row],[node type]]="b",1,Nodes[[#This Row],[node type]]="s",0),"")</f>
        <v/>
      </c>
    </row>
    <row r="505" spans="2:14" x14ac:dyDescent="0.2">
      <c r="B5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5" s="63"/>
      <c r="D505" s="63"/>
      <c r="E505" s="63"/>
      <c r="F505" s="63"/>
      <c r="G505" s="63"/>
      <c r="H505" s="65"/>
      <c r="I505" s="132" t="str" cm="1">
        <f t="array" ref="I505">_xlfn.IFNA(_xlfn.IFS(Nodes[[#This Row],[node type]]="i",0,Nodes[[#This Row],[node type]]="b",1,Nodes[[#This Row],[node type]]="s",0),"")</f>
        <v/>
      </c>
      <c r="J505" s="132" t="str" cm="1">
        <f t="array" ref="J505">_xlfn.IFNA(_xlfn.IFS(Nodes[[#This Row],[node type]]="i",0,Nodes[[#This Row],[node type]]="b",1,Nodes[[#This Row],[node type]]="s",0),"")</f>
        <v/>
      </c>
      <c r="K505" s="132" t="str" cm="1">
        <f t="array" ref="K505">_xlfn.IFNA(_xlfn.IFS(Nodes[[#This Row],[node type]]="i",0,Nodes[[#This Row],[node type]]="b",1,Nodes[[#This Row],[node type]]="s",1),"")</f>
        <v/>
      </c>
      <c r="L505" s="132" t="str" cm="1">
        <f t="array" ref="L505">_xlfn.IFNA(_xlfn.IFS(Nodes[[#This Row],[node type]]="i",0,Nodes[[#This Row],[node type]]="b",1,Nodes[[#This Row],[node type]]="s",1),"")</f>
        <v/>
      </c>
      <c r="M505" s="132" t="str" cm="1">
        <f t="array" ref="M505">_xlfn.IFNA(_xlfn.IFS(Nodes[[#This Row],[node type]]="i",0,Nodes[[#This Row],[node type]]="b",1,Nodes[[#This Row],[node type]]="s",1),"")</f>
        <v/>
      </c>
      <c r="N505" s="132" t="str" cm="1">
        <f t="array" ref="N505">_xlfn.IFNA(_xlfn.IFS(Nodes[[#This Row],[node type]]="i",0,Nodes[[#This Row],[node type]]="b",1,Nodes[[#This Row],[node type]]="s",0),"")</f>
        <v/>
      </c>
    </row>
    <row r="506" spans="2:14" x14ac:dyDescent="0.2">
      <c r="B5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6" s="63"/>
      <c r="D506" s="63"/>
      <c r="E506" s="63"/>
      <c r="F506" s="63"/>
      <c r="G506" s="63"/>
      <c r="H506" s="65"/>
      <c r="I506" s="132" t="str" cm="1">
        <f t="array" ref="I506">_xlfn.IFNA(_xlfn.IFS(Nodes[[#This Row],[node type]]="i",0,Nodes[[#This Row],[node type]]="b",1,Nodes[[#This Row],[node type]]="s",0),"")</f>
        <v/>
      </c>
      <c r="J506" s="132" t="str" cm="1">
        <f t="array" ref="J506">_xlfn.IFNA(_xlfn.IFS(Nodes[[#This Row],[node type]]="i",0,Nodes[[#This Row],[node type]]="b",1,Nodes[[#This Row],[node type]]="s",0),"")</f>
        <v/>
      </c>
      <c r="K506" s="132" t="str" cm="1">
        <f t="array" ref="K506">_xlfn.IFNA(_xlfn.IFS(Nodes[[#This Row],[node type]]="i",0,Nodes[[#This Row],[node type]]="b",1,Nodes[[#This Row],[node type]]="s",1),"")</f>
        <v/>
      </c>
      <c r="L506" s="132" t="str" cm="1">
        <f t="array" ref="L506">_xlfn.IFNA(_xlfn.IFS(Nodes[[#This Row],[node type]]="i",0,Nodes[[#This Row],[node type]]="b",1,Nodes[[#This Row],[node type]]="s",1),"")</f>
        <v/>
      </c>
      <c r="M506" s="132" t="str" cm="1">
        <f t="array" ref="M506">_xlfn.IFNA(_xlfn.IFS(Nodes[[#This Row],[node type]]="i",0,Nodes[[#This Row],[node type]]="b",1,Nodes[[#This Row],[node type]]="s",1),"")</f>
        <v/>
      </c>
      <c r="N506" s="132" t="str" cm="1">
        <f t="array" ref="N506">_xlfn.IFNA(_xlfn.IFS(Nodes[[#This Row],[node type]]="i",0,Nodes[[#This Row],[node type]]="b",1,Nodes[[#This Row],[node type]]="s",0),"")</f>
        <v/>
      </c>
    </row>
    <row r="507" spans="2:14" x14ac:dyDescent="0.2">
      <c r="B5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7" s="63"/>
      <c r="D507" s="63"/>
      <c r="E507" s="63"/>
      <c r="F507" s="63"/>
      <c r="G507" s="63"/>
      <c r="H507" s="65"/>
      <c r="I507" s="132" t="str" cm="1">
        <f t="array" ref="I507">_xlfn.IFNA(_xlfn.IFS(Nodes[[#This Row],[node type]]="i",0,Nodes[[#This Row],[node type]]="b",1,Nodes[[#This Row],[node type]]="s",0),"")</f>
        <v/>
      </c>
      <c r="J507" s="132" t="str" cm="1">
        <f t="array" ref="J507">_xlfn.IFNA(_xlfn.IFS(Nodes[[#This Row],[node type]]="i",0,Nodes[[#This Row],[node type]]="b",1,Nodes[[#This Row],[node type]]="s",0),"")</f>
        <v/>
      </c>
      <c r="K507" s="132" t="str" cm="1">
        <f t="array" ref="K507">_xlfn.IFNA(_xlfn.IFS(Nodes[[#This Row],[node type]]="i",0,Nodes[[#This Row],[node type]]="b",1,Nodes[[#This Row],[node type]]="s",1),"")</f>
        <v/>
      </c>
      <c r="L507" s="132" t="str" cm="1">
        <f t="array" ref="L507">_xlfn.IFNA(_xlfn.IFS(Nodes[[#This Row],[node type]]="i",0,Nodes[[#This Row],[node type]]="b",1,Nodes[[#This Row],[node type]]="s",1),"")</f>
        <v/>
      </c>
      <c r="M507" s="132" t="str" cm="1">
        <f t="array" ref="M507">_xlfn.IFNA(_xlfn.IFS(Nodes[[#This Row],[node type]]="i",0,Nodes[[#This Row],[node type]]="b",1,Nodes[[#This Row],[node type]]="s",1),"")</f>
        <v/>
      </c>
      <c r="N507" s="132" t="str" cm="1">
        <f t="array" ref="N507">_xlfn.IFNA(_xlfn.IFS(Nodes[[#This Row],[node type]]="i",0,Nodes[[#This Row],[node type]]="b",1,Nodes[[#This Row],[node type]]="s",0),"")</f>
        <v/>
      </c>
    </row>
    <row r="508" spans="2:14" x14ac:dyDescent="0.2">
      <c r="B5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8" s="63"/>
      <c r="D508" s="63"/>
      <c r="E508" s="63"/>
      <c r="F508" s="63"/>
      <c r="G508" s="63"/>
      <c r="H508" s="65"/>
      <c r="I508" s="132" t="str" cm="1">
        <f t="array" ref="I508">_xlfn.IFNA(_xlfn.IFS(Nodes[[#This Row],[node type]]="i",0,Nodes[[#This Row],[node type]]="b",1,Nodes[[#This Row],[node type]]="s",0),"")</f>
        <v/>
      </c>
      <c r="J508" s="132" t="str" cm="1">
        <f t="array" ref="J508">_xlfn.IFNA(_xlfn.IFS(Nodes[[#This Row],[node type]]="i",0,Nodes[[#This Row],[node type]]="b",1,Nodes[[#This Row],[node type]]="s",0),"")</f>
        <v/>
      </c>
      <c r="K508" s="132" t="str" cm="1">
        <f t="array" ref="K508">_xlfn.IFNA(_xlfn.IFS(Nodes[[#This Row],[node type]]="i",0,Nodes[[#This Row],[node type]]="b",1,Nodes[[#This Row],[node type]]="s",1),"")</f>
        <v/>
      </c>
      <c r="L508" s="132" t="str" cm="1">
        <f t="array" ref="L508">_xlfn.IFNA(_xlfn.IFS(Nodes[[#This Row],[node type]]="i",0,Nodes[[#This Row],[node type]]="b",1,Nodes[[#This Row],[node type]]="s",1),"")</f>
        <v/>
      </c>
      <c r="M508" s="132" t="str" cm="1">
        <f t="array" ref="M508">_xlfn.IFNA(_xlfn.IFS(Nodes[[#This Row],[node type]]="i",0,Nodes[[#This Row],[node type]]="b",1,Nodes[[#This Row],[node type]]="s",1),"")</f>
        <v/>
      </c>
      <c r="N508" s="132" t="str" cm="1">
        <f t="array" ref="N508">_xlfn.IFNA(_xlfn.IFS(Nodes[[#This Row],[node type]]="i",0,Nodes[[#This Row],[node type]]="b",1,Nodes[[#This Row],[node type]]="s",0),"")</f>
        <v/>
      </c>
    </row>
    <row r="509" spans="2:14" x14ac:dyDescent="0.2">
      <c r="B5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09" s="63"/>
      <c r="D509" s="63"/>
      <c r="E509" s="63"/>
      <c r="F509" s="63"/>
      <c r="G509" s="63"/>
      <c r="H509" s="65"/>
      <c r="I509" s="132" t="str" cm="1">
        <f t="array" ref="I509">_xlfn.IFNA(_xlfn.IFS(Nodes[[#This Row],[node type]]="i",0,Nodes[[#This Row],[node type]]="b",1,Nodes[[#This Row],[node type]]="s",0),"")</f>
        <v/>
      </c>
      <c r="J509" s="132" t="str" cm="1">
        <f t="array" ref="J509">_xlfn.IFNA(_xlfn.IFS(Nodes[[#This Row],[node type]]="i",0,Nodes[[#This Row],[node type]]="b",1,Nodes[[#This Row],[node type]]="s",0),"")</f>
        <v/>
      </c>
      <c r="K509" s="132" t="str" cm="1">
        <f t="array" ref="K509">_xlfn.IFNA(_xlfn.IFS(Nodes[[#This Row],[node type]]="i",0,Nodes[[#This Row],[node type]]="b",1,Nodes[[#This Row],[node type]]="s",1),"")</f>
        <v/>
      </c>
      <c r="L509" s="132" t="str" cm="1">
        <f t="array" ref="L509">_xlfn.IFNA(_xlfn.IFS(Nodes[[#This Row],[node type]]="i",0,Nodes[[#This Row],[node type]]="b",1,Nodes[[#This Row],[node type]]="s",1),"")</f>
        <v/>
      </c>
      <c r="M509" s="132" t="str" cm="1">
        <f t="array" ref="M509">_xlfn.IFNA(_xlfn.IFS(Nodes[[#This Row],[node type]]="i",0,Nodes[[#This Row],[node type]]="b",1,Nodes[[#This Row],[node type]]="s",1),"")</f>
        <v/>
      </c>
      <c r="N509" s="132" t="str" cm="1">
        <f t="array" ref="N509">_xlfn.IFNA(_xlfn.IFS(Nodes[[#This Row],[node type]]="i",0,Nodes[[#This Row],[node type]]="b",1,Nodes[[#This Row],[node type]]="s",0),"")</f>
        <v/>
      </c>
    </row>
    <row r="510" spans="2:14" x14ac:dyDescent="0.2">
      <c r="B5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0" s="63"/>
      <c r="D510" s="63"/>
      <c r="E510" s="63"/>
      <c r="F510" s="63"/>
      <c r="G510" s="63"/>
      <c r="H510" s="65"/>
      <c r="I510" s="132" t="str" cm="1">
        <f t="array" ref="I510">_xlfn.IFNA(_xlfn.IFS(Nodes[[#This Row],[node type]]="i",0,Nodes[[#This Row],[node type]]="b",1,Nodes[[#This Row],[node type]]="s",0),"")</f>
        <v/>
      </c>
      <c r="J510" s="132" t="str" cm="1">
        <f t="array" ref="J510">_xlfn.IFNA(_xlfn.IFS(Nodes[[#This Row],[node type]]="i",0,Nodes[[#This Row],[node type]]="b",1,Nodes[[#This Row],[node type]]="s",0),"")</f>
        <v/>
      </c>
      <c r="K510" s="132" t="str" cm="1">
        <f t="array" ref="K510">_xlfn.IFNA(_xlfn.IFS(Nodes[[#This Row],[node type]]="i",0,Nodes[[#This Row],[node type]]="b",1,Nodes[[#This Row],[node type]]="s",1),"")</f>
        <v/>
      </c>
      <c r="L510" s="132" t="str" cm="1">
        <f t="array" ref="L510">_xlfn.IFNA(_xlfn.IFS(Nodes[[#This Row],[node type]]="i",0,Nodes[[#This Row],[node type]]="b",1,Nodes[[#This Row],[node type]]="s",1),"")</f>
        <v/>
      </c>
      <c r="M510" s="132" t="str" cm="1">
        <f t="array" ref="M510">_xlfn.IFNA(_xlfn.IFS(Nodes[[#This Row],[node type]]="i",0,Nodes[[#This Row],[node type]]="b",1,Nodes[[#This Row],[node type]]="s",1),"")</f>
        <v/>
      </c>
      <c r="N510" s="132" t="str" cm="1">
        <f t="array" ref="N510">_xlfn.IFNA(_xlfn.IFS(Nodes[[#This Row],[node type]]="i",0,Nodes[[#This Row],[node type]]="b",1,Nodes[[#This Row],[node type]]="s",0),"")</f>
        <v/>
      </c>
    </row>
    <row r="511" spans="2:14" x14ac:dyDescent="0.2">
      <c r="B5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1" s="63"/>
      <c r="D511" s="63"/>
      <c r="E511" s="63"/>
      <c r="F511" s="63"/>
      <c r="G511" s="63"/>
      <c r="H511" s="65"/>
      <c r="I511" s="132" t="str" cm="1">
        <f t="array" ref="I511">_xlfn.IFNA(_xlfn.IFS(Nodes[[#This Row],[node type]]="i",0,Nodes[[#This Row],[node type]]="b",1,Nodes[[#This Row],[node type]]="s",0),"")</f>
        <v/>
      </c>
      <c r="J511" s="132" t="str" cm="1">
        <f t="array" ref="J511">_xlfn.IFNA(_xlfn.IFS(Nodes[[#This Row],[node type]]="i",0,Nodes[[#This Row],[node type]]="b",1,Nodes[[#This Row],[node type]]="s",0),"")</f>
        <v/>
      </c>
      <c r="K511" s="132" t="str" cm="1">
        <f t="array" ref="K511">_xlfn.IFNA(_xlfn.IFS(Nodes[[#This Row],[node type]]="i",0,Nodes[[#This Row],[node type]]="b",1,Nodes[[#This Row],[node type]]="s",1),"")</f>
        <v/>
      </c>
      <c r="L511" s="132" t="str" cm="1">
        <f t="array" ref="L511">_xlfn.IFNA(_xlfn.IFS(Nodes[[#This Row],[node type]]="i",0,Nodes[[#This Row],[node type]]="b",1,Nodes[[#This Row],[node type]]="s",1),"")</f>
        <v/>
      </c>
      <c r="M511" s="132" t="str" cm="1">
        <f t="array" ref="M511">_xlfn.IFNA(_xlfn.IFS(Nodes[[#This Row],[node type]]="i",0,Nodes[[#This Row],[node type]]="b",1,Nodes[[#This Row],[node type]]="s",1),"")</f>
        <v/>
      </c>
      <c r="N511" s="132" t="str" cm="1">
        <f t="array" ref="N511">_xlfn.IFNA(_xlfn.IFS(Nodes[[#This Row],[node type]]="i",0,Nodes[[#This Row],[node type]]="b",1,Nodes[[#This Row],[node type]]="s",0),"")</f>
        <v/>
      </c>
    </row>
    <row r="512" spans="2:14" x14ac:dyDescent="0.2">
      <c r="B5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2" s="63"/>
      <c r="D512" s="63"/>
      <c r="E512" s="63"/>
      <c r="F512" s="63"/>
      <c r="G512" s="63"/>
      <c r="H512" s="65"/>
      <c r="I512" s="132" t="str" cm="1">
        <f t="array" ref="I512">_xlfn.IFNA(_xlfn.IFS(Nodes[[#This Row],[node type]]="i",0,Nodes[[#This Row],[node type]]="b",1,Nodes[[#This Row],[node type]]="s",0),"")</f>
        <v/>
      </c>
      <c r="J512" s="132" t="str" cm="1">
        <f t="array" ref="J512">_xlfn.IFNA(_xlfn.IFS(Nodes[[#This Row],[node type]]="i",0,Nodes[[#This Row],[node type]]="b",1,Nodes[[#This Row],[node type]]="s",0),"")</f>
        <v/>
      </c>
      <c r="K512" s="132" t="str" cm="1">
        <f t="array" ref="K512">_xlfn.IFNA(_xlfn.IFS(Nodes[[#This Row],[node type]]="i",0,Nodes[[#This Row],[node type]]="b",1,Nodes[[#This Row],[node type]]="s",1),"")</f>
        <v/>
      </c>
      <c r="L512" s="132" t="str" cm="1">
        <f t="array" ref="L512">_xlfn.IFNA(_xlfn.IFS(Nodes[[#This Row],[node type]]="i",0,Nodes[[#This Row],[node type]]="b",1,Nodes[[#This Row],[node type]]="s",1),"")</f>
        <v/>
      </c>
      <c r="M512" s="132" t="str" cm="1">
        <f t="array" ref="M512">_xlfn.IFNA(_xlfn.IFS(Nodes[[#This Row],[node type]]="i",0,Nodes[[#This Row],[node type]]="b",1,Nodes[[#This Row],[node type]]="s",1),"")</f>
        <v/>
      </c>
      <c r="N512" s="132" t="str" cm="1">
        <f t="array" ref="N512">_xlfn.IFNA(_xlfn.IFS(Nodes[[#This Row],[node type]]="i",0,Nodes[[#This Row],[node type]]="b",1,Nodes[[#This Row],[node type]]="s",0),"")</f>
        <v/>
      </c>
    </row>
    <row r="513" spans="2:14" x14ac:dyDescent="0.2">
      <c r="B5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3" s="63"/>
      <c r="D513" s="63"/>
      <c r="E513" s="63"/>
      <c r="F513" s="63"/>
      <c r="G513" s="63"/>
      <c r="H513" s="65"/>
      <c r="I513" s="132" t="str" cm="1">
        <f t="array" ref="I513">_xlfn.IFNA(_xlfn.IFS(Nodes[[#This Row],[node type]]="i",0,Nodes[[#This Row],[node type]]="b",1,Nodes[[#This Row],[node type]]="s",0),"")</f>
        <v/>
      </c>
      <c r="J513" s="132" t="str" cm="1">
        <f t="array" ref="J513">_xlfn.IFNA(_xlfn.IFS(Nodes[[#This Row],[node type]]="i",0,Nodes[[#This Row],[node type]]="b",1,Nodes[[#This Row],[node type]]="s",0),"")</f>
        <v/>
      </c>
      <c r="K513" s="132" t="str" cm="1">
        <f t="array" ref="K513">_xlfn.IFNA(_xlfn.IFS(Nodes[[#This Row],[node type]]="i",0,Nodes[[#This Row],[node type]]="b",1,Nodes[[#This Row],[node type]]="s",1),"")</f>
        <v/>
      </c>
      <c r="L513" s="132" t="str" cm="1">
        <f t="array" ref="L513">_xlfn.IFNA(_xlfn.IFS(Nodes[[#This Row],[node type]]="i",0,Nodes[[#This Row],[node type]]="b",1,Nodes[[#This Row],[node type]]="s",1),"")</f>
        <v/>
      </c>
      <c r="M513" s="132" t="str" cm="1">
        <f t="array" ref="M513">_xlfn.IFNA(_xlfn.IFS(Nodes[[#This Row],[node type]]="i",0,Nodes[[#This Row],[node type]]="b",1,Nodes[[#This Row],[node type]]="s",1),"")</f>
        <v/>
      </c>
      <c r="N513" s="132" t="str" cm="1">
        <f t="array" ref="N513">_xlfn.IFNA(_xlfn.IFS(Nodes[[#This Row],[node type]]="i",0,Nodes[[#This Row],[node type]]="b",1,Nodes[[#This Row],[node type]]="s",0),"")</f>
        <v/>
      </c>
    </row>
    <row r="514" spans="2:14" x14ac:dyDescent="0.2">
      <c r="B5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4" s="63"/>
      <c r="D514" s="63"/>
      <c r="E514" s="63"/>
      <c r="F514" s="63"/>
      <c r="G514" s="63"/>
      <c r="H514" s="65"/>
      <c r="I514" s="132" t="str" cm="1">
        <f t="array" ref="I514">_xlfn.IFNA(_xlfn.IFS(Nodes[[#This Row],[node type]]="i",0,Nodes[[#This Row],[node type]]="b",1,Nodes[[#This Row],[node type]]="s",0),"")</f>
        <v/>
      </c>
      <c r="J514" s="132" t="str" cm="1">
        <f t="array" ref="J514">_xlfn.IFNA(_xlfn.IFS(Nodes[[#This Row],[node type]]="i",0,Nodes[[#This Row],[node type]]="b",1,Nodes[[#This Row],[node type]]="s",0),"")</f>
        <v/>
      </c>
      <c r="K514" s="132" t="str" cm="1">
        <f t="array" ref="K514">_xlfn.IFNA(_xlfn.IFS(Nodes[[#This Row],[node type]]="i",0,Nodes[[#This Row],[node type]]="b",1,Nodes[[#This Row],[node type]]="s",1),"")</f>
        <v/>
      </c>
      <c r="L514" s="132" t="str" cm="1">
        <f t="array" ref="L514">_xlfn.IFNA(_xlfn.IFS(Nodes[[#This Row],[node type]]="i",0,Nodes[[#This Row],[node type]]="b",1,Nodes[[#This Row],[node type]]="s",1),"")</f>
        <v/>
      </c>
      <c r="M514" s="132" t="str" cm="1">
        <f t="array" ref="M514">_xlfn.IFNA(_xlfn.IFS(Nodes[[#This Row],[node type]]="i",0,Nodes[[#This Row],[node type]]="b",1,Nodes[[#This Row],[node type]]="s",1),"")</f>
        <v/>
      </c>
      <c r="N514" s="132" t="str" cm="1">
        <f t="array" ref="N514">_xlfn.IFNA(_xlfn.IFS(Nodes[[#This Row],[node type]]="i",0,Nodes[[#This Row],[node type]]="b",1,Nodes[[#This Row],[node type]]="s",0),"")</f>
        <v/>
      </c>
    </row>
    <row r="515" spans="2:14" x14ac:dyDescent="0.2">
      <c r="B5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5" s="63"/>
      <c r="D515" s="63"/>
      <c r="E515" s="63"/>
      <c r="F515" s="63"/>
      <c r="G515" s="63"/>
      <c r="H515" s="65"/>
      <c r="I515" s="132" t="str" cm="1">
        <f t="array" ref="I515">_xlfn.IFNA(_xlfn.IFS(Nodes[[#This Row],[node type]]="i",0,Nodes[[#This Row],[node type]]="b",1,Nodes[[#This Row],[node type]]="s",0),"")</f>
        <v/>
      </c>
      <c r="J515" s="132" t="str" cm="1">
        <f t="array" ref="J515">_xlfn.IFNA(_xlfn.IFS(Nodes[[#This Row],[node type]]="i",0,Nodes[[#This Row],[node type]]="b",1,Nodes[[#This Row],[node type]]="s",0),"")</f>
        <v/>
      </c>
      <c r="K515" s="132" t="str" cm="1">
        <f t="array" ref="K515">_xlfn.IFNA(_xlfn.IFS(Nodes[[#This Row],[node type]]="i",0,Nodes[[#This Row],[node type]]="b",1,Nodes[[#This Row],[node type]]="s",1),"")</f>
        <v/>
      </c>
      <c r="L515" s="132" t="str" cm="1">
        <f t="array" ref="L515">_xlfn.IFNA(_xlfn.IFS(Nodes[[#This Row],[node type]]="i",0,Nodes[[#This Row],[node type]]="b",1,Nodes[[#This Row],[node type]]="s",1),"")</f>
        <v/>
      </c>
      <c r="M515" s="132" t="str" cm="1">
        <f t="array" ref="M515">_xlfn.IFNA(_xlfn.IFS(Nodes[[#This Row],[node type]]="i",0,Nodes[[#This Row],[node type]]="b",1,Nodes[[#This Row],[node type]]="s",1),"")</f>
        <v/>
      </c>
      <c r="N515" s="132" t="str" cm="1">
        <f t="array" ref="N515">_xlfn.IFNA(_xlfn.IFS(Nodes[[#This Row],[node type]]="i",0,Nodes[[#This Row],[node type]]="b",1,Nodes[[#This Row],[node type]]="s",0),"")</f>
        <v/>
      </c>
    </row>
    <row r="516" spans="2:14" x14ac:dyDescent="0.2">
      <c r="B5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6" s="63"/>
      <c r="D516" s="63"/>
      <c r="E516" s="63"/>
      <c r="F516" s="63"/>
      <c r="G516" s="63"/>
      <c r="H516" s="65"/>
      <c r="I516" s="132" t="str" cm="1">
        <f t="array" ref="I516">_xlfn.IFNA(_xlfn.IFS(Nodes[[#This Row],[node type]]="i",0,Nodes[[#This Row],[node type]]="b",1,Nodes[[#This Row],[node type]]="s",0),"")</f>
        <v/>
      </c>
      <c r="J516" s="132" t="str" cm="1">
        <f t="array" ref="J516">_xlfn.IFNA(_xlfn.IFS(Nodes[[#This Row],[node type]]="i",0,Nodes[[#This Row],[node type]]="b",1,Nodes[[#This Row],[node type]]="s",0),"")</f>
        <v/>
      </c>
      <c r="K516" s="132" t="str" cm="1">
        <f t="array" ref="K516">_xlfn.IFNA(_xlfn.IFS(Nodes[[#This Row],[node type]]="i",0,Nodes[[#This Row],[node type]]="b",1,Nodes[[#This Row],[node type]]="s",1),"")</f>
        <v/>
      </c>
      <c r="L516" s="132" t="str" cm="1">
        <f t="array" ref="L516">_xlfn.IFNA(_xlfn.IFS(Nodes[[#This Row],[node type]]="i",0,Nodes[[#This Row],[node type]]="b",1,Nodes[[#This Row],[node type]]="s",1),"")</f>
        <v/>
      </c>
      <c r="M516" s="132" t="str" cm="1">
        <f t="array" ref="M516">_xlfn.IFNA(_xlfn.IFS(Nodes[[#This Row],[node type]]="i",0,Nodes[[#This Row],[node type]]="b",1,Nodes[[#This Row],[node type]]="s",1),"")</f>
        <v/>
      </c>
      <c r="N516" s="132" t="str" cm="1">
        <f t="array" ref="N516">_xlfn.IFNA(_xlfn.IFS(Nodes[[#This Row],[node type]]="i",0,Nodes[[#This Row],[node type]]="b",1,Nodes[[#This Row],[node type]]="s",0),"")</f>
        <v/>
      </c>
    </row>
    <row r="517" spans="2:14" x14ac:dyDescent="0.2">
      <c r="B5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7" s="63"/>
      <c r="D517" s="63"/>
      <c r="E517" s="63"/>
      <c r="F517" s="63"/>
      <c r="G517" s="63"/>
      <c r="H517" s="65"/>
      <c r="I517" s="132" t="str" cm="1">
        <f t="array" ref="I517">_xlfn.IFNA(_xlfn.IFS(Nodes[[#This Row],[node type]]="i",0,Nodes[[#This Row],[node type]]="b",1,Nodes[[#This Row],[node type]]="s",0),"")</f>
        <v/>
      </c>
      <c r="J517" s="132" t="str" cm="1">
        <f t="array" ref="J517">_xlfn.IFNA(_xlfn.IFS(Nodes[[#This Row],[node type]]="i",0,Nodes[[#This Row],[node type]]="b",1,Nodes[[#This Row],[node type]]="s",0),"")</f>
        <v/>
      </c>
      <c r="K517" s="132" t="str" cm="1">
        <f t="array" ref="K517">_xlfn.IFNA(_xlfn.IFS(Nodes[[#This Row],[node type]]="i",0,Nodes[[#This Row],[node type]]="b",1,Nodes[[#This Row],[node type]]="s",1),"")</f>
        <v/>
      </c>
      <c r="L517" s="132" t="str" cm="1">
        <f t="array" ref="L517">_xlfn.IFNA(_xlfn.IFS(Nodes[[#This Row],[node type]]="i",0,Nodes[[#This Row],[node type]]="b",1,Nodes[[#This Row],[node type]]="s",1),"")</f>
        <v/>
      </c>
      <c r="M517" s="132" t="str" cm="1">
        <f t="array" ref="M517">_xlfn.IFNA(_xlfn.IFS(Nodes[[#This Row],[node type]]="i",0,Nodes[[#This Row],[node type]]="b",1,Nodes[[#This Row],[node type]]="s",1),"")</f>
        <v/>
      </c>
      <c r="N517" s="132" t="str" cm="1">
        <f t="array" ref="N517">_xlfn.IFNA(_xlfn.IFS(Nodes[[#This Row],[node type]]="i",0,Nodes[[#This Row],[node type]]="b",1,Nodes[[#This Row],[node type]]="s",0),"")</f>
        <v/>
      </c>
    </row>
    <row r="518" spans="2:14" x14ac:dyDescent="0.2">
      <c r="B5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8" s="63"/>
      <c r="D518" s="63"/>
      <c r="E518" s="63"/>
      <c r="F518" s="63"/>
      <c r="G518" s="63"/>
      <c r="H518" s="65"/>
      <c r="I518" s="132" t="str" cm="1">
        <f t="array" ref="I518">_xlfn.IFNA(_xlfn.IFS(Nodes[[#This Row],[node type]]="i",0,Nodes[[#This Row],[node type]]="b",1,Nodes[[#This Row],[node type]]="s",0),"")</f>
        <v/>
      </c>
      <c r="J518" s="132" t="str" cm="1">
        <f t="array" ref="J518">_xlfn.IFNA(_xlfn.IFS(Nodes[[#This Row],[node type]]="i",0,Nodes[[#This Row],[node type]]="b",1,Nodes[[#This Row],[node type]]="s",0),"")</f>
        <v/>
      </c>
      <c r="K518" s="132" t="str" cm="1">
        <f t="array" ref="K518">_xlfn.IFNA(_xlfn.IFS(Nodes[[#This Row],[node type]]="i",0,Nodes[[#This Row],[node type]]="b",1,Nodes[[#This Row],[node type]]="s",1),"")</f>
        <v/>
      </c>
      <c r="L518" s="132" t="str" cm="1">
        <f t="array" ref="L518">_xlfn.IFNA(_xlfn.IFS(Nodes[[#This Row],[node type]]="i",0,Nodes[[#This Row],[node type]]="b",1,Nodes[[#This Row],[node type]]="s",1),"")</f>
        <v/>
      </c>
      <c r="M518" s="132" t="str" cm="1">
        <f t="array" ref="M518">_xlfn.IFNA(_xlfn.IFS(Nodes[[#This Row],[node type]]="i",0,Nodes[[#This Row],[node type]]="b",1,Nodes[[#This Row],[node type]]="s",1),"")</f>
        <v/>
      </c>
      <c r="N518" s="132" t="str" cm="1">
        <f t="array" ref="N518">_xlfn.IFNA(_xlfn.IFS(Nodes[[#This Row],[node type]]="i",0,Nodes[[#This Row],[node type]]="b",1,Nodes[[#This Row],[node type]]="s",0),"")</f>
        <v/>
      </c>
    </row>
    <row r="519" spans="2:14" x14ac:dyDescent="0.2">
      <c r="B5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19" s="63"/>
      <c r="D519" s="63"/>
      <c r="E519" s="63"/>
      <c r="F519" s="63"/>
      <c r="G519" s="63"/>
      <c r="H519" s="65"/>
      <c r="I519" s="132" t="str" cm="1">
        <f t="array" ref="I519">_xlfn.IFNA(_xlfn.IFS(Nodes[[#This Row],[node type]]="i",0,Nodes[[#This Row],[node type]]="b",1,Nodes[[#This Row],[node type]]="s",0),"")</f>
        <v/>
      </c>
      <c r="J519" s="132" t="str" cm="1">
        <f t="array" ref="J519">_xlfn.IFNA(_xlfn.IFS(Nodes[[#This Row],[node type]]="i",0,Nodes[[#This Row],[node type]]="b",1,Nodes[[#This Row],[node type]]="s",0),"")</f>
        <v/>
      </c>
      <c r="K519" s="132" t="str" cm="1">
        <f t="array" ref="K519">_xlfn.IFNA(_xlfn.IFS(Nodes[[#This Row],[node type]]="i",0,Nodes[[#This Row],[node type]]="b",1,Nodes[[#This Row],[node type]]="s",1),"")</f>
        <v/>
      </c>
      <c r="L519" s="132" t="str" cm="1">
        <f t="array" ref="L519">_xlfn.IFNA(_xlfn.IFS(Nodes[[#This Row],[node type]]="i",0,Nodes[[#This Row],[node type]]="b",1,Nodes[[#This Row],[node type]]="s",1),"")</f>
        <v/>
      </c>
      <c r="M519" s="132" t="str" cm="1">
        <f t="array" ref="M519">_xlfn.IFNA(_xlfn.IFS(Nodes[[#This Row],[node type]]="i",0,Nodes[[#This Row],[node type]]="b",1,Nodes[[#This Row],[node type]]="s",1),"")</f>
        <v/>
      </c>
      <c r="N519" s="132" t="str" cm="1">
        <f t="array" ref="N519">_xlfn.IFNA(_xlfn.IFS(Nodes[[#This Row],[node type]]="i",0,Nodes[[#This Row],[node type]]="b",1,Nodes[[#This Row],[node type]]="s",0),"")</f>
        <v/>
      </c>
    </row>
    <row r="520" spans="2:14" x14ac:dyDescent="0.2">
      <c r="B5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0" s="63"/>
      <c r="D520" s="63"/>
      <c r="E520" s="63"/>
      <c r="F520" s="63"/>
      <c r="G520" s="63"/>
      <c r="H520" s="65"/>
      <c r="I520" s="132" t="str" cm="1">
        <f t="array" ref="I520">_xlfn.IFNA(_xlfn.IFS(Nodes[[#This Row],[node type]]="i",0,Nodes[[#This Row],[node type]]="b",1,Nodes[[#This Row],[node type]]="s",0),"")</f>
        <v/>
      </c>
      <c r="J520" s="132" t="str" cm="1">
        <f t="array" ref="J520">_xlfn.IFNA(_xlfn.IFS(Nodes[[#This Row],[node type]]="i",0,Nodes[[#This Row],[node type]]="b",1,Nodes[[#This Row],[node type]]="s",0),"")</f>
        <v/>
      </c>
      <c r="K520" s="132" t="str" cm="1">
        <f t="array" ref="K520">_xlfn.IFNA(_xlfn.IFS(Nodes[[#This Row],[node type]]="i",0,Nodes[[#This Row],[node type]]="b",1,Nodes[[#This Row],[node type]]="s",1),"")</f>
        <v/>
      </c>
      <c r="L520" s="132" t="str" cm="1">
        <f t="array" ref="L520">_xlfn.IFNA(_xlfn.IFS(Nodes[[#This Row],[node type]]="i",0,Nodes[[#This Row],[node type]]="b",1,Nodes[[#This Row],[node type]]="s",1),"")</f>
        <v/>
      </c>
      <c r="M520" s="132" t="str" cm="1">
        <f t="array" ref="M520">_xlfn.IFNA(_xlfn.IFS(Nodes[[#This Row],[node type]]="i",0,Nodes[[#This Row],[node type]]="b",1,Nodes[[#This Row],[node type]]="s",1),"")</f>
        <v/>
      </c>
      <c r="N520" s="132" t="str" cm="1">
        <f t="array" ref="N520">_xlfn.IFNA(_xlfn.IFS(Nodes[[#This Row],[node type]]="i",0,Nodes[[#This Row],[node type]]="b",1,Nodes[[#This Row],[node type]]="s",0),"")</f>
        <v/>
      </c>
    </row>
    <row r="521" spans="2:14" x14ac:dyDescent="0.2">
      <c r="B5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1" s="63"/>
      <c r="D521" s="63"/>
      <c r="E521" s="63"/>
      <c r="F521" s="63"/>
      <c r="G521" s="63"/>
      <c r="H521" s="65"/>
      <c r="I521" s="132" t="str" cm="1">
        <f t="array" ref="I521">_xlfn.IFNA(_xlfn.IFS(Nodes[[#This Row],[node type]]="i",0,Nodes[[#This Row],[node type]]="b",1,Nodes[[#This Row],[node type]]="s",0),"")</f>
        <v/>
      </c>
      <c r="J521" s="132" t="str" cm="1">
        <f t="array" ref="J521">_xlfn.IFNA(_xlfn.IFS(Nodes[[#This Row],[node type]]="i",0,Nodes[[#This Row],[node type]]="b",1,Nodes[[#This Row],[node type]]="s",0),"")</f>
        <v/>
      </c>
      <c r="K521" s="132" t="str" cm="1">
        <f t="array" ref="K521">_xlfn.IFNA(_xlfn.IFS(Nodes[[#This Row],[node type]]="i",0,Nodes[[#This Row],[node type]]="b",1,Nodes[[#This Row],[node type]]="s",1),"")</f>
        <v/>
      </c>
      <c r="L521" s="132" t="str" cm="1">
        <f t="array" ref="L521">_xlfn.IFNA(_xlfn.IFS(Nodes[[#This Row],[node type]]="i",0,Nodes[[#This Row],[node type]]="b",1,Nodes[[#This Row],[node type]]="s",1),"")</f>
        <v/>
      </c>
      <c r="M521" s="132" t="str" cm="1">
        <f t="array" ref="M521">_xlfn.IFNA(_xlfn.IFS(Nodes[[#This Row],[node type]]="i",0,Nodes[[#This Row],[node type]]="b",1,Nodes[[#This Row],[node type]]="s",1),"")</f>
        <v/>
      </c>
      <c r="N521" s="132" t="str" cm="1">
        <f t="array" ref="N521">_xlfn.IFNA(_xlfn.IFS(Nodes[[#This Row],[node type]]="i",0,Nodes[[#This Row],[node type]]="b",1,Nodes[[#This Row],[node type]]="s",0),"")</f>
        <v/>
      </c>
    </row>
    <row r="522" spans="2:14" x14ac:dyDescent="0.2">
      <c r="B5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2" s="63"/>
      <c r="D522" s="63"/>
      <c r="E522" s="63"/>
      <c r="F522" s="63"/>
      <c r="G522" s="63"/>
      <c r="H522" s="65"/>
      <c r="I522" s="132" t="str" cm="1">
        <f t="array" ref="I522">_xlfn.IFNA(_xlfn.IFS(Nodes[[#This Row],[node type]]="i",0,Nodes[[#This Row],[node type]]="b",1,Nodes[[#This Row],[node type]]="s",0),"")</f>
        <v/>
      </c>
      <c r="J522" s="132" t="str" cm="1">
        <f t="array" ref="J522">_xlfn.IFNA(_xlfn.IFS(Nodes[[#This Row],[node type]]="i",0,Nodes[[#This Row],[node type]]="b",1,Nodes[[#This Row],[node type]]="s",0),"")</f>
        <v/>
      </c>
      <c r="K522" s="132" t="str" cm="1">
        <f t="array" ref="K522">_xlfn.IFNA(_xlfn.IFS(Nodes[[#This Row],[node type]]="i",0,Nodes[[#This Row],[node type]]="b",1,Nodes[[#This Row],[node type]]="s",1),"")</f>
        <v/>
      </c>
      <c r="L522" s="132" t="str" cm="1">
        <f t="array" ref="L522">_xlfn.IFNA(_xlfn.IFS(Nodes[[#This Row],[node type]]="i",0,Nodes[[#This Row],[node type]]="b",1,Nodes[[#This Row],[node type]]="s",1),"")</f>
        <v/>
      </c>
      <c r="M522" s="132" t="str" cm="1">
        <f t="array" ref="M522">_xlfn.IFNA(_xlfn.IFS(Nodes[[#This Row],[node type]]="i",0,Nodes[[#This Row],[node type]]="b",1,Nodes[[#This Row],[node type]]="s",1),"")</f>
        <v/>
      </c>
      <c r="N522" s="132" t="str" cm="1">
        <f t="array" ref="N522">_xlfn.IFNA(_xlfn.IFS(Nodes[[#This Row],[node type]]="i",0,Nodes[[#This Row],[node type]]="b",1,Nodes[[#This Row],[node type]]="s",0),"")</f>
        <v/>
      </c>
    </row>
    <row r="523" spans="2:14" x14ac:dyDescent="0.2">
      <c r="B5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3" s="63"/>
      <c r="D523" s="63"/>
      <c r="E523" s="63"/>
      <c r="F523" s="63"/>
      <c r="G523" s="63"/>
      <c r="H523" s="65"/>
      <c r="I523" s="132" t="str" cm="1">
        <f t="array" ref="I523">_xlfn.IFNA(_xlfn.IFS(Nodes[[#This Row],[node type]]="i",0,Nodes[[#This Row],[node type]]="b",1,Nodes[[#This Row],[node type]]="s",0),"")</f>
        <v/>
      </c>
      <c r="J523" s="132" t="str" cm="1">
        <f t="array" ref="J523">_xlfn.IFNA(_xlfn.IFS(Nodes[[#This Row],[node type]]="i",0,Nodes[[#This Row],[node type]]="b",1,Nodes[[#This Row],[node type]]="s",0),"")</f>
        <v/>
      </c>
      <c r="K523" s="132" t="str" cm="1">
        <f t="array" ref="K523">_xlfn.IFNA(_xlfn.IFS(Nodes[[#This Row],[node type]]="i",0,Nodes[[#This Row],[node type]]="b",1,Nodes[[#This Row],[node type]]="s",1),"")</f>
        <v/>
      </c>
      <c r="L523" s="132" t="str" cm="1">
        <f t="array" ref="L523">_xlfn.IFNA(_xlfn.IFS(Nodes[[#This Row],[node type]]="i",0,Nodes[[#This Row],[node type]]="b",1,Nodes[[#This Row],[node type]]="s",1),"")</f>
        <v/>
      </c>
      <c r="M523" s="132" t="str" cm="1">
        <f t="array" ref="M523">_xlfn.IFNA(_xlfn.IFS(Nodes[[#This Row],[node type]]="i",0,Nodes[[#This Row],[node type]]="b",1,Nodes[[#This Row],[node type]]="s",1),"")</f>
        <v/>
      </c>
      <c r="N523" s="132" t="str" cm="1">
        <f t="array" ref="N523">_xlfn.IFNA(_xlfn.IFS(Nodes[[#This Row],[node type]]="i",0,Nodes[[#This Row],[node type]]="b",1,Nodes[[#This Row],[node type]]="s",0),"")</f>
        <v/>
      </c>
    </row>
    <row r="524" spans="2:14" x14ac:dyDescent="0.2">
      <c r="B5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4" s="63"/>
      <c r="D524" s="63"/>
      <c r="E524" s="63"/>
      <c r="F524" s="63"/>
      <c r="G524" s="63"/>
      <c r="H524" s="65"/>
      <c r="I524" s="132" t="str" cm="1">
        <f t="array" ref="I524">_xlfn.IFNA(_xlfn.IFS(Nodes[[#This Row],[node type]]="i",0,Nodes[[#This Row],[node type]]="b",1,Nodes[[#This Row],[node type]]="s",0),"")</f>
        <v/>
      </c>
      <c r="J524" s="132" t="str" cm="1">
        <f t="array" ref="J524">_xlfn.IFNA(_xlfn.IFS(Nodes[[#This Row],[node type]]="i",0,Nodes[[#This Row],[node type]]="b",1,Nodes[[#This Row],[node type]]="s",0),"")</f>
        <v/>
      </c>
      <c r="K524" s="132" t="str" cm="1">
        <f t="array" ref="K524">_xlfn.IFNA(_xlfn.IFS(Nodes[[#This Row],[node type]]="i",0,Nodes[[#This Row],[node type]]="b",1,Nodes[[#This Row],[node type]]="s",1),"")</f>
        <v/>
      </c>
      <c r="L524" s="132" t="str" cm="1">
        <f t="array" ref="L524">_xlfn.IFNA(_xlfn.IFS(Nodes[[#This Row],[node type]]="i",0,Nodes[[#This Row],[node type]]="b",1,Nodes[[#This Row],[node type]]="s",1),"")</f>
        <v/>
      </c>
      <c r="M524" s="132" t="str" cm="1">
        <f t="array" ref="M524">_xlfn.IFNA(_xlfn.IFS(Nodes[[#This Row],[node type]]="i",0,Nodes[[#This Row],[node type]]="b",1,Nodes[[#This Row],[node type]]="s",1),"")</f>
        <v/>
      </c>
      <c r="N524" s="132" t="str" cm="1">
        <f t="array" ref="N524">_xlfn.IFNA(_xlfn.IFS(Nodes[[#This Row],[node type]]="i",0,Nodes[[#This Row],[node type]]="b",1,Nodes[[#This Row],[node type]]="s",0),"")</f>
        <v/>
      </c>
    </row>
    <row r="525" spans="2:14" x14ac:dyDescent="0.2">
      <c r="B5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5" s="63"/>
      <c r="D525" s="63"/>
      <c r="E525" s="63"/>
      <c r="F525" s="63"/>
      <c r="G525" s="63"/>
      <c r="H525" s="65"/>
      <c r="I525" s="132" t="str" cm="1">
        <f t="array" ref="I525">_xlfn.IFNA(_xlfn.IFS(Nodes[[#This Row],[node type]]="i",0,Nodes[[#This Row],[node type]]="b",1,Nodes[[#This Row],[node type]]="s",0),"")</f>
        <v/>
      </c>
      <c r="J525" s="132" t="str" cm="1">
        <f t="array" ref="J525">_xlfn.IFNA(_xlfn.IFS(Nodes[[#This Row],[node type]]="i",0,Nodes[[#This Row],[node type]]="b",1,Nodes[[#This Row],[node type]]="s",0),"")</f>
        <v/>
      </c>
      <c r="K525" s="132" t="str" cm="1">
        <f t="array" ref="K525">_xlfn.IFNA(_xlfn.IFS(Nodes[[#This Row],[node type]]="i",0,Nodes[[#This Row],[node type]]="b",1,Nodes[[#This Row],[node type]]="s",1),"")</f>
        <v/>
      </c>
      <c r="L525" s="132" t="str" cm="1">
        <f t="array" ref="L525">_xlfn.IFNA(_xlfn.IFS(Nodes[[#This Row],[node type]]="i",0,Nodes[[#This Row],[node type]]="b",1,Nodes[[#This Row],[node type]]="s",1),"")</f>
        <v/>
      </c>
      <c r="M525" s="132" t="str" cm="1">
        <f t="array" ref="M525">_xlfn.IFNA(_xlfn.IFS(Nodes[[#This Row],[node type]]="i",0,Nodes[[#This Row],[node type]]="b",1,Nodes[[#This Row],[node type]]="s",1),"")</f>
        <v/>
      </c>
      <c r="N525" s="132" t="str" cm="1">
        <f t="array" ref="N525">_xlfn.IFNA(_xlfn.IFS(Nodes[[#This Row],[node type]]="i",0,Nodes[[#This Row],[node type]]="b",1,Nodes[[#This Row],[node type]]="s",0),"")</f>
        <v/>
      </c>
    </row>
    <row r="526" spans="2:14" x14ac:dyDescent="0.2">
      <c r="B5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6" s="63"/>
      <c r="D526" s="63"/>
      <c r="E526" s="63"/>
      <c r="F526" s="63"/>
      <c r="G526" s="63"/>
      <c r="H526" s="65"/>
      <c r="I526" s="132" t="str" cm="1">
        <f t="array" ref="I526">_xlfn.IFNA(_xlfn.IFS(Nodes[[#This Row],[node type]]="i",0,Nodes[[#This Row],[node type]]="b",1,Nodes[[#This Row],[node type]]="s",0),"")</f>
        <v/>
      </c>
      <c r="J526" s="132" t="str" cm="1">
        <f t="array" ref="J526">_xlfn.IFNA(_xlfn.IFS(Nodes[[#This Row],[node type]]="i",0,Nodes[[#This Row],[node type]]="b",1,Nodes[[#This Row],[node type]]="s",0),"")</f>
        <v/>
      </c>
      <c r="K526" s="132" t="str" cm="1">
        <f t="array" ref="K526">_xlfn.IFNA(_xlfn.IFS(Nodes[[#This Row],[node type]]="i",0,Nodes[[#This Row],[node type]]="b",1,Nodes[[#This Row],[node type]]="s",1),"")</f>
        <v/>
      </c>
      <c r="L526" s="132" t="str" cm="1">
        <f t="array" ref="L526">_xlfn.IFNA(_xlfn.IFS(Nodes[[#This Row],[node type]]="i",0,Nodes[[#This Row],[node type]]="b",1,Nodes[[#This Row],[node type]]="s",1),"")</f>
        <v/>
      </c>
      <c r="M526" s="132" t="str" cm="1">
        <f t="array" ref="M526">_xlfn.IFNA(_xlfn.IFS(Nodes[[#This Row],[node type]]="i",0,Nodes[[#This Row],[node type]]="b",1,Nodes[[#This Row],[node type]]="s",1),"")</f>
        <v/>
      </c>
      <c r="N526" s="132" t="str" cm="1">
        <f t="array" ref="N526">_xlfn.IFNA(_xlfn.IFS(Nodes[[#This Row],[node type]]="i",0,Nodes[[#This Row],[node type]]="b",1,Nodes[[#This Row],[node type]]="s",0),"")</f>
        <v/>
      </c>
    </row>
    <row r="527" spans="2:14" x14ac:dyDescent="0.2">
      <c r="B5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7" s="63"/>
      <c r="D527" s="63"/>
      <c r="E527" s="63"/>
      <c r="F527" s="63"/>
      <c r="G527" s="63"/>
      <c r="H527" s="65"/>
      <c r="I527" s="132" t="str" cm="1">
        <f t="array" ref="I527">_xlfn.IFNA(_xlfn.IFS(Nodes[[#This Row],[node type]]="i",0,Nodes[[#This Row],[node type]]="b",1,Nodes[[#This Row],[node type]]="s",0),"")</f>
        <v/>
      </c>
      <c r="J527" s="132" t="str" cm="1">
        <f t="array" ref="J527">_xlfn.IFNA(_xlfn.IFS(Nodes[[#This Row],[node type]]="i",0,Nodes[[#This Row],[node type]]="b",1,Nodes[[#This Row],[node type]]="s",0),"")</f>
        <v/>
      </c>
      <c r="K527" s="132" t="str" cm="1">
        <f t="array" ref="K527">_xlfn.IFNA(_xlfn.IFS(Nodes[[#This Row],[node type]]="i",0,Nodes[[#This Row],[node type]]="b",1,Nodes[[#This Row],[node type]]="s",1),"")</f>
        <v/>
      </c>
      <c r="L527" s="132" t="str" cm="1">
        <f t="array" ref="L527">_xlfn.IFNA(_xlfn.IFS(Nodes[[#This Row],[node type]]="i",0,Nodes[[#This Row],[node type]]="b",1,Nodes[[#This Row],[node type]]="s",1),"")</f>
        <v/>
      </c>
      <c r="M527" s="132" t="str" cm="1">
        <f t="array" ref="M527">_xlfn.IFNA(_xlfn.IFS(Nodes[[#This Row],[node type]]="i",0,Nodes[[#This Row],[node type]]="b",1,Nodes[[#This Row],[node type]]="s",1),"")</f>
        <v/>
      </c>
      <c r="N527" s="132" t="str" cm="1">
        <f t="array" ref="N527">_xlfn.IFNA(_xlfn.IFS(Nodes[[#This Row],[node type]]="i",0,Nodes[[#This Row],[node type]]="b",1,Nodes[[#This Row],[node type]]="s",0),"")</f>
        <v/>
      </c>
    </row>
    <row r="528" spans="2:14" x14ac:dyDescent="0.2">
      <c r="B5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8" s="63"/>
      <c r="D528" s="63"/>
      <c r="E528" s="63"/>
      <c r="F528" s="63"/>
      <c r="G528" s="63"/>
      <c r="H528" s="65"/>
      <c r="I528" s="132" t="str" cm="1">
        <f t="array" ref="I528">_xlfn.IFNA(_xlfn.IFS(Nodes[[#This Row],[node type]]="i",0,Nodes[[#This Row],[node type]]="b",1,Nodes[[#This Row],[node type]]="s",0),"")</f>
        <v/>
      </c>
      <c r="J528" s="132" t="str" cm="1">
        <f t="array" ref="J528">_xlfn.IFNA(_xlfn.IFS(Nodes[[#This Row],[node type]]="i",0,Nodes[[#This Row],[node type]]="b",1,Nodes[[#This Row],[node type]]="s",0),"")</f>
        <v/>
      </c>
      <c r="K528" s="132" t="str" cm="1">
        <f t="array" ref="K528">_xlfn.IFNA(_xlfn.IFS(Nodes[[#This Row],[node type]]="i",0,Nodes[[#This Row],[node type]]="b",1,Nodes[[#This Row],[node type]]="s",1),"")</f>
        <v/>
      </c>
      <c r="L528" s="132" t="str" cm="1">
        <f t="array" ref="L528">_xlfn.IFNA(_xlfn.IFS(Nodes[[#This Row],[node type]]="i",0,Nodes[[#This Row],[node type]]="b",1,Nodes[[#This Row],[node type]]="s",1),"")</f>
        <v/>
      </c>
      <c r="M528" s="132" t="str" cm="1">
        <f t="array" ref="M528">_xlfn.IFNA(_xlfn.IFS(Nodes[[#This Row],[node type]]="i",0,Nodes[[#This Row],[node type]]="b",1,Nodes[[#This Row],[node type]]="s",1),"")</f>
        <v/>
      </c>
      <c r="N528" s="132" t="str" cm="1">
        <f t="array" ref="N528">_xlfn.IFNA(_xlfn.IFS(Nodes[[#This Row],[node type]]="i",0,Nodes[[#This Row],[node type]]="b",1,Nodes[[#This Row],[node type]]="s",0),"")</f>
        <v/>
      </c>
    </row>
    <row r="529" spans="2:14" x14ac:dyDescent="0.2">
      <c r="B5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29" s="63"/>
      <c r="D529" s="63"/>
      <c r="E529" s="63"/>
      <c r="F529" s="63"/>
      <c r="G529" s="63"/>
      <c r="H529" s="65"/>
      <c r="I529" s="132" t="str" cm="1">
        <f t="array" ref="I529">_xlfn.IFNA(_xlfn.IFS(Nodes[[#This Row],[node type]]="i",0,Nodes[[#This Row],[node type]]="b",1,Nodes[[#This Row],[node type]]="s",0),"")</f>
        <v/>
      </c>
      <c r="J529" s="132" t="str" cm="1">
        <f t="array" ref="J529">_xlfn.IFNA(_xlfn.IFS(Nodes[[#This Row],[node type]]="i",0,Nodes[[#This Row],[node type]]="b",1,Nodes[[#This Row],[node type]]="s",0),"")</f>
        <v/>
      </c>
      <c r="K529" s="132" t="str" cm="1">
        <f t="array" ref="K529">_xlfn.IFNA(_xlfn.IFS(Nodes[[#This Row],[node type]]="i",0,Nodes[[#This Row],[node type]]="b",1,Nodes[[#This Row],[node type]]="s",1),"")</f>
        <v/>
      </c>
      <c r="L529" s="132" t="str" cm="1">
        <f t="array" ref="L529">_xlfn.IFNA(_xlfn.IFS(Nodes[[#This Row],[node type]]="i",0,Nodes[[#This Row],[node type]]="b",1,Nodes[[#This Row],[node type]]="s",1),"")</f>
        <v/>
      </c>
      <c r="M529" s="132" t="str" cm="1">
        <f t="array" ref="M529">_xlfn.IFNA(_xlfn.IFS(Nodes[[#This Row],[node type]]="i",0,Nodes[[#This Row],[node type]]="b",1,Nodes[[#This Row],[node type]]="s",1),"")</f>
        <v/>
      </c>
      <c r="N529" s="132" t="str" cm="1">
        <f t="array" ref="N529">_xlfn.IFNA(_xlfn.IFS(Nodes[[#This Row],[node type]]="i",0,Nodes[[#This Row],[node type]]="b",1,Nodes[[#This Row],[node type]]="s",0),"")</f>
        <v/>
      </c>
    </row>
    <row r="530" spans="2:14" x14ac:dyDescent="0.2">
      <c r="B5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0" s="63"/>
      <c r="D530" s="63"/>
      <c r="E530" s="63"/>
      <c r="F530" s="63"/>
      <c r="G530" s="63"/>
      <c r="H530" s="65"/>
      <c r="I530" s="132" t="str" cm="1">
        <f t="array" ref="I530">_xlfn.IFNA(_xlfn.IFS(Nodes[[#This Row],[node type]]="i",0,Nodes[[#This Row],[node type]]="b",1,Nodes[[#This Row],[node type]]="s",0),"")</f>
        <v/>
      </c>
      <c r="J530" s="132" t="str" cm="1">
        <f t="array" ref="J530">_xlfn.IFNA(_xlfn.IFS(Nodes[[#This Row],[node type]]="i",0,Nodes[[#This Row],[node type]]="b",1,Nodes[[#This Row],[node type]]="s",0),"")</f>
        <v/>
      </c>
      <c r="K530" s="132" t="str" cm="1">
        <f t="array" ref="K530">_xlfn.IFNA(_xlfn.IFS(Nodes[[#This Row],[node type]]="i",0,Nodes[[#This Row],[node type]]="b",1,Nodes[[#This Row],[node type]]="s",1),"")</f>
        <v/>
      </c>
      <c r="L530" s="132" t="str" cm="1">
        <f t="array" ref="L530">_xlfn.IFNA(_xlfn.IFS(Nodes[[#This Row],[node type]]="i",0,Nodes[[#This Row],[node type]]="b",1,Nodes[[#This Row],[node type]]="s",1),"")</f>
        <v/>
      </c>
      <c r="M530" s="132" t="str" cm="1">
        <f t="array" ref="M530">_xlfn.IFNA(_xlfn.IFS(Nodes[[#This Row],[node type]]="i",0,Nodes[[#This Row],[node type]]="b",1,Nodes[[#This Row],[node type]]="s",1),"")</f>
        <v/>
      </c>
      <c r="N530" s="132" t="str" cm="1">
        <f t="array" ref="N530">_xlfn.IFNA(_xlfn.IFS(Nodes[[#This Row],[node type]]="i",0,Nodes[[#This Row],[node type]]="b",1,Nodes[[#This Row],[node type]]="s",0),"")</f>
        <v/>
      </c>
    </row>
    <row r="531" spans="2:14" x14ac:dyDescent="0.2">
      <c r="B5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1" s="63"/>
      <c r="D531" s="63"/>
      <c r="E531" s="63"/>
      <c r="F531" s="63"/>
      <c r="G531" s="63"/>
      <c r="H531" s="65"/>
      <c r="I531" s="132" t="str" cm="1">
        <f t="array" ref="I531">_xlfn.IFNA(_xlfn.IFS(Nodes[[#This Row],[node type]]="i",0,Nodes[[#This Row],[node type]]="b",1,Nodes[[#This Row],[node type]]="s",0),"")</f>
        <v/>
      </c>
      <c r="J531" s="132" t="str" cm="1">
        <f t="array" ref="J531">_xlfn.IFNA(_xlfn.IFS(Nodes[[#This Row],[node type]]="i",0,Nodes[[#This Row],[node type]]="b",1,Nodes[[#This Row],[node type]]="s",0),"")</f>
        <v/>
      </c>
      <c r="K531" s="132" t="str" cm="1">
        <f t="array" ref="K531">_xlfn.IFNA(_xlfn.IFS(Nodes[[#This Row],[node type]]="i",0,Nodes[[#This Row],[node type]]="b",1,Nodes[[#This Row],[node type]]="s",1),"")</f>
        <v/>
      </c>
      <c r="L531" s="132" t="str" cm="1">
        <f t="array" ref="L531">_xlfn.IFNA(_xlfn.IFS(Nodes[[#This Row],[node type]]="i",0,Nodes[[#This Row],[node type]]="b",1,Nodes[[#This Row],[node type]]="s",1),"")</f>
        <v/>
      </c>
      <c r="M531" s="132" t="str" cm="1">
        <f t="array" ref="M531">_xlfn.IFNA(_xlfn.IFS(Nodes[[#This Row],[node type]]="i",0,Nodes[[#This Row],[node type]]="b",1,Nodes[[#This Row],[node type]]="s",1),"")</f>
        <v/>
      </c>
      <c r="N531" s="132" t="str" cm="1">
        <f t="array" ref="N531">_xlfn.IFNA(_xlfn.IFS(Nodes[[#This Row],[node type]]="i",0,Nodes[[#This Row],[node type]]="b",1,Nodes[[#This Row],[node type]]="s",0),"")</f>
        <v/>
      </c>
    </row>
    <row r="532" spans="2:14" x14ac:dyDescent="0.2">
      <c r="B5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2" s="63"/>
      <c r="D532" s="63"/>
      <c r="E532" s="63"/>
      <c r="F532" s="63"/>
      <c r="G532" s="63"/>
      <c r="H532" s="65"/>
      <c r="I532" s="132" t="str" cm="1">
        <f t="array" ref="I532">_xlfn.IFNA(_xlfn.IFS(Nodes[[#This Row],[node type]]="i",0,Nodes[[#This Row],[node type]]="b",1,Nodes[[#This Row],[node type]]="s",0),"")</f>
        <v/>
      </c>
      <c r="J532" s="132" t="str" cm="1">
        <f t="array" ref="J532">_xlfn.IFNA(_xlfn.IFS(Nodes[[#This Row],[node type]]="i",0,Nodes[[#This Row],[node type]]="b",1,Nodes[[#This Row],[node type]]="s",0),"")</f>
        <v/>
      </c>
      <c r="K532" s="132" t="str" cm="1">
        <f t="array" ref="K532">_xlfn.IFNA(_xlfn.IFS(Nodes[[#This Row],[node type]]="i",0,Nodes[[#This Row],[node type]]="b",1,Nodes[[#This Row],[node type]]="s",1),"")</f>
        <v/>
      </c>
      <c r="L532" s="132" t="str" cm="1">
        <f t="array" ref="L532">_xlfn.IFNA(_xlfn.IFS(Nodes[[#This Row],[node type]]="i",0,Nodes[[#This Row],[node type]]="b",1,Nodes[[#This Row],[node type]]="s",1),"")</f>
        <v/>
      </c>
      <c r="M532" s="132" t="str" cm="1">
        <f t="array" ref="M532">_xlfn.IFNA(_xlfn.IFS(Nodes[[#This Row],[node type]]="i",0,Nodes[[#This Row],[node type]]="b",1,Nodes[[#This Row],[node type]]="s",1),"")</f>
        <v/>
      </c>
      <c r="N532" s="132" t="str" cm="1">
        <f t="array" ref="N532">_xlfn.IFNA(_xlfn.IFS(Nodes[[#This Row],[node type]]="i",0,Nodes[[#This Row],[node type]]="b",1,Nodes[[#This Row],[node type]]="s",0),"")</f>
        <v/>
      </c>
    </row>
    <row r="533" spans="2:14" x14ac:dyDescent="0.2">
      <c r="B5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3" s="63"/>
      <c r="D533" s="63"/>
      <c r="E533" s="63"/>
      <c r="F533" s="63"/>
      <c r="G533" s="63"/>
      <c r="H533" s="65"/>
      <c r="I533" s="132" t="str" cm="1">
        <f t="array" ref="I533">_xlfn.IFNA(_xlfn.IFS(Nodes[[#This Row],[node type]]="i",0,Nodes[[#This Row],[node type]]="b",1,Nodes[[#This Row],[node type]]="s",0),"")</f>
        <v/>
      </c>
      <c r="J533" s="132" t="str" cm="1">
        <f t="array" ref="J533">_xlfn.IFNA(_xlfn.IFS(Nodes[[#This Row],[node type]]="i",0,Nodes[[#This Row],[node type]]="b",1,Nodes[[#This Row],[node type]]="s",0),"")</f>
        <v/>
      </c>
      <c r="K533" s="132" t="str" cm="1">
        <f t="array" ref="K533">_xlfn.IFNA(_xlfn.IFS(Nodes[[#This Row],[node type]]="i",0,Nodes[[#This Row],[node type]]="b",1,Nodes[[#This Row],[node type]]="s",1),"")</f>
        <v/>
      </c>
      <c r="L533" s="132" t="str" cm="1">
        <f t="array" ref="L533">_xlfn.IFNA(_xlfn.IFS(Nodes[[#This Row],[node type]]="i",0,Nodes[[#This Row],[node type]]="b",1,Nodes[[#This Row],[node type]]="s",1),"")</f>
        <v/>
      </c>
      <c r="M533" s="132" t="str" cm="1">
        <f t="array" ref="M533">_xlfn.IFNA(_xlfn.IFS(Nodes[[#This Row],[node type]]="i",0,Nodes[[#This Row],[node type]]="b",1,Nodes[[#This Row],[node type]]="s",1),"")</f>
        <v/>
      </c>
      <c r="N533" s="132" t="str" cm="1">
        <f t="array" ref="N533">_xlfn.IFNA(_xlfn.IFS(Nodes[[#This Row],[node type]]="i",0,Nodes[[#This Row],[node type]]="b",1,Nodes[[#This Row],[node type]]="s",0),"")</f>
        <v/>
      </c>
    </row>
    <row r="534" spans="2:14" x14ac:dyDescent="0.2">
      <c r="B5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4" s="63"/>
      <c r="D534" s="63"/>
      <c r="E534" s="63"/>
      <c r="F534" s="63"/>
      <c r="G534" s="63"/>
      <c r="H534" s="65"/>
      <c r="I534" s="132" t="str" cm="1">
        <f t="array" ref="I534">_xlfn.IFNA(_xlfn.IFS(Nodes[[#This Row],[node type]]="i",0,Nodes[[#This Row],[node type]]="b",1,Nodes[[#This Row],[node type]]="s",0),"")</f>
        <v/>
      </c>
      <c r="J534" s="132" t="str" cm="1">
        <f t="array" ref="J534">_xlfn.IFNA(_xlfn.IFS(Nodes[[#This Row],[node type]]="i",0,Nodes[[#This Row],[node type]]="b",1,Nodes[[#This Row],[node type]]="s",0),"")</f>
        <v/>
      </c>
      <c r="K534" s="132" t="str" cm="1">
        <f t="array" ref="K534">_xlfn.IFNA(_xlfn.IFS(Nodes[[#This Row],[node type]]="i",0,Nodes[[#This Row],[node type]]="b",1,Nodes[[#This Row],[node type]]="s",1),"")</f>
        <v/>
      </c>
      <c r="L534" s="132" t="str" cm="1">
        <f t="array" ref="L534">_xlfn.IFNA(_xlfn.IFS(Nodes[[#This Row],[node type]]="i",0,Nodes[[#This Row],[node type]]="b",1,Nodes[[#This Row],[node type]]="s",1),"")</f>
        <v/>
      </c>
      <c r="M534" s="132" t="str" cm="1">
        <f t="array" ref="M534">_xlfn.IFNA(_xlfn.IFS(Nodes[[#This Row],[node type]]="i",0,Nodes[[#This Row],[node type]]="b",1,Nodes[[#This Row],[node type]]="s",1),"")</f>
        <v/>
      </c>
      <c r="N534" s="132" t="str" cm="1">
        <f t="array" ref="N534">_xlfn.IFNA(_xlfn.IFS(Nodes[[#This Row],[node type]]="i",0,Nodes[[#This Row],[node type]]="b",1,Nodes[[#This Row],[node type]]="s",0),"")</f>
        <v/>
      </c>
    </row>
    <row r="535" spans="2:14" x14ac:dyDescent="0.2">
      <c r="B5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5" s="63"/>
      <c r="D535" s="63"/>
      <c r="E535" s="63"/>
      <c r="F535" s="63"/>
      <c r="G535" s="63"/>
      <c r="H535" s="65"/>
      <c r="I535" s="132" t="str" cm="1">
        <f t="array" ref="I535">_xlfn.IFNA(_xlfn.IFS(Nodes[[#This Row],[node type]]="i",0,Nodes[[#This Row],[node type]]="b",1,Nodes[[#This Row],[node type]]="s",0),"")</f>
        <v/>
      </c>
      <c r="J535" s="132" t="str" cm="1">
        <f t="array" ref="J535">_xlfn.IFNA(_xlfn.IFS(Nodes[[#This Row],[node type]]="i",0,Nodes[[#This Row],[node type]]="b",1,Nodes[[#This Row],[node type]]="s",0),"")</f>
        <v/>
      </c>
      <c r="K535" s="132" t="str" cm="1">
        <f t="array" ref="K535">_xlfn.IFNA(_xlfn.IFS(Nodes[[#This Row],[node type]]="i",0,Nodes[[#This Row],[node type]]="b",1,Nodes[[#This Row],[node type]]="s",1),"")</f>
        <v/>
      </c>
      <c r="L535" s="132" t="str" cm="1">
        <f t="array" ref="L535">_xlfn.IFNA(_xlfn.IFS(Nodes[[#This Row],[node type]]="i",0,Nodes[[#This Row],[node type]]="b",1,Nodes[[#This Row],[node type]]="s",1),"")</f>
        <v/>
      </c>
      <c r="M535" s="132" t="str" cm="1">
        <f t="array" ref="M535">_xlfn.IFNA(_xlfn.IFS(Nodes[[#This Row],[node type]]="i",0,Nodes[[#This Row],[node type]]="b",1,Nodes[[#This Row],[node type]]="s",1),"")</f>
        <v/>
      </c>
      <c r="N535" s="132" t="str" cm="1">
        <f t="array" ref="N535">_xlfn.IFNA(_xlfn.IFS(Nodes[[#This Row],[node type]]="i",0,Nodes[[#This Row],[node type]]="b",1,Nodes[[#This Row],[node type]]="s",0),"")</f>
        <v/>
      </c>
    </row>
    <row r="536" spans="2:14" x14ac:dyDescent="0.2">
      <c r="B5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6" s="63"/>
      <c r="D536" s="63"/>
      <c r="E536" s="63"/>
      <c r="F536" s="63"/>
      <c r="G536" s="63"/>
      <c r="H536" s="65"/>
      <c r="I536" s="132" t="str" cm="1">
        <f t="array" ref="I536">_xlfn.IFNA(_xlfn.IFS(Nodes[[#This Row],[node type]]="i",0,Nodes[[#This Row],[node type]]="b",1,Nodes[[#This Row],[node type]]="s",0),"")</f>
        <v/>
      </c>
      <c r="J536" s="132" t="str" cm="1">
        <f t="array" ref="J536">_xlfn.IFNA(_xlfn.IFS(Nodes[[#This Row],[node type]]="i",0,Nodes[[#This Row],[node type]]="b",1,Nodes[[#This Row],[node type]]="s",0),"")</f>
        <v/>
      </c>
      <c r="K536" s="132" t="str" cm="1">
        <f t="array" ref="K536">_xlfn.IFNA(_xlfn.IFS(Nodes[[#This Row],[node type]]="i",0,Nodes[[#This Row],[node type]]="b",1,Nodes[[#This Row],[node type]]="s",1),"")</f>
        <v/>
      </c>
      <c r="L536" s="132" t="str" cm="1">
        <f t="array" ref="L536">_xlfn.IFNA(_xlfn.IFS(Nodes[[#This Row],[node type]]="i",0,Nodes[[#This Row],[node type]]="b",1,Nodes[[#This Row],[node type]]="s",1),"")</f>
        <v/>
      </c>
      <c r="M536" s="132" t="str" cm="1">
        <f t="array" ref="M536">_xlfn.IFNA(_xlfn.IFS(Nodes[[#This Row],[node type]]="i",0,Nodes[[#This Row],[node type]]="b",1,Nodes[[#This Row],[node type]]="s",1),"")</f>
        <v/>
      </c>
      <c r="N536" s="132" t="str" cm="1">
        <f t="array" ref="N536">_xlfn.IFNA(_xlfn.IFS(Nodes[[#This Row],[node type]]="i",0,Nodes[[#This Row],[node type]]="b",1,Nodes[[#This Row],[node type]]="s",0),"")</f>
        <v/>
      </c>
    </row>
    <row r="537" spans="2:14" x14ac:dyDescent="0.2">
      <c r="B5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7" s="63"/>
      <c r="D537" s="63"/>
      <c r="E537" s="63"/>
      <c r="F537" s="63"/>
      <c r="G537" s="63"/>
      <c r="H537" s="65"/>
      <c r="I537" s="132" t="str" cm="1">
        <f t="array" ref="I537">_xlfn.IFNA(_xlfn.IFS(Nodes[[#This Row],[node type]]="i",0,Nodes[[#This Row],[node type]]="b",1,Nodes[[#This Row],[node type]]="s",0),"")</f>
        <v/>
      </c>
      <c r="J537" s="132" t="str" cm="1">
        <f t="array" ref="J537">_xlfn.IFNA(_xlfn.IFS(Nodes[[#This Row],[node type]]="i",0,Nodes[[#This Row],[node type]]="b",1,Nodes[[#This Row],[node type]]="s",0),"")</f>
        <v/>
      </c>
      <c r="K537" s="132" t="str" cm="1">
        <f t="array" ref="K537">_xlfn.IFNA(_xlfn.IFS(Nodes[[#This Row],[node type]]="i",0,Nodes[[#This Row],[node type]]="b",1,Nodes[[#This Row],[node type]]="s",1),"")</f>
        <v/>
      </c>
      <c r="L537" s="132" t="str" cm="1">
        <f t="array" ref="L537">_xlfn.IFNA(_xlfn.IFS(Nodes[[#This Row],[node type]]="i",0,Nodes[[#This Row],[node type]]="b",1,Nodes[[#This Row],[node type]]="s",1),"")</f>
        <v/>
      </c>
      <c r="M537" s="132" t="str" cm="1">
        <f t="array" ref="M537">_xlfn.IFNA(_xlfn.IFS(Nodes[[#This Row],[node type]]="i",0,Nodes[[#This Row],[node type]]="b",1,Nodes[[#This Row],[node type]]="s",1),"")</f>
        <v/>
      </c>
      <c r="N537" s="132" t="str" cm="1">
        <f t="array" ref="N537">_xlfn.IFNA(_xlfn.IFS(Nodes[[#This Row],[node type]]="i",0,Nodes[[#This Row],[node type]]="b",1,Nodes[[#This Row],[node type]]="s",0),"")</f>
        <v/>
      </c>
    </row>
    <row r="538" spans="2:14" x14ac:dyDescent="0.2">
      <c r="B5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8" s="63"/>
      <c r="D538" s="63"/>
      <c r="E538" s="63"/>
      <c r="F538" s="63"/>
      <c r="G538" s="63"/>
      <c r="H538" s="65"/>
      <c r="I538" s="132" t="str" cm="1">
        <f t="array" ref="I538">_xlfn.IFNA(_xlfn.IFS(Nodes[[#This Row],[node type]]="i",0,Nodes[[#This Row],[node type]]="b",1,Nodes[[#This Row],[node type]]="s",0),"")</f>
        <v/>
      </c>
      <c r="J538" s="132" t="str" cm="1">
        <f t="array" ref="J538">_xlfn.IFNA(_xlfn.IFS(Nodes[[#This Row],[node type]]="i",0,Nodes[[#This Row],[node type]]="b",1,Nodes[[#This Row],[node type]]="s",0),"")</f>
        <v/>
      </c>
      <c r="K538" s="132" t="str" cm="1">
        <f t="array" ref="K538">_xlfn.IFNA(_xlfn.IFS(Nodes[[#This Row],[node type]]="i",0,Nodes[[#This Row],[node type]]="b",1,Nodes[[#This Row],[node type]]="s",1),"")</f>
        <v/>
      </c>
      <c r="L538" s="132" t="str" cm="1">
        <f t="array" ref="L538">_xlfn.IFNA(_xlfn.IFS(Nodes[[#This Row],[node type]]="i",0,Nodes[[#This Row],[node type]]="b",1,Nodes[[#This Row],[node type]]="s",1),"")</f>
        <v/>
      </c>
      <c r="M538" s="132" t="str" cm="1">
        <f t="array" ref="M538">_xlfn.IFNA(_xlfn.IFS(Nodes[[#This Row],[node type]]="i",0,Nodes[[#This Row],[node type]]="b",1,Nodes[[#This Row],[node type]]="s",1),"")</f>
        <v/>
      </c>
      <c r="N538" s="132" t="str" cm="1">
        <f t="array" ref="N538">_xlfn.IFNA(_xlfn.IFS(Nodes[[#This Row],[node type]]="i",0,Nodes[[#This Row],[node type]]="b",1,Nodes[[#This Row],[node type]]="s",0),"")</f>
        <v/>
      </c>
    </row>
    <row r="539" spans="2:14" x14ac:dyDescent="0.2">
      <c r="B5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39" s="63"/>
      <c r="D539" s="63"/>
      <c r="E539" s="63"/>
      <c r="F539" s="63"/>
      <c r="G539" s="63"/>
      <c r="H539" s="65"/>
      <c r="I539" s="132" t="str" cm="1">
        <f t="array" ref="I539">_xlfn.IFNA(_xlfn.IFS(Nodes[[#This Row],[node type]]="i",0,Nodes[[#This Row],[node type]]="b",1,Nodes[[#This Row],[node type]]="s",0),"")</f>
        <v/>
      </c>
      <c r="J539" s="132" t="str" cm="1">
        <f t="array" ref="J539">_xlfn.IFNA(_xlfn.IFS(Nodes[[#This Row],[node type]]="i",0,Nodes[[#This Row],[node type]]="b",1,Nodes[[#This Row],[node type]]="s",0),"")</f>
        <v/>
      </c>
      <c r="K539" s="132" t="str" cm="1">
        <f t="array" ref="K539">_xlfn.IFNA(_xlfn.IFS(Nodes[[#This Row],[node type]]="i",0,Nodes[[#This Row],[node type]]="b",1,Nodes[[#This Row],[node type]]="s",1),"")</f>
        <v/>
      </c>
      <c r="L539" s="132" t="str" cm="1">
        <f t="array" ref="L539">_xlfn.IFNA(_xlfn.IFS(Nodes[[#This Row],[node type]]="i",0,Nodes[[#This Row],[node type]]="b",1,Nodes[[#This Row],[node type]]="s",1),"")</f>
        <v/>
      </c>
      <c r="M539" s="132" t="str" cm="1">
        <f t="array" ref="M539">_xlfn.IFNA(_xlfn.IFS(Nodes[[#This Row],[node type]]="i",0,Nodes[[#This Row],[node type]]="b",1,Nodes[[#This Row],[node type]]="s",1),"")</f>
        <v/>
      </c>
      <c r="N539" s="132" t="str" cm="1">
        <f t="array" ref="N539">_xlfn.IFNA(_xlfn.IFS(Nodes[[#This Row],[node type]]="i",0,Nodes[[#This Row],[node type]]="b",1,Nodes[[#This Row],[node type]]="s",0),"")</f>
        <v/>
      </c>
    </row>
    <row r="540" spans="2:14" x14ac:dyDescent="0.2">
      <c r="B5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0" s="63"/>
      <c r="D540" s="63"/>
      <c r="E540" s="63"/>
      <c r="F540" s="63"/>
      <c r="G540" s="63"/>
      <c r="H540" s="65"/>
      <c r="I540" s="132" t="str" cm="1">
        <f t="array" ref="I540">_xlfn.IFNA(_xlfn.IFS(Nodes[[#This Row],[node type]]="i",0,Nodes[[#This Row],[node type]]="b",1,Nodes[[#This Row],[node type]]="s",0),"")</f>
        <v/>
      </c>
      <c r="J540" s="132" t="str" cm="1">
        <f t="array" ref="J540">_xlfn.IFNA(_xlfn.IFS(Nodes[[#This Row],[node type]]="i",0,Nodes[[#This Row],[node type]]="b",1,Nodes[[#This Row],[node type]]="s",0),"")</f>
        <v/>
      </c>
      <c r="K540" s="132" t="str" cm="1">
        <f t="array" ref="K540">_xlfn.IFNA(_xlfn.IFS(Nodes[[#This Row],[node type]]="i",0,Nodes[[#This Row],[node type]]="b",1,Nodes[[#This Row],[node type]]="s",1),"")</f>
        <v/>
      </c>
      <c r="L540" s="132" t="str" cm="1">
        <f t="array" ref="L540">_xlfn.IFNA(_xlfn.IFS(Nodes[[#This Row],[node type]]="i",0,Nodes[[#This Row],[node type]]="b",1,Nodes[[#This Row],[node type]]="s",1),"")</f>
        <v/>
      </c>
      <c r="M540" s="132" t="str" cm="1">
        <f t="array" ref="M540">_xlfn.IFNA(_xlfn.IFS(Nodes[[#This Row],[node type]]="i",0,Nodes[[#This Row],[node type]]="b",1,Nodes[[#This Row],[node type]]="s",1),"")</f>
        <v/>
      </c>
      <c r="N540" s="132" t="str" cm="1">
        <f t="array" ref="N540">_xlfn.IFNA(_xlfn.IFS(Nodes[[#This Row],[node type]]="i",0,Nodes[[#This Row],[node type]]="b",1,Nodes[[#This Row],[node type]]="s",0),"")</f>
        <v/>
      </c>
    </row>
    <row r="541" spans="2:14" x14ac:dyDescent="0.2">
      <c r="B5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1" s="63"/>
      <c r="D541" s="63"/>
      <c r="E541" s="63"/>
      <c r="F541" s="63"/>
      <c r="G541" s="63"/>
      <c r="H541" s="65"/>
      <c r="I541" s="132" t="str" cm="1">
        <f t="array" ref="I541">_xlfn.IFNA(_xlfn.IFS(Nodes[[#This Row],[node type]]="i",0,Nodes[[#This Row],[node type]]="b",1,Nodes[[#This Row],[node type]]="s",0),"")</f>
        <v/>
      </c>
      <c r="J541" s="132" t="str" cm="1">
        <f t="array" ref="J541">_xlfn.IFNA(_xlfn.IFS(Nodes[[#This Row],[node type]]="i",0,Nodes[[#This Row],[node type]]="b",1,Nodes[[#This Row],[node type]]="s",0),"")</f>
        <v/>
      </c>
      <c r="K541" s="132" t="str" cm="1">
        <f t="array" ref="K541">_xlfn.IFNA(_xlfn.IFS(Nodes[[#This Row],[node type]]="i",0,Nodes[[#This Row],[node type]]="b",1,Nodes[[#This Row],[node type]]="s",1),"")</f>
        <v/>
      </c>
      <c r="L541" s="132" t="str" cm="1">
        <f t="array" ref="L541">_xlfn.IFNA(_xlfn.IFS(Nodes[[#This Row],[node type]]="i",0,Nodes[[#This Row],[node type]]="b",1,Nodes[[#This Row],[node type]]="s",1),"")</f>
        <v/>
      </c>
      <c r="M541" s="132" t="str" cm="1">
        <f t="array" ref="M541">_xlfn.IFNA(_xlfn.IFS(Nodes[[#This Row],[node type]]="i",0,Nodes[[#This Row],[node type]]="b",1,Nodes[[#This Row],[node type]]="s",1),"")</f>
        <v/>
      </c>
      <c r="N541" s="132" t="str" cm="1">
        <f t="array" ref="N541">_xlfn.IFNA(_xlfn.IFS(Nodes[[#This Row],[node type]]="i",0,Nodes[[#This Row],[node type]]="b",1,Nodes[[#This Row],[node type]]="s",0),"")</f>
        <v/>
      </c>
    </row>
    <row r="542" spans="2:14" x14ac:dyDescent="0.2">
      <c r="B5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2" s="63"/>
      <c r="D542" s="63"/>
      <c r="E542" s="63"/>
      <c r="F542" s="63"/>
      <c r="G542" s="63"/>
      <c r="H542" s="65"/>
      <c r="I542" s="132" t="str" cm="1">
        <f t="array" ref="I542">_xlfn.IFNA(_xlfn.IFS(Nodes[[#This Row],[node type]]="i",0,Nodes[[#This Row],[node type]]="b",1,Nodes[[#This Row],[node type]]="s",0),"")</f>
        <v/>
      </c>
      <c r="J542" s="132" t="str" cm="1">
        <f t="array" ref="J542">_xlfn.IFNA(_xlfn.IFS(Nodes[[#This Row],[node type]]="i",0,Nodes[[#This Row],[node type]]="b",1,Nodes[[#This Row],[node type]]="s",0),"")</f>
        <v/>
      </c>
      <c r="K542" s="132" t="str" cm="1">
        <f t="array" ref="K542">_xlfn.IFNA(_xlfn.IFS(Nodes[[#This Row],[node type]]="i",0,Nodes[[#This Row],[node type]]="b",1,Nodes[[#This Row],[node type]]="s",1),"")</f>
        <v/>
      </c>
      <c r="L542" s="132" t="str" cm="1">
        <f t="array" ref="L542">_xlfn.IFNA(_xlfn.IFS(Nodes[[#This Row],[node type]]="i",0,Nodes[[#This Row],[node type]]="b",1,Nodes[[#This Row],[node type]]="s",1),"")</f>
        <v/>
      </c>
      <c r="M542" s="132" t="str" cm="1">
        <f t="array" ref="M542">_xlfn.IFNA(_xlfn.IFS(Nodes[[#This Row],[node type]]="i",0,Nodes[[#This Row],[node type]]="b",1,Nodes[[#This Row],[node type]]="s",1),"")</f>
        <v/>
      </c>
      <c r="N542" s="132" t="str" cm="1">
        <f t="array" ref="N542">_xlfn.IFNA(_xlfn.IFS(Nodes[[#This Row],[node type]]="i",0,Nodes[[#This Row],[node type]]="b",1,Nodes[[#This Row],[node type]]="s",0),"")</f>
        <v/>
      </c>
    </row>
    <row r="543" spans="2:14" x14ac:dyDescent="0.2">
      <c r="B5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3" s="63"/>
      <c r="D543" s="63"/>
      <c r="E543" s="63"/>
      <c r="F543" s="63"/>
      <c r="G543" s="63"/>
      <c r="H543" s="65"/>
      <c r="I543" s="132" t="str" cm="1">
        <f t="array" ref="I543">_xlfn.IFNA(_xlfn.IFS(Nodes[[#This Row],[node type]]="i",0,Nodes[[#This Row],[node type]]="b",1,Nodes[[#This Row],[node type]]="s",0),"")</f>
        <v/>
      </c>
      <c r="J543" s="132" t="str" cm="1">
        <f t="array" ref="J543">_xlfn.IFNA(_xlfn.IFS(Nodes[[#This Row],[node type]]="i",0,Nodes[[#This Row],[node type]]="b",1,Nodes[[#This Row],[node type]]="s",0),"")</f>
        <v/>
      </c>
      <c r="K543" s="132" t="str" cm="1">
        <f t="array" ref="K543">_xlfn.IFNA(_xlfn.IFS(Nodes[[#This Row],[node type]]="i",0,Nodes[[#This Row],[node type]]="b",1,Nodes[[#This Row],[node type]]="s",1),"")</f>
        <v/>
      </c>
      <c r="L543" s="132" t="str" cm="1">
        <f t="array" ref="L543">_xlfn.IFNA(_xlfn.IFS(Nodes[[#This Row],[node type]]="i",0,Nodes[[#This Row],[node type]]="b",1,Nodes[[#This Row],[node type]]="s",1),"")</f>
        <v/>
      </c>
      <c r="M543" s="132" t="str" cm="1">
        <f t="array" ref="M543">_xlfn.IFNA(_xlfn.IFS(Nodes[[#This Row],[node type]]="i",0,Nodes[[#This Row],[node type]]="b",1,Nodes[[#This Row],[node type]]="s",1),"")</f>
        <v/>
      </c>
      <c r="N543" s="132" t="str" cm="1">
        <f t="array" ref="N543">_xlfn.IFNA(_xlfn.IFS(Nodes[[#This Row],[node type]]="i",0,Nodes[[#This Row],[node type]]="b",1,Nodes[[#This Row],[node type]]="s",0),"")</f>
        <v/>
      </c>
    </row>
    <row r="544" spans="2:14" x14ac:dyDescent="0.2">
      <c r="B5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4" s="63"/>
      <c r="D544" s="63"/>
      <c r="E544" s="63"/>
      <c r="F544" s="63"/>
      <c r="G544" s="63"/>
      <c r="H544" s="65"/>
      <c r="I544" s="132" t="str" cm="1">
        <f t="array" ref="I544">_xlfn.IFNA(_xlfn.IFS(Nodes[[#This Row],[node type]]="i",0,Nodes[[#This Row],[node type]]="b",1,Nodes[[#This Row],[node type]]="s",0),"")</f>
        <v/>
      </c>
      <c r="J544" s="132" t="str" cm="1">
        <f t="array" ref="J544">_xlfn.IFNA(_xlfn.IFS(Nodes[[#This Row],[node type]]="i",0,Nodes[[#This Row],[node type]]="b",1,Nodes[[#This Row],[node type]]="s",0),"")</f>
        <v/>
      </c>
      <c r="K544" s="132" t="str" cm="1">
        <f t="array" ref="K544">_xlfn.IFNA(_xlfn.IFS(Nodes[[#This Row],[node type]]="i",0,Nodes[[#This Row],[node type]]="b",1,Nodes[[#This Row],[node type]]="s",1),"")</f>
        <v/>
      </c>
      <c r="L544" s="132" t="str" cm="1">
        <f t="array" ref="L544">_xlfn.IFNA(_xlfn.IFS(Nodes[[#This Row],[node type]]="i",0,Nodes[[#This Row],[node type]]="b",1,Nodes[[#This Row],[node type]]="s",1),"")</f>
        <v/>
      </c>
      <c r="M544" s="132" t="str" cm="1">
        <f t="array" ref="M544">_xlfn.IFNA(_xlfn.IFS(Nodes[[#This Row],[node type]]="i",0,Nodes[[#This Row],[node type]]="b",1,Nodes[[#This Row],[node type]]="s",1),"")</f>
        <v/>
      </c>
      <c r="N544" s="132" t="str" cm="1">
        <f t="array" ref="N544">_xlfn.IFNA(_xlfn.IFS(Nodes[[#This Row],[node type]]="i",0,Nodes[[#This Row],[node type]]="b",1,Nodes[[#This Row],[node type]]="s",0),"")</f>
        <v/>
      </c>
    </row>
    <row r="545" spans="2:14" x14ac:dyDescent="0.2">
      <c r="B5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5" s="63"/>
      <c r="D545" s="63"/>
      <c r="E545" s="63"/>
      <c r="F545" s="63"/>
      <c r="G545" s="63"/>
      <c r="H545" s="65"/>
      <c r="I545" s="132" t="str" cm="1">
        <f t="array" ref="I545">_xlfn.IFNA(_xlfn.IFS(Nodes[[#This Row],[node type]]="i",0,Nodes[[#This Row],[node type]]="b",1,Nodes[[#This Row],[node type]]="s",0),"")</f>
        <v/>
      </c>
      <c r="J545" s="132" t="str" cm="1">
        <f t="array" ref="J545">_xlfn.IFNA(_xlfn.IFS(Nodes[[#This Row],[node type]]="i",0,Nodes[[#This Row],[node type]]="b",1,Nodes[[#This Row],[node type]]="s",0),"")</f>
        <v/>
      </c>
      <c r="K545" s="132" t="str" cm="1">
        <f t="array" ref="K545">_xlfn.IFNA(_xlfn.IFS(Nodes[[#This Row],[node type]]="i",0,Nodes[[#This Row],[node type]]="b",1,Nodes[[#This Row],[node type]]="s",1),"")</f>
        <v/>
      </c>
      <c r="L545" s="132" t="str" cm="1">
        <f t="array" ref="L545">_xlfn.IFNA(_xlfn.IFS(Nodes[[#This Row],[node type]]="i",0,Nodes[[#This Row],[node type]]="b",1,Nodes[[#This Row],[node type]]="s",1),"")</f>
        <v/>
      </c>
      <c r="M545" s="132" t="str" cm="1">
        <f t="array" ref="M545">_xlfn.IFNA(_xlfn.IFS(Nodes[[#This Row],[node type]]="i",0,Nodes[[#This Row],[node type]]="b",1,Nodes[[#This Row],[node type]]="s",1),"")</f>
        <v/>
      </c>
      <c r="N545" s="132" t="str" cm="1">
        <f t="array" ref="N545">_xlfn.IFNA(_xlfn.IFS(Nodes[[#This Row],[node type]]="i",0,Nodes[[#This Row],[node type]]="b",1,Nodes[[#This Row],[node type]]="s",0),"")</f>
        <v/>
      </c>
    </row>
    <row r="546" spans="2:14" x14ac:dyDescent="0.2">
      <c r="B5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6" s="63"/>
      <c r="D546" s="63"/>
      <c r="E546" s="63"/>
      <c r="F546" s="63"/>
      <c r="G546" s="63"/>
      <c r="H546" s="65"/>
      <c r="I546" s="132" t="str" cm="1">
        <f t="array" ref="I546">_xlfn.IFNA(_xlfn.IFS(Nodes[[#This Row],[node type]]="i",0,Nodes[[#This Row],[node type]]="b",1,Nodes[[#This Row],[node type]]="s",0),"")</f>
        <v/>
      </c>
      <c r="J546" s="132" t="str" cm="1">
        <f t="array" ref="J546">_xlfn.IFNA(_xlfn.IFS(Nodes[[#This Row],[node type]]="i",0,Nodes[[#This Row],[node type]]="b",1,Nodes[[#This Row],[node type]]="s",0),"")</f>
        <v/>
      </c>
      <c r="K546" s="132" t="str" cm="1">
        <f t="array" ref="K546">_xlfn.IFNA(_xlfn.IFS(Nodes[[#This Row],[node type]]="i",0,Nodes[[#This Row],[node type]]="b",1,Nodes[[#This Row],[node type]]="s",1),"")</f>
        <v/>
      </c>
      <c r="L546" s="132" t="str" cm="1">
        <f t="array" ref="L546">_xlfn.IFNA(_xlfn.IFS(Nodes[[#This Row],[node type]]="i",0,Nodes[[#This Row],[node type]]="b",1,Nodes[[#This Row],[node type]]="s",1),"")</f>
        <v/>
      </c>
      <c r="M546" s="132" t="str" cm="1">
        <f t="array" ref="M546">_xlfn.IFNA(_xlfn.IFS(Nodes[[#This Row],[node type]]="i",0,Nodes[[#This Row],[node type]]="b",1,Nodes[[#This Row],[node type]]="s",1),"")</f>
        <v/>
      </c>
      <c r="N546" s="132" t="str" cm="1">
        <f t="array" ref="N546">_xlfn.IFNA(_xlfn.IFS(Nodes[[#This Row],[node type]]="i",0,Nodes[[#This Row],[node type]]="b",1,Nodes[[#This Row],[node type]]="s",0),"")</f>
        <v/>
      </c>
    </row>
    <row r="547" spans="2:14" x14ac:dyDescent="0.2">
      <c r="B5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7" s="63"/>
      <c r="D547" s="63"/>
      <c r="E547" s="63"/>
      <c r="F547" s="63"/>
      <c r="G547" s="63"/>
      <c r="H547" s="65"/>
      <c r="I547" s="132" t="str" cm="1">
        <f t="array" ref="I547">_xlfn.IFNA(_xlfn.IFS(Nodes[[#This Row],[node type]]="i",0,Nodes[[#This Row],[node type]]="b",1,Nodes[[#This Row],[node type]]="s",0),"")</f>
        <v/>
      </c>
      <c r="J547" s="132" t="str" cm="1">
        <f t="array" ref="J547">_xlfn.IFNA(_xlfn.IFS(Nodes[[#This Row],[node type]]="i",0,Nodes[[#This Row],[node type]]="b",1,Nodes[[#This Row],[node type]]="s",0),"")</f>
        <v/>
      </c>
      <c r="K547" s="132" t="str" cm="1">
        <f t="array" ref="K547">_xlfn.IFNA(_xlfn.IFS(Nodes[[#This Row],[node type]]="i",0,Nodes[[#This Row],[node type]]="b",1,Nodes[[#This Row],[node type]]="s",1),"")</f>
        <v/>
      </c>
      <c r="L547" s="132" t="str" cm="1">
        <f t="array" ref="L547">_xlfn.IFNA(_xlfn.IFS(Nodes[[#This Row],[node type]]="i",0,Nodes[[#This Row],[node type]]="b",1,Nodes[[#This Row],[node type]]="s",1),"")</f>
        <v/>
      </c>
      <c r="M547" s="132" t="str" cm="1">
        <f t="array" ref="M547">_xlfn.IFNA(_xlfn.IFS(Nodes[[#This Row],[node type]]="i",0,Nodes[[#This Row],[node type]]="b",1,Nodes[[#This Row],[node type]]="s",1),"")</f>
        <v/>
      </c>
      <c r="N547" s="132" t="str" cm="1">
        <f t="array" ref="N547">_xlfn.IFNA(_xlfn.IFS(Nodes[[#This Row],[node type]]="i",0,Nodes[[#This Row],[node type]]="b",1,Nodes[[#This Row],[node type]]="s",0),"")</f>
        <v/>
      </c>
    </row>
    <row r="548" spans="2:14" x14ac:dyDescent="0.2">
      <c r="B5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8" s="63"/>
      <c r="D548" s="63"/>
      <c r="E548" s="63"/>
      <c r="F548" s="63"/>
      <c r="G548" s="63"/>
      <c r="H548" s="65"/>
      <c r="I548" s="132" t="str" cm="1">
        <f t="array" ref="I548">_xlfn.IFNA(_xlfn.IFS(Nodes[[#This Row],[node type]]="i",0,Nodes[[#This Row],[node type]]="b",1,Nodes[[#This Row],[node type]]="s",0),"")</f>
        <v/>
      </c>
      <c r="J548" s="132" t="str" cm="1">
        <f t="array" ref="J548">_xlfn.IFNA(_xlfn.IFS(Nodes[[#This Row],[node type]]="i",0,Nodes[[#This Row],[node type]]="b",1,Nodes[[#This Row],[node type]]="s",0),"")</f>
        <v/>
      </c>
      <c r="K548" s="132" t="str" cm="1">
        <f t="array" ref="K548">_xlfn.IFNA(_xlfn.IFS(Nodes[[#This Row],[node type]]="i",0,Nodes[[#This Row],[node type]]="b",1,Nodes[[#This Row],[node type]]="s",1),"")</f>
        <v/>
      </c>
      <c r="L548" s="132" t="str" cm="1">
        <f t="array" ref="L548">_xlfn.IFNA(_xlfn.IFS(Nodes[[#This Row],[node type]]="i",0,Nodes[[#This Row],[node type]]="b",1,Nodes[[#This Row],[node type]]="s",1),"")</f>
        <v/>
      </c>
      <c r="M548" s="132" t="str" cm="1">
        <f t="array" ref="M548">_xlfn.IFNA(_xlfn.IFS(Nodes[[#This Row],[node type]]="i",0,Nodes[[#This Row],[node type]]="b",1,Nodes[[#This Row],[node type]]="s",1),"")</f>
        <v/>
      </c>
      <c r="N548" s="132" t="str" cm="1">
        <f t="array" ref="N548">_xlfn.IFNA(_xlfn.IFS(Nodes[[#This Row],[node type]]="i",0,Nodes[[#This Row],[node type]]="b",1,Nodes[[#This Row],[node type]]="s",0),"")</f>
        <v/>
      </c>
    </row>
    <row r="549" spans="2:14" x14ac:dyDescent="0.2">
      <c r="B5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49" s="63"/>
      <c r="D549" s="63"/>
      <c r="E549" s="63"/>
      <c r="F549" s="63"/>
      <c r="G549" s="63"/>
      <c r="H549" s="65"/>
      <c r="I549" s="132" t="str" cm="1">
        <f t="array" ref="I549">_xlfn.IFNA(_xlfn.IFS(Nodes[[#This Row],[node type]]="i",0,Nodes[[#This Row],[node type]]="b",1,Nodes[[#This Row],[node type]]="s",0),"")</f>
        <v/>
      </c>
      <c r="J549" s="132" t="str" cm="1">
        <f t="array" ref="J549">_xlfn.IFNA(_xlfn.IFS(Nodes[[#This Row],[node type]]="i",0,Nodes[[#This Row],[node type]]="b",1,Nodes[[#This Row],[node type]]="s",0),"")</f>
        <v/>
      </c>
      <c r="K549" s="132" t="str" cm="1">
        <f t="array" ref="K549">_xlfn.IFNA(_xlfn.IFS(Nodes[[#This Row],[node type]]="i",0,Nodes[[#This Row],[node type]]="b",1,Nodes[[#This Row],[node type]]="s",1),"")</f>
        <v/>
      </c>
      <c r="L549" s="132" t="str" cm="1">
        <f t="array" ref="L549">_xlfn.IFNA(_xlfn.IFS(Nodes[[#This Row],[node type]]="i",0,Nodes[[#This Row],[node type]]="b",1,Nodes[[#This Row],[node type]]="s",1),"")</f>
        <v/>
      </c>
      <c r="M549" s="132" t="str" cm="1">
        <f t="array" ref="M549">_xlfn.IFNA(_xlfn.IFS(Nodes[[#This Row],[node type]]="i",0,Nodes[[#This Row],[node type]]="b",1,Nodes[[#This Row],[node type]]="s",1),"")</f>
        <v/>
      </c>
      <c r="N549" s="132" t="str" cm="1">
        <f t="array" ref="N549">_xlfn.IFNA(_xlfn.IFS(Nodes[[#This Row],[node type]]="i",0,Nodes[[#This Row],[node type]]="b",1,Nodes[[#This Row],[node type]]="s",0),"")</f>
        <v/>
      </c>
    </row>
    <row r="550" spans="2:14" x14ac:dyDescent="0.2">
      <c r="B5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0" s="63"/>
      <c r="D550" s="63"/>
      <c r="E550" s="63"/>
      <c r="F550" s="63"/>
      <c r="G550" s="63"/>
      <c r="H550" s="65"/>
      <c r="I550" s="132" t="str" cm="1">
        <f t="array" ref="I550">_xlfn.IFNA(_xlfn.IFS(Nodes[[#This Row],[node type]]="i",0,Nodes[[#This Row],[node type]]="b",1,Nodes[[#This Row],[node type]]="s",0),"")</f>
        <v/>
      </c>
      <c r="J550" s="132" t="str" cm="1">
        <f t="array" ref="J550">_xlfn.IFNA(_xlfn.IFS(Nodes[[#This Row],[node type]]="i",0,Nodes[[#This Row],[node type]]="b",1,Nodes[[#This Row],[node type]]="s",0),"")</f>
        <v/>
      </c>
      <c r="K550" s="132" t="str" cm="1">
        <f t="array" ref="K550">_xlfn.IFNA(_xlfn.IFS(Nodes[[#This Row],[node type]]="i",0,Nodes[[#This Row],[node type]]="b",1,Nodes[[#This Row],[node type]]="s",1),"")</f>
        <v/>
      </c>
      <c r="L550" s="132" t="str" cm="1">
        <f t="array" ref="L550">_xlfn.IFNA(_xlfn.IFS(Nodes[[#This Row],[node type]]="i",0,Nodes[[#This Row],[node type]]="b",1,Nodes[[#This Row],[node type]]="s",1),"")</f>
        <v/>
      </c>
      <c r="M550" s="132" t="str" cm="1">
        <f t="array" ref="M550">_xlfn.IFNA(_xlfn.IFS(Nodes[[#This Row],[node type]]="i",0,Nodes[[#This Row],[node type]]="b",1,Nodes[[#This Row],[node type]]="s",1),"")</f>
        <v/>
      </c>
      <c r="N550" s="132" t="str" cm="1">
        <f t="array" ref="N550">_xlfn.IFNA(_xlfn.IFS(Nodes[[#This Row],[node type]]="i",0,Nodes[[#This Row],[node type]]="b",1,Nodes[[#This Row],[node type]]="s",0),"")</f>
        <v/>
      </c>
    </row>
    <row r="551" spans="2:14" x14ac:dyDescent="0.2">
      <c r="B5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1" s="63"/>
      <c r="D551" s="63"/>
      <c r="E551" s="63"/>
      <c r="F551" s="63"/>
      <c r="G551" s="63"/>
      <c r="H551" s="65"/>
      <c r="I551" s="132" t="str" cm="1">
        <f t="array" ref="I551">_xlfn.IFNA(_xlfn.IFS(Nodes[[#This Row],[node type]]="i",0,Nodes[[#This Row],[node type]]="b",1,Nodes[[#This Row],[node type]]="s",0),"")</f>
        <v/>
      </c>
      <c r="J551" s="132" t="str" cm="1">
        <f t="array" ref="J551">_xlfn.IFNA(_xlfn.IFS(Nodes[[#This Row],[node type]]="i",0,Nodes[[#This Row],[node type]]="b",1,Nodes[[#This Row],[node type]]="s",0),"")</f>
        <v/>
      </c>
      <c r="K551" s="132" t="str" cm="1">
        <f t="array" ref="K551">_xlfn.IFNA(_xlfn.IFS(Nodes[[#This Row],[node type]]="i",0,Nodes[[#This Row],[node type]]="b",1,Nodes[[#This Row],[node type]]="s",1),"")</f>
        <v/>
      </c>
      <c r="L551" s="132" t="str" cm="1">
        <f t="array" ref="L551">_xlfn.IFNA(_xlfn.IFS(Nodes[[#This Row],[node type]]="i",0,Nodes[[#This Row],[node type]]="b",1,Nodes[[#This Row],[node type]]="s",1),"")</f>
        <v/>
      </c>
      <c r="M551" s="132" t="str" cm="1">
        <f t="array" ref="M551">_xlfn.IFNA(_xlfn.IFS(Nodes[[#This Row],[node type]]="i",0,Nodes[[#This Row],[node type]]="b",1,Nodes[[#This Row],[node type]]="s",1),"")</f>
        <v/>
      </c>
      <c r="N551" s="132" t="str" cm="1">
        <f t="array" ref="N551">_xlfn.IFNA(_xlfn.IFS(Nodes[[#This Row],[node type]]="i",0,Nodes[[#This Row],[node type]]="b",1,Nodes[[#This Row],[node type]]="s",0),"")</f>
        <v/>
      </c>
    </row>
    <row r="552" spans="2:14" x14ac:dyDescent="0.2">
      <c r="B5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2" s="63"/>
      <c r="D552" s="63"/>
      <c r="E552" s="63"/>
      <c r="F552" s="63"/>
      <c r="G552" s="63"/>
      <c r="H552" s="65"/>
      <c r="I552" s="132" t="str" cm="1">
        <f t="array" ref="I552">_xlfn.IFNA(_xlfn.IFS(Nodes[[#This Row],[node type]]="i",0,Nodes[[#This Row],[node type]]="b",1,Nodes[[#This Row],[node type]]="s",0),"")</f>
        <v/>
      </c>
      <c r="J552" s="132" t="str" cm="1">
        <f t="array" ref="J552">_xlfn.IFNA(_xlfn.IFS(Nodes[[#This Row],[node type]]="i",0,Nodes[[#This Row],[node type]]="b",1,Nodes[[#This Row],[node type]]="s",0),"")</f>
        <v/>
      </c>
      <c r="K552" s="132" t="str" cm="1">
        <f t="array" ref="K552">_xlfn.IFNA(_xlfn.IFS(Nodes[[#This Row],[node type]]="i",0,Nodes[[#This Row],[node type]]="b",1,Nodes[[#This Row],[node type]]="s",1),"")</f>
        <v/>
      </c>
      <c r="L552" s="132" t="str" cm="1">
        <f t="array" ref="L552">_xlfn.IFNA(_xlfn.IFS(Nodes[[#This Row],[node type]]="i",0,Nodes[[#This Row],[node type]]="b",1,Nodes[[#This Row],[node type]]="s",1),"")</f>
        <v/>
      </c>
      <c r="M552" s="132" t="str" cm="1">
        <f t="array" ref="M552">_xlfn.IFNA(_xlfn.IFS(Nodes[[#This Row],[node type]]="i",0,Nodes[[#This Row],[node type]]="b",1,Nodes[[#This Row],[node type]]="s",1),"")</f>
        <v/>
      </c>
      <c r="N552" s="132" t="str" cm="1">
        <f t="array" ref="N552">_xlfn.IFNA(_xlfn.IFS(Nodes[[#This Row],[node type]]="i",0,Nodes[[#This Row],[node type]]="b",1,Nodes[[#This Row],[node type]]="s",0),"")</f>
        <v/>
      </c>
    </row>
    <row r="553" spans="2:14" x14ac:dyDescent="0.2">
      <c r="B5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3" s="63"/>
      <c r="D553" s="63"/>
      <c r="E553" s="63"/>
      <c r="F553" s="63"/>
      <c r="G553" s="63"/>
      <c r="H553" s="65"/>
      <c r="I553" s="132" t="str" cm="1">
        <f t="array" ref="I553">_xlfn.IFNA(_xlfn.IFS(Nodes[[#This Row],[node type]]="i",0,Nodes[[#This Row],[node type]]="b",1,Nodes[[#This Row],[node type]]="s",0),"")</f>
        <v/>
      </c>
      <c r="J553" s="132" t="str" cm="1">
        <f t="array" ref="J553">_xlfn.IFNA(_xlfn.IFS(Nodes[[#This Row],[node type]]="i",0,Nodes[[#This Row],[node type]]="b",1,Nodes[[#This Row],[node type]]="s",0),"")</f>
        <v/>
      </c>
      <c r="K553" s="132" t="str" cm="1">
        <f t="array" ref="K553">_xlfn.IFNA(_xlfn.IFS(Nodes[[#This Row],[node type]]="i",0,Nodes[[#This Row],[node type]]="b",1,Nodes[[#This Row],[node type]]="s",1),"")</f>
        <v/>
      </c>
      <c r="L553" s="132" t="str" cm="1">
        <f t="array" ref="L553">_xlfn.IFNA(_xlfn.IFS(Nodes[[#This Row],[node type]]="i",0,Nodes[[#This Row],[node type]]="b",1,Nodes[[#This Row],[node type]]="s",1),"")</f>
        <v/>
      </c>
      <c r="M553" s="132" t="str" cm="1">
        <f t="array" ref="M553">_xlfn.IFNA(_xlfn.IFS(Nodes[[#This Row],[node type]]="i",0,Nodes[[#This Row],[node type]]="b",1,Nodes[[#This Row],[node type]]="s",1),"")</f>
        <v/>
      </c>
      <c r="N553" s="132" t="str" cm="1">
        <f t="array" ref="N553">_xlfn.IFNA(_xlfn.IFS(Nodes[[#This Row],[node type]]="i",0,Nodes[[#This Row],[node type]]="b",1,Nodes[[#This Row],[node type]]="s",0),"")</f>
        <v/>
      </c>
    </row>
    <row r="554" spans="2:14" x14ac:dyDescent="0.2">
      <c r="B5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4" s="63"/>
      <c r="D554" s="63"/>
      <c r="E554" s="63"/>
      <c r="F554" s="63"/>
      <c r="G554" s="63"/>
      <c r="H554" s="65"/>
      <c r="I554" s="132" t="str" cm="1">
        <f t="array" ref="I554">_xlfn.IFNA(_xlfn.IFS(Nodes[[#This Row],[node type]]="i",0,Nodes[[#This Row],[node type]]="b",1,Nodes[[#This Row],[node type]]="s",0),"")</f>
        <v/>
      </c>
      <c r="J554" s="132" t="str" cm="1">
        <f t="array" ref="J554">_xlfn.IFNA(_xlfn.IFS(Nodes[[#This Row],[node type]]="i",0,Nodes[[#This Row],[node type]]="b",1,Nodes[[#This Row],[node type]]="s",0),"")</f>
        <v/>
      </c>
      <c r="K554" s="132" t="str" cm="1">
        <f t="array" ref="K554">_xlfn.IFNA(_xlfn.IFS(Nodes[[#This Row],[node type]]="i",0,Nodes[[#This Row],[node type]]="b",1,Nodes[[#This Row],[node type]]="s",1),"")</f>
        <v/>
      </c>
      <c r="L554" s="132" t="str" cm="1">
        <f t="array" ref="L554">_xlfn.IFNA(_xlfn.IFS(Nodes[[#This Row],[node type]]="i",0,Nodes[[#This Row],[node type]]="b",1,Nodes[[#This Row],[node type]]="s",1),"")</f>
        <v/>
      </c>
      <c r="M554" s="132" t="str" cm="1">
        <f t="array" ref="M554">_xlfn.IFNA(_xlfn.IFS(Nodes[[#This Row],[node type]]="i",0,Nodes[[#This Row],[node type]]="b",1,Nodes[[#This Row],[node type]]="s",1),"")</f>
        <v/>
      </c>
      <c r="N554" s="132" t="str" cm="1">
        <f t="array" ref="N554">_xlfn.IFNA(_xlfn.IFS(Nodes[[#This Row],[node type]]="i",0,Nodes[[#This Row],[node type]]="b",1,Nodes[[#This Row],[node type]]="s",0),"")</f>
        <v/>
      </c>
    </row>
    <row r="555" spans="2:14" x14ac:dyDescent="0.2">
      <c r="B5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5" s="63"/>
      <c r="D555" s="63"/>
      <c r="E555" s="63"/>
      <c r="F555" s="63"/>
      <c r="G555" s="63"/>
      <c r="H555" s="65"/>
      <c r="I555" s="132" t="str" cm="1">
        <f t="array" ref="I555">_xlfn.IFNA(_xlfn.IFS(Nodes[[#This Row],[node type]]="i",0,Nodes[[#This Row],[node type]]="b",1,Nodes[[#This Row],[node type]]="s",0),"")</f>
        <v/>
      </c>
      <c r="J555" s="132" t="str" cm="1">
        <f t="array" ref="J555">_xlfn.IFNA(_xlfn.IFS(Nodes[[#This Row],[node type]]="i",0,Nodes[[#This Row],[node type]]="b",1,Nodes[[#This Row],[node type]]="s",0),"")</f>
        <v/>
      </c>
      <c r="K555" s="132" t="str" cm="1">
        <f t="array" ref="K555">_xlfn.IFNA(_xlfn.IFS(Nodes[[#This Row],[node type]]="i",0,Nodes[[#This Row],[node type]]="b",1,Nodes[[#This Row],[node type]]="s",1),"")</f>
        <v/>
      </c>
      <c r="L555" s="132" t="str" cm="1">
        <f t="array" ref="L555">_xlfn.IFNA(_xlfn.IFS(Nodes[[#This Row],[node type]]="i",0,Nodes[[#This Row],[node type]]="b",1,Nodes[[#This Row],[node type]]="s",1),"")</f>
        <v/>
      </c>
      <c r="M555" s="132" t="str" cm="1">
        <f t="array" ref="M555">_xlfn.IFNA(_xlfn.IFS(Nodes[[#This Row],[node type]]="i",0,Nodes[[#This Row],[node type]]="b",1,Nodes[[#This Row],[node type]]="s",1),"")</f>
        <v/>
      </c>
      <c r="N555" s="132" t="str" cm="1">
        <f t="array" ref="N555">_xlfn.IFNA(_xlfn.IFS(Nodes[[#This Row],[node type]]="i",0,Nodes[[#This Row],[node type]]="b",1,Nodes[[#This Row],[node type]]="s",0),"")</f>
        <v/>
      </c>
    </row>
    <row r="556" spans="2:14" x14ac:dyDescent="0.2">
      <c r="B5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6" s="63"/>
      <c r="D556" s="63"/>
      <c r="E556" s="63"/>
      <c r="F556" s="63"/>
      <c r="G556" s="63"/>
      <c r="H556" s="65"/>
      <c r="I556" s="132" t="str" cm="1">
        <f t="array" ref="I556">_xlfn.IFNA(_xlfn.IFS(Nodes[[#This Row],[node type]]="i",0,Nodes[[#This Row],[node type]]="b",1,Nodes[[#This Row],[node type]]="s",0),"")</f>
        <v/>
      </c>
      <c r="J556" s="132" t="str" cm="1">
        <f t="array" ref="J556">_xlfn.IFNA(_xlfn.IFS(Nodes[[#This Row],[node type]]="i",0,Nodes[[#This Row],[node type]]="b",1,Nodes[[#This Row],[node type]]="s",0),"")</f>
        <v/>
      </c>
      <c r="K556" s="132" t="str" cm="1">
        <f t="array" ref="K556">_xlfn.IFNA(_xlfn.IFS(Nodes[[#This Row],[node type]]="i",0,Nodes[[#This Row],[node type]]="b",1,Nodes[[#This Row],[node type]]="s",1),"")</f>
        <v/>
      </c>
      <c r="L556" s="132" t="str" cm="1">
        <f t="array" ref="L556">_xlfn.IFNA(_xlfn.IFS(Nodes[[#This Row],[node type]]="i",0,Nodes[[#This Row],[node type]]="b",1,Nodes[[#This Row],[node type]]="s",1),"")</f>
        <v/>
      </c>
      <c r="M556" s="132" t="str" cm="1">
        <f t="array" ref="M556">_xlfn.IFNA(_xlfn.IFS(Nodes[[#This Row],[node type]]="i",0,Nodes[[#This Row],[node type]]="b",1,Nodes[[#This Row],[node type]]="s",1),"")</f>
        <v/>
      </c>
      <c r="N556" s="132" t="str" cm="1">
        <f t="array" ref="N556">_xlfn.IFNA(_xlfn.IFS(Nodes[[#This Row],[node type]]="i",0,Nodes[[#This Row],[node type]]="b",1,Nodes[[#This Row],[node type]]="s",0),"")</f>
        <v/>
      </c>
    </row>
    <row r="557" spans="2:14" x14ac:dyDescent="0.2">
      <c r="B5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7" s="63"/>
      <c r="D557" s="63"/>
      <c r="E557" s="63"/>
      <c r="F557" s="63"/>
      <c r="G557" s="63"/>
      <c r="H557" s="65"/>
      <c r="I557" s="132" t="str" cm="1">
        <f t="array" ref="I557">_xlfn.IFNA(_xlfn.IFS(Nodes[[#This Row],[node type]]="i",0,Nodes[[#This Row],[node type]]="b",1,Nodes[[#This Row],[node type]]="s",0),"")</f>
        <v/>
      </c>
      <c r="J557" s="132" t="str" cm="1">
        <f t="array" ref="J557">_xlfn.IFNA(_xlfn.IFS(Nodes[[#This Row],[node type]]="i",0,Nodes[[#This Row],[node type]]="b",1,Nodes[[#This Row],[node type]]="s",0),"")</f>
        <v/>
      </c>
      <c r="K557" s="132" t="str" cm="1">
        <f t="array" ref="K557">_xlfn.IFNA(_xlfn.IFS(Nodes[[#This Row],[node type]]="i",0,Nodes[[#This Row],[node type]]="b",1,Nodes[[#This Row],[node type]]="s",1),"")</f>
        <v/>
      </c>
      <c r="L557" s="132" t="str" cm="1">
        <f t="array" ref="L557">_xlfn.IFNA(_xlfn.IFS(Nodes[[#This Row],[node type]]="i",0,Nodes[[#This Row],[node type]]="b",1,Nodes[[#This Row],[node type]]="s",1),"")</f>
        <v/>
      </c>
      <c r="M557" s="132" t="str" cm="1">
        <f t="array" ref="M557">_xlfn.IFNA(_xlfn.IFS(Nodes[[#This Row],[node type]]="i",0,Nodes[[#This Row],[node type]]="b",1,Nodes[[#This Row],[node type]]="s",1),"")</f>
        <v/>
      </c>
      <c r="N557" s="132" t="str" cm="1">
        <f t="array" ref="N557">_xlfn.IFNA(_xlfn.IFS(Nodes[[#This Row],[node type]]="i",0,Nodes[[#This Row],[node type]]="b",1,Nodes[[#This Row],[node type]]="s",0),"")</f>
        <v/>
      </c>
    </row>
    <row r="558" spans="2:14" x14ac:dyDescent="0.2">
      <c r="B5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8" s="63"/>
      <c r="D558" s="63"/>
      <c r="E558" s="63"/>
      <c r="F558" s="63"/>
      <c r="G558" s="63"/>
      <c r="H558" s="65"/>
      <c r="I558" s="132" t="str" cm="1">
        <f t="array" ref="I558">_xlfn.IFNA(_xlfn.IFS(Nodes[[#This Row],[node type]]="i",0,Nodes[[#This Row],[node type]]="b",1,Nodes[[#This Row],[node type]]="s",0),"")</f>
        <v/>
      </c>
      <c r="J558" s="132" t="str" cm="1">
        <f t="array" ref="J558">_xlfn.IFNA(_xlfn.IFS(Nodes[[#This Row],[node type]]="i",0,Nodes[[#This Row],[node type]]="b",1,Nodes[[#This Row],[node type]]="s",0),"")</f>
        <v/>
      </c>
      <c r="K558" s="132" t="str" cm="1">
        <f t="array" ref="K558">_xlfn.IFNA(_xlfn.IFS(Nodes[[#This Row],[node type]]="i",0,Nodes[[#This Row],[node type]]="b",1,Nodes[[#This Row],[node type]]="s",1),"")</f>
        <v/>
      </c>
      <c r="L558" s="132" t="str" cm="1">
        <f t="array" ref="L558">_xlfn.IFNA(_xlfn.IFS(Nodes[[#This Row],[node type]]="i",0,Nodes[[#This Row],[node type]]="b",1,Nodes[[#This Row],[node type]]="s",1),"")</f>
        <v/>
      </c>
      <c r="M558" s="132" t="str" cm="1">
        <f t="array" ref="M558">_xlfn.IFNA(_xlfn.IFS(Nodes[[#This Row],[node type]]="i",0,Nodes[[#This Row],[node type]]="b",1,Nodes[[#This Row],[node type]]="s",1),"")</f>
        <v/>
      </c>
      <c r="N558" s="132" t="str" cm="1">
        <f t="array" ref="N558">_xlfn.IFNA(_xlfn.IFS(Nodes[[#This Row],[node type]]="i",0,Nodes[[#This Row],[node type]]="b",1,Nodes[[#This Row],[node type]]="s",0),"")</f>
        <v/>
      </c>
    </row>
    <row r="559" spans="2:14" x14ac:dyDescent="0.2">
      <c r="B5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59" s="63"/>
      <c r="D559" s="63"/>
      <c r="E559" s="63"/>
      <c r="F559" s="63"/>
      <c r="G559" s="63"/>
      <c r="H559" s="65"/>
      <c r="I559" s="132" t="str" cm="1">
        <f t="array" ref="I559">_xlfn.IFNA(_xlfn.IFS(Nodes[[#This Row],[node type]]="i",0,Nodes[[#This Row],[node type]]="b",1,Nodes[[#This Row],[node type]]="s",0),"")</f>
        <v/>
      </c>
      <c r="J559" s="132" t="str" cm="1">
        <f t="array" ref="J559">_xlfn.IFNA(_xlfn.IFS(Nodes[[#This Row],[node type]]="i",0,Nodes[[#This Row],[node type]]="b",1,Nodes[[#This Row],[node type]]="s",0),"")</f>
        <v/>
      </c>
      <c r="K559" s="132" t="str" cm="1">
        <f t="array" ref="K559">_xlfn.IFNA(_xlfn.IFS(Nodes[[#This Row],[node type]]="i",0,Nodes[[#This Row],[node type]]="b",1,Nodes[[#This Row],[node type]]="s",1),"")</f>
        <v/>
      </c>
      <c r="L559" s="132" t="str" cm="1">
        <f t="array" ref="L559">_xlfn.IFNA(_xlfn.IFS(Nodes[[#This Row],[node type]]="i",0,Nodes[[#This Row],[node type]]="b",1,Nodes[[#This Row],[node type]]="s",1),"")</f>
        <v/>
      </c>
      <c r="M559" s="132" t="str" cm="1">
        <f t="array" ref="M559">_xlfn.IFNA(_xlfn.IFS(Nodes[[#This Row],[node type]]="i",0,Nodes[[#This Row],[node type]]="b",1,Nodes[[#This Row],[node type]]="s",1),"")</f>
        <v/>
      </c>
      <c r="N559" s="132" t="str" cm="1">
        <f t="array" ref="N559">_xlfn.IFNA(_xlfn.IFS(Nodes[[#This Row],[node type]]="i",0,Nodes[[#This Row],[node type]]="b",1,Nodes[[#This Row],[node type]]="s",0),"")</f>
        <v/>
      </c>
    </row>
    <row r="560" spans="2:14" x14ac:dyDescent="0.2">
      <c r="B5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0" s="63"/>
      <c r="D560" s="63"/>
      <c r="E560" s="63"/>
      <c r="F560" s="63"/>
      <c r="G560" s="63"/>
      <c r="H560" s="65"/>
      <c r="I560" s="132" t="str" cm="1">
        <f t="array" ref="I560">_xlfn.IFNA(_xlfn.IFS(Nodes[[#This Row],[node type]]="i",0,Nodes[[#This Row],[node type]]="b",1,Nodes[[#This Row],[node type]]="s",0),"")</f>
        <v/>
      </c>
      <c r="J560" s="132" t="str" cm="1">
        <f t="array" ref="J560">_xlfn.IFNA(_xlfn.IFS(Nodes[[#This Row],[node type]]="i",0,Nodes[[#This Row],[node type]]="b",1,Nodes[[#This Row],[node type]]="s",0),"")</f>
        <v/>
      </c>
      <c r="K560" s="132" t="str" cm="1">
        <f t="array" ref="K560">_xlfn.IFNA(_xlfn.IFS(Nodes[[#This Row],[node type]]="i",0,Nodes[[#This Row],[node type]]="b",1,Nodes[[#This Row],[node type]]="s",1),"")</f>
        <v/>
      </c>
      <c r="L560" s="132" t="str" cm="1">
        <f t="array" ref="L560">_xlfn.IFNA(_xlfn.IFS(Nodes[[#This Row],[node type]]="i",0,Nodes[[#This Row],[node type]]="b",1,Nodes[[#This Row],[node type]]="s",1),"")</f>
        <v/>
      </c>
      <c r="M560" s="132" t="str" cm="1">
        <f t="array" ref="M560">_xlfn.IFNA(_xlfn.IFS(Nodes[[#This Row],[node type]]="i",0,Nodes[[#This Row],[node type]]="b",1,Nodes[[#This Row],[node type]]="s",1),"")</f>
        <v/>
      </c>
      <c r="N560" s="132" t="str" cm="1">
        <f t="array" ref="N560">_xlfn.IFNA(_xlfn.IFS(Nodes[[#This Row],[node type]]="i",0,Nodes[[#This Row],[node type]]="b",1,Nodes[[#This Row],[node type]]="s",0),"")</f>
        <v/>
      </c>
    </row>
    <row r="561" spans="2:14" x14ac:dyDescent="0.2">
      <c r="B5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1" s="63"/>
      <c r="D561" s="63"/>
      <c r="E561" s="63"/>
      <c r="F561" s="63"/>
      <c r="G561" s="63"/>
      <c r="H561" s="65"/>
      <c r="I561" s="132" t="str" cm="1">
        <f t="array" ref="I561">_xlfn.IFNA(_xlfn.IFS(Nodes[[#This Row],[node type]]="i",0,Nodes[[#This Row],[node type]]="b",1,Nodes[[#This Row],[node type]]="s",0),"")</f>
        <v/>
      </c>
      <c r="J561" s="132" t="str" cm="1">
        <f t="array" ref="J561">_xlfn.IFNA(_xlfn.IFS(Nodes[[#This Row],[node type]]="i",0,Nodes[[#This Row],[node type]]="b",1,Nodes[[#This Row],[node type]]="s",0),"")</f>
        <v/>
      </c>
      <c r="K561" s="132" t="str" cm="1">
        <f t="array" ref="K561">_xlfn.IFNA(_xlfn.IFS(Nodes[[#This Row],[node type]]="i",0,Nodes[[#This Row],[node type]]="b",1,Nodes[[#This Row],[node type]]="s",1),"")</f>
        <v/>
      </c>
      <c r="L561" s="132" t="str" cm="1">
        <f t="array" ref="L561">_xlfn.IFNA(_xlfn.IFS(Nodes[[#This Row],[node type]]="i",0,Nodes[[#This Row],[node type]]="b",1,Nodes[[#This Row],[node type]]="s",1),"")</f>
        <v/>
      </c>
      <c r="M561" s="132" t="str" cm="1">
        <f t="array" ref="M561">_xlfn.IFNA(_xlfn.IFS(Nodes[[#This Row],[node type]]="i",0,Nodes[[#This Row],[node type]]="b",1,Nodes[[#This Row],[node type]]="s",1),"")</f>
        <v/>
      </c>
      <c r="N561" s="132" t="str" cm="1">
        <f t="array" ref="N561">_xlfn.IFNA(_xlfn.IFS(Nodes[[#This Row],[node type]]="i",0,Nodes[[#This Row],[node type]]="b",1,Nodes[[#This Row],[node type]]="s",0),"")</f>
        <v/>
      </c>
    </row>
    <row r="562" spans="2:14" x14ac:dyDescent="0.2">
      <c r="B5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2" s="63"/>
      <c r="D562" s="63"/>
      <c r="E562" s="63"/>
      <c r="F562" s="63"/>
      <c r="G562" s="63"/>
      <c r="H562" s="65"/>
      <c r="I562" s="132" t="str" cm="1">
        <f t="array" ref="I562">_xlfn.IFNA(_xlfn.IFS(Nodes[[#This Row],[node type]]="i",0,Nodes[[#This Row],[node type]]="b",1,Nodes[[#This Row],[node type]]="s",0),"")</f>
        <v/>
      </c>
      <c r="J562" s="132" t="str" cm="1">
        <f t="array" ref="J562">_xlfn.IFNA(_xlfn.IFS(Nodes[[#This Row],[node type]]="i",0,Nodes[[#This Row],[node type]]="b",1,Nodes[[#This Row],[node type]]="s",0),"")</f>
        <v/>
      </c>
      <c r="K562" s="132" t="str" cm="1">
        <f t="array" ref="K562">_xlfn.IFNA(_xlfn.IFS(Nodes[[#This Row],[node type]]="i",0,Nodes[[#This Row],[node type]]="b",1,Nodes[[#This Row],[node type]]="s",1),"")</f>
        <v/>
      </c>
      <c r="L562" s="132" t="str" cm="1">
        <f t="array" ref="L562">_xlfn.IFNA(_xlfn.IFS(Nodes[[#This Row],[node type]]="i",0,Nodes[[#This Row],[node type]]="b",1,Nodes[[#This Row],[node type]]="s",1),"")</f>
        <v/>
      </c>
      <c r="M562" s="132" t="str" cm="1">
        <f t="array" ref="M562">_xlfn.IFNA(_xlfn.IFS(Nodes[[#This Row],[node type]]="i",0,Nodes[[#This Row],[node type]]="b",1,Nodes[[#This Row],[node type]]="s",1),"")</f>
        <v/>
      </c>
      <c r="N562" s="132" t="str" cm="1">
        <f t="array" ref="N562">_xlfn.IFNA(_xlfn.IFS(Nodes[[#This Row],[node type]]="i",0,Nodes[[#This Row],[node type]]="b",1,Nodes[[#This Row],[node type]]="s",0),"")</f>
        <v/>
      </c>
    </row>
    <row r="563" spans="2:14" x14ac:dyDescent="0.2">
      <c r="B5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3" s="63"/>
      <c r="D563" s="63"/>
      <c r="E563" s="63"/>
      <c r="F563" s="63"/>
      <c r="G563" s="63"/>
      <c r="H563" s="65"/>
      <c r="I563" s="132" t="str" cm="1">
        <f t="array" ref="I563">_xlfn.IFNA(_xlfn.IFS(Nodes[[#This Row],[node type]]="i",0,Nodes[[#This Row],[node type]]="b",1,Nodes[[#This Row],[node type]]="s",0),"")</f>
        <v/>
      </c>
      <c r="J563" s="132" t="str" cm="1">
        <f t="array" ref="J563">_xlfn.IFNA(_xlfn.IFS(Nodes[[#This Row],[node type]]="i",0,Nodes[[#This Row],[node type]]="b",1,Nodes[[#This Row],[node type]]="s",0),"")</f>
        <v/>
      </c>
      <c r="K563" s="132" t="str" cm="1">
        <f t="array" ref="K563">_xlfn.IFNA(_xlfn.IFS(Nodes[[#This Row],[node type]]="i",0,Nodes[[#This Row],[node type]]="b",1,Nodes[[#This Row],[node type]]="s",1),"")</f>
        <v/>
      </c>
      <c r="L563" s="132" t="str" cm="1">
        <f t="array" ref="L563">_xlfn.IFNA(_xlfn.IFS(Nodes[[#This Row],[node type]]="i",0,Nodes[[#This Row],[node type]]="b",1,Nodes[[#This Row],[node type]]="s",1),"")</f>
        <v/>
      </c>
      <c r="M563" s="132" t="str" cm="1">
        <f t="array" ref="M563">_xlfn.IFNA(_xlfn.IFS(Nodes[[#This Row],[node type]]="i",0,Nodes[[#This Row],[node type]]="b",1,Nodes[[#This Row],[node type]]="s",1),"")</f>
        <v/>
      </c>
      <c r="N563" s="132" t="str" cm="1">
        <f t="array" ref="N563">_xlfn.IFNA(_xlfn.IFS(Nodes[[#This Row],[node type]]="i",0,Nodes[[#This Row],[node type]]="b",1,Nodes[[#This Row],[node type]]="s",0),"")</f>
        <v/>
      </c>
    </row>
    <row r="564" spans="2:14" x14ac:dyDescent="0.2">
      <c r="B5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4" s="63"/>
      <c r="D564" s="63"/>
      <c r="E564" s="63"/>
      <c r="F564" s="63"/>
      <c r="G564" s="63"/>
      <c r="H564" s="65"/>
      <c r="I564" s="132" t="str" cm="1">
        <f t="array" ref="I564">_xlfn.IFNA(_xlfn.IFS(Nodes[[#This Row],[node type]]="i",0,Nodes[[#This Row],[node type]]="b",1,Nodes[[#This Row],[node type]]="s",0),"")</f>
        <v/>
      </c>
      <c r="J564" s="132" t="str" cm="1">
        <f t="array" ref="J564">_xlfn.IFNA(_xlfn.IFS(Nodes[[#This Row],[node type]]="i",0,Nodes[[#This Row],[node type]]="b",1,Nodes[[#This Row],[node type]]="s",0),"")</f>
        <v/>
      </c>
      <c r="K564" s="132" t="str" cm="1">
        <f t="array" ref="K564">_xlfn.IFNA(_xlfn.IFS(Nodes[[#This Row],[node type]]="i",0,Nodes[[#This Row],[node type]]="b",1,Nodes[[#This Row],[node type]]="s",1),"")</f>
        <v/>
      </c>
      <c r="L564" s="132" t="str" cm="1">
        <f t="array" ref="L564">_xlfn.IFNA(_xlfn.IFS(Nodes[[#This Row],[node type]]="i",0,Nodes[[#This Row],[node type]]="b",1,Nodes[[#This Row],[node type]]="s",1),"")</f>
        <v/>
      </c>
      <c r="M564" s="132" t="str" cm="1">
        <f t="array" ref="M564">_xlfn.IFNA(_xlfn.IFS(Nodes[[#This Row],[node type]]="i",0,Nodes[[#This Row],[node type]]="b",1,Nodes[[#This Row],[node type]]="s",1),"")</f>
        <v/>
      </c>
      <c r="N564" s="132" t="str" cm="1">
        <f t="array" ref="N564">_xlfn.IFNA(_xlfn.IFS(Nodes[[#This Row],[node type]]="i",0,Nodes[[#This Row],[node type]]="b",1,Nodes[[#This Row],[node type]]="s",0),"")</f>
        <v/>
      </c>
    </row>
    <row r="565" spans="2:14" x14ac:dyDescent="0.2">
      <c r="B5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5" s="63"/>
      <c r="D565" s="63"/>
      <c r="E565" s="63"/>
      <c r="F565" s="63"/>
      <c r="G565" s="63"/>
      <c r="H565" s="65"/>
      <c r="I565" s="132" t="str" cm="1">
        <f t="array" ref="I565">_xlfn.IFNA(_xlfn.IFS(Nodes[[#This Row],[node type]]="i",0,Nodes[[#This Row],[node type]]="b",1,Nodes[[#This Row],[node type]]="s",0),"")</f>
        <v/>
      </c>
      <c r="J565" s="132" t="str" cm="1">
        <f t="array" ref="J565">_xlfn.IFNA(_xlfn.IFS(Nodes[[#This Row],[node type]]="i",0,Nodes[[#This Row],[node type]]="b",1,Nodes[[#This Row],[node type]]="s",0),"")</f>
        <v/>
      </c>
      <c r="K565" s="132" t="str" cm="1">
        <f t="array" ref="K565">_xlfn.IFNA(_xlfn.IFS(Nodes[[#This Row],[node type]]="i",0,Nodes[[#This Row],[node type]]="b",1,Nodes[[#This Row],[node type]]="s",1),"")</f>
        <v/>
      </c>
      <c r="L565" s="132" t="str" cm="1">
        <f t="array" ref="L565">_xlfn.IFNA(_xlfn.IFS(Nodes[[#This Row],[node type]]="i",0,Nodes[[#This Row],[node type]]="b",1,Nodes[[#This Row],[node type]]="s",1),"")</f>
        <v/>
      </c>
      <c r="M565" s="132" t="str" cm="1">
        <f t="array" ref="M565">_xlfn.IFNA(_xlfn.IFS(Nodes[[#This Row],[node type]]="i",0,Nodes[[#This Row],[node type]]="b",1,Nodes[[#This Row],[node type]]="s",1),"")</f>
        <v/>
      </c>
      <c r="N565" s="132" t="str" cm="1">
        <f t="array" ref="N565">_xlfn.IFNA(_xlfn.IFS(Nodes[[#This Row],[node type]]="i",0,Nodes[[#This Row],[node type]]="b",1,Nodes[[#This Row],[node type]]="s",0),"")</f>
        <v/>
      </c>
    </row>
    <row r="566" spans="2:14" x14ac:dyDescent="0.2">
      <c r="B5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6" s="63"/>
      <c r="D566" s="63"/>
      <c r="E566" s="63"/>
      <c r="F566" s="63"/>
      <c r="G566" s="63"/>
      <c r="H566" s="65"/>
      <c r="I566" s="132" t="str" cm="1">
        <f t="array" ref="I566">_xlfn.IFNA(_xlfn.IFS(Nodes[[#This Row],[node type]]="i",0,Nodes[[#This Row],[node type]]="b",1,Nodes[[#This Row],[node type]]="s",0),"")</f>
        <v/>
      </c>
      <c r="J566" s="132" t="str" cm="1">
        <f t="array" ref="J566">_xlfn.IFNA(_xlfn.IFS(Nodes[[#This Row],[node type]]="i",0,Nodes[[#This Row],[node type]]="b",1,Nodes[[#This Row],[node type]]="s",0),"")</f>
        <v/>
      </c>
      <c r="K566" s="132" t="str" cm="1">
        <f t="array" ref="K566">_xlfn.IFNA(_xlfn.IFS(Nodes[[#This Row],[node type]]="i",0,Nodes[[#This Row],[node type]]="b",1,Nodes[[#This Row],[node type]]="s",1),"")</f>
        <v/>
      </c>
      <c r="L566" s="132" t="str" cm="1">
        <f t="array" ref="L566">_xlfn.IFNA(_xlfn.IFS(Nodes[[#This Row],[node type]]="i",0,Nodes[[#This Row],[node type]]="b",1,Nodes[[#This Row],[node type]]="s",1),"")</f>
        <v/>
      </c>
      <c r="M566" s="132" t="str" cm="1">
        <f t="array" ref="M566">_xlfn.IFNA(_xlfn.IFS(Nodes[[#This Row],[node type]]="i",0,Nodes[[#This Row],[node type]]="b",1,Nodes[[#This Row],[node type]]="s",1),"")</f>
        <v/>
      </c>
      <c r="N566" s="132" t="str" cm="1">
        <f t="array" ref="N566">_xlfn.IFNA(_xlfn.IFS(Nodes[[#This Row],[node type]]="i",0,Nodes[[#This Row],[node type]]="b",1,Nodes[[#This Row],[node type]]="s",0),"")</f>
        <v/>
      </c>
    </row>
    <row r="567" spans="2:14" x14ac:dyDescent="0.2">
      <c r="B5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7" s="63"/>
      <c r="D567" s="63"/>
      <c r="E567" s="63"/>
      <c r="F567" s="63"/>
      <c r="G567" s="63"/>
      <c r="H567" s="65"/>
      <c r="I567" s="132" t="str" cm="1">
        <f t="array" ref="I567">_xlfn.IFNA(_xlfn.IFS(Nodes[[#This Row],[node type]]="i",0,Nodes[[#This Row],[node type]]="b",1,Nodes[[#This Row],[node type]]="s",0),"")</f>
        <v/>
      </c>
      <c r="J567" s="132" t="str" cm="1">
        <f t="array" ref="J567">_xlfn.IFNA(_xlfn.IFS(Nodes[[#This Row],[node type]]="i",0,Nodes[[#This Row],[node type]]="b",1,Nodes[[#This Row],[node type]]="s",0),"")</f>
        <v/>
      </c>
      <c r="K567" s="132" t="str" cm="1">
        <f t="array" ref="K567">_xlfn.IFNA(_xlfn.IFS(Nodes[[#This Row],[node type]]="i",0,Nodes[[#This Row],[node type]]="b",1,Nodes[[#This Row],[node type]]="s",1),"")</f>
        <v/>
      </c>
      <c r="L567" s="132" t="str" cm="1">
        <f t="array" ref="L567">_xlfn.IFNA(_xlfn.IFS(Nodes[[#This Row],[node type]]="i",0,Nodes[[#This Row],[node type]]="b",1,Nodes[[#This Row],[node type]]="s",1),"")</f>
        <v/>
      </c>
      <c r="M567" s="132" t="str" cm="1">
        <f t="array" ref="M567">_xlfn.IFNA(_xlfn.IFS(Nodes[[#This Row],[node type]]="i",0,Nodes[[#This Row],[node type]]="b",1,Nodes[[#This Row],[node type]]="s",1),"")</f>
        <v/>
      </c>
      <c r="N567" s="132" t="str" cm="1">
        <f t="array" ref="N567">_xlfn.IFNA(_xlfn.IFS(Nodes[[#This Row],[node type]]="i",0,Nodes[[#This Row],[node type]]="b",1,Nodes[[#This Row],[node type]]="s",0),"")</f>
        <v/>
      </c>
    </row>
    <row r="568" spans="2:14" x14ac:dyDescent="0.2">
      <c r="B5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8" s="63"/>
      <c r="D568" s="63"/>
      <c r="E568" s="63"/>
      <c r="F568" s="63"/>
      <c r="G568" s="63"/>
      <c r="H568" s="65"/>
      <c r="I568" s="132" t="str" cm="1">
        <f t="array" ref="I568">_xlfn.IFNA(_xlfn.IFS(Nodes[[#This Row],[node type]]="i",0,Nodes[[#This Row],[node type]]="b",1,Nodes[[#This Row],[node type]]="s",0),"")</f>
        <v/>
      </c>
      <c r="J568" s="132" t="str" cm="1">
        <f t="array" ref="J568">_xlfn.IFNA(_xlfn.IFS(Nodes[[#This Row],[node type]]="i",0,Nodes[[#This Row],[node type]]="b",1,Nodes[[#This Row],[node type]]="s",0),"")</f>
        <v/>
      </c>
      <c r="K568" s="132" t="str" cm="1">
        <f t="array" ref="K568">_xlfn.IFNA(_xlfn.IFS(Nodes[[#This Row],[node type]]="i",0,Nodes[[#This Row],[node type]]="b",1,Nodes[[#This Row],[node type]]="s",1),"")</f>
        <v/>
      </c>
      <c r="L568" s="132" t="str" cm="1">
        <f t="array" ref="L568">_xlfn.IFNA(_xlfn.IFS(Nodes[[#This Row],[node type]]="i",0,Nodes[[#This Row],[node type]]="b",1,Nodes[[#This Row],[node type]]="s",1),"")</f>
        <v/>
      </c>
      <c r="M568" s="132" t="str" cm="1">
        <f t="array" ref="M568">_xlfn.IFNA(_xlfn.IFS(Nodes[[#This Row],[node type]]="i",0,Nodes[[#This Row],[node type]]="b",1,Nodes[[#This Row],[node type]]="s",1),"")</f>
        <v/>
      </c>
      <c r="N568" s="132" t="str" cm="1">
        <f t="array" ref="N568">_xlfn.IFNA(_xlfn.IFS(Nodes[[#This Row],[node type]]="i",0,Nodes[[#This Row],[node type]]="b",1,Nodes[[#This Row],[node type]]="s",0),"")</f>
        <v/>
      </c>
    </row>
    <row r="569" spans="2:14" x14ac:dyDescent="0.2">
      <c r="B5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69" s="63"/>
      <c r="D569" s="63"/>
      <c r="E569" s="63"/>
      <c r="F569" s="63"/>
      <c r="G569" s="63"/>
      <c r="H569" s="65"/>
      <c r="I569" s="132" t="str" cm="1">
        <f t="array" ref="I569">_xlfn.IFNA(_xlfn.IFS(Nodes[[#This Row],[node type]]="i",0,Nodes[[#This Row],[node type]]="b",1,Nodes[[#This Row],[node type]]="s",0),"")</f>
        <v/>
      </c>
      <c r="J569" s="132" t="str" cm="1">
        <f t="array" ref="J569">_xlfn.IFNA(_xlfn.IFS(Nodes[[#This Row],[node type]]="i",0,Nodes[[#This Row],[node type]]="b",1,Nodes[[#This Row],[node type]]="s",0),"")</f>
        <v/>
      </c>
      <c r="K569" s="132" t="str" cm="1">
        <f t="array" ref="K569">_xlfn.IFNA(_xlfn.IFS(Nodes[[#This Row],[node type]]="i",0,Nodes[[#This Row],[node type]]="b",1,Nodes[[#This Row],[node type]]="s",1),"")</f>
        <v/>
      </c>
      <c r="L569" s="132" t="str" cm="1">
        <f t="array" ref="L569">_xlfn.IFNA(_xlfn.IFS(Nodes[[#This Row],[node type]]="i",0,Nodes[[#This Row],[node type]]="b",1,Nodes[[#This Row],[node type]]="s",1),"")</f>
        <v/>
      </c>
      <c r="M569" s="132" t="str" cm="1">
        <f t="array" ref="M569">_xlfn.IFNA(_xlfn.IFS(Nodes[[#This Row],[node type]]="i",0,Nodes[[#This Row],[node type]]="b",1,Nodes[[#This Row],[node type]]="s",1),"")</f>
        <v/>
      </c>
      <c r="N569" s="132" t="str" cm="1">
        <f t="array" ref="N569">_xlfn.IFNA(_xlfn.IFS(Nodes[[#This Row],[node type]]="i",0,Nodes[[#This Row],[node type]]="b",1,Nodes[[#This Row],[node type]]="s",0),"")</f>
        <v/>
      </c>
    </row>
    <row r="570" spans="2:14" x14ac:dyDescent="0.2">
      <c r="B5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0" s="63"/>
      <c r="D570" s="63"/>
      <c r="E570" s="63"/>
      <c r="F570" s="63"/>
      <c r="G570" s="63"/>
      <c r="H570" s="65"/>
      <c r="I570" s="132" t="str" cm="1">
        <f t="array" ref="I570">_xlfn.IFNA(_xlfn.IFS(Nodes[[#This Row],[node type]]="i",0,Nodes[[#This Row],[node type]]="b",1,Nodes[[#This Row],[node type]]="s",0),"")</f>
        <v/>
      </c>
      <c r="J570" s="132" t="str" cm="1">
        <f t="array" ref="J570">_xlfn.IFNA(_xlfn.IFS(Nodes[[#This Row],[node type]]="i",0,Nodes[[#This Row],[node type]]="b",1,Nodes[[#This Row],[node type]]="s",0),"")</f>
        <v/>
      </c>
      <c r="K570" s="132" t="str" cm="1">
        <f t="array" ref="K570">_xlfn.IFNA(_xlfn.IFS(Nodes[[#This Row],[node type]]="i",0,Nodes[[#This Row],[node type]]="b",1,Nodes[[#This Row],[node type]]="s",1),"")</f>
        <v/>
      </c>
      <c r="L570" s="132" t="str" cm="1">
        <f t="array" ref="L570">_xlfn.IFNA(_xlfn.IFS(Nodes[[#This Row],[node type]]="i",0,Nodes[[#This Row],[node type]]="b",1,Nodes[[#This Row],[node type]]="s",1),"")</f>
        <v/>
      </c>
      <c r="M570" s="132" t="str" cm="1">
        <f t="array" ref="M570">_xlfn.IFNA(_xlfn.IFS(Nodes[[#This Row],[node type]]="i",0,Nodes[[#This Row],[node type]]="b",1,Nodes[[#This Row],[node type]]="s",1),"")</f>
        <v/>
      </c>
      <c r="N570" s="132" t="str" cm="1">
        <f t="array" ref="N570">_xlfn.IFNA(_xlfn.IFS(Nodes[[#This Row],[node type]]="i",0,Nodes[[#This Row],[node type]]="b",1,Nodes[[#This Row],[node type]]="s",0),"")</f>
        <v/>
      </c>
    </row>
    <row r="571" spans="2:14" x14ac:dyDescent="0.2">
      <c r="B5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1" s="63"/>
      <c r="D571" s="63"/>
      <c r="E571" s="63"/>
      <c r="F571" s="63"/>
      <c r="G571" s="63"/>
      <c r="H571" s="65"/>
      <c r="I571" s="132" t="str" cm="1">
        <f t="array" ref="I571">_xlfn.IFNA(_xlfn.IFS(Nodes[[#This Row],[node type]]="i",0,Nodes[[#This Row],[node type]]="b",1,Nodes[[#This Row],[node type]]="s",0),"")</f>
        <v/>
      </c>
      <c r="J571" s="132" t="str" cm="1">
        <f t="array" ref="J571">_xlfn.IFNA(_xlfn.IFS(Nodes[[#This Row],[node type]]="i",0,Nodes[[#This Row],[node type]]="b",1,Nodes[[#This Row],[node type]]="s",0),"")</f>
        <v/>
      </c>
      <c r="K571" s="132" t="str" cm="1">
        <f t="array" ref="K571">_xlfn.IFNA(_xlfn.IFS(Nodes[[#This Row],[node type]]="i",0,Nodes[[#This Row],[node type]]="b",1,Nodes[[#This Row],[node type]]="s",1),"")</f>
        <v/>
      </c>
      <c r="L571" s="132" t="str" cm="1">
        <f t="array" ref="L571">_xlfn.IFNA(_xlfn.IFS(Nodes[[#This Row],[node type]]="i",0,Nodes[[#This Row],[node type]]="b",1,Nodes[[#This Row],[node type]]="s",1),"")</f>
        <v/>
      </c>
      <c r="M571" s="132" t="str" cm="1">
        <f t="array" ref="M571">_xlfn.IFNA(_xlfn.IFS(Nodes[[#This Row],[node type]]="i",0,Nodes[[#This Row],[node type]]="b",1,Nodes[[#This Row],[node type]]="s",1),"")</f>
        <v/>
      </c>
      <c r="N571" s="132" t="str" cm="1">
        <f t="array" ref="N571">_xlfn.IFNA(_xlfn.IFS(Nodes[[#This Row],[node type]]="i",0,Nodes[[#This Row],[node type]]="b",1,Nodes[[#This Row],[node type]]="s",0),"")</f>
        <v/>
      </c>
    </row>
    <row r="572" spans="2:14" x14ac:dyDescent="0.2">
      <c r="B5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2" s="63"/>
      <c r="D572" s="63"/>
      <c r="E572" s="63"/>
      <c r="F572" s="63"/>
      <c r="G572" s="63"/>
      <c r="H572" s="65"/>
      <c r="I572" s="132" t="str" cm="1">
        <f t="array" ref="I572">_xlfn.IFNA(_xlfn.IFS(Nodes[[#This Row],[node type]]="i",0,Nodes[[#This Row],[node type]]="b",1,Nodes[[#This Row],[node type]]="s",0),"")</f>
        <v/>
      </c>
      <c r="J572" s="132" t="str" cm="1">
        <f t="array" ref="J572">_xlfn.IFNA(_xlfn.IFS(Nodes[[#This Row],[node type]]="i",0,Nodes[[#This Row],[node type]]="b",1,Nodes[[#This Row],[node type]]="s",0),"")</f>
        <v/>
      </c>
      <c r="K572" s="132" t="str" cm="1">
        <f t="array" ref="K572">_xlfn.IFNA(_xlfn.IFS(Nodes[[#This Row],[node type]]="i",0,Nodes[[#This Row],[node type]]="b",1,Nodes[[#This Row],[node type]]="s",1),"")</f>
        <v/>
      </c>
      <c r="L572" s="132" t="str" cm="1">
        <f t="array" ref="L572">_xlfn.IFNA(_xlfn.IFS(Nodes[[#This Row],[node type]]="i",0,Nodes[[#This Row],[node type]]="b",1,Nodes[[#This Row],[node type]]="s",1),"")</f>
        <v/>
      </c>
      <c r="M572" s="132" t="str" cm="1">
        <f t="array" ref="M572">_xlfn.IFNA(_xlfn.IFS(Nodes[[#This Row],[node type]]="i",0,Nodes[[#This Row],[node type]]="b",1,Nodes[[#This Row],[node type]]="s",1),"")</f>
        <v/>
      </c>
      <c r="N572" s="132" t="str" cm="1">
        <f t="array" ref="N572">_xlfn.IFNA(_xlfn.IFS(Nodes[[#This Row],[node type]]="i",0,Nodes[[#This Row],[node type]]="b",1,Nodes[[#This Row],[node type]]="s",0),"")</f>
        <v/>
      </c>
    </row>
    <row r="573" spans="2:14" x14ac:dyDescent="0.2">
      <c r="B5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3" s="63"/>
      <c r="D573" s="63"/>
      <c r="E573" s="63"/>
      <c r="F573" s="63"/>
      <c r="G573" s="63"/>
      <c r="H573" s="65"/>
      <c r="I573" s="132" t="str" cm="1">
        <f t="array" ref="I573">_xlfn.IFNA(_xlfn.IFS(Nodes[[#This Row],[node type]]="i",0,Nodes[[#This Row],[node type]]="b",1,Nodes[[#This Row],[node type]]="s",0),"")</f>
        <v/>
      </c>
      <c r="J573" s="132" t="str" cm="1">
        <f t="array" ref="J573">_xlfn.IFNA(_xlfn.IFS(Nodes[[#This Row],[node type]]="i",0,Nodes[[#This Row],[node type]]="b",1,Nodes[[#This Row],[node type]]="s",0),"")</f>
        <v/>
      </c>
      <c r="K573" s="132" t="str" cm="1">
        <f t="array" ref="K573">_xlfn.IFNA(_xlfn.IFS(Nodes[[#This Row],[node type]]="i",0,Nodes[[#This Row],[node type]]="b",1,Nodes[[#This Row],[node type]]="s",1),"")</f>
        <v/>
      </c>
      <c r="L573" s="132" t="str" cm="1">
        <f t="array" ref="L573">_xlfn.IFNA(_xlfn.IFS(Nodes[[#This Row],[node type]]="i",0,Nodes[[#This Row],[node type]]="b",1,Nodes[[#This Row],[node type]]="s",1),"")</f>
        <v/>
      </c>
      <c r="M573" s="132" t="str" cm="1">
        <f t="array" ref="M573">_xlfn.IFNA(_xlfn.IFS(Nodes[[#This Row],[node type]]="i",0,Nodes[[#This Row],[node type]]="b",1,Nodes[[#This Row],[node type]]="s",1),"")</f>
        <v/>
      </c>
      <c r="N573" s="132" t="str" cm="1">
        <f t="array" ref="N573">_xlfn.IFNA(_xlfn.IFS(Nodes[[#This Row],[node type]]="i",0,Nodes[[#This Row],[node type]]="b",1,Nodes[[#This Row],[node type]]="s",0),"")</f>
        <v/>
      </c>
    </row>
    <row r="574" spans="2:14" x14ac:dyDescent="0.2">
      <c r="B5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4" s="63"/>
      <c r="D574" s="63"/>
      <c r="E574" s="63"/>
      <c r="F574" s="63"/>
      <c r="G574" s="63"/>
      <c r="H574" s="65"/>
      <c r="I574" s="132" t="str" cm="1">
        <f t="array" ref="I574">_xlfn.IFNA(_xlfn.IFS(Nodes[[#This Row],[node type]]="i",0,Nodes[[#This Row],[node type]]="b",1,Nodes[[#This Row],[node type]]="s",0),"")</f>
        <v/>
      </c>
      <c r="J574" s="132" t="str" cm="1">
        <f t="array" ref="J574">_xlfn.IFNA(_xlfn.IFS(Nodes[[#This Row],[node type]]="i",0,Nodes[[#This Row],[node type]]="b",1,Nodes[[#This Row],[node type]]="s",0),"")</f>
        <v/>
      </c>
      <c r="K574" s="132" t="str" cm="1">
        <f t="array" ref="K574">_xlfn.IFNA(_xlfn.IFS(Nodes[[#This Row],[node type]]="i",0,Nodes[[#This Row],[node type]]="b",1,Nodes[[#This Row],[node type]]="s",1),"")</f>
        <v/>
      </c>
      <c r="L574" s="132" t="str" cm="1">
        <f t="array" ref="L574">_xlfn.IFNA(_xlfn.IFS(Nodes[[#This Row],[node type]]="i",0,Nodes[[#This Row],[node type]]="b",1,Nodes[[#This Row],[node type]]="s",1),"")</f>
        <v/>
      </c>
      <c r="M574" s="132" t="str" cm="1">
        <f t="array" ref="M574">_xlfn.IFNA(_xlfn.IFS(Nodes[[#This Row],[node type]]="i",0,Nodes[[#This Row],[node type]]="b",1,Nodes[[#This Row],[node type]]="s",1),"")</f>
        <v/>
      </c>
      <c r="N574" s="132" t="str" cm="1">
        <f t="array" ref="N574">_xlfn.IFNA(_xlfn.IFS(Nodes[[#This Row],[node type]]="i",0,Nodes[[#This Row],[node type]]="b",1,Nodes[[#This Row],[node type]]="s",0),"")</f>
        <v/>
      </c>
    </row>
    <row r="575" spans="2:14" x14ac:dyDescent="0.2">
      <c r="B5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5" s="63"/>
      <c r="D575" s="63"/>
      <c r="E575" s="63"/>
      <c r="F575" s="63"/>
      <c r="G575" s="63"/>
      <c r="H575" s="65"/>
      <c r="I575" s="132" t="str" cm="1">
        <f t="array" ref="I575">_xlfn.IFNA(_xlfn.IFS(Nodes[[#This Row],[node type]]="i",0,Nodes[[#This Row],[node type]]="b",1,Nodes[[#This Row],[node type]]="s",0),"")</f>
        <v/>
      </c>
      <c r="J575" s="132" t="str" cm="1">
        <f t="array" ref="J575">_xlfn.IFNA(_xlfn.IFS(Nodes[[#This Row],[node type]]="i",0,Nodes[[#This Row],[node type]]="b",1,Nodes[[#This Row],[node type]]="s",0),"")</f>
        <v/>
      </c>
      <c r="K575" s="132" t="str" cm="1">
        <f t="array" ref="K575">_xlfn.IFNA(_xlfn.IFS(Nodes[[#This Row],[node type]]="i",0,Nodes[[#This Row],[node type]]="b",1,Nodes[[#This Row],[node type]]="s",1),"")</f>
        <v/>
      </c>
      <c r="L575" s="132" t="str" cm="1">
        <f t="array" ref="L575">_xlfn.IFNA(_xlfn.IFS(Nodes[[#This Row],[node type]]="i",0,Nodes[[#This Row],[node type]]="b",1,Nodes[[#This Row],[node type]]="s",1),"")</f>
        <v/>
      </c>
      <c r="M575" s="132" t="str" cm="1">
        <f t="array" ref="M575">_xlfn.IFNA(_xlfn.IFS(Nodes[[#This Row],[node type]]="i",0,Nodes[[#This Row],[node type]]="b",1,Nodes[[#This Row],[node type]]="s",1),"")</f>
        <v/>
      </c>
      <c r="N575" s="132" t="str" cm="1">
        <f t="array" ref="N575">_xlfn.IFNA(_xlfn.IFS(Nodes[[#This Row],[node type]]="i",0,Nodes[[#This Row],[node type]]="b",1,Nodes[[#This Row],[node type]]="s",0),"")</f>
        <v/>
      </c>
    </row>
    <row r="576" spans="2:14" x14ac:dyDescent="0.2">
      <c r="B5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6" s="63"/>
      <c r="D576" s="63"/>
      <c r="E576" s="63"/>
      <c r="F576" s="63"/>
      <c r="G576" s="63"/>
      <c r="H576" s="65"/>
      <c r="I576" s="132" t="str" cm="1">
        <f t="array" ref="I576">_xlfn.IFNA(_xlfn.IFS(Nodes[[#This Row],[node type]]="i",0,Nodes[[#This Row],[node type]]="b",1,Nodes[[#This Row],[node type]]="s",0),"")</f>
        <v/>
      </c>
      <c r="J576" s="132" t="str" cm="1">
        <f t="array" ref="J576">_xlfn.IFNA(_xlfn.IFS(Nodes[[#This Row],[node type]]="i",0,Nodes[[#This Row],[node type]]="b",1,Nodes[[#This Row],[node type]]="s",0),"")</f>
        <v/>
      </c>
      <c r="K576" s="132" t="str" cm="1">
        <f t="array" ref="K576">_xlfn.IFNA(_xlfn.IFS(Nodes[[#This Row],[node type]]="i",0,Nodes[[#This Row],[node type]]="b",1,Nodes[[#This Row],[node type]]="s",1),"")</f>
        <v/>
      </c>
      <c r="L576" s="132" t="str" cm="1">
        <f t="array" ref="L576">_xlfn.IFNA(_xlfn.IFS(Nodes[[#This Row],[node type]]="i",0,Nodes[[#This Row],[node type]]="b",1,Nodes[[#This Row],[node type]]="s",1),"")</f>
        <v/>
      </c>
      <c r="M576" s="132" t="str" cm="1">
        <f t="array" ref="M576">_xlfn.IFNA(_xlfn.IFS(Nodes[[#This Row],[node type]]="i",0,Nodes[[#This Row],[node type]]="b",1,Nodes[[#This Row],[node type]]="s",1),"")</f>
        <v/>
      </c>
      <c r="N576" s="132" t="str" cm="1">
        <f t="array" ref="N576">_xlfn.IFNA(_xlfn.IFS(Nodes[[#This Row],[node type]]="i",0,Nodes[[#This Row],[node type]]="b",1,Nodes[[#This Row],[node type]]="s",0),"")</f>
        <v/>
      </c>
    </row>
    <row r="577" spans="2:14" x14ac:dyDescent="0.2">
      <c r="B5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7" s="63"/>
      <c r="D577" s="63"/>
      <c r="E577" s="63"/>
      <c r="F577" s="63"/>
      <c r="G577" s="63"/>
      <c r="H577" s="65"/>
      <c r="I577" s="132" t="str" cm="1">
        <f t="array" ref="I577">_xlfn.IFNA(_xlfn.IFS(Nodes[[#This Row],[node type]]="i",0,Nodes[[#This Row],[node type]]="b",1,Nodes[[#This Row],[node type]]="s",0),"")</f>
        <v/>
      </c>
      <c r="J577" s="132" t="str" cm="1">
        <f t="array" ref="J577">_xlfn.IFNA(_xlfn.IFS(Nodes[[#This Row],[node type]]="i",0,Nodes[[#This Row],[node type]]="b",1,Nodes[[#This Row],[node type]]="s",0),"")</f>
        <v/>
      </c>
      <c r="K577" s="132" t="str" cm="1">
        <f t="array" ref="K577">_xlfn.IFNA(_xlfn.IFS(Nodes[[#This Row],[node type]]="i",0,Nodes[[#This Row],[node type]]="b",1,Nodes[[#This Row],[node type]]="s",1),"")</f>
        <v/>
      </c>
      <c r="L577" s="132" t="str" cm="1">
        <f t="array" ref="L577">_xlfn.IFNA(_xlfn.IFS(Nodes[[#This Row],[node type]]="i",0,Nodes[[#This Row],[node type]]="b",1,Nodes[[#This Row],[node type]]="s",1),"")</f>
        <v/>
      </c>
      <c r="M577" s="132" t="str" cm="1">
        <f t="array" ref="M577">_xlfn.IFNA(_xlfn.IFS(Nodes[[#This Row],[node type]]="i",0,Nodes[[#This Row],[node type]]="b",1,Nodes[[#This Row],[node type]]="s",1),"")</f>
        <v/>
      </c>
      <c r="N577" s="132" t="str" cm="1">
        <f t="array" ref="N577">_xlfn.IFNA(_xlfn.IFS(Nodes[[#This Row],[node type]]="i",0,Nodes[[#This Row],[node type]]="b",1,Nodes[[#This Row],[node type]]="s",0),"")</f>
        <v/>
      </c>
    </row>
    <row r="578" spans="2:14" x14ac:dyDescent="0.2">
      <c r="B5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8" s="63"/>
      <c r="D578" s="63"/>
      <c r="E578" s="63"/>
      <c r="F578" s="63"/>
      <c r="G578" s="63"/>
      <c r="H578" s="65"/>
      <c r="I578" s="132" t="str" cm="1">
        <f t="array" ref="I578">_xlfn.IFNA(_xlfn.IFS(Nodes[[#This Row],[node type]]="i",0,Nodes[[#This Row],[node type]]="b",1,Nodes[[#This Row],[node type]]="s",0),"")</f>
        <v/>
      </c>
      <c r="J578" s="132" t="str" cm="1">
        <f t="array" ref="J578">_xlfn.IFNA(_xlfn.IFS(Nodes[[#This Row],[node type]]="i",0,Nodes[[#This Row],[node type]]="b",1,Nodes[[#This Row],[node type]]="s",0),"")</f>
        <v/>
      </c>
      <c r="K578" s="132" t="str" cm="1">
        <f t="array" ref="K578">_xlfn.IFNA(_xlfn.IFS(Nodes[[#This Row],[node type]]="i",0,Nodes[[#This Row],[node type]]="b",1,Nodes[[#This Row],[node type]]="s",1),"")</f>
        <v/>
      </c>
      <c r="L578" s="132" t="str" cm="1">
        <f t="array" ref="L578">_xlfn.IFNA(_xlfn.IFS(Nodes[[#This Row],[node type]]="i",0,Nodes[[#This Row],[node type]]="b",1,Nodes[[#This Row],[node type]]="s",1),"")</f>
        <v/>
      </c>
      <c r="M578" s="132" t="str" cm="1">
        <f t="array" ref="M578">_xlfn.IFNA(_xlfn.IFS(Nodes[[#This Row],[node type]]="i",0,Nodes[[#This Row],[node type]]="b",1,Nodes[[#This Row],[node type]]="s",1),"")</f>
        <v/>
      </c>
      <c r="N578" s="132" t="str" cm="1">
        <f t="array" ref="N578">_xlfn.IFNA(_xlfn.IFS(Nodes[[#This Row],[node type]]="i",0,Nodes[[#This Row],[node type]]="b",1,Nodes[[#This Row],[node type]]="s",0),"")</f>
        <v/>
      </c>
    </row>
    <row r="579" spans="2:14" x14ac:dyDescent="0.2">
      <c r="B5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79" s="63"/>
      <c r="D579" s="63"/>
      <c r="E579" s="63"/>
      <c r="F579" s="63"/>
      <c r="G579" s="63"/>
      <c r="H579" s="65"/>
      <c r="I579" s="132" t="str" cm="1">
        <f t="array" ref="I579">_xlfn.IFNA(_xlfn.IFS(Nodes[[#This Row],[node type]]="i",0,Nodes[[#This Row],[node type]]="b",1,Nodes[[#This Row],[node type]]="s",0),"")</f>
        <v/>
      </c>
      <c r="J579" s="132" t="str" cm="1">
        <f t="array" ref="J579">_xlfn.IFNA(_xlfn.IFS(Nodes[[#This Row],[node type]]="i",0,Nodes[[#This Row],[node type]]="b",1,Nodes[[#This Row],[node type]]="s",0),"")</f>
        <v/>
      </c>
      <c r="K579" s="132" t="str" cm="1">
        <f t="array" ref="K579">_xlfn.IFNA(_xlfn.IFS(Nodes[[#This Row],[node type]]="i",0,Nodes[[#This Row],[node type]]="b",1,Nodes[[#This Row],[node type]]="s",1),"")</f>
        <v/>
      </c>
      <c r="L579" s="132" t="str" cm="1">
        <f t="array" ref="L579">_xlfn.IFNA(_xlfn.IFS(Nodes[[#This Row],[node type]]="i",0,Nodes[[#This Row],[node type]]="b",1,Nodes[[#This Row],[node type]]="s",1),"")</f>
        <v/>
      </c>
      <c r="M579" s="132" t="str" cm="1">
        <f t="array" ref="M579">_xlfn.IFNA(_xlfn.IFS(Nodes[[#This Row],[node type]]="i",0,Nodes[[#This Row],[node type]]="b",1,Nodes[[#This Row],[node type]]="s",1),"")</f>
        <v/>
      </c>
      <c r="N579" s="132" t="str" cm="1">
        <f t="array" ref="N579">_xlfn.IFNA(_xlfn.IFS(Nodes[[#This Row],[node type]]="i",0,Nodes[[#This Row],[node type]]="b",1,Nodes[[#This Row],[node type]]="s",0),"")</f>
        <v/>
      </c>
    </row>
    <row r="580" spans="2:14" x14ac:dyDescent="0.2">
      <c r="B5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0" s="63"/>
      <c r="D580" s="63"/>
      <c r="E580" s="63"/>
      <c r="F580" s="63"/>
      <c r="G580" s="63"/>
      <c r="H580" s="65"/>
      <c r="I580" s="132" t="str" cm="1">
        <f t="array" ref="I580">_xlfn.IFNA(_xlfn.IFS(Nodes[[#This Row],[node type]]="i",0,Nodes[[#This Row],[node type]]="b",1,Nodes[[#This Row],[node type]]="s",0),"")</f>
        <v/>
      </c>
      <c r="J580" s="132" t="str" cm="1">
        <f t="array" ref="J580">_xlfn.IFNA(_xlfn.IFS(Nodes[[#This Row],[node type]]="i",0,Nodes[[#This Row],[node type]]="b",1,Nodes[[#This Row],[node type]]="s",0),"")</f>
        <v/>
      </c>
      <c r="K580" s="132" t="str" cm="1">
        <f t="array" ref="K580">_xlfn.IFNA(_xlfn.IFS(Nodes[[#This Row],[node type]]="i",0,Nodes[[#This Row],[node type]]="b",1,Nodes[[#This Row],[node type]]="s",1),"")</f>
        <v/>
      </c>
      <c r="L580" s="132" t="str" cm="1">
        <f t="array" ref="L580">_xlfn.IFNA(_xlfn.IFS(Nodes[[#This Row],[node type]]="i",0,Nodes[[#This Row],[node type]]="b",1,Nodes[[#This Row],[node type]]="s",1),"")</f>
        <v/>
      </c>
      <c r="M580" s="132" t="str" cm="1">
        <f t="array" ref="M580">_xlfn.IFNA(_xlfn.IFS(Nodes[[#This Row],[node type]]="i",0,Nodes[[#This Row],[node type]]="b",1,Nodes[[#This Row],[node type]]="s",1),"")</f>
        <v/>
      </c>
      <c r="N580" s="132" t="str" cm="1">
        <f t="array" ref="N580">_xlfn.IFNA(_xlfn.IFS(Nodes[[#This Row],[node type]]="i",0,Nodes[[#This Row],[node type]]="b",1,Nodes[[#This Row],[node type]]="s",0),"")</f>
        <v/>
      </c>
    </row>
    <row r="581" spans="2:14" x14ac:dyDescent="0.2">
      <c r="B5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1" s="63"/>
      <c r="D581" s="63"/>
      <c r="E581" s="63"/>
      <c r="F581" s="63"/>
      <c r="G581" s="63"/>
      <c r="H581" s="65"/>
      <c r="I581" s="132" t="str" cm="1">
        <f t="array" ref="I581">_xlfn.IFNA(_xlfn.IFS(Nodes[[#This Row],[node type]]="i",0,Nodes[[#This Row],[node type]]="b",1,Nodes[[#This Row],[node type]]="s",0),"")</f>
        <v/>
      </c>
      <c r="J581" s="132" t="str" cm="1">
        <f t="array" ref="J581">_xlfn.IFNA(_xlfn.IFS(Nodes[[#This Row],[node type]]="i",0,Nodes[[#This Row],[node type]]="b",1,Nodes[[#This Row],[node type]]="s",0),"")</f>
        <v/>
      </c>
      <c r="K581" s="132" t="str" cm="1">
        <f t="array" ref="K581">_xlfn.IFNA(_xlfn.IFS(Nodes[[#This Row],[node type]]="i",0,Nodes[[#This Row],[node type]]="b",1,Nodes[[#This Row],[node type]]="s",1),"")</f>
        <v/>
      </c>
      <c r="L581" s="132" t="str" cm="1">
        <f t="array" ref="L581">_xlfn.IFNA(_xlfn.IFS(Nodes[[#This Row],[node type]]="i",0,Nodes[[#This Row],[node type]]="b",1,Nodes[[#This Row],[node type]]="s",1),"")</f>
        <v/>
      </c>
      <c r="M581" s="132" t="str" cm="1">
        <f t="array" ref="M581">_xlfn.IFNA(_xlfn.IFS(Nodes[[#This Row],[node type]]="i",0,Nodes[[#This Row],[node type]]="b",1,Nodes[[#This Row],[node type]]="s",1),"")</f>
        <v/>
      </c>
      <c r="N581" s="132" t="str" cm="1">
        <f t="array" ref="N581">_xlfn.IFNA(_xlfn.IFS(Nodes[[#This Row],[node type]]="i",0,Nodes[[#This Row],[node type]]="b",1,Nodes[[#This Row],[node type]]="s",0),"")</f>
        <v/>
      </c>
    </row>
    <row r="582" spans="2:14" x14ac:dyDescent="0.2">
      <c r="B5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2" s="63"/>
      <c r="D582" s="63"/>
      <c r="E582" s="63"/>
      <c r="F582" s="63"/>
      <c r="G582" s="63"/>
      <c r="H582" s="65"/>
      <c r="I582" s="132" t="str" cm="1">
        <f t="array" ref="I582">_xlfn.IFNA(_xlfn.IFS(Nodes[[#This Row],[node type]]="i",0,Nodes[[#This Row],[node type]]="b",1,Nodes[[#This Row],[node type]]="s",0),"")</f>
        <v/>
      </c>
      <c r="J582" s="132" t="str" cm="1">
        <f t="array" ref="J582">_xlfn.IFNA(_xlfn.IFS(Nodes[[#This Row],[node type]]="i",0,Nodes[[#This Row],[node type]]="b",1,Nodes[[#This Row],[node type]]="s",0),"")</f>
        <v/>
      </c>
      <c r="K582" s="132" t="str" cm="1">
        <f t="array" ref="K582">_xlfn.IFNA(_xlfn.IFS(Nodes[[#This Row],[node type]]="i",0,Nodes[[#This Row],[node type]]="b",1,Nodes[[#This Row],[node type]]="s",1),"")</f>
        <v/>
      </c>
      <c r="L582" s="132" t="str" cm="1">
        <f t="array" ref="L582">_xlfn.IFNA(_xlfn.IFS(Nodes[[#This Row],[node type]]="i",0,Nodes[[#This Row],[node type]]="b",1,Nodes[[#This Row],[node type]]="s",1),"")</f>
        <v/>
      </c>
      <c r="M582" s="132" t="str" cm="1">
        <f t="array" ref="M582">_xlfn.IFNA(_xlfn.IFS(Nodes[[#This Row],[node type]]="i",0,Nodes[[#This Row],[node type]]="b",1,Nodes[[#This Row],[node type]]="s",1),"")</f>
        <v/>
      </c>
      <c r="N582" s="132" t="str" cm="1">
        <f t="array" ref="N582">_xlfn.IFNA(_xlfn.IFS(Nodes[[#This Row],[node type]]="i",0,Nodes[[#This Row],[node type]]="b",1,Nodes[[#This Row],[node type]]="s",0),"")</f>
        <v/>
      </c>
    </row>
    <row r="583" spans="2:14" x14ac:dyDescent="0.2">
      <c r="B5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3" s="63"/>
      <c r="D583" s="63"/>
      <c r="E583" s="63"/>
      <c r="F583" s="63"/>
      <c r="G583" s="63"/>
      <c r="H583" s="65"/>
      <c r="I583" s="132" t="str" cm="1">
        <f t="array" ref="I583">_xlfn.IFNA(_xlfn.IFS(Nodes[[#This Row],[node type]]="i",0,Nodes[[#This Row],[node type]]="b",1,Nodes[[#This Row],[node type]]="s",0),"")</f>
        <v/>
      </c>
      <c r="J583" s="132" t="str" cm="1">
        <f t="array" ref="J583">_xlfn.IFNA(_xlfn.IFS(Nodes[[#This Row],[node type]]="i",0,Nodes[[#This Row],[node type]]="b",1,Nodes[[#This Row],[node type]]="s",0),"")</f>
        <v/>
      </c>
      <c r="K583" s="132" t="str" cm="1">
        <f t="array" ref="K583">_xlfn.IFNA(_xlfn.IFS(Nodes[[#This Row],[node type]]="i",0,Nodes[[#This Row],[node type]]="b",1,Nodes[[#This Row],[node type]]="s",1),"")</f>
        <v/>
      </c>
      <c r="L583" s="132" t="str" cm="1">
        <f t="array" ref="L583">_xlfn.IFNA(_xlfn.IFS(Nodes[[#This Row],[node type]]="i",0,Nodes[[#This Row],[node type]]="b",1,Nodes[[#This Row],[node type]]="s",1),"")</f>
        <v/>
      </c>
      <c r="M583" s="132" t="str" cm="1">
        <f t="array" ref="M583">_xlfn.IFNA(_xlfn.IFS(Nodes[[#This Row],[node type]]="i",0,Nodes[[#This Row],[node type]]="b",1,Nodes[[#This Row],[node type]]="s",1),"")</f>
        <v/>
      </c>
      <c r="N583" s="132" t="str" cm="1">
        <f t="array" ref="N583">_xlfn.IFNA(_xlfn.IFS(Nodes[[#This Row],[node type]]="i",0,Nodes[[#This Row],[node type]]="b",1,Nodes[[#This Row],[node type]]="s",0),"")</f>
        <v/>
      </c>
    </row>
    <row r="584" spans="2:14" x14ac:dyDescent="0.2">
      <c r="B5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4" s="63"/>
      <c r="D584" s="63"/>
      <c r="E584" s="63"/>
      <c r="F584" s="63"/>
      <c r="G584" s="63"/>
      <c r="H584" s="65"/>
      <c r="I584" s="132" t="str" cm="1">
        <f t="array" ref="I584">_xlfn.IFNA(_xlfn.IFS(Nodes[[#This Row],[node type]]="i",0,Nodes[[#This Row],[node type]]="b",1,Nodes[[#This Row],[node type]]="s",0),"")</f>
        <v/>
      </c>
      <c r="J584" s="132" t="str" cm="1">
        <f t="array" ref="J584">_xlfn.IFNA(_xlfn.IFS(Nodes[[#This Row],[node type]]="i",0,Nodes[[#This Row],[node type]]="b",1,Nodes[[#This Row],[node type]]="s",0),"")</f>
        <v/>
      </c>
      <c r="K584" s="132" t="str" cm="1">
        <f t="array" ref="K584">_xlfn.IFNA(_xlfn.IFS(Nodes[[#This Row],[node type]]="i",0,Nodes[[#This Row],[node type]]="b",1,Nodes[[#This Row],[node type]]="s",1),"")</f>
        <v/>
      </c>
      <c r="L584" s="132" t="str" cm="1">
        <f t="array" ref="L584">_xlfn.IFNA(_xlfn.IFS(Nodes[[#This Row],[node type]]="i",0,Nodes[[#This Row],[node type]]="b",1,Nodes[[#This Row],[node type]]="s",1),"")</f>
        <v/>
      </c>
      <c r="M584" s="132" t="str" cm="1">
        <f t="array" ref="M584">_xlfn.IFNA(_xlfn.IFS(Nodes[[#This Row],[node type]]="i",0,Nodes[[#This Row],[node type]]="b",1,Nodes[[#This Row],[node type]]="s",1),"")</f>
        <v/>
      </c>
      <c r="N584" s="132" t="str" cm="1">
        <f t="array" ref="N584">_xlfn.IFNA(_xlfn.IFS(Nodes[[#This Row],[node type]]="i",0,Nodes[[#This Row],[node type]]="b",1,Nodes[[#This Row],[node type]]="s",0),"")</f>
        <v/>
      </c>
    </row>
    <row r="585" spans="2:14" x14ac:dyDescent="0.2">
      <c r="B5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5" s="63"/>
      <c r="D585" s="63"/>
      <c r="E585" s="63"/>
      <c r="F585" s="63"/>
      <c r="G585" s="63"/>
      <c r="H585" s="65"/>
      <c r="I585" s="132" t="str" cm="1">
        <f t="array" ref="I585">_xlfn.IFNA(_xlfn.IFS(Nodes[[#This Row],[node type]]="i",0,Nodes[[#This Row],[node type]]="b",1,Nodes[[#This Row],[node type]]="s",0),"")</f>
        <v/>
      </c>
      <c r="J585" s="132" t="str" cm="1">
        <f t="array" ref="J585">_xlfn.IFNA(_xlfn.IFS(Nodes[[#This Row],[node type]]="i",0,Nodes[[#This Row],[node type]]="b",1,Nodes[[#This Row],[node type]]="s",0),"")</f>
        <v/>
      </c>
      <c r="K585" s="132" t="str" cm="1">
        <f t="array" ref="K585">_xlfn.IFNA(_xlfn.IFS(Nodes[[#This Row],[node type]]="i",0,Nodes[[#This Row],[node type]]="b",1,Nodes[[#This Row],[node type]]="s",1),"")</f>
        <v/>
      </c>
      <c r="L585" s="132" t="str" cm="1">
        <f t="array" ref="L585">_xlfn.IFNA(_xlfn.IFS(Nodes[[#This Row],[node type]]="i",0,Nodes[[#This Row],[node type]]="b",1,Nodes[[#This Row],[node type]]="s",1),"")</f>
        <v/>
      </c>
      <c r="M585" s="132" t="str" cm="1">
        <f t="array" ref="M585">_xlfn.IFNA(_xlfn.IFS(Nodes[[#This Row],[node type]]="i",0,Nodes[[#This Row],[node type]]="b",1,Nodes[[#This Row],[node type]]="s",1),"")</f>
        <v/>
      </c>
      <c r="N585" s="132" t="str" cm="1">
        <f t="array" ref="N585">_xlfn.IFNA(_xlfn.IFS(Nodes[[#This Row],[node type]]="i",0,Nodes[[#This Row],[node type]]="b",1,Nodes[[#This Row],[node type]]="s",0),"")</f>
        <v/>
      </c>
    </row>
    <row r="586" spans="2:14" x14ac:dyDescent="0.2">
      <c r="B5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6" s="63"/>
      <c r="D586" s="63"/>
      <c r="E586" s="63"/>
      <c r="F586" s="63"/>
      <c r="G586" s="63"/>
      <c r="H586" s="65"/>
      <c r="I586" s="132" t="str" cm="1">
        <f t="array" ref="I586">_xlfn.IFNA(_xlfn.IFS(Nodes[[#This Row],[node type]]="i",0,Nodes[[#This Row],[node type]]="b",1,Nodes[[#This Row],[node type]]="s",0),"")</f>
        <v/>
      </c>
      <c r="J586" s="132" t="str" cm="1">
        <f t="array" ref="J586">_xlfn.IFNA(_xlfn.IFS(Nodes[[#This Row],[node type]]="i",0,Nodes[[#This Row],[node type]]="b",1,Nodes[[#This Row],[node type]]="s",0),"")</f>
        <v/>
      </c>
      <c r="K586" s="132" t="str" cm="1">
        <f t="array" ref="K586">_xlfn.IFNA(_xlfn.IFS(Nodes[[#This Row],[node type]]="i",0,Nodes[[#This Row],[node type]]="b",1,Nodes[[#This Row],[node type]]="s",1),"")</f>
        <v/>
      </c>
      <c r="L586" s="132" t="str" cm="1">
        <f t="array" ref="L586">_xlfn.IFNA(_xlfn.IFS(Nodes[[#This Row],[node type]]="i",0,Nodes[[#This Row],[node type]]="b",1,Nodes[[#This Row],[node type]]="s",1),"")</f>
        <v/>
      </c>
      <c r="M586" s="132" t="str" cm="1">
        <f t="array" ref="M586">_xlfn.IFNA(_xlfn.IFS(Nodes[[#This Row],[node type]]="i",0,Nodes[[#This Row],[node type]]="b",1,Nodes[[#This Row],[node type]]="s",1),"")</f>
        <v/>
      </c>
      <c r="N586" s="132" t="str" cm="1">
        <f t="array" ref="N586">_xlfn.IFNA(_xlfn.IFS(Nodes[[#This Row],[node type]]="i",0,Nodes[[#This Row],[node type]]="b",1,Nodes[[#This Row],[node type]]="s",0),"")</f>
        <v/>
      </c>
    </row>
    <row r="587" spans="2:14" x14ac:dyDescent="0.2">
      <c r="B5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7" s="63"/>
      <c r="D587" s="63"/>
      <c r="E587" s="63"/>
      <c r="F587" s="63"/>
      <c r="G587" s="63"/>
      <c r="H587" s="65"/>
      <c r="I587" s="132" t="str" cm="1">
        <f t="array" ref="I587">_xlfn.IFNA(_xlfn.IFS(Nodes[[#This Row],[node type]]="i",0,Nodes[[#This Row],[node type]]="b",1,Nodes[[#This Row],[node type]]="s",0),"")</f>
        <v/>
      </c>
      <c r="J587" s="132" t="str" cm="1">
        <f t="array" ref="J587">_xlfn.IFNA(_xlfn.IFS(Nodes[[#This Row],[node type]]="i",0,Nodes[[#This Row],[node type]]="b",1,Nodes[[#This Row],[node type]]="s",0),"")</f>
        <v/>
      </c>
      <c r="K587" s="132" t="str" cm="1">
        <f t="array" ref="K587">_xlfn.IFNA(_xlfn.IFS(Nodes[[#This Row],[node type]]="i",0,Nodes[[#This Row],[node type]]="b",1,Nodes[[#This Row],[node type]]="s",1),"")</f>
        <v/>
      </c>
      <c r="L587" s="132" t="str" cm="1">
        <f t="array" ref="L587">_xlfn.IFNA(_xlfn.IFS(Nodes[[#This Row],[node type]]="i",0,Nodes[[#This Row],[node type]]="b",1,Nodes[[#This Row],[node type]]="s",1),"")</f>
        <v/>
      </c>
      <c r="M587" s="132" t="str" cm="1">
        <f t="array" ref="M587">_xlfn.IFNA(_xlfn.IFS(Nodes[[#This Row],[node type]]="i",0,Nodes[[#This Row],[node type]]="b",1,Nodes[[#This Row],[node type]]="s",1),"")</f>
        <v/>
      </c>
      <c r="N587" s="132" t="str" cm="1">
        <f t="array" ref="N587">_xlfn.IFNA(_xlfn.IFS(Nodes[[#This Row],[node type]]="i",0,Nodes[[#This Row],[node type]]="b",1,Nodes[[#This Row],[node type]]="s",0),"")</f>
        <v/>
      </c>
    </row>
    <row r="588" spans="2:14" x14ac:dyDescent="0.2">
      <c r="B5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8" s="63"/>
      <c r="D588" s="63"/>
      <c r="E588" s="63"/>
      <c r="F588" s="63"/>
      <c r="G588" s="63"/>
      <c r="H588" s="65"/>
      <c r="I588" s="132" t="str" cm="1">
        <f t="array" ref="I588">_xlfn.IFNA(_xlfn.IFS(Nodes[[#This Row],[node type]]="i",0,Nodes[[#This Row],[node type]]="b",1,Nodes[[#This Row],[node type]]="s",0),"")</f>
        <v/>
      </c>
      <c r="J588" s="132" t="str" cm="1">
        <f t="array" ref="J588">_xlfn.IFNA(_xlfn.IFS(Nodes[[#This Row],[node type]]="i",0,Nodes[[#This Row],[node type]]="b",1,Nodes[[#This Row],[node type]]="s",0),"")</f>
        <v/>
      </c>
      <c r="K588" s="132" t="str" cm="1">
        <f t="array" ref="K588">_xlfn.IFNA(_xlfn.IFS(Nodes[[#This Row],[node type]]="i",0,Nodes[[#This Row],[node type]]="b",1,Nodes[[#This Row],[node type]]="s",1),"")</f>
        <v/>
      </c>
      <c r="L588" s="132" t="str" cm="1">
        <f t="array" ref="L588">_xlfn.IFNA(_xlfn.IFS(Nodes[[#This Row],[node type]]="i",0,Nodes[[#This Row],[node type]]="b",1,Nodes[[#This Row],[node type]]="s",1),"")</f>
        <v/>
      </c>
      <c r="M588" s="132" t="str" cm="1">
        <f t="array" ref="M588">_xlfn.IFNA(_xlfn.IFS(Nodes[[#This Row],[node type]]="i",0,Nodes[[#This Row],[node type]]="b",1,Nodes[[#This Row],[node type]]="s",1),"")</f>
        <v/>
      </c>
      <c r="N588" s="132" t="str" cm="1">
        <f t="array" ref="N588">_xlfn.IFNA(_xlfn.IFS(Nodes[[#This Row],[node type]]="i",0,Nodes[[#This Row],[node type]]="b",1,Nodes[[#This Row],[node type]]="s",0),"")</f>
        <v/>
      </c>
    </row>
    <row r="589" spans="2:14" x14ac:dyDescent="0.2">
      <c r="B5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89" s="63"/>
      <c r="D589" s="63"/>
      <c r="E589" s="63"/>
      <c r="F589" s="63"/>
      <c r="G589" s="63"/>
      <c r="H589" s="65"/>
      <c r="I589" s="132" t="str" cm="1">
        <f t="array" ref="I589">_xlfn.IFNA(_xlfn.IFS(Nodes[[#This Row],[node type]]="i",0,Nodes[[#This Row],[node type]]="b",1,Nodes[[#This Row],[node type]]="s",0),"")</f>
        <v/>
      </c>
      <c r="J589" s="132" t="str" cm="1">
        <f t="array" ref="J589">_xlfn.IFNA(_xlfn.IFS(Nodes[[#This Row],[node type]]="i",0,Nodes[[#This Row],[node type]]="b",1,Nodes[[#This Row],[node type]]="s",0),"")</f>
        <v/>
      </c>
      <c r="K589" s="132" t="str" cm="1">
        <f t="array" ref="K589">_xlfn.IFNA(_xlfn.IFS(Nodes[[#This Row],[node type]]="i",0,Nodes[[#This Row],[node type]]="b",1,Nodes[[#This Row],[node type]]="s",1),"")</f>
        <v/>
      </c>
      <c r="L589" s="132" t="str" cm="1">
        <f t="array" ref="L589">_xlfn.IFNA(_xlfn.IFS(Nodes[[#This Row],[node type]]="i",0,Nodes[[#This Row],[node type]]="b",1,Nodes[[#This Row],[node type]]="s",1),"")</f>
        <v/>
      </c>
      <c r="M589" s="132" t="str" cm="1">
        <f t="array" ref="M589">_xlfn.IFNA(_xlfn.IFS(Nodes[[#This Row],[node type]]="i",0,Nodes[[#This Row],[node type]]="b",1,Nodes[[#This Row],[node type]]="s",1),"")</f>
        <v/>
      </c>
      <c r="N589" s="132" t="str" cm="1">
        <f t="array" ref="N589">_xlfn.IFNA(_xlfn.IFS(Nodes[[#This Row],[node type]]="i",0,Nodes[[#This Row],[node type]]="b",1,Nodes[[#This Row],[node type]]="s",0),"")</f>
        <v/>
      </c>
    </row>
    <row r="590" spans="2:14" x14ac:dyDescent="0.2">
      <c r="B5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0" s="63"/>
      <c r="D590" s="63"/>
      <c r="E590" s="63"/>
      <c r="F590" s="63"/>
      <c r="G590" s="63"/>
      <c r="H590" s="65"/>
      <c r="I590" s="132" t="str" cm="1">
        <f t="array" ref="I590">_xlfn.IFNA(_xlfn.IFS(Nodes[[#This Row],[node type]]="i",0,Nodes[[#This Row],[node type]]="b",1,Nodes[[#This Row],[node type]]="s",0),"")</f>
        <v/>
      </c>
      <c r="J590" s="132" t="str" cm="1">
        <f t="array" ref="J590">_xlfn.IFNA(_xlfn.IFS(Nodes[[#This Row],[node type]]="i",0,Nodes[[#This Row],[node type]]="b",1,Nodes[[#This Row],[node type]]="s",0),"")</f>
        <v/>
      </c>
      <c r="K590" s="132" t="str" cm="1">
        <f t="array" ref="K590">_xlfn.IFNA(_xlfn.IFS(Nodes[[#This Row],[node type]]="i",0,Nodes[[#This Row],[node type]]="b",1,Nodes[[#This Row],[node type]]="s",1),"")</f>
        <v/>
      </c>
      <c r="L590" s="132" t="str" cm="1">
        <f t="array" ref="L590">_xlfn.IFNA(_xlfn.IFS(Nodes[[#This Row],[node type]]="i",0,Nodes[[#This Row],[node type]]="b",1,Nodes[[#This Row],[node type]]="s",1),"")</f>
        <v/>
      </c>
      <c r="M590" s="132" t="str" cm="1">
        <f t="array" ref="M590">_xlfn.IFNA(_xlfn.IFS(Nodes[[#This Row],[node type]]="i",0,Nodes[[#This Row],[node type]]="b",1,Nodes[[#This Row],[node type]]="s",1),"")</f>
        <v/>
      </c>
      <c r="N590" s="132" t="str" cm="1">
        <f t="array" ref="N590">_xlfn.IFNA(_xlfn.IFS(Nodes[[#This Row],[node type]]="i",0,Nodes[[#This Row],[node type]]="b",1,Nodes[[#This Row],[node type]]="s",0),"")</f>
        <v/>
      </c>
    </row>
    <row r="591" spans="2:14" x14ac:dyDescent="0.2">
      <c r="B5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1" s="63"/>
      <c r="D591" s="63"/>
      <c r="E591" s="63"/>
      <c r="F591" s="63"/>
      <c r="G591" s="63"/>
      <c r="H591" s="65"/>
      <c r="I591" s="132" t="str" cm="1">
        <f t="array" ref="I591">_xlfn.IFNA(_xlfn.IFS(Nodes[[#This Row],[node type]]="i",0,Nodes[[#This Row],[node type]]="b",1,Nodes[[#This Row],[node type]]="s",0),"")</f>
        <v/>
      </c>
      <c r="J591" s="132" t="str" cm="1">
        <f t="array" ref="J591">_xlfn.IFNA(_xlfn.IFS(Nodes[[#This Row],[node type]]="i",0,Nodes[[#This Row],[node type]]="b",1,Nodes[[#This Row],[node type]]="s",0),"")</f>
        <v/>
      </c>
      <c r="K591" s="132" t="str" cm="1">
        <f t="array" ref="K591">_xlfn.IFNA(_xlfn.IFS(Nodes[[#This Row],[node type]]="i",0,Nodes[[#This Row],[node type]]="b",1,Nodes[[#This Row],[node type]]="s",1),"")</f>
        <v/>
      </c>
      <c r="L591" s="132" t="str" cm="1">
        <f t="array" ref="L591">_xlfn.IFNA(_xlfn.IFS(Nodes[[#This Row],[node type]]="i",0,Nodes[[#This Row],[node type]]="b",1,Nodes[[#This Row],[node type]]="s",1),"")</f>
        <v/>
      </c>
      <c r="M591" s="132" t="str" cm="1">
        <f t="array" ref="M591">_xlfn.IFNA(_xlfn.IFS(Nodes[[#This Row],[node type]]="i",0,Nodes[[#This Row],[node type]]="b",1,Nodes[[#This Row],[node type]]="s",1),"")</f>
        <v/>
      </c>
      <c r="N591" s="132" t="str" cm="1">
        <f t="array" ref="N591">_xlfn.IFNA(_xlfn.IFS(Nodes[[#This Row],[node type]]="i",0,Nodes[[#This Row],[node type]]="b",1,Nodes[[#This Row],[node type]]="s",0),"")</f>
        <v/>
      </c>
    </row>
    <row r="592" spans="2:14" x14ac:dyDescent="0.2">
      <c r="B5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2" s="63"/>
      <c r="D592" s="63"/>
      <c r="E592" s="63"/>
      <c r="F592" s="63"/>
      <c r="G592" s="63"/>
      <c r="H592" s="65"/>
      <c r="I592" s="132" t="str" cm="1">
        <f t="array" ref="I592">_xlfn.IFNA(_xlfn.IFS(Nodes[[#This Row],[node type]]="i",0,Nodes[[#This Row],[node type]]="b",1,Nodes[[#This Row],[node type]]="s",0),"")</f>
        <v/>
      </c>
      <c r="J592" s="132" t="str" cm="1">
        <f t="array" ref="J592">_xlfn.IFNA(_xlfn.IFS(Nodes[[#This Row],[node type]]="i",0,Nodes[[#This Row],[node type]]="b",1,Nodes[[#This Row],[node type]]="s",0),"")</f>
        <v/>
      </c>
      <c r="K592" s="132" t="str" cm="1">
        <f t="array" ref="K592">_xlfn.IFNA(_xlfn.IFS(Nodes[[#This Row],[node type]]="i",0,Nodes[[#This Row],[node type]]="b",1,Nodes[[#This Row],[node type]]="s",1),"")</f>
        <v/>
      </c>
      <c r="L592" s="132" t="str" cm="1">
        <f t="array" ref="L592">_xlfn.IFNA(_xlfn.IFS(Nodes[[#This Row],[node type]]="i",0,Nodes[[#This Row],[node type]]="b",1,Nodes[[#This Row],[node type]]="s",1),"")</f>
        <v/>
      </c>
      <c r="M592" s="132" t="str" cm="1">
        <f t="array" ref="M592">_xlfn.IFNA(_xlfn.IFS(Nodes[[#This Row],[node type]]="i",0,Nodes[[#This Row],[node type]]="b",1,Nodes[[#This Row],[node type]]="s",1),"")</f>
        <v/>
      </c>
      <c r="N592" s="132" t="str" cm="1">
        <f t="array" ref="N592">_xlfn.IFNA(_xlfn.IFS(Nodes[[#This Row],[node type]]="i",0,Nodes[[#This Row],[node type]]="b",1,Nodes[[#This Row],[node type]]="s",0),"")</f>
        <v/>
      </c>
    </row>
    <row r="593" spans="2:14" x14ac:dyDescent="0.2">
      <c r="B5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3" s="63"/>
      <c r="D593" s="63"/>
      <c r="E593" s="63"/>
      <c r="F593" s="63"/>
      <c r="G593" s="63"/>
      <c r="H593" s="65"/>
      <c r="I593" s="132" t="str" cm="1">
        <f t="array" ref="I593">_xlfn.IFNA(_xlfn.IFS(Nodes[[#This Row],[node type]]="i",0,Nodes[[#This Row],[node type]]="b",1,Nodes[[#This Row],[node type]]="s",0),"")</f>
        <v/>
      </c>
      <c r="J593" s="132" t="str" cm="1">
        <f t="array" ref="J593">_xlfn.IFNA(_xlfn.IFS(Nodes[[#This Row],[node type]]="i",0,Nodes[[#This Row],[node type]]="b",1,Nodes[[#This Row],[node type]]="s",0),"")</f>
        <v/>
      </c>
      <c r="K593" s="132" t="str" cm="1">
        <f t="array" ref="K593">_xlfn.IFNA(_xlfn.IFS(Nodes[[#This Row],[node type]]="i",0,Nodes[[#This Row],[node type]]="b",1,Nodes[[#This Row],[node type]]="s",1),"")</f>
        <v/>
      </c>
      <c r="L593" s="132" t="str" cm="1">
        <f t="array" ref="L593">_xlfn.IFNA(_xlfn.IFS(Nodes[[#This Row],[node type]]="i",0,Nodes[[#This Row],[node type]]="b",1,Nodes[[#This Row],[node type]]="s",1),"")</f>
        <v/>
      </c>
      <c r="M593" s="132" t="str" cm="1">
        <f t="array" ref="M593">_xlfn.IFNA(_xlfn.IFS(Nodes[[#This Row],[node type]]="i",0,Nodes[[#This Row],[node type]]="b",1,Nodes[[#This Row],[node type]]="s",1),"")</f>
        <v/>
      </c>
      <c r="N593" s="132" t="str" cm="1">
        <f t="array" ref="N593">_xlfn.IFNA(_xlfn.IFS(Nodes[[#This Row],[node type]]="i",0,Nodes[[#This Row],[node type]]="b",1,Nodes[[#This Row],[node type]]="s",0),"")</f>
        <v/>
      </c>
    </row>
    <row r="594" spans="2:14" x14ac:dyDescent="0.2">
      <c r="B5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4" s="63"/>
      <c r="D594" s="63"/>
      <c r="E594" s="63"/>
      <c r="F594" s="63"/>
      <c r="G594" s="63"/>
      <c r="H594" s="65"/>
      <c r="I594" s="132" t="str" cm="1">
        <f t="array" ref="I594">_xlfn.IFNA(_xlfn.IFS(Nodes[[#This Row],[node type]]="i",0,Nodes[[#This Row],[node type]]="b",1,Nodes[[#This Row],[node type]]="s",0),"")</f>
        <v/>
      </c>
      <c r="J594" s="132" t="str" cm="1">
        <f t="array" ref="J594">_xlfn.IFNA(_xlfn.IFS(Nodes[[#This Row],[node type]]="i",0,Nodes[[#This Row],[node type]]="b",1,Nodes[[#This Row],[node type]]="s",0),"")</f>
        <v/>
      </c>
      <c r="K594" s="132" t="str" cm="1">
        <f t="array" ref="K594">_xlfn.IFNA(_xlfn.IFS(Nodes[[#This Row],[node type]]="i",0,Nodes[[#This Row],[node type]]="b",1,Nodes[[#This Row],[node type]]="s",1),"")</f>
        <v/>
      </c>
      <c r="L594" s="132" t="str" cm="1">
        <f t="array" ref="L594">_xlfn.IFNA(_xlfn.IFS(Nodes[[#This Row],[node type]]="i",0,Nodes[[#This Row],[node type]]="b",1,Nodes[[#This Row],[node type]]="s",1),"")</f>
        <v/>
      </c>
      <c r="M594" s="132" t="str" cm="1">
        <f t="array" ref="M594">_xlfn.IFNA(_xlfn.IFS(Nodes[[#This Row],[node type]]="i",0,Nodes[[#This Row],[node type]]="b",1,Nodes[[#This Row],[node type]]="s",1),"")</f>
        <v/>
      </c>
      <c r="N594" s="132" t="str" cm="1">
        <f t="array" ref="N594">_xlfn.IFNA(_xlfn.IFS(Nodes[[#This Row],[node type]]="i",0,Nodes[[#This Row],[node type]]="b",1,Nodes[[#This Row],[node type]]="s",0),"")</f>
        <v/>
      </c>
    </row>
    <row r="595" spans="2:14" x14ac:dyDescent="0.2">
      <c r="B5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5" s="63"/>
      <c r="D595" s="63"/>
      <c r="E595" s="63"/>
      <c r="F595" s="63"/>
      <c r="G595" s="63"/>
      <c r="H595" s="65"/>
      <c r="I595" s="132" t="str" cm="1">
        <f t="array" ref="I595">_xlfn.IFNA(_xlfn.IFS(Nodes[[#This Row],[node type]]="i",0,Nodes[[#This Row],[node type]]="b",1,Nodes[[#This Row],[node type]]="s",0),"")</f>
        <v/>
      </c>
      <c r="J595" s="132" t="str" cm="1">
        <f t="array" ref="J595">_xlfn.IFNA(_xlfn.IFS(Nodes[[#This Row],[node type]]="i",0,Nodes[[#This Row],[node type]]="b",1,Nodes[[#This Row],[node type]]="s",0),"")</f>
        <v/>
      </c>
      <c r="K595" s="132" t="str" cm="1">
        <f t="array" ref="K595">_xlfn.IFNA(_xlfn.IFS(Nodes[[#This Row],[node type]]="i",0,Nodes[[#This Row],[node type]]="b",1,Nodes[[#This Row],[node type]]="s",1),"")</f>
        <v/>
      </c>
      <c r="L595" s="132" t="str" cm="1">
        <f t="array" ref="L595">_xlfn.IFNA(_xlfn.IFS(Nodes[[#This Row],[node type]]="i",0,Nodes[[#This Row],[node type]]="b",1,Nodes[[#This Row],[node type]]="s",1),"")</f>
        <v/>
      </c>
      <c r="M595" s="132" t="str" cm="1">
        <f t="array" ref="M595">_xlfn.IFNA(_xlfn.IFS(Nodes[[#This Row],[node type]]="i",0,Nodes[[#This Row],[node type]]="b",1,Nodes[[#This Row],[node type]]="s",1),"")</f>
        <v/>
      </c>
      <c r="N595" s="132" t="str" cm="1">
        <f t="array" ref="N595">_xlfn.IFNA(_xlfn.IFS(Nodes[[#This Row],[node type]]="i",0,Nodes[[#This Row],[node type]]="b",1,Nodes[[#This Row],[node type]]="s",0),"")</f>
        <v/>
      </c>
    </row>
    <row r="596" spans="2:14" x14ac:dyDescent="0.2">
      <c r="B5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6" s="63"/>
      <c r="D596" s="63"/>
      <c r="E596" s="63"/>
      <c r="F596" s="63"/>
      <c r="G596" s="63"/>
      <c r="H596" s="65"/>
      <c r="I596" s="132" t="str" cm="1">
        <f t="array" ref="I596">_xlfn.IFNA(_xlfn.IFS(Nodes[[#This Row],[node type]]="i",0,Nodes[[#This Row],[node type]]="b",1,Nodes[[#This Row],[node type]]="s",0),"")</f>
        <v/>
      </c>
      <c r="J596" s="132" t="str" cm="1">
        <f t="array" ref="J596">_xlfn.IFNA(_xlfn.IFS(Nodes[[#This Row],[node type]]="i",0,Nodes[[#This Row],[node type]]="b",1,Nodes[[#This Row],[node type]]="s",0),"")</f>
        <v/>
      </c>
      <c r="K596" s="132" t="str" cm="1">
        <f t="array" ref="K596">_xlfn.IFNA(_xlfn.IFS(Nodes[[#This Row],[node type]]="i",0,Nodes[[#This Row],[node type]]="b",1,Nodes[[#This Row],[node type]]="s",1),"")</f>
        <v/>
      </c>
      <c r="L596" s="132" t="str" cm="1">
        <f t="array" ref="L596">_xlfn.IFNA(_xlfn.IFS(Nodes[[#This Row],[node type]]="i",0,Nodes[[#This Row],[node type]]="b",1,Nodes[[#This Row],[node type]]="s",1),"")</f>
        <v/>
      </c>
      <c r="M596" s="132" t="str" cm="1">
        <f t="array" ref="M596">_xlfn.IFNA(_xlfn.IFS(Nodes[[#This Row],[node type]]="i",0,Nodes[[#This Row],[node type]]="b",1,Nodes[[#This Row],[node type]]="s",1),"")</f>
        <v/>
      </c>
      <c r="N596" s="132" t="str" cm="1">
        <f t="array" ref="N596">_xlfn.IFNA(_xlfn.IFS(Nodes[[#This Row],[node type]]="i",0,Nodes[[#This Row],[node type]]="b",1,Nodes[[#This Row],[node type]]="s",0),"")</f>
        <v/>
      </c>
    </row>
    <row r="597" spans="2:14" x14ac:dyDescent="0.2">
      <c r="B5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7" s="63"/>
      <c r="D597" s="63"/>
      <c r="E597" s="63"/>
      <c r="F597" s="63"/>
      <c r="G597" s="63"/>
      <c r="H597" s="65"/>
      <c r="I597" s="132" t="str" cm="1">
        <f t="array" ref="I597">_xlfn.IFNA(_xlfn.IFS(Nodes[[#This Row],[node type]]="i",0,Nodes[[#This Row],[node type]]="b",1,Nodes[[#This Row],[node type]]="s",0),"")</f>
        <v/>
      </c>
      <c r="J597" s="132" t="str" cm="1">
        <f t="array" ref="J597">_xlfn.IFNA(_xlfn.IFS(Nodes[[#This Row],[node type]]="i",0,Nodes[[#This Row],[node type]]="b",1,Nodes[[#This Row],[node type]]="s",0),"")</f>
        <v/>
      </c>
      <c r="K597" s="132" t="str" cm="1">
        <f t="array" ref="K597">_xlfn.IFNA(_xlfn.IFS(Nodes[[#This Row],[node type]]="i",0,Nodes[[#This Row],[node type]]="b",1,Nodes[[#This Row],[node type]]="s",1),"")</f>
        <v/>
      </c>
      <c r="L597" s="132" t="str" cm="1">
        <f t="array" ref="L597">_xlfn.IFNA(_xlfn.IFS(Nodes[[#This Row],[node type]]="i",0,Nodes[[#This Row],[node type]]="b",1,Nodes[[#This Row],[node type]]="s",1),"")</f>
        <v/>
      </c>
      <c r="M597" s="132" t="str" cm="1">
        <f t="array" ref="M597">_xlfn.IFNA(_xlfn.IFS(Nodes[[#This Row],[node type]]="i",0,Nodes[[#This Row],[node type]]="b",1,Nodes[[#This Row],[node type]]="s",1),"")</f>
        <v/>
      </c>
      <c r="N597" s="132" t="str" cm="1">
        <f t="array" ref="N597">_xlfn.IFNA(_xlfn.IFS(Nodes[[#This Row],[node type]]="i",0,Nodes[[#This Row],[node type]]="b",1,Nodes[[#This Row],[node type]]="s",0),"")</f>
        <v/>
      </c>
    </row>
    <row r="598" spans="2:14" x14ac:dyDescent="0.2">
      <c r="B5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8" s="63"/>
      <c r="D598" s="63"/>
      <c r="E598" s="63"/>
      <c r="F598" s="63"/>
      <c r="G598" s="63"/>
      <c r="H598" s="65"/>
      <c r="I598" s="132" t="str" cm="1">
        <f t="array" ref="I598">_xlfn.IFNA(_xlfn.IFS(Nodes[[#This Row],[node type]]="i",0,Nodes[[#This Row],[node type]]="b",1,Nodes[[#This Row],[node type]]="s",0),"")</f>
        <v/>
      </c>
      <c r="J598" s="132" t="str" cm="1">
        <f t="array" ref="J598">_xlfn.IFNA(_xlfn.IFS(Nodes[[#This Row],[node type]]="i",0,Nodes[[#This Row],[node type]]="b",1,Nodes[[#This Row],[node type]]="s",0),"")</f>
        <v/>
      </c>
      <c r="K598" s="132" t="str" cm="1">
        <f t="array" ref="K598">_xlfn.IFNA(_xlfn.IFS(Nodes[[#This Row],[node type]]="i",0,Nodes[[#This Row],[node type]]="b",1,Nodes[[#This Row],[node type]]="s",1),"")</f>
        <v/>
      </c>
      <c r="L598" s="132" t="str" cm="1">
        <f t="array" ref="L598">_xlfn.IFNA(_xlfn.IFS(Nodes[[#This Row],[node type]]="i",0,Nodes[[#This Row],[node type]]="b",1,Nodes[[#This Row],[node type]]="s",1),"")</f>
        <v/>
      </c>
      <c r="M598" s="132" t="str" cm="1">
        <f t="array" ref="M598">_xlfn.IFNA(_xlfn.IFS(Nodes[[#This Row],[node type]]="i",0,Nodes[[#This Row],[node type]]="b",1,Nodes[[#This Row],[node type]]="s",1),"")</f>
        <v/>
      </c>
      <c r="N598" s="132" t="str" cm="1">
        <f t="array" ref="N598">_xlfn.IFNA(_xlfn.IFS(Nodes[[#This Row],[node type]]="i",0,Nodes[[#This Row],[node type]]="b",1,Nodes[[#This Row],[node type]]="s",0),"")</f>
        <v/>
      </c>
    </row>
    <row r="599" spans="2:14" x14ac:dyDescent="0.2">
      <c r="B5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599" s="63"/>
      <c r="D599" s="63"/>
      <c r="E599" s="63"/>
      <c r="F599" s="63"/>
      <c r="G599" s="63"/>
      <c r="H599" s="65"/>
      <c r="I599" s="132" t="str" cm="1">
        <f t="array" ref="I599">_xlfn.IFNA(_xlfn.IFS(Nodes[[#This Row],[node type]]="i",0,Nodes[[#This Row],[node type]]="b",1,Nodes[[#This Row],[node type]]="s",0),"")</f>
        <v/>
      </c>
      <c r="J599" s="132" t="str" cm="1">
        <f t="array" ref="J599">_xlfn.IFNA(_xlfn.IFS(Nodes[[#This Row],[node type]]="i",0,Nodes[[#This Row],[node type]]="b",1,Nodes[[#This Row],[node type]]="s",0),"")</f>
        <v/>
      </c>
      <c r="K599" s="132" t="str" cm="1">
        <f t="array" ref="K599">_xlfn.IFNA(_xlfn.IFS(Nodes[[#This Row],[node type]]="i",0,Nodes[[#This Row],[node type]]="b",1,Nodes[[#This Row],[node type]]="s",1),"")</f>
        <v/>
      </c>
      <c r="L599" s="132" t="str" cm="1">
        <f t="array" ref="L599">_xlfn.IFNA(_xlfn.IFS(Nodes[[#This Row],[node type]]="i",0,Nodes[[#This Row],[node type]]="b",1,Nodes[[#This Row],[node type]]="s",1),"")</f>
        <v/>
      </c>
      <c r="M599" s="132" t="str" cm="1">
        <f t="array" ref="M599">_xlfn.IFNA(_xlfn.IFS(Nodes[[#This Row],[node type]]="i",0,Nodes[[#This Row],[node type]]="b",1,Nodes[[#This Row],[node type]]="s",1),"")</f>
        <v/>
      </c>
      <c r="N599" s="132" t="str" cm="1">
        <f t="array" ref="N599">_xlfn.IFNA(_xlfn.IFS(Nodes[[#This Row],[node type]]="i",0,Nodes[[#This Row],[node type]]="b",1,Nodes[[#This Row],[node type]]="s",0),"")</f>
        <v/>
      </c>
    </row>
    <row r="600" spans="2:14" x14ac:dyDescent="0.2">
      <c r="B6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0" s="63"/>
      <c r="D600" s="63"/>
      <c r="E600" s="63"/>
      <c r="F600" s="63"/>
      <c r="G600" s="63"/>
      <c r="H600" s="65"/>
      <c r="I600" s="132" t="str" cm="1">
        <f t="array" ref="I600">_xlfn.IFNA(_xlfn.IFS(Nodes[[#This Row],[node type]]="i",0,Nodes[[#This Row],[node type]]="b",1,Nodes[[#This Row],[node type]]="s",0),"")</f>
        <v/>
      </c>
      <c r="J600" s="132" t="str" cm="1">
        <f t="array" ref="J600">_xlfn.IFNA(_xlfn.IFS(Nodes[[#This Row],[node type]]="i",0,Nodes[[#This Row],[node type]]="b",1,Nodes[[#This Row],[node type]]="s",0),"")</f>
        <v/>
      </c>
      <c r="K600" s="132" t="str" cm="1">
        <f t="array" ref="K600">_xlfn.IFNA(_xlfn.IFS(Nodes[[#This Row],[node type]]="i",0,Nodes[[#This Row],[node type]]="b",1,Nodes[[#This Row],[node type]]="s",1),"")</f>
        <v/>
      </c>
      <c r="L600" s="132" t="str" cm="1">
        <f t="array" ref="L600">_xlfn.IFNA(_xlfn.IFS(Nodes[[#This Row],[node type]]="i",0,Nodes[[#This Row],[node type]]="b",1,Nodes[[#This Row],[node type]]="s",1),"")</f>
        <v/>
      </c>
      <c r="M600" s="132" t="str" cm="1">
        <f t="array" ref="M600">_xlfn.IFNA(_xlfn.IFS(Nodes[[#This Row],[node type]]="i",0,Nodes[[#This Row],[node type]]="b",1,Nodes[[#This Row],[node type]]="s",1),"")</f>
        <v/>
      </c>
      <c r="N600" s="132" t="str" cm="1">
        <f t="array" ref="N600">_xlfn.IFNA(_xlfn.IFS(Nodes[[#This Row],[node type]]="i",0,Nodes[[#This Row],[node type]]="b",1,Nodes[[#This Row],[node type]]="s",0),"")</f>
        <v/>
      </c>
    </row>
    <row r="601" spans="2:14" x14ac:dyDescent="0.2">
      <c r="B6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1" s="63"/>
      <c r="D601" s="63"/>
      <c r="E601" s="63"/>
      <c r="F601" s="63"/>
      <c r="G601" s="63"/>
      <c r="H601" s="65"/>
      <c r="I601" s="132" t="str" cm="1">
        <f t="array" ref="I601">_xlfn.IFNA(_xlfn.IFS(Nodes[[#This Row],[node type]]="i",0,Nodes[[#This Row],[node type]]="b",1,Nodes[[#This Row],[node type]]="s",0),"")</f>
        <v/>
      </c>
      <c r="J601" s="132" t="str" cm="1">
        <f t="array" ref="J601">_xlfn.IFNA(_xlfn.IFS(Nodes[[#This Row],[node type]]="i",0,Nodes[[#This Row],[node type]]="b",1,Nodes[[#This Row],[node type]]="s",0),"")</f>
        <v/>
      </c>
      <c r="K601" s="132" t="str" cm="1">
        <f t="array" ref="K601">_xlfn.IFNA(_xlfn.IFS(Nodes[[#This Row],[node type]]="i",0,Nodes[[#This Row],[node type]]="b",1,Nodes[[#This Row],[node type]]="s",1),"")</f>
        <v/>
      </c>
      <c r="L601" s="132" t="str" cm="1">
        <f t="array" ref="L601">_xlfn.IFNA(_xlfn.IFS(Nodes[[#This Row],[node type]]="i",0,Nodes[[#This Row],[node type]]="b",1,Nodes[[#This Row],[node type]]="s",1),"")</f>
        <v/>
      </c>
      <c r="M601" s="132" t="str" cm="1">
        <f t="array" ref="M601">_xlfn.IFNA(_xlfn.IFS(Nodes[[#This Row],[node type]]="i",0,Nodes[[#This Row],[node type]]="b",1,Nodes[[#This Row],[node type]]="s",1),"")</f>
        <v/>
      </c>
      <c r="N601" s="132" t="str" cm="1">
        <f t="array" ref="N601">_xlfn.IFNA(_xlfn.IFS(Nodes[[#This Row],[node type]]="i",0,Nodes[[#This Row],[node type]]="b",1,Nodes[[#This Row],[node type]]="s",0),"")</f>
        <v/>
      </c>
    </row>
    <row r="602" spans="2:14" x14ac:dyDescent="0.2">
      <c r="B6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2" s="63"/>
      <c r="D602" s="63"/>
      <c r="E602" s="63"/>
      <c r="F602" s="63"/>
      <c r="G602" s="63"/>
      <c r="H602" s="65"/>
      <c r="I602" s="132" t="str" cm="1">
        <f t="array" ref="I602">_xlfn.IFNA(_xlfn.IFS(Nodes[[#This Row],[node type]]="i",0,Nodes[[#This Row],[node type]]="b",1,Nodes[[#This Row],[node type]]="s",0),"")</f>
        <v/>
      </c>
      <c r="J602" s="132" t="str" cm="1">
        <f t="array" ref="J602">_xlfn.IFNA(_xlfn.IFS(Nodes[[#This Row],[node type]]="i",0,Nodes[[#This Row],[node type]]="b",1,Nodes[[#This Row],[node type]]="s",0),"")</f>
        <v/>
      </c>
      <c r="K602" s="132" t="str" cm="1">
        <f t="array" ref="K602">_xlfn.IFNA(_xlfn.IFS(Nodes[[#This Row],[node type]]="i",0,Nodes[[#This Row],[node type]]="b",1,Nodes[[#This Row],[node type]]="s",1),"")</f>
        <v/>
      </c>
      <c r="L602" s="132" t="str" cm="1">
        <f t="array" ref="L602">_xlfn.IFNA(_xlfn.IFS(Nodes[[#This Row],[node type]]="i",0,Nodes[[#This Row],[node type]]="b",1,Nodes[[#This Row],[node type]]="s",1),"")</f>
        <v/>
      </c>
      <c r="M602" s="132" t="str" cm="1">
        <f t="array" ref="M602">_xlfn.IFNA(_xlfn.IFS(Nodes[[#This Row],[node type]]="i",0,Nodes[[#This Row],[node type]]="b",1,Nodes[[#This Row],[node type]]="s",1),"")</f>
        <v/>
      </c>
      <c r="N602" s="132" t="str" cm="1">
        <f t="array" ref="N602">_xlfn.IFNA(_xlfn.IFS(Nodes[[#This Row],[node type]]="i",0,Nodes[[#This Row],[node type]]="b",1,Nodes[[#This Row],[node type]]="s",0),"")</f>
        <v/>
      </c>
    </row>
    <row r="603" spans="2:14" x14ac:dyDescent="0.2">
      <c r="B6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3" s="63"/>
      <c r="D603" s="63"/>
      <c r="E603" s="63"/>
      <c r="F603" s="63"/>
      <c r="G603" s="63"/>
      <c r="H603" s="65"/>
      <c r="I603" s="132" t="str" cm="1">
        <f t="array" ref="I603">_xlfn.IFNA(_xlfn.IFS(Nodes[[#This Row],[node type]]="i",0,Nodes[[#This Row],[node type]]="b",1,Nodes[[#This Row],[node type]]="s",0),"")</f>
        <v/>
      </c>
      <c r="J603" s="132" t="str" cm="1">
        <f t="array" ref="J603">_xlfn.IFNA(_xlfn.IFS(Nodes[[#This Row],[node type]]="i",0,Nodes[[#This Row],[node type]]="b",1,Nodes[[#This Row],[node type]]="s",0),"")</f>
        <v/>
      </c>
      <c r="K603" s="132" t="str" cm="1">
        <f t="array" ref="K603">_xlfn.IFNA(_xlfn.IFS(Nodes[[#This Row],[node type]]="i",0,Nodes[[#This Row],[node type]]="b",1,Nodes[[#This Row],[node type]]="s",1),"")</f>
        <v/>
      </c>
      <c r="L603" s="132" t="str" cm="1">
        <f t="array" ref="L603">_xlfn.IFNA(_xlfn.IFS(Nodes[[#This Row],[node type]]="i",0,Nodes[[#This Row],[node type]]="b",1,Nodes[[#This Row],[node type]]="s",1),"")</f>
        <v/>
      </c>
      <c r="M603" s="132" t="str" cm="1">
        <f t="array" ref="M603">_xlfn.IFNA(_xlfn.IFS(Nodes[[#This Row],[node type]]="i",0,Nodes[[#This Row],[node type]]="b",1,Nodes[[#This Row],[node type]]="s",1),"")</f>
        <v/>
      </c>
      <c r="N603" s="132" t="str" cm="1">
        <f t="array" ref="N603">_xlfn.IFNA(_xlfn.IFS(Nodes[[#This Row],[node type]]="i",0,Nodes[[#This Row],[node type]]="b",1,Nodes[[#This Row],[node type]]="s",0),"")</f>
        <v/>
      </c>
    </row>
    <row r="604" spans="2:14" x14ac:dyDescent="0.2">
      <c r="B6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4" s="63"/>
      <c r="D604" s="63"/>
      <c r="E604" s="63"/>
      <c r="F604" s="63"/>
      <c r="G604" s="63"/>
      <c r="H604" s="65"/>
      <c r="I604" s="132" t="str" cm="1">
        <f t="array" ref="I604">_xlfn.IFNA(_xlfn.IFS(Nodes[[#This Row],[node type]]="i",0,Nodes[[#This Row],[node type]]="b",1,Nodes[[#This Row],[node type]]="s",0),"")</f>
        <v/>
      </c>
      <c r="J604" s="132" t="str" cm="1">
        <f t="array" ref="J604">_xlfn.IFNA(_xlfn.IFS(Nodes[[#This Row],[node type]]="i",0,Nodes[[#This Row],[node type]]="b",1,Nodes[[#This Row],[node type]]="s",0),"")</f>
        <v/>
      </c>
      <c r="K604" s="132" t="str" cm="1">
        <f t="array" ref="K604">_xlfn.IFNA(_xlfn.IFS(Nodes[[#This Row],[node type]]="i",0,Nodes[[#This Row],[node type]]="b",1,Nodes[[#This Row],[node type]]="s",1),"")</f>
        <v/>
      </c>
      <c r="L604" s="132" t="str" cm="1">
        <f t="array" ref="L604">_xlfn.IFNA(_xlfn.IFS(Nodes[[#This Row],[node type]]="i",0,Nodes[[#This Row],[node type]]="b",1,Nodes[[#This Row],[node type]]="s",1),"")</f>
        <v/>
      </c>
      <c r="M604" s="132" t="str" cm="1">
        <f t="array" ref="M604">_xlfn.IFNA(_xlfn.IFS(Nodes[[#This Row],[node type]]="i",0,Nodes[[#This Row],[node type]]="b",1,Nodes[[#This Row],[node type]]="s",1),"")</f>
        <v/>
      </c>
      <c r="N604" s="132" t="str" cm="1">
        <f t="array" ref="N604">_xlfn.IFNA(_xlfn.IFS(Nodes[[#This Row],[node type]]="i",0,Nodes[[#This Row],[node type]]="b",1,Nodes[[#This Row],[node type]]="s",0),"")</f>
        <v/>
      </c>
    </row>
    <row r="605" spans="2:14" x14ac:dyDescent="0.2">
      <c r="B6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5" s="63"/>
      <c r="D605" s="63"/>
      <c r="E605" s="63"/>
      <c r="F605" s="63"/>
      <c r="G605" s="63"/>
      <c r="H605" s="65"/>
      <c r="I605" s="132" t="str" cm="1">
        <f t="array" ref="I605">_xlfn.IFNA(_xlfn.IFS(Nodes[[#This Row],[node type]]="i",0,Nodes[[#This Row],[node type]]="b",1,Nodes[[#This Row],[node type]]="s",0),"")</f>
        <v/>
      </c>
      <c r="J605" s="132" t="str" cm="1">
        <f t="array" ref="J605">_xlfn.IFNA(_xlfn.IFS(Nodes[[#This Row],[node type]]="i",0,Nodes[[#This Row],[node type]]="b",1,Nodes[[#This Row],[node type]]="s",0),"")</f>
        <v/>
      </c>
      <c r="K605" s="132" t="str" cm="1">
        <f t="array" ref="K605">_xlfn.IFNA(_xlfn.IFS(Nodes[[#This Row],[node type]]="i",0,Nodes[[#This Row],[node type]]="b",1,Nodes[[#This Row],[node type]]="s",1),"")</f>
        <v/>
      </c>
      <c r="L605" s="132" t="str" cm="1">
        <f t="array" ref="L605">_xlfn.IFNA(_xlfn.IFS(Nodes[[#This Row],[node type]]="i",0,Nodes[[#This Row],[node type]]="b",1,Nodes[[#This Row],[node type]]="s",1),"")</f>
        <v/>
      </c>
      <c r="M605" s="132" t="str" cm="1">
        <f t="array" ref="M605">_xlfn.IFNA(_xlfn.IFS(Nodes[[#This Row],[node type]]="i",0,Nodes[[#This Row],[node type]]="b",1,Nodes[[#This Row],[node type]]="s",1),"")</f>
        <v/>
      </c>
      <c r="N605" s="132" t="str" cm="1">
        <f t="array" ref="N605">_xlfn.IFNA(_xlfn.IFS(Nodes[[#This Row],[node type]]="i",0,Nodes[[#This Row],[node type]]="b",1,Nodes[[#This Row],[node type]]="s",0),"")</f>
        <v/>
      </c>
    </row>
    <row r="606" spans="2:14" x14ac:dyDescent="0.2">
      <c r="B6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6" s="63"/>
      <c r="D606" s="63"/>
      <c r="E606" s="63"/>
      <c r="F606" s="63"/>
      <c r="G606" s="63"/>
      <c r="H606" s="65"/>
      <c r="I606" s="132" t="str" cm="1">
        <f t="array" ref="I606">_xlfn.IFNA(_xlfn.IFS(Nodes[[#This Row],[node type]]="i",0,Nodes[[#This Row],[node type]]="b",1,Nodes[[#This Row],[node type]]="s",0),"")</f>
        <v/>
      </c>
      <c r="J606" s="132" t="str" cm="1">
        <f t="array" ref="J606">_xlfn.IFNA(_xlfn.IFS(Nodes[[#This Row],[node type]]="i",0,Nodes[[#This Row],[node type]]="b",1,Nodes[[#This Row],[node type]]="s",0),"")</f>
        <v/>
      </c>
      <c r="K606" s="132" t="str" cm="1">
        <f t="array" ref="K606">_xlfn.IFNA(_xlfn.IFS(Nodes[[#This Row],[node type]]="i",0,Nodes[[#This Row],[node type]]="b",1,Nodes[[#This Row],[node type]]="s",1),"")</f>
        <v/>
      </c>
      <c r="L606" s="132" t="str" cm="1">
        <f t="array" ref="L606">_xlfn.IFNA(_xlfn.IFS(Nodes[[#This Row],[node type]]="i",0,Nodes[[#This Row],[node type]]="b",1,Nodes[[#This Row],[node type]]="s",1),"")</f>
        <v/>
      </c>
      <c r="M606" s="132" t="str" cm="1">
        <f t="array" ref="M606">_xlfn.IFNA(_xlfn.IFS(Nodes[[#This Row],[node type]]="i",0,Nodes[[#This Row],[node type]]="b",1,Nodes[[#This Row],[node type]]="s",1),"")</f>
        <v/>
      </c>
      <c r="N606" s="132" t="str" cm="1">
        <f t="array" ref="N606">_xlfn.IFNA(_xlfn.IFS(Nodes[[#This Row],[node type]]="i",0,Nodes[[#This Row],[node type]]="b",1,Nodes[[#This Row],[node type]]="s",0),"")</f>
        <v/>
      </c>
    </row>
    <row r="607" spans="2:14" x14ac:dyDescent="0.2">
      <c r="B6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7" s="63"/>
      <c r="D607" s="63"/>
      <c r="E607" s="63"/>
      <c r="F607" s="63"/>
      <c r="G607" s="63"/>
      <c r="H607" s="65"/>
      <c r="I607" s="132" t="str" cm="1">
        <f t="array" ref="I607">_xlfn.IFNA(_xlfn.IFS(Nodes[[#This Row],[node type]]="i",0,Nodes[[#This Row],[node type]]="b",1,Nodes[[#This Row],[node type]]="s",0),"")</f>
        <v/>
      </c>
      <c r="J607" s="132" t="str" cm="1">
        <f t="array" ref="J607">_xlfn.IFNA(_xlfn.IFS(Nodes[[#This Row],[node type]]="i",0,Nodes[[#This Row],[node type]]="b",1,Nodes[[#This Row],[node type]]="s",0),"")</f>
        <v/>
      </c>
      <c r="K607" s="132" t="str" cm="1">
        <f t="array" ref="K607">_xlfn.IFNA(_xlfn.IFS(Nodes[[#This Row],[node type]]="i",0,Nodes[[#This Row],[node type]]="b",1,Nodes[[#This Row],[node type]]="s",1),"")</f>
        <v/>
      </c>
      <c r="L607" s="132" t="str" cm="1">
        <f t="array" ref="L607">_xlfn.IFNA(_xlfn.IFS(Nodes[[#This Row],[node type]]="i",0,Nodes[[#This Row],[node type]]="b",1,Nodes[[#This Row],[node type]]="s",1),"")</f>
        <v/>
      </c>
      <c r="M607" s="132" t="str" cm="1">
        <f t="array" ref="M607">_xlfn.IFNA(_xlfn.IFS(Nodes[[#This Row],[node type]]="i",0,Nodes[[#This Row],[node type]]="b",1,Nodes[[#This Row],[node type]]="s",1),"")</f>
        <v/>
      </c>
      <c r="N607" s="132" t="str" cm="1">
        <f t="array" ref="N607">_xlfn.IFNA(_xlfn.IFS(Nodes[[#This Row],[node type]]="i",0,Nodes[[#This Row],[node type]]="b",1,Nodes[[#This Row],[node type]]="s",0),"")</f>
        <v/>
      </c>
    </row>
    <row r="608" spans="2:14" x14ac:dyDescent="0.2">
      <c r="B6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8" s="63"/>
      <c r="D608" s="63"/>
      <c r="E608" s="63"/>
      <c r="F608" s="63"/>
      <c r="G608" s="63"/>
      <c r="H608" s="65"/>
      <c r="I608" s="132" t="str" cm="1">
        <f t="array" ref="I608">_xlfn.IFNA(_xlfn.IFS(Nodes[[#This Row],[node type]]="i",0,Nodes[[#This Row],[node type]]="b",1,Nodes[[#This Row],[node type]]="s",0),"")</f>
        <v/>
      </c>
      <c r="J608" s="132" t="str" cm="1">
        <f t="array" ref="J608">_xlfn.IFNA(_xlfn.IFS(Nodes[[#This Row],[node type]]="i",0,Nodes[[#This Row],[node type]]="b",1,Nodes[[#This Row],[node type]]="s",0),"")</f>
        <v/>
      </c>
      <c r="K608" s="132" t="str" cm="1">
        <f t="array" ref="K608">_xlfn.IFNA(_xlfn.IFS(Nodes[[#This Row],[node type]]="i",0,Nodes[[#This Row],[node type]]="b",1,Nodes[[#This Row],[node type]]="s",1),"")</f>
        <v/>
      </c>
      <c r="L608" s="132" t="str" cm="1">
        <f t="array" ref="L608">_xlfn.IFNA(_xlfn.IFS(Nodes[[#This Row],[node type]]="i",0,Nodes[[#This Row],[node type]]="b",1,Nodes[[#This Row],[node type]]="s",1),"")</f>
        <v/>
      </c>
      <c r="M608" s="132" t="str" cm="1">
        <f t="array" ref="M608">_xlfn.IFNA(_xlfn.IFS(Nodes[[#This Row],[node type]]="i",0,Nodes[[#This Row],[node type]]="b",1,Nodes[[#This Row],[node type]]="s",1),"")</f>
        <v/>
      </c>
      <c r="N608" s="132" t="str" cm="1">
        <f t="array" ref="N608">_xlfn.IFNA(_xlfn.IFS(Nodes[[#This Row],[node type]]="i",0,Nodes[[#This Row],[node type]]="b",1,Nodes[[#This Row],[node type]]="s",0),"")</f>
        <v/>
      </c>
    </row>
    <row r="609" spans="2:14" x14ac:dyDescent="0.2">
      <c r="B6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09" s="63"/>
      <c r="D609" s="63"/>
      <c r="E609" s="63"/>
      <c r="F609" s="63"/>
      <c r="G609" s="63"/>
      <c r="H609" s="65"/>
      <c r="I609" s="132" t="str" cm="1">
        <f t="array" ref="I609">_xlfn.IFNA(_xlfn.IFS(Nodes[[#This Row],[node type]]="i",0,Nodes[[#This Row],[node type]]="b",1,Nodes[[#This Row],[node type]]="s",0),"")</f>
        <v/>
      </c>
      <c r="J609" s="132" t="str" cm="1">
        <f t="array" ref="J609">_xlfn.IFNA(_xlfn.IFS(Nodes[[#This Row],[node type]]="i",0,Nodes[[#This Row],[node type]]="b",1,Nodes[[#This Row],[node type]]="s",0),"")</f>
        <v/>
      </c>
      <c r="K609" s="132" t="str" cm="1">
        <f t="array" ref="K609">_xlfn.IFNA(_xlfn.IFS(Nodes[[#This Row],[node type]]="i",0,Nodes[[#This Row],[node type]]="b",1,Nodes[[#This Row],[node type]]="s",1),"")</f>
        <v/>
      </c>
      <c r="L609" s="132" t="str" cm="1">
        <f t="array" ref="L609">_xlfn.IFNA(_xlfn.IFS(Nodes[[#This Row],[node type]]="i",0,Nodes[[#This Row],[node type]]="b",1,Nodes[[#This Row],[node type]]="s",1),"")</f>
        <v/>
      </c>
      <c r="M609" s="132" t="str" cm="1">
        <f t="array" ref="M609">_xlfn.IFNA(_xlfn.IFS(Nodes[[#This Row],[node type]]="i",0,Nodes[[#This Row],[node type]]="b",1,Nodes[[#This Row],[node type]]="s",1),"")</f>
        <v/>
      </c>
      <c r="N609" s="132" t="str" cm="1">
        <f t="array" ref="N609">_xlfn.IFNA(_xlfn.IFS(Nodes[[#This Row],[node type]]="i",0,Nodes[[#This Row],[node type]]="b",1,Nodes[[#This Row],[node type]]="s",0),"")</f>
        <v/>
      </c>
    </row>
    <row r="610" spans="2:14" x14ac:dyDescent="0.2">
      <c r="B6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0" s="63"/>
      <c r="D610" s="63"/>
      <c r="E610" s="63"/>
      <c r="F610" s="63"/>
      <c r="G610" s="63"/>
      <c r="H610" s="65"/>
      <c r="I610" s="132" t="str" cm="1">
        <f t="array" ref="I610">_xlfn.IFNA(_xlfn.IFS(Nodes[[#This Row],[node type]]="i",0,Nodes[[#This Row],[node type]]="b",1,Nodes[[#This Row],[node type]]="s",0),"")</f>
        <v/>
      </c>
      <c r="J610" s="132" t="str" cm="1">
        <f t="array" ref="J610">_xlfn.IFNA(_xlfn.IFS(Nodes[[#This Row],[node type]]="i",0,Nodes[[#This Row],[node type]]="b",1,Nodes[[#This Row],[node type]]="s",0),"")</f>
        <v/>
      </c>
      <c r="K610" s="132" t="str" cm="1">
        <f t="array" ref="K610">_xlfn.IFNA(_xlfn.IFS(Nodes[[#This Row],[node type]]="i",0,Nodes[[#This Row],[node type]]="b",1,Nodes[[#This Row],[node type]]="s",1),"")</f>
        <v/>
      </c>
      <c r="L610" s="132" t="str" cm="1">
        <f t="array" ref="L610">_xlfn.IFNA(_xlfn.IFS(Nodes[[#This Row],[node type]]="i",0,Nodes[[#This Row],[node type]]="b",1,Nodes[[#This Row],[node type]]="s",1),"")</f>
        <v/>
      </c>
      <c r="M610" s="132" t="str" cm="1">
        <f t="array" ref="M610">_xlfn.IFNA(_xlfn.IFS(Nodes[[#This Row],[node type]]="i",0,Nodes[[#This Row],[node type]]="b",1,Nodes[[#This Row],[node type]]="s",1),"")</f>
        <v/>
      </c>
      <c r="N610" s="132" t="str" cm="1">
        <f t="array" ref="N610">_xlfn.IFNA(_xlfn.IFS(Nodes[[#This Row],[node type]]="i",0,Nodes[[#This Row],[node type]]="b",1,Nodes[[#This Row],[node type]]="s",0),"")</f>
        <v/>
      </c>
    </row>
    <row r="611" spans="2:14" x14ac:dyDescent="0.2">
      <c r="B6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1" s="63"/>
      <c r="D611" s="63"/>
      <c r="E611" s="63"/>
      <c r="F611" s="63"/>
      <c r="G611" s="63"/>
      <c r="H611" s="65"/>
      <c r="I611" s="132" t="str" cm="1">
        <f t="array" ref="I611">_xlfn.IFNA(_xlfn.IFS(Nodes[[#This Row],[node type]]="i",0,Nodes[[#This Row],[node type]]="b",1,Nodes[[#This Row],[node type]]="s",0),"")</f>
        <v/>
      </c>
      <c r="J611" s="132" t="str" cm="1">
        <f t="array" ref="J611">_xlfn.IFNA(_xlfn.IFS(Nodes[[#This Row],[node type]]="i",0,Nodes[[#This Row],[node type]]="b",1,Nodes[[#This Row],[node type]]="s",0),"")</f>
        <v/>
      </c>
      <c r="K611" s="132" t="str" cm="1">
        <f t="array" ref="K611">_xlfn.IFNA(_xlfn.IFS(Nodes[[#This Row],[node type]]="i",0,Nodes[[#This Row],[node type]]="b",1,Nodes[[#This Row],[node type]]="s",1),"")</f>
        <v/>
      </c>
      <c r="L611" s="132" t="str" cm="1">
        <f t="array" ref="L611">_xlfn.IFNA(_xlfn.IFS(Nodes[[#This Row],[node type]]="i",0,Nodes[[#This Row],[node type]]="b",1,Nodes[[#This Row],[node type]]="s",1),"")</f>
        <v/>
      </c>
      <c r="M611" s="132" t="str" cm="1">
        <f t="array" ref="M611">_xlfn.IFNA(_xlfn.IFS(Nodes[[#This Row],[node type]]="i",0,Nodes[[#This Row],[node type]]="b",1,Nodes[[#This Row],[node type]]="s",1),"")</f>
        <v/>
      </c>
      <c r="N611" s="132" t="str" cm="1">
        <f t="array" ref="N611">_xlfn.IFNA(_xlfn.IFS(Nodes[[#This Row],[node type]]="i",0,Nodes[[#This Row],[node type]]="b",1,Nodes[[#This Row],[node type]]="s",0),"")</f>
        <v/>
      </c>
    </row>
    <row r="612" spans="2:14" x14ac:dyDescent="0.2">
      <c r="B6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2" s="63"/>
      <c r="D612" s="63"/>
      <c r="E612" s="63"/>
      <c r="F612" s="63"/>
      <c r="G612" s="63"/>
      <c r="H612" s="65"/>
      <c r="I612" s="132" t="str" cm="1">
        <f t="array" ref="I612">_xlfn.IFNA(_xlfn.IFS(Nodes[[#This Row],[node type]]="i",0,Nodes[[#This Row],[node type]]="b",1,Nodes[[#This Row],[node type]]="s",0),"")</f>
        <v/>
      </c>
      <c r="J612" s="132" t="str" cm="1">
        <f t="array" ref="J612">_xlfn.IFNA(_xlfn.IFS(Nodes[[#This Row],[node type]]="i",0,Nodes[[#This Row],[node type]]="b",1,Nodes[[#This Row],[node type]]="s",0),"")</f>
        <v/>
      </c>
      <c r="K612" s="132" t="str" cm="1">
        <f t="array" ref="K612">_xlfn.IFNA(_xlfn.IFS(Nodes[[#This Row],[node type]]="i",0,Nodes[[#This Row],[node type]]="b",1,Nodes[[#This Row],[node type]]="s",1),"")</f>
        <v/>
      </c>
      <c r="L612" s="132" t="str" cm="1">
        <f t="array" ref="L612">_xlfn.IFNA(_xlfn.IFS(Nodes[[#This Row],[node type]]="i",0,Nodes[[#This Row],[node type]]="b",1,Nodes[[#This Row],[node type]]="s",1),"")</f>
        <v/>
      </c>
      <c r="M612" s="132" t="str" cm="1">
        <f t="array" ref="M612">_xlfn.IFNA(_xlfn.IFS(Nodes[[#This Row],[node type]]="i",0,Nodes[[#This Row],[node type]]="b",1,Nodes[[#This Row],[node type]]="s",1),"")</f>
        <v/>
      </c>
      <c r="N612" s="132" t="str" cm="1">
        <f t="array" ref="N612">_xlfn.IFNA(_xlfn.IFS(Nodes[[#This Row],[node type]]="i",0,Nodes[[#This Row],[node type]]="b",1,Nodes[[#This Row],[node type]]="s",0),"")</f>
        <v/>
      </c>
    </row>
    <row r="613" spans="2:14" x14ac:dyDescent="0.2">
      <c r="B6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3" s="63"/>
      <c r="D613" s="63"/>
      <c r="E613" s="63"/>
      <c r="F613" s="63"/>
      <c r="G613" s="63"/>
      <c r="H613" s="65"/>
      <c r="I613" s="132" t="str" cm="1">
        <f t="array" ref="I613">_xlfn.IFNA(_xlfn.IFS(Nodes[[#This Row],[node type]]="i",0,Nodes[[#This Row],[node type]]="b",1,Nodes[[#This Row],[node type]]="s",0),"")</f>
        <v/>
      </c>
      <c r="J613" s="132" t="str" cm="1">
        <f t="array" ref="J613">_xlfn.IFNA(_xlfn.IFS(Nodes[[#This Row],[node type]]="i",0,Nodes[[#This Row],[node type]]="b",1,Nodes[[#This Row],[node type]]="s",0),"")</f>
        <v/>
      </c>
      <c r="K613" s="132" t="str" cm="1">
        <f t="array" ref="K613">_xlfn.IFNA(_xlfn.IFS(Nodes[[#This Row],[node type]]="i",0,Nodes[[#This Row],[node type]]="b",1,Nodes[[#This Row],[node type]]="s",1),"")</f>
        <v/>
      </c>
      <c r="L613" s="132" t="str" cm="1">
        <f t="array" ref="L613">_xlfn.IFNA(_xlfn.IFS(Nodes[[#This Row],[node type]]="i",0,Nodes[[#This Row],[node type]]="b",1,Nodes[[#This Row],[node type]]="s",1),"")</f>
        <v/>
      </c>
      <c r="M613" s="132" t="str" cm="1">
        <f t="array" ref="M613">_xlfn.IFNA(_xlfn.IFS(Nodes[[#This Row],[node type]]="i",0,Nodes[[#This Row],[node type]]="b",1,Nodes[[#This Row],[node type]]="s",1),"")</f>
        <v/>
      </c>
      <c r="N613" s="132" t="str" cm="1">
        <f t="array" ref="N613">_xlfn.IFNA(_xlfn.IFS(Nodes[[#This Row],[node type]]="i",0,Nodes[[#This Row],[node type]]="b",1,Nodes[[#This Row],[node type]]="s",0),"")</f>
        <v/>
      </c>
    </row>
    <row r="614" spans="2:14" x14ac:dyDescent="0.2">
      <c r="B6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4" s="63"/>
      <c r="D614" s="63"/>
      <c r="E614" s="63"/>
      <c r="F614" s="63"/>
      <c r="G614" s="63"/>
      <c r="H614" s="65"/>
      <c r="I614" s="132" t="str" cm="1">
        <f t="array" ref="I614">_xlfn.IFNA(_xlfn.IFS(Nodes[[#This Row],[node type]]="i",0,Nodes[[#This Row],[node type]]="b",1,Nodes[[#This Row],[node type]]="s",0),"")</f>
        <v/>
      </c>
      <c r="J614" s="132" t="str" cm="1">
        <f t="array" ref="J614">_xlfn.IFNA(_xlfn.IFS(Nodes[[#This Row],[node type]]="i",0,Nodes[[#This Row],[node type]]="b",1,Nodes[[#This Row],[node type]]="s",0),"")</f>
        <v/>
      </c>
      <c r="K614" s="132" t="str" cm="1">
        <f t="array" ref="K614">_xlfn.IFNA(_xlfn.IFS(Nodes[[#This Row],[node type]]="i",0,Nodes[[#This Row],[node type]]="b",1,Nodes[[#This Row],[node type]]="s",1),"")</f>
        <v/>
      </c>
      <c r="L614" s="132" t="str" cm="1">
        <f t="array" ref="L614">_xlfn.IFNA(_xlfn.IFS(Nodes[[#This Row],[node type]]="i",0,Nodes[[#This Row],[node type]]="b",1,Nodes[[#This Row],[node type]]="s",1),"")</f>
        <v/>
      </c>
      <c r="M614" s="132" t="str" cm="1">
        <f t="array" ref="M614">_xlfn.IFNA(_xlfn.IFS(Nodes[[#This Row],[node type]]="i",0,Nodes[[#This Row],[node type]]="b",1,Nodes[[#This Row],[node type]]="s",1),"")</f>
        <v/>
      </c>
      <c r="N614" s="132" t="str" cm="1">
        <f t="array" ref="N614">_xlfn.IFNA(_xlfn.IFS(Nodes[[#This Row],[node type]]="i",0,Nodes[[#This Row],[node type]]="b",1,Nodes[[#This Row],[node type]]="s",0),"")</f>
        <v/>
      </c>
    </row>
    <row r="615" spans="2:14" x14ac:dyDescent="0.2">
      <c r="B6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5" s="63"/>
      <c r="D615" s="63"/>
      <c r="E615" s="63"/>
      <c r="F615" s="63"/>
      <c r="G615" s="63"/>
      <c r="H615" s="65"/>
      <c r="I615" s="132" t="str" cm="1">
        <f t="array" ref="I615">_xlfn.IFNA(_xlfn.IFS(Nodes[[#This Row],[node type]]="i",0,Nodes[[#This Row],[node type]]="b",1,Nodes[[#This Row],[node type]]="s",0),"")</f>
        <v/>
      </c>
      <c r="J615" s="132" t="str" cm="1">
        <f t="array" ref="J615">_xlfn.IFNA(_xlfn.IFS(Nodes[[#This Row],[node type]]="i",0,Nodes[[#This Row],[node type]]="b",1,Nodes[[#This Row],[node type]]="s",0),"")</f>
        <v/>
      </c>
      <c r="K615" s="132" t="str" cm="1">
        <f t="array" ref="K615">_xlfn.IFNA(_xlfn.IFS(Nodes[[#This Row],[node type]]="i",0,Nodes[[#This Row],[node type]]="b",1,Nodes[[#This Row],[node type]]="s",1),"")</f>
        <v/>
      </c>
      <c r="L615" s="132" t="str" cm="1">
        <f t="array" ref="L615">_xlfn.IFNA(_xlfn.IFS(Nodes[[#This Row],[node type]]="i",0,Nodes[[#This Row],[node type]]="b",1,Nodes[[#This Row],[node type]]="s",1),"")</f>
        <v/>
      </c>
      <c r="M615" s="132" t="str" cm="1">
        <f t="array" ref="M615">_xlfn.IFNA(_xlfn.IFS(Nodes[[#This Row],[node type]]="i",0,Nodes[[#This Row],[node type]]="b",1,Nodes[[#This Row],[node type]]="s",1),"")</f>
        <v/>
      </c>
      <c r="N615" s="132" t="str" cm="1">
        <f t="array" ref="N615">_xlfn.IFNA(_xlfn.IFS(Nodes[[#This Row],[node type]]="i",0,Nodes[[#This Row],[node type]]="b",1,Nodes[[#This Row],[node type]]="s",0),"")</f>
        <v/>
      </c>
    </row>
    <row r="616" spans="2:14" x14ac:dyDescent="0.2">
      <c r="B6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6" s="63"/>
      <c r="D616" s="63"/>
      <c r="E616" s="63"/>
      <c r="F616" s="63"/>
      <c r="G616" s="63"/>
      <c r="H616" s="65"/>
      <c r="I616" s="132" t="str" cm="1">
        <f t="array" ref="I616">_xlfn.IFNA(_xlfn.IFS(Nodes[[#This Row],[node type]]="i",0,Nodes[[#This Row],[node type]]="b",1,Nodes[[#This Row],[node type]]="s",0),"")</f>
        <v/>
      </c>
      <c r="J616" s="132" t="str" cm="1">
        <f t="array" ref="J616">_xlfn.IFNA(_xlfn.IFS(Nodes[[#This Row],[node type]]="i",0,Nodes[[#This Row],[node type]]="b",1,Nodes[[#This Row],[node type]]="s",0),"")</f>
        <v/>
      </c>
      <c r="K616" s="132" t="str" cm="1">
        <f t="array" ref="K616">_xlfn.IFNA(_xlfn.IFS(Nodes[[#This Row],[node type]]="i",0,Nodes[[#This Row],[node type]]="b",1,Nodes[[#This Row],[node type]]="s",1),"")</f>
        <v/>
      </c>
      <c r="L616" s="132" t="str" cm="1">
        <f t="array" ref="L616">_xlfn.IFNA(_xlfn.IFS(Nodes[[#This Row],[node type]]="i",0,Nodes[[#This Row],[node type]]="b",1,Nodes[[#This Row],[node type]]="s",1),"")</f>
        <v/>
      </c>
      <c r="M616" s="132" t="str" cm="1">
        <f t="array" ref="M616">_xlfn.IFNA(_xlfn.IFS(Nodes[[#This Row],[node type]]="i",0,Nodes[[#This Row],[node type]]="b",1,Nodes[[#This Row],[node type]]="s",1),"")</f>
        <v/>
      </c>
      <c r="N616" s="132" t="str" cm="1">
        <f t="array" ref="N616">_xlfn.IFNA(_xlfn.IFS(Nodes[[#This Row],[node type]]="i",0,Nodes[[#This Row],[node type]]="b",1,Nodes[[#This Row],[node type]]="s",0),"")</f>
        <v/>
      </c>
    </row>
    <row r="617" spans="2:14" x14ac:dyDescent="0.2">
      <c r="B6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7" s="63"/>
      <c r="D617" s="63"/>
      <c r="E617" s="63"/>
      <c r="F617" s="63"/>
      <c r="G617" s="63"/>
      <c r="H617" s="65"/>
      <c r="I617" s="132" t="str" cm="1">
        <f t="array" ref="I617">_xlfn.IFNA(_xlfn.IFS(Nodes[[#This Row],[node type]]="i",0,Nodes[[#This Row],[node type]]="b",1,Nodes[[#This Row],[node type]]="s",0),"")</f>
        <v/>
      </c>
      <c r="J617" s="132" t="str" cm="1">
        <f t="array" ref="J617">_xlfn.IFNA(_xlfn.IFS(Nodes[[#This Row],[node type]]="i",0,Nodes[[#This Row],[node type]]="b",1,Nodes[[#This Row],[node type]]="s",0),"")</f>
        <v/>
      </c>
      <c r="K617" s="132" t="str" cm="1">
        <f t="array" ref="K617">_xlfn.IFNA(_xlfn.IFS(Nodes[[#This Row],[node type]]="i",0,Nodes[[#This Row],[node type]]="b",1,Nodes[[#This Row],[node type]]="s",1),"")</f>
        <v/>
      </c>
      <c r="L617" s="132" t="str" cm="1">
        <f t="array" ref="L617">_xlfn.IFNA(_xlfn.IFS(Nodes[[#This Row],[node type]]="i",0,Nodes[[#This Row],[node type]]="b",1,Nodes[[#This Row],[node type]]="s",1),"")</f>
        <v/>
      </c>
      <c r="M617" s="132" t="str" cm="1">
        <f t="array" ref="M617">_xlfn.IFNA(_xlfn.IFS(Nodes[[#This Row],[node type]]="i",0,Nodes[[#This Row],[node type]]="b",1,Nodes[[#This Row],[node type]]="s",1),"")</f>
        <v/>
      </c>
      <c r="N617" s="132" t="str" cm="1">
        <f t="array" ref="N617">_xlfn.IFNA(_xlfn.IFS(Nodes[[#This Row],[node type]]="i",0,Nodes[[#This Row],[node type]]="b",1,Nodes[[#This Row],[node type]]="s",0),"")</f>
        <v/>
      </c>
    </row>
    <row r="618" spans="2:14" x14ac:dyDescent="0.2">
      <c r="B6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8" s="63"/>
      <c r="D618" s="63"/>
      <c r="E618" s="63"/>
      <c r="F618" s="63"/>
      <c r="G618" s="63"/>
      <c r="H618" s="65"/>
      <c r="I618" s="132" t="str" cm="1">
        <f t="array" ref="I618">_xlfn.IFNA(_xlfn.IFS(Nodes[[#This Row],[node type]]="i",0,Nodes[[#This Row],[node type]]="b",1,Nodes[[#This Row],[node type]]="s",0),"")</f>
        <v/>
      </c>
      <c r="J618" s="132" t="str" cm="1">
        <f t="array" ref="J618">_xlfn.IFNA(_xlfn.IFS(Nodes[[#This Row],[node type]]="i",0,Nodes[[#This Row],[node type]]="b",1,Nodes[[#This Row],[node type]]="s",0),"")</f>
        <v/>
      </c>
      <c r="K618" s="132" t="str" cm="1">
        <f t="array" ref="K618">_xlfn.IFNA(_xlfn.IFS(Nodes[[#This Row],[node type]]="i",0,Nodes[[#This Row],[node type]]="b",1,Nodes[[#This Row],[node type]]="s",1),"")</f>
        <v/>
      </c>
      <c r="L618" s="132" t="str" cm="1">
        <f t="array" ref="L618">_xlfn.IFNA(_xlfn.IFS(Nodes[[#This Row],[node type]]="i",0,Nodes[[#This Row],[node type]]="b",1,Nodes[[#This Row],[node type]]="s",1),"")</f>
        <v/>
      </c>
      <c r="M618" s="132" t="str" cm="1">
        <f t="array" ref="M618">_xlfn.IFNA(_xlfn.IFS(Nodes[[#This Row],[node type]]="i",0,Nodes[[#This Row],[node type]]="b",1,Nodes[[#This Row],[node type]]="s",1),"")</f>
        <v/>
      </c>
      <c r="N618" s="132" t="str" cm="1">
        <f t="array" ref="N618">_xlfn.IFNA(_xlfn.IFS(Nodes[[#This Row],[node type]]="i",0,Nodes[[#This Row],[node type]]="b",1,Nodes[[#This Row],[node type]]="s",0),"")</f>
        <v/>
      </c>
    </row>
    <row r="619" spans="2:14" x14ac:dyDescent="0.2">
      <c r="B6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19" s="63"/>
      <c r="D619" s="63"/>
      <c r="E619" s="63"/>
      <c r="F619" s="63"/>
      <c r="G619" s="63"/>
      <c r="H619" s="65"/>
      <c r="I619" s="132" t="str" cm="1">
        <f t="array" ref="I619">_xlfn.IFNA(_xlfn.IFS(Nodes[[#This Row],[node type]]="i",0,Nodes[[#This Row],[node type]]="b",1,Nodes[[#This Row],[node type]]="s",0),"")</f>
        <v/>
      </c>
      <c r="J619" s="132" t="str" cm="1">
        <f t="array" ref="J619">_xlfn.IFNA(_xlfn.IFS(Nodes[[#This Row],[node type]]="i",0,Nodes[[#This Row],[node type]]="b",1,Nodes[[#This Row],[node type]]="s",0),"")</f>
        <v/>
      </c>
      <c r="K619" s="132" t="str" cm="1">
        <f t="array" ref="K619">_xlfn.IFNA(_xlfn.IFS(Nodes[[#This Row],[node type]]="i",0,Nodes[[#This Row],[node type]]="b",1,Nodes[[#This Row],[node type]]="s",1),"")</f>
        <v/>
      </c>
      <c r="L619" s="132" t="str" cm="1">
        <f t="array" ref="L619">_xlfn.IFNA(_xlfn.IFS(Nodes[[#This Row],[node type]]="i",0,Nodes[[#This Row],[node type]]="b",1,Nodes[[#This Row],[node type]]="s",1),"")</f>
        <v/>
      </c>
      <c r="M619" s="132" t="str" cm="1">
        <f t="array" ref="M619">_xlfn.IFNA(_xlfn.IFS(Nodes[[#This Row],[node type]]="i",0,Nodes[[#This Row],[node type]]="b",1,Nodes[[#This Row],[node type]]="s",1),"")</f>
        <v/>
      </c>
      <c r="N619" s="132" t="str" cm="1">
        <f t="array" ref="N619">_xlfn.IFNA(_xlfn.IFS(Nodes[[#This Row],[node type]]="i",0,Nodes[[#This Row],[node type]]="b",1,Nodes[[#This Row],[node type]]="s",0),"")</f>
        <v/>
      </c>
    </row>
    <row r="620" spans="2:14" x14ac:dyDescent="0.2">
      <c r="B6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0" s="63"/>
      <c r="D620" s="63"/>
      <c r="E620" s="63"/>
      <c r="F620" s="63"/>
      <c r="G620" s="63"/>
      <c r="H620" s="65"/>
      <c r="I620" s="132" t="str" cm="1">
        <f t="array" ref="I620">_xlfn.IFNA(_xlfn.IFS(Nodes[[#This Row],[node type]]="i",0,Nodes[[#This Row],[node type]]="b",1,Nodes[[#This Row],[node type]]="s",0),"")</f>
        <v/>
      </c>
      <c r="J620" s="132" t="str" cm="1">
        <f t="array" ref="J620">_xlfn.IFNA(_xlfn.IFS(Nodes[[#This Row],[node type]]="i",0,Nodes[[#This Row],[node type]]="b",1,Nodes[[#This Row],[node type]]="s",0),"")</f>
        <v/>
      </c>
      <c r="K620" s="132" t="str" cm="1">
        <f t="array" ref="K620">_xlfn.IFNA(_xlfn.IFS(Nodes[[#This Row],[node type]]="i",0,Nodes[[#This Row],[node type]]="b",1,Nodes[[#This Row],[node type]]="s",1),"")</f>
        <v/>
      </c>
      <c r="L620" s="132" t="str" cm="1">
        <f t="array" ref="L620">_xlfn.IFNA(_xlfn.IFS(Nodes[[#This Row],[node type]]="i",0,Nodes[[#This Row],[node type]]="b",1,Nodes[[#This Row],[node type]]="s",1),"")</f>
        <v/>
      </c>
      <c r="M620" s="132" t="str" cm="1">
        <f t="array" ref="M620">_xlfn.IFNA(_xlfn.IFS(Nodes[[#This Row],[node type]]="i",0,Nodes[[#This Row],[node type]]="b",1,Nodes[[#This Row],[node type]]="s",1),"")</f>
        <v/>
      </c>
      <c r="N620" s="132" t="str" cm="1">
        <f t="array" ref="N620">_xlfn.IFNA(_xlfn.IFS(Nodes[[#This Row],[node type]]="i",0,Nodes[[#This Row],[node type]]="b",1,Nodes[[#This Row],[node type]]="s",0),"")</f>
        <v/>
      </c>
    </row>
    <row r="621" spans="2:14" x14ac:dyDescent="0.2">
      <c r="B6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1" s="63"/>
      <c r="D621" s="63"/>
      <c r="E621" s="63"/>
      <c r="F621" s="63"/>
      <c r="G621" s="63"/>
      <c r="H621" s="65"/>
      <c r="I621" s="132" t="str" cm="1">
        <f t="array" ref="I621">_xlfn.IFNA(_xlfn.IFS(Nodes[[#This Row],[node type]]="i",0,Nodes[[#This Row],[node type]]="b",1,Nodes[[#This Row],[node type]]="s",0),"")</f>
        <v/>
      </c>
      <c r="J621" s="132" t="str" cm="1">
        <f t="array" ref="J621">_xlfn.IFNA(_xlfn.IFS(Nodes[[#This Row],[node type]]="i",0,Nodes[[#This Row],[node type]]="b",1,Nodes[[#This Row],[node type]]="s",0),"")</f>
        <v/>
      </c>
      <c r="K621" s="132" t="str" cm="1">
        <f t="array" ref="K621">_xlfn.IFNA(_xlfn.IFS(Nodes[[#This Row],[node type]]="i",0,Nodes[[#This Row],[node type]]="b",1,Nodes[[#This Row],[node type]]="s",1),"")</f>
        <v/>
      </c>
      <c r="L621" s="132" t="str" cm="1">
        <f t="array" ref="L621">_xlfn.IFNA(_xlfn.IFS(Nodes[[#This Row],[node type]]="i",0,Nodes[[#This Row],[node type]]="b",1,Nodes[[#This Row],[node type]]="s",1),"")</f>
        <v/>
      </c>
      <c r="M621" s="132" t="str" cm="1">
        <f t="array" ref="M621">_xlfn.IFNA(_xlfn.IFS(Nodes[[#This Row],[node type]]="i",0,Nodes[[#This Row],[node type]]="b",1,Nodes[[#This Row],[node type]]="s",1),"")</f>
        <v/>
      </c>
      <c r="N621" s="132" t="str" cm="1">
        <f t="array" ref="N621">_xlfn.IFNA(_xlfn.IFS(Nodes[[#This Row],[node type]]="i",0,Nodes[[#This Row],[node type]]="b",1,Nodes[[#This Row],[node type]]="s",0),"")</f>
        <v/>
      </c>
    </row>
    <row r="622" spans="2:14" x14ac:dyDescent="0.2">
      <c r="B6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2" s="63"/>
      <c r="D622" s="63"/>
      <c r="E622" s="63"/>
      <c r="F622" s="63"/>
      <c r="G622" s="63"/>
      <c r="H622" s="65"/>
      <c r="I622" s="132" t="str" cm="1">
        <f t="array" ref="I622">_xlfn.IFNA(_xlfn.IFS(Nodes[[#This Row],[node type]]="i",0,Nodes[[#This Row],[node type]]="b",1,Nodes[[#This Row],[node type]]="s",0),"")</f>
        <v/>
      </c>
      <c r="J622" s="132" t="str" cm="1">
        <f t="array" ref="J622">_xlfn.IFNA(_xlfn.IFS(Nodes[[#This Row],[node type]]="i",0,Nodes[[#This Row],[node type]]="b",1,Nodes[[#This Row],[node type]]="s",0),"")</f>
        <v/>
      </c>
      <c r="K622" s="132" t="str" cm="1">
        <f t="array" ref="K622">_xlfn.IFNA(_xlfn.IFS(Nodes[[#This Row],[node type]]="i",0,Nodes[[#This Row],[node type]]="b",1,Nodes[[#This Row],[node type]]="s",1),"")</f>
        <v/>
      </c>
      <c r="L622" s="132" t="str" cm="1">
        <f t="array" ref="L622">_xlfn.IFNA(_xlfn.IFS(Nodes[[#This Row],[node type]]="i",0,Nodes[[#This Row],[node type]]="b",1,Nodes[[#This Row],[node type]]="s",1),"")</f>
        <v/>
      </c>
      <c r="M622" s="132" t="str" cm="1">
        <f t="array" ref="M622">_xlfn.IFNA(_xlfn.IFS(Nodes[[#This Row],[node type]]="i",0,Nodes[[#This Row],[node type]]="b",1,Nodes[[#This Row],[node type]]="s",1),"")</f>
        <v/>
      </c>
      <c r="N622" s="132" t="str" cm="1">
        <f t="array" ref="N622">_xlfn.IFNA(_xlfn.IFS(Nodes[[#This Row],[node type]]="i",0,Nodes[[#This Row],[node type]]="b",1,Nodes[[#This Row],[node type]]="s",0),"")</f>
        <v/>
      </c>
    </row>
    <row r="623" spans="2:14" x14ac:dyDescent="0.2">
      <c r="B6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3" s="63"/>
      <c r="D623" s="63"/>
      <c r="E623" s="63"/>
      <c r="F623" s="63"/>
      <c r="G623" s="63"/>
      <c r="H623" s="65"/>
      <c r="I623" s="132" t="str" cm="1">
        <f t="array" ref="I623">_xlfn.IFNA(_xlfn.IFS(Nodes[[#This Row],[node type]]="i",0,Nodes[[#This Row],[node type]]="b",1,Nodes[[#This Row],[node type]]="s",0),"")</f>
        <v/>
      </c>
      <c r="J623" s="132" t="str" cm="1">
        <f t="array" ref="J623">_xlfn.IFNA(_xlfn.IFS(Nodes[[#This Row],[node type]]="i",0,Nodes[[#This Row],[node type]]="b",1,Nodes[[#This Row],[node type]]="s",0),"")</f>
        <v/>
      </c>
      <c r="K623" s="132" t="str" cm="1">
        <f t="array" ref="K623">_xlfn.IFNA(_xlfn.IFS(Nodes[[#This Row],[node type]]="i",0,Nodes[[#This Row],[node type]]="b",1,Nodes[[#This Row],[node type]]="s",1),"")</f>
        <v/>
      </c>
      <c r="L623" s="132" t="str" cm="1">
        <f t="array" ref="L623">_xlfn.IFNA(_xlfn.IFS(Nodes[[#This Row],[node type]]="i",0,Nodes[[#This Row],[node type]]="b",1,Nodes[[#This Row],[node type]]="s",1),"")</f>
        <v/>
      </c>
      <c r="M623" s="132" t="str" cm="1">
        <f t="array" ref="M623">_xlfn.IFNA(_xlfn.IFS(Nodes[[#This Row],[node type]]="i",0,Nodes[[#This Row],[node type]]="b",1,Nodes[[#This Row],[node type]]="s",1),"")</f>
        <v/>
      </c>
      <c r="N623" s="132" t="str" cm="1">
        <f t="array" ref="N623">_xlfn.IFNA(_xlfn.IFS(Nodes[[#This Row],[node type]]="i",0,Nodes[[#This Row],[node type]]="b",1,Nodes[[#This Row],[node type]]="s",0),"")</f>
        <v/>
      </c>
    </row>
    <row r="624" spans="2:14" x14ac:dyDescent="0.2">
      <c r="B6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4" s="63"/>
      <c r="D624" s="63"/>
      <c r="E624" s="63"/>
      <c r="F624" s="63"/>
      <c r="G624" s="63"/>
      <c r="H624" s="65"/>
      <c r="I624" s="132" t="str" cm="1">
        <f t="array" ref="I624">_xlfn.IFNA(_xlfn.IFS(Nodes[[#This Row],[node type]]="i",0,Nodes[[#This Row],[node type]]="b",1,Nodes[[#This Row],[node type]]="s",0),"")</f>
        <v/>
      </c>
      <c r="J624" s="132" t="str" cm="1">
        <f t="array" ref="J624">_xlfn.IFNA(_xlfn.IFS(Nodes[[#This Row],[node type]]="i",0,Nodes[[#This Row],[node type]]="b",1,Nodes[[#This Row],[node type]]="s",0),"")</f>
        <v/>
      </c>
      <c r="K624" s="132" t="str" cm="1">
        <f t="array" ref="K624">_xlfn.IFNA(_xlfn.IFS(Nodes[[#This Row],[node type]]="i",0,Nodes[[#This Row],[node type]]="b",1,Nodes[[#This Row],[node type]]="s",1),"")</f>
        <v/>
      </c>
      <c r="L624" s="132" t="str" cm="1">
        <f t="array" ref="L624">_xlfn.IFNA(_xlfn.IFS(Nodes[[#This Row],[node type]]="i",0,Nodes[[#This Row],[node type]]="b",1,Nodes[[#This Row],[node type]]="s",1),"")</f>
        <v/>
      </c>
      <c r="M624" s="132" t="str" cm="1">
        <f t="array" ref="M624">_xlfn.IFNA(_xlfn.IFS(Nodes[[#This Row],[node type]]="i",0,Nodes[[#This Row],[node type]]="b",1,Nodes[[#This Row],[node type]]="s",1),"")</f>
        <v/>
      </c>
      <c r="N624" s="132" t="str" cm="1">
        <f t="array" ref="N624">_xlfn.IFNA(_xlfn.IFS(Nodes[[#This Row],[node type]]="i",0,Nodes[[#This Row],[node type]]="b",1,Nodes[[#This Row],[node type]]="s",0),"")</f>
        <v/>
      </c>
    </row>
    <row r="625" spans="2:14" x14ac:dyDescent="0.2">
      <c r="B6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5" s="63"/>
      <c r="D625" s="63"/>
      <c r="E625" s="63"/>
      <c r="F625" s="63"/>
      <c r="G625" s="63"/>
      <c r="H625" s="65"/>
      <c r="I625" s="132" t="str" cm="1">
        <f t="array" ref="I625">_xlfn.IFNA(_xlfn.IFS(Nodes[[#This Row],[node type]]="i",0,Nodes[[#This Row],[node type]]="b",1,Nodes[[#This Row],[node type]]="s",0),"")</f>
        <v/>
      </c>
      <c r="J625" s="132" t="str" cm="1">
        <f t="array" ref="J625">_xlfn.IFNA(_xlfn.IFS(Nodes[[#This Row],[node type]]="i",0,Nodes[[#This Row],[node type]]="b",1,Nodes[[#This Row],[node type]]="s",0),"")</f>
        <v/>
      </c>
      <c r="K625" s="132" t="str" cm="1">
        <f t="array" ref="K625">_xlfn.IFNA(_xlfn.IFS(Nodes[[#This Row],[node type]]="i",0,Nodes[[#This Row],[node type]]="b",1,Nodes[[#This Row],[node type]]="s",1),"")</f>
        <v/>
      </c>
      <c r="L625" s="132" t="str" cm="1">
        <f t="array" ref="L625">_xlfn.IFNA(_xlfn.IFS(Nodes[[#This Row],[node type]]="i",0,Nodes[[#This Row],[node type]]="b",1,Nodes[[#This Row],[node type]]="s",1),"")</f>
        <v/>
      </c>
      <c r="M625" s="132" t="str" cm="1">
        <f t="array" ref="M625">_xlfn.IFNA(_xlfn.IFS(Nodes[[#This Row],[node type]]="i",0,Nodes[[#This Row],[node type]]="b",1,Nodes[[#This Row],[node type]]="s",1),"")</f>
        <v/>
      </c>
      <c r="N625" s="132" t="str" cm="1">
        <f t="array" ref="N625">_xlfn.IFNA(_xlfn.IFS(Nodes[[#This Row],[node type]]="i",0,Nodes[[#This Row],[node type]]="b",1,Nodes[[#This Row],[node type]]="s",0),"")</f>
        <v/>
      </c>
    </row>
    <row r="626" spans="2:14" x14ac:dyDescent="0.2">
      <c r="B6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6" s="63"/>
      <c r="D626" s="63"/>
      <c r="E626" s="63"/>
      <c r="F626" s="63"/>
      <c r="G626" s="63"/>
      <c r="H626" s="65"/>
      <c r="I626" s="132" t="str" cm="1">
        <f t="array" ref="I626">_xlfn.IFNA(_xlfn.IFS(Nodes[[#This Row],[node type]]="i",0,Nodes[[#This Row],[node type]]="b",1,Nodes[[#This Row],[node type]]="s",0),"")</f>
        <v/>
      </c>
      <c r="J626" s="132" t="str" cm="1">
        <f t="array" ref="J626">_xlfn.IFNA(_xlfn.IFS(Nodes[[#This Row],[node type]]="i",0,Nodes[[#This Row],[node type]]="b",1,Nodes[[#This Row],[node type]]="s",0),"")</f>
        <v/>
      </c>
      <c r="K626" s="132" t="str" cm="1">
        <f t="array" ref="K626">_xlfn.IFNA(_xlfn.IFS(Nodes[[#This Row],[node type]]="i",0,Nodes[[#This Row],[node type]]="b",1,Nodes[[#This Row],[node type]]="s",1),"")</f>
        <v/>
      </c>
      <c r="L626" s="132" t="str" cm="1">
        <f t="array" ref="L626">_xlfn.IFNA(_xlfn.IFS(Nodes[[#This Row],[node type]]="i",0,Nodes[[#This Row],[node type]]="b",1,Nodes[[#This Row],[node type]]="s",1),"")</f>
        <v/>
      </c>
      <c r="M626" s="132" t="str" cm="1">
        <f t="array" ref="M626">_xlfn.IFNA(_xlfn.IFS(Nodes[[#This Row],[node type]]="i",0,Nodes[[#This Row],[node type]]="b",1,Nodes[[#This Row],[node type]]="s",1),"")</f>
        <v/>
      </c>
      <c r="N626" s="132" t="str" cm="1">
        <f t="array" ref="N626">_xlfn.IFNA(_xlfn.IFS(Nodes[[#This Row],[node type]]="i",0,Nodes[[#This Row],[node type]]="b",1,Nodes[[#This Row],[node type]]="s",0),"")</f>
        <v/>
      </c>
    </row>
    <row r="627" spans="2:14" x14ac:dyDescent="0.2">
      <c r="B6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7" s="63"/>
      <c r="D627" s="63"/>
      <c r="E627" s="63"/>
      <c r="F627" s="63"/>
      <c r="G627" s="63"/>
      <c r="H627" s="65"/>
      <c r="I627" s="132" t="str" cm="1">
        <f t="array" ref="I627">_xlfn.IFNA(_xlfn.IFS(Nodes[[#This Row],[node type]]="i",0,Nodes[[#This Row],[node type]]="b",1,Nodes[[#This Row],[node type]]="s",0),"")</f>
        <v/>
      </c>
      <c r="J627" s="132" t="str" cm="1">
        <f t="array" ref="J627">_xlfn.IFNA(_xlfn.IFS(Nodes[[#This Row],[node type]]="i",0,Nodes[[#This Row],[node type]]="b",1,Nodes[[#This Row],[node type]]="s",0),"")</f>
        <v/>
      </c>
      <c r="K627" s="132" t="str" cm="1">
        <f t="array" ref="K627">_xlfn.IFNA(_xlfn.IFS(Nodes[[#This Row],[node type]]="i",0,Nodes[[#This Row],[node type]]="b",1,Nodes[[#This Row],[node type]]="s",1),"")</f>
        <v/>
      </c>
      <c r="L627" s="132" t="str" cm="1">
        <f t="array" ref="L627">_xlfn.IFNA(_xlfn.IFS(Nodes[[#This Row],[node type]]="i",0,Nodes[[#This Row],[node type]]="b",1,Nodes[[#This Row],[node type]]="s",1),"")</f>
        <v/>
      </c>
      <c r="M627" s="132" t="str" cm="1">
        <f t="array" ref="M627">_xlfn.IFNA(_xlfn.IFS(Nodes[[#This Row],[node type]]="i",0,Nodes[[#This Row],[node type]]="b",1,Nodes[[#This Row],[node type]]="s",1),"")</f>
        <v/>
      </c>
      <c r="N627" s="132" t="str" cm="1">
        <f t="array" ref="N627">_xlfn.IFNA(_xlfn.IFS(Nodes[[#This Row],[node type]]="i",0,Nodes[[#This Row],[node type]]="b",1,Nodes[[#This Row],[node type]]="s",0),"")</f>
        <v/>
      </c>
    </row>
    <row r="628" spans="2:14" x14ac:dyDescent="0.2">
      <c r="B6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8" s="63"/>
      <c r="D628" s="63"/>
      <c r="E628" s="63"/>
      <c r="F628" s="63"/>
      <c r="G628" s="63"/>
      <c r="H628" s="65"/>
      <c r="I628" s="132" t="str" cm="1">
        <f t="array" ref="I628">_xlfn.IFNA(_xlfn.IFS(Nodes[[#This Row],[node type]]="i",0,Nodes[[#This Row],[node type]]="b",1,Nodes[[#This Row],[node type]]="s",0),"")</f>
        <v/>
      </c>
      <c r="J628" s="132" t="str" cm="1">
        <f t="array" ref="J628">_xlfn.IFNA(_xlfn.IFS(Nodes[[#This Row],[node type]]="i",0,Nodes[[#This Row],[node type]]="b",1,Nodes[[#This Row],[node type]]="s",0),"")</f>
        <v/>
      </c>
      <c r="K628" s="132" t="str" cm="1">
        <f t="array" ref="K628">_xlfn.IFNA(_xlfn.IFS(Nodes[[#This Row],[node type]]="i",0,Nodes[[#This Row],[node type]]="b",1,Nodes[[#This Row],[node type]]="s",1),"")</f>
        <v/>
      </c>
      <c r="L628" s="132" t="str" cm="1">
        <f t="array" ref="L628">_xlfn.IFNA(_xlfn.IFS(Nodes[[#This Row],[node type]]="i",0,Nodes[[#This Row],[node type]]="b",1,Nodes[[#This Row],[node type]]="s",1),"")</f>
        <v/>
      </c>
      <c r="M628" s="132" t="str" cm="1">
        <f t="array" ref="M628">_xlfn.IFNA(_xlfn.IFS(Nodes[[#This Row],[node type]]="i",0,Nodes[[#This Row],[node type]]="b",1,Nodes[[#This Row],[node type]]="s",1),"")</f>
        <v/>
      </c>
      <c r="N628" s="132" t="str" cm="1">
        <f t="array" ref="N628">_xlfn.IFNA(_xlfn.IFS(Nodes[[#This Row],[node type]]="i",0,Nodes[[#This Row],[node type]]="b",1,Nodes[[#This Row],[node type]]="s",0),"")</f>
        <v/>
      </c>
    </row>
    <row r="629" spans="2:14" x14ac:dyDescent="0.2">
      <c r="B6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29" s="63"/>
      <c r="D629" s="63"/>
      <c r="E629" s="63"/>
      <c r="F629" s="63"/>
      <c r="G629" s="63"/>
      <c r="H629" s="65"/>
      <c r="I629" s="132" t="str" cm="1">
        <f t="array" ref="I629">_xlfn.IFNA(_xlfn.IFS(Nodes[[#This Row],[node type]]="i",0,Nodes[[#This Row],[node type]]="b",1,Nodes[[#This Row],[node type]]="s",0),"")</f>
        <v/>
      </c>
      <c r="J629" s="132" t="str" cm="1">
        <f t="array" ref="J629">_xlfn.IFNA(_xlfn.IFS(Nodes[[#This Row],[node type]]="i",0,Nodes[[#This Row],[node type]]="b",1,Nodes[[#This Row],[node type]]="s",0),"")</f>
        <v/>
      </c>
      <c r="K629" s="132" t="str" cm="1">
        <f t="array" ref="K629">_xlfn.IFNA(_xlfn.IFS(Nodes[[#This Row],[node type]]="i",0,Nodes[[#This Row],[node type]]="b",1,Nodes[[#This Row],[node type]]="s",1),"")</f>
        <v/>
      </c>
      <c r="L629" s="132" t="str" cm="1">
        <f t="array" ref="L629">_xlfn.IFNA(_xlfn.IFS(Nodes[[#This Row],[node type]]="i",0,Nodes[[#This Row],[node type]]="b",1,Nodes[[#This Row],[node type]]="s",1),"")</f>
        <v/>
      </c>
      <c r="M629" s="132" t="str" cm="1">
        <f t="array" ref="M629">_xlfn.IFNA(_xlfn.IFS(Nodes[[#This Row],[node type]]="i",0,Nodes[[#This Row],[node type]]="b",1,Nodes[[#This Row],[node type]]="s",1),"")</f>
        <v/>
      </c>
      <c r="N629" s="132" t="str" cm="1">
        <f t="array" ref="N629">_xlfn.IFNA(_xlfn.IFS(Nodes[[#This Row],[node type]]="i",0,Nodes[[#This Row],[node type]]="b",1,Nodes[[#This Row],[node type]]="s",0),"")</f>
        <v/>
      </c>
    </row>
    <row r="630" spans="2:14" x14ac:dyDescent="0.2">
      <c r="B6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0" s="63"/>
      <c r="D630" s="63"/>
      <c r="E630" s="63"/>
      <c r="F630" s="63"/>
      <c r="G630" s="63"/>
      <c r="H630" s="65"/>
      <c r="I630" s="132" t="str" cm="1">
        <f t="array" ref="I630">_xlfn.IFNA(_xlfn.IFS(Nodes[[#This Row],[node type]]="i",0,Nodes[[#This Row],[node type]]="b",1,Nodes[[#This Row],[node type]]="s",0),"")</f>
        <v/>
      </c>
      <c r="J630" s="132" t="str" cm="1">
        <f t="array" ref="J630">_xlfn.IFNA(_xlfn.IFS(Nodes[[#This Row],[node type]]="i",0,Nodes[[#This Row],[node type]]="b",1,Nodes[[#This Row],[node type]]="s",0),"")</f>
        <v/>
      </c>
      <c r="K630" s="132" t="str" cm="1">
        <f t="array" ref="K630">_xlfn.IFNA(_xlfn.IFS(Nodes[[#This Row],[node type]]="i",0,Nodes[[#This Row],[node type]]="b",1,Nodes[[#This Row],[node type]]="s",1),"")</f>
        <v/>
      </c>
      <c r="L630" s="132" t="str" cm="1">
        <f t="array" ref="L630">_xlfn.IFNA(_xlfn.IFS(Nodes[[#This Row],[node type]]="i",0,Nodes[[#This Row],[node type]]="b",1,Nodes[[#This Row],[node type]]="s",1),"")</f>
        <v/>
      </c>
      <c r="M630" s="132" t="str" cm="1">
        <f t="array" ref="M630">_xlfn.IFNA(_xlfn.IFS(Nodes[[#This Row],[node type]]="i",0,Nodes[[#This Row],[node type]]="b",1,Nodes[[#This Row],[node type]]="s",1),"")</f>
        <v/>
      </c>
      <c r="N630" s="132" t="str" cm="1">
        <f t="array" ref="N630">_xlfn.IFNA(_xlfn.IFS(Nodes[[#This Row],[node type]]="i",0,Nodes[[#This Row],[node type]]="b",1,Nodes[[#This Row],[node type]]="s",0),"")</f>
        <v/>
      </c>
    </row>
    <row r="631" spans="2:14" x14ac:dyDescent="0.2">
      <c r="B6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1" s="63"/>
      <c r="D631" s="63"/>
      <c r="E631" s="63"/>
      <c r="F631" s="63"/>
      <c r="G631" s="63"/>
      <c r="H631" s="65"/>
      <c r="I631" s="132" t="str" cm="1">
        <f t="array" ref="I631">_xlfn.IFNA(_xlfn.IFS(Nodes[[#This Row],[node type]]="i",0,Nodes[[#This Row],[node type]]="b",1,Nodes[[#This Row],[node type]]="s",0),"")</f>
        <v/>
      </c>
      <c r="J631" s="132" t="str" cm="1">
        <f t="array" ref="J631">_xlfn.IFNA(_xlfn.IFS(Nodes[[#This Row],[node type]]="i",0,Nodes[[#This Row],[node type]]="b",1,Nodes[[#This Row],[node type]]="s",0),"")</f>
        <v/>
      </c>
      <c r="K631" s="132" t="str" cm="1">
        <f t="array" ref="K631">_xlfn.IFNA(_xlfn.IFS(Nodes[[#This Row],[node type]]="i",0,Nodes[[#This Row],[node type]]="b",1,Nodes[[#This Row],[node type]]="s",1),"")</f>
        <v/>
      </c>
      <c r="L631" s="132" t="str" cm="1">
        <f t="array" ref="L631">_xlfn.IFNA(_xlfn.IFS(Nodes[[#This Row],[node type]]="i",0,Nodes[[#This Row],[node type]]="b",1,Nodes[[#This Row],[node type]]="s",1),"")</f>
        <v/>
      </c>
      <c r="M631" s="132" t="str" cm="1">
        <f t="array" ref="M631">_xlfn.IFNA(_xlfn.IFS(Nodes[[#This Row],[node type]]="i",0,Nodes[[#This Row],[node type]]="b",1,Nodes[[#This Row],[node type]]="s",1),"")</f>
        <v/>
      </c>
      <c r="N631" s="132" t="str" cm="1">
        <f t="array" ref="N631">_xlfn.IFNA(_xlfn.IFS(Nodes[[#This Row],[node type]]="i",0,Nodes[[#This Row],[node type]]="b",1,Nodes[[#This Row],[node type]]="s",0),"")</f>
        <v/>
      </c>
    </row>
    <row r="632" spans="2:14" x14ac:dyDescent="0.2">
      <c r="B6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2" s="63"/>
      <c r="D632" s="63"/>
      <c r="E632" s="63"/>
      <c r="F632" s="63"/>
      <c r="G632" s="63"/>
      <c r="H632" s="65"/>
      <c r="I632" s="132" t="str" cm="1">
        <f t="array" ref="I632">_xlfn.IFNA(_xlfn.IFS(Nodes[[#This Row],[node type]]="i",0,Nodes[[#This Row],[node type]]="b",1,Nodes[[#This Row],[node type]]="s",0),"")</f>
        <v/>
      </c>
      <c r="J632" s="132" t="str" cm="1">
        <f t="array" ref="J632">_xlfn.IFNA(_xlfn.IFS(Nodes[[#This Row],[node type]]="i",0,Nodes[[#This Row],[node type]]="b",1,Nodes[[#This Row],[node type]]="s",0),"")</f>
        <v/>
      </c>
      <c r="K632" s="132" t="str" cm="1">
        <f t="array" ref="K632">_xlfn.IFNA(_xlfn.IFS(Nodes[[#This Row],[node type]]="i",0,Nodes[[#This Row],[node type]]="b",1,Nodes[[#This Row],[node type]]="s",1),"")</f>
        <v/>
      </c>
      <c r="L632" s="132" t="str" cm="1">
        <f t="array" ref="L632">_xlfn.IFNA(_xlfn.IFS(Nodes[[#This Row],[node type]]="i",0,Nodes[[#This Row],[node type]]="b",1,Nodes[[#This Row],[node type]]="s",1),"")</f>
        <v/>
      </c>
      <c r="M632" s="132" t="str" cm="1">
        <f t="array" ref="M632">_xlfn.IFNA(_xlfn.IFS(Nodes[[#This Row],[node type]]="i",0,Nodes[[#This Row],[node type]]="b",1,Nodes[[#This Row],[node type]]="s",1),"")</f>
        <v/>
      </c>
      <c r="N632" s="132" t="str" cm="1">
        <f t="array" ref="N632">_xlfn.IFNA(_xlfn.IFS(Nodes[[#This Row],[node type]]="i",0,Nodes[[#This Row],[node type]]="b",1,Nodes[[#This Row],[node type]]="s",0),"")</f>
        <v/>
      </c>
    </row>
    <row r="633" spans="2:14" x14ac:dyDescent="0.2">
      <c r="B6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3" s="63"/>
      <c r="D633" s="63"/>
      <c r="E633" s="63"/>
      <c r="F633" s="63"/>
      <c r="G633" s="63"/>
      <c r="H633" s="65"/>
      <c r="I633" s="132" t="str" cm="1">
        <f t="array" ref="I633">_xlfn.IFNA(_xlfn.IFS(Nodes[[#This Row],[node type]]="i",0,Nodes[[#This Row],[node type]]="b",1,Nodes[[#This Row],[node type]]="s",0),"")</f>
        <v/>
      </c>
      <c r="J633" s="132" t="str" cm="1">
        <f t="array" ref="J633">_xlfn.IFNA(_xlfn.IFS(Nodes[[#This Row],[node type]]="i",0,Nodes[[#This Row],[node type]]="b",1,Nodes[[#This Row],[node type]]="s",0),"")</f>
        <v/>
      </c>
      <c r="K633" s="132" t="str" cm="1">
        <f t="array" ref="K633">_xlfn.IFNA(_xlfn.IFS(Nodes[[#This Row],[node type]]="i",0,Nodes[[#This Row],[node type]]="b",1,Nodes[[#This Row],[node type]]="s",1),"")</f>
        <v/>
      </c>
      <c r="L633" s="132" t="str" cm="1">
        <f t="array" ref="L633">_xlfn.IFNA(_xlfn.IFS(Nodes[[#This Row],[node type]]="i",0,Nodes[[#This Row],[node type]]="b",1,Nodes[[#This Row],[node type]]="s",1),"")</f>
        <v/>
      </c>
      <c r="M633" s="132" t="str" cm="1">
        <f t="array" ref="M633">_xlfn.IFNA(_xlfn.IFS(Nodes[[#This Row],[node type]]="i",0,Nodes[[#This Row],[node type]]="b",1,Nodes[[#This Row],[node type]]="s",1),"")</f>
        <v/>
      </c>
      <c r="N633" s="132" t="str" cm="1">
        <f t="array" ref="N633">_xlfn.IFNA(_xlfn.IFS(Nodes[[#This Row],[node type]]="i",0,Nodes[[#This Row],[node type]]="b",1,Nodes[[#This Row],[node type]]="s",0),"")</f>
        <v/>
      </c>
    </row>
    <row r="634" spans="2:14" x14ac:dyDescent="0.2">
      <c r="B6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4" s="63"/>
      <c r="D634" s="63"/>
      <c r="E634" s="63"/>
      <c r="F634" s="63"/>
      <c r="G634" s="63"/>
      <c r="H634" s="65"/>
      <c r="I634" s="132" t="str" cm="1">
        <f t="array" ref="I634">_xlfn.IFNA(_xlfn.IFS(Nodes[[#This Row],[node type]]="i",0,Nodes[[#This Row],[node type]]="b",1,Nodes[[#This Row],[node type]]="s",0),"")</f>
        <v/>
      </c>
      <c r="J634" s="132" t="str" cm="1">
        <f t="array" ref="J634">_xlfn.IFNA(_xlfn.IFS(Nodes[[#This Row],[node type]]="i",0,Nodes[[#This Row],[node type]]="b",1,Nodes[[#This Row],[node type]]="s",0),"")</f>
        <v/>
      </c>
      <c r="K634" s="132" t="str" cm="1">
        <f t="array" ref="K634">_xlfn.IFNA(_xlfn.IFS(Nodes[[#This Row],[node type]]="i",0,Nodes[[#This Row],[node type]]="b",1,Nodes[[#This Row],[node type]]="s",1),"")</f>
        <v/>
      </c>
      <c r="L634" s="132" t="str" cm="1">
        <f t="array" ref="L634">_xlfn.IFNA(_xlfn.IFS(Nodes[[#This Row],[node type]]="i",0,Nodes[[#This Row],[node type]]="b",1,Nodes[[#This Row],[node type]]="s",1),"")</f>
        <v/>
      </c>
      <c r="M634" s="132" t="str" cm="1">
        <f t="array" ref="M634">_xlfn.IFNA(_xlfn.IFS(Nodes[[#This Row],[node type]]="i",0,Nodes[[#This Row],[node type]]="b",1,Nodes[[#This Row],[node type]]="s",1),"")</f>
        <v/>
      </c>
      <c r="N634" s="132" t="str" cm="1">
        <f t="array" ref="N634">_xlfn.IFNA(_xlfn.IFS(Nodes[[#This Row],[node type]]="i",0,Nodes[[#This Row],[node type]]="b",1,Nodes[[#This Row],[node type]]="s",0),"")</f>
        <v/>
      </c>
    </row>
    <row r="635" spans="2:14" x14ac:dyDescent="0.2">
      <c r="B6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5" s="63"/>
      <c r="D635" s="63"/>
      <c r="E635" s="63"/>
      <c r="F635" s="63"/>
      <c r="G635" s="63"/>
      <c r="H635" s="65"/>
      <c r="I635" s="132" t="str" cm="1">
        <f t="array" ref="I635">_xlfn.IFNA(_xlfn.IFS(Nodes[[#This Row],[node type]]="i",0,Nodes[[#This Row],[node type]]="b",1,Nodes[[#This Row],[node type]]="s",0),"")</f>
        <v/>
      </c>
      <c r="J635" s="132" t="str" cm="1">
        <f t="array" ref="J635">_xlfn.IFNA(_xlfn.IFS(Nodes[[#This Row],[node type]]="i",0,Nodes[[#This Row],[node type]]="b",1,Nodes[[#This Row],[node type]]="s",0),"")</f>
        <v/>
      </c>
      <c r="K635" s="132" t="str" cm="1">
        <f t="array" ref="K635">_xlfn.IFNA(_xlfn.IFS(Nodes[[#This Row],[node type]]="i",0,Nodes[[#This Row],[node type]]="b",1,Nodes[[#This Row],[node type]]="s",1),"")</f>
        <v/>
      </c>
      <c r="L635" s="132" t="str" cm="1">
        <f t="array" ref="L635">_xlfn.IFNA(_xlfn.IFS(Nodes[[#This Row],[node type]]="i",0,Nodes[[#This Row],[node type]]="b",1,Nodes[[#This Row],[node type]]="s",1),"")</f>
        <v/>
      </c>
      <c r="M635" s="132" t="str" cm="1">
        <f t="array" ref="M635">_xlfn.IFNA(_xlfn.IFS(Nodes[[#This Row],[node type]]="i",0,Nodes[[#This Row],[node type]]="b",1,Nodes[[#This Row],[node type]]="s",1),"")</f>
        <v/>
      </c>
      <c r="N635" s="132" t="str" cm="1">
        <f t="array" ref="N635">_xlfn.IFNA(_xlfn.IFS(Nodes[[#This Row],[node type]]="i",0,Nodes[[#This Row],[node type]]="b",1,Nodes[[#This Row],[node type]]="s",0),"")</f>
        <v/>
      </c>
    </row>
    <row r="636" spans="2:14" x14ac:dyDescent="0.2">
      <c r="B6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6" s="63"/>
      <c r="D636" s="63"/>
      <c r="E636" s="63"/>
      <c r="F636" s="63"/>
      <c r="G636" s="63"/>
      <c r="H636" s="65"/>
      <c r="I636" s="132" t="str" cm="1">
        <f t="array" ref="I636">_xlfn.IFNA(_xlfn.IFS(Nodes[[#This Row],[node type]]="i",0,Nodes[[#This Row],[node type]]="b",1,Nodes[[#This Row],[node type]]="s",0),"")</f>
        <v/>
      </c>
      <c r="J636" s="132" t="str" cm="1">
        <f t="array" ref="J636">_xlfn.IFNA(_xlfn.IFS(Nodes[[#This Row],[node type]]="i",0,Nodes[[#This Row],[node type]]="b",1,Nodes[[#This Row],[node type]]="s",0),"")</f>
        <v/>
      </c>
      <c r="K636" s="132" t="str" cm="1">
        <f t="array" ref="K636">_xlfn.IFNA(_xlfn.IFS(Nodes[[#This Row],[node type]]="i",0,Nodes[[#This Row],[node type]]="b",1,Nodes[[#This Row],[node type]]="s",1),"")</f>
        <v/>
      </c>
      <c r="L636" s="132" t="str" cm="1">
        <f t="array" ref="L636">_xlfn.IFNA(_xlfn.IFS(Nodes[[#This Row],[node type]]="i",0,Nodes[[#This Row],[node type]]="b",1,Nodes[[#This Row],[node type]]="s",1),"")</f>
        <v/>
      </c>
      <c r="M636" s="132" t="str" cm="1">
        <f t="array" ref="M636">_xlfn.IFNA(_xlfn.IFS(Nodes[[#This Row],[node type]]="i",0,Nodes[[#This Row],[node type]]="b",1,Nodes[[#This Row],[node type]]="s",1),"")</f>
        <v/>
      </c>
      <c r="N636" s="132" t="str" cm="1">
        <f t="array" ref="N636">_xlfn.IFNA(_xlfn.IFS(Nodes[[#This Row],[node type]]="i",0,Nodes[[#This Row],[node type]]="b",1,Nodes[[#This Row],[node type]]="s",0),"")</f>
        <v/>
      </c>
    </row>
    <row r="637" spans="2:14" x14ac:dyDescent="0.2">
      <c r="B6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7" s="63"/>
      <c r="D637" s="63"/>
      <c r="E637" s="63"/>
      <c r="F637" s="63"/>
      <c r="G637" s="63"/>
      <c r="H637" s="65"/>
      <c r="I637" s="132" t="str" cm="1">
        <f t="array" ref="I637">_xlfn.IFNA(_xlfn.IFS(Nodes[[#This Row],[node type]]="i",0,Nodes[[#This Row],[node type]]="b",1,Nodes[[#This Row],[node type]]="s",0),"")</f>
        <v/>
      </c>
      <c r="J637" s="132" t="str" cm="1">
        <f t="array" ref="J637">_xlfn.IFNA(_xlfn.IFS(Nodes[[#This Row],[node type]]="i",0,Nodes[[#This Row],[node type]]="b",1,Nodes[[#This Row],[node type]]="s",0),"")</f>
        <v/>
      </c>
      <c r="K637" s="132" t="str" cm="1">
        <f t="array" ref="K637">_xlfn.IFNA(_xlfn.IFS(Nodes[[#This Row],[node type]]="i",0,Nodes[[#This Row],[node type]]="b",1,Nodes[[#This Row],[node type]]="s",1),"")</f>
        <v/>
      </c>
      <c r="L637" s="132" t="str" cm="1">
        <f t="array" ref="L637">_xlfn.IFNA(_xlfn.IFS(Nodes[[#This Row],[node type]]="i",0,Nodes[[#This Row],[node type]]="b",1,Nodes[[#This Row],[node type]]="s",1),"")</f>
        <v/>
      </c>
      <c r="M637" s="132" t="str" cm="1">
        <f t="array" ref="M637">_xlfn.IFNA(_xlfn.IFS(Nodes[[#This Row],[node type]]="i",0,Nodes[[#This Row],[node type]]="b",1,Nodes[[#This Row],[node type]]="s",1),"")</f>
        <v/>
      </c>
      <c r="N637" s="132" t="str" cm="1">
        <f t="array" ref="N637">_xlfn.IFNA(_xlfn.IFS(Nodes[[#This Row],[node type]]="i",0,Nodes[[#This Row],[node type]]="b",1,Nodes[[#This Row],[node type]]="s",0),"")</f>
        <v/>
      </c>
    </row>
    <row r="638" spans="2:14" x14ac:dyDescent="0.2">
      <c r="B6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8" s="63"/>
      <c r="D638" s="63"/>
      <c r="E638" s="63"/>
      <c r="F638" s="63"/>
      <c r="G638" s="63"/>
      <c r="H638" s="65"/>
      <c r="I638" s="132" t="str" cm="1">
        <f t="array" ref="I638">_xlfn.IFNA(_xlfn.IFS(Nodes[[#This Row],[node type]]="i",0,Nodes[[#This Row],[node type]]="b",1,Nodes[[#This Row],[node type]]="s",0),"")</f>
        <v/>
      </c>
      <c r="J638" s="132" t="str" cm="1">
        <f t="array" ref="J638">_xlfn.IFNA(_xlfn.IFS(Nodes[[#This Row],[node type]]="i",0,Nodes[[#This Row],[node type]]="b",1,Nodes[[#This Row],[node type]]="s",0),"")</f>
        <v/>
      </c>
      <c r="K638" s="132" t="str" cm="1">
        <f t="array" ref="K638">_xlfn.IFNA(_xlfn.IFS(Nodes[[#This Row],[node type]]="i",0,Nodes[[#This Row],[node type]]="b",1,Nodes[[#This Row],[node type]]="s",1),"")</f>
        <v/>
      </c>
      <c r="L638" s="132" t="str" cm="1">
        <f t="array" ref="L638">_xlfn.IFNA(_xlfn.IFS(Nodes[[#This Row],[node type]]="i",0,Nodes[[#This Row],[node type]]="b",1,Nodes[[#This Row],[node type]]="s",1),"")</f>
        <v/>
      </c>
      <c r="M638" s="132" t="str" cm="1">
        <f t="array" ref="M638">_xlfn.IFNA(_xlfn.IFS(Nodes[[#This Row],[node type]]="i",0,Nodes[[#This Row],[node type]]="b",1,Nodes[[#This Row],[node type]]="s",1),"")</f>
        <v/>
      </c>
      <c r="N638" s="132" t="str" cm="1">
        <f t="array" ref="N638">_xlfn.IFNA(_xlfn.IFS(Nodes[[#This Row],[node type]]="i",0,Nodes[[#This Row],[node type]]="b",1,Nodes[[#This Row],[node type]]="s",0),"")</f>
        <v/>
      </c>
    </row>
    <row r="639" spans="2:14" x14ac:dyDescent="0.2">
      <c r="B6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39" s="63"/>
      <c r="D639" s="63"/>
      <c r="E639" s="63"/>
      <c r="F639" s="63"/>
      <c r="G639" s="63"/>
      <c r="H639" s="65"/>
      <c r="I639" s="132" t="str" cm="1">
        <f t="array" ref="I639">_xlfn.IFNA(_xlfn.IFS(Nodes[[#This Row],[node type]]="i",0,Nodes[[#This Row],[node type]]="b",1,Nodes[[#This Row],[node type]]="s",0),"")</f>
        <v/>
      </c>
      <c r="J639" s="132" t="str" cm="1">
        <f t="array" ref="J639">_xlfn.IFNA(_xlfn.IFS(Nodes[[#This Row],[node type]]="i",0,Nodes[[#This Row],[node type]]="b",1,Nodes[[#This Row],[node type]]="s",0),"")</f>
        <v/>
      </c>
      <c r="K639" s="132" t="str" cm="1">
        <f t="array" ref="K639">_xlfn.IFNA(_xlfn.IFS(Nodes[[#This Row],[node type]]="i",0,Nodes[[#This Row],[node type]]="b",1,Nodes[[#This Row],[node type]]="s",1),"")</f>
        <v/>
      </c>
      <c r="L639" s="132" t="str" cm="1">
        <f t="array" ref="L639">_xlfn.IFNA(_xlfn.IFS(Nodes[[#This Row],[node type]]="i",0,Nodes[[#This Row],[node type]]="b",1,Nodes[[#This Row],[node type]]="s",1),"")</f>
        <v/>
      </c>
      <c r="M639" s="132" t="str" cm="1">
        <f t="array" ref="M639">_xlfn.IFNA(_xlfn.IFS(Nodes[[#This Row],[node type]]="i",0,Nodes[[#This Row],[node type]]="b",1,Nodes[[#This Row],[node type]]="s",1),"")</f>
        <v/>
      </c>
      <c r="N639" s="132" t="str" cm="1">
        <f t="array" ref="N639">_xlfn.IFNA(_xlfn.IFS(Nodes[[#This Row],[node type]]="i",0,Nodes[[#This Row],[node type]]="b",1,Nodes[[#This Row],[node type]]="s",0),"")</f>
        <v/>
      </c>
    </row>
    <row r="640" spans="2:14" x14ac:dyDescent="0.2">
      <c r="B6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0" s="63"/>
      <c r="D640" s="63"/>
      <c r="E640" s="63"/>
      <c r="F640" s="63"/>
      <c r="G640" s="63"/>
      <c r="H640" s="65"/>
      <c r="I640" s="132" t="str" cm="1">
        <f t="array" ref="I640">_xlfn.IFNA(_xlfn.IFS(Nodes[[#This Row],[node type]]="i",0,Nodes[[#This Row],[node type]]="b",1,Nodes[[#This Row],[node type]]="s",0),"")</f>
        <v/>
      </c>
      <c r="J640" s="132" t="str" cm="1">
        <f t="array" ref="J640">_xlfn.IFNA(_xlfn.IFS(Nodes[[#This Row],[node type]]="i",0,Nodes[[#This Row],[node type]]="b",1,Nodes[[#This Row],[node type]]="s",0),"")</f>
        <v/>
      </c>
      <c r="K640" s="132" t="str" cm="1">
        <f t="array" ref="K640">_xlfn.IFNA(_xlfn.IFS(Nodes[[#This Row],[node type]]="i",0,Nodes[[#This Row],[node type]]="b",1,Nodes[[#This Row],[node type]]="s",1),"")</f>
        <v/>
      </c>
      <c r="L640" s="132" t="str" cm="1">
        <f t="array" ref="L640">_xlfn.IFNA(_xlfn.IFS(Nodes[[#This Row],[node type]]="i",0,Nodes[[#This Row],[node type]]="b",1,Nodes[[#This Row],[node type]]="s",1),"")</f>
        <v/>
      </c>
      <c r="M640" s="132" t="str" cm="1">
        <f t="array" ref="M640">_xlfn.IFNA(_xlfn.IFS(Nodes[[#This Row],[node type]]="i",0,Nodes[[#This Row],[node type]]="b",1,Nodes[[#This Row],[node type]]="s",1),"")</f>
        <v/>
      </c>
      <c r="N640" s="132" t="str" cm="1">
        <f t="array" ref="N640">_xlfn.IFNA(_xlfn.IFS(Nodes[[#This Row],[node type]]="i",0,Nodes[[#This Row],[node type]]="b",1,Nodes[[#This Row],[node type]]="s",0),"")</f>
        <v/>
      </c>
    </row>
    <row r="641" spans="2:14" x14ac:dyDescent="0.2">
      <c r="B6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1" s="63"/>
      <c r="D641" s="63"/>
      <c r="E641" s="63"/>
      <c r="F641" s="63"/>
      <c r="G641" s="63"/>
      <c r="H641" s="65"/>
      <c r="I641" s="132" t="str" cm="1">
        <f t="array" ref="I641">_xlfn.IFNA(_xlfn.IFS(Nodes[[#This Row],[node type]]="i",0,Nodes[[#This Row],[node type]]="b",1,Nodes[[#This Row],[node type]]="s",0),"")</f>
        <v/>
      </c>
      <c r="J641" s="132" t="str" cm="1">
        <f t="array" ref="J641">_xlfn.IFNA(_xlfn.IFS(Nodes[[#This Row],[node type]]="i",0,Nodes[[#This Row],[node type]]="b",1,Nodes[[#This Row],[node type]]="s",0),"")</f>
        <v/>
      </c>
      <c r="K641" s="132" t="str" cm="1">
        <f t="array" ref="K641">_xlfn.IFNA(_xlfn.IFS(Nodes[[#This Row],[node type]]="i",0,Nodes[[#This Row],[node type]]="b",1,Nodes[[#This Row],[node type]]="s",1),"")</f>
        <v/>
      </c>
      <c r="L641" s="132" t="str" cm="1">
        <f t="array" ref="L641">_xlfn.IFNA(_xlfn.IFS(Nodes[[#This Row],[node type]]="i",0,Nodes[[#This Row],[node type]]="b",1,Nodes[[#This Row],[node type]]="s",1),"")</f>
        <v/>
      </c>
      <c r="M641" s="132" t="str" cm="1">
        <f t="array" ref="M641">_xlfn.IFNA(_xlfn.IFS(Nodes[[#This Row],[node type]]="i",0,Nodes[[#This Row],[node type]]="b",1,Nodes[[#This Row],[node type]]="s",1),"")</f>
        <v/>
      </c>
      <c r="N641" s="132" t="str" cm="1">
        <f t="array" ref="N641">_xlfn.IFNA(_xlfn.IFS(Nodes[[#This Row],[node type]]="i",0,Nodes[[#This Row],[node type]]="b",1,Nodes[[#This Row],[node type]]="s",0),"")</f>
        <v/>
      </c>
    </row>
    <row r="642" spans="2:14" x14ac:dyDescent="0.2">
      <c r="B6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2" s="63"/>
      <c r="D642" s="63"/>
      <c r="E642" s="63"/>
      <c r="F642" s="63"/>
      <c r="G642" s="63"/>
      <c r="H642" s="65"/>
      <c r="I642" s="132" t="str" cm="1">
        <f t="array" ref="I642">_xlfn.IFNA(_xlfn.IFS(Nodes[[#This Row],[node type]]="i",0,Nodes[[#This Row],[node type]]="b",1,Nodes[[#This Row],[node type]]="s",0),"")</f>
        <v/>
      </c>
      <c r="J642" s="132" t="str" cm="1">
        <f t="array" ref="J642">_xlfn.IFNA(_xlfn.IFS(Nodes[[#This Row],[node type]]="i",0,Nodes[[#This Row],[node type]]="b",1,Nodes[[#This Row],[node type]]="s",0),"")</f>
        <v/>
      </c>
      <c r="K642" s="132" t="str" cm="1">
        <f t="array" ref="K642">_xlfn.IFNA(_xlfn.IFS(Nodes[[#This Row],[node type]]="i",0,Nodes[[#This Row],[node type]]="b",1,Nodes[[#This Row],[node type]]="s",1),"")</f>
        <v/>
      </c>
      <c r="L642" s="132" t="str" cm="1">
        <f t="array" ref="L642">_xlfn.IFNA(_xlfn.IFS(Nodes[[#This Row],[node type]]="i",0,Nodes[[#This Row],[node type]]="b",1,Nodes[[#This Row],[node type]]="s",1),"")</f>
        <v/>
      </c>
      <c r="M642" s="132" t="str" cm="1">
        <f t="array" ref="M642">_xlfn.IFNA(_xlfn.IFS(Nodes[[#This Row],[node type]]="i",0,Nodes[[#This Row],[node type]]="b",1,Nodes[[#This Row],[node type]]="s",1),"")</f>
        <v/>
      </c>
      <c r="N642" s="132" t="str" cm="1">
        <f t="array" ref="N642">_xlfn.IFNA(_xlfn.IFS(Nodes[[#This Row],[node type]]="i",0,Nodes[[#This Row],[node type]]="b",1,Nodes[[#This Row],[node type]]="s",0),"")</f>
        <v/>
      </c>
    </row>
    <row r="643" spans="2:14" x14ac:dyDescent="0.2">
      <c r="B6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3" s="63"/>
      <c r="D643" s="63"/>
      <c r="E643" s="63"/>
      <c r="F643" s="63"/>
      <c r="G643" s="63"/>
      <c r="H643" s="65"/>
      <c r="I643" s="132" t="str" cm="1">
        <f t="array" ref="I643">_xlfn.IFNA(_xlfn.IFS(Nodes[[#This Row],[node type]]="i",0,Nodes[[#This Row],[node type]]="b",1,Nodes[[#This Row],[node type]]="s",0),"")</f>
        <v/>
      </c>
      <c r="J643" s="132" t="str" cm="1">
        <f t="array" ref="J643">_xlfn.IFNA(_xlfn.IFS(Nodes[[#This Row],[node type]]="i",0,Nodes[[#This Row],[node type]]="b",1,Nodes[[#This Row],[node type]]="s",0),"")</f>
        <v/>
      </c>
      <c r="K643" s="132" t="str" cm="1">
        <f t="array" ref="K643">_xlfn.IFNA(_xlfn.IFS(Nodes[[#This Row],[node type]]="i",0,Nodes[[#This Row],[node type]]="b",1,Nodes[[#This Row],[node type]]="s",1),"")</f>
        <v/>
      </c>
      <c r="L643" s="132" t="str" cm="1">
        <f t="array" ref="L643">_xlfn.IFNA(_xlfn.IFS(Nodes[[#This Row],[node type]]="i",0,Nodes[[#This Row],[node type]]="b",1,Nodes[[#This Row],[node type]]="s",1),"")</f>
        <v/>
      </c>
      <c r="M643" s="132" t="str" cm="1">
        <f t="array" ref="M643">_xlfn.IFNA(_xlfn.IFS(Nodes[[#This Row],[node type]]="i",0,Nodes[[#This Row],[node type]]="b",1,Nodes[[#This Row],[node type]]="s",1),"")</f>
        <v/>
      </c>
      <c r="N643" s="132" t="str" cm="1">
        <f t="array" ref="N643">_xlfn.IFNA(_xlfn.IFS(Nodes[[#This Row],[node type]]="i",0,Nodes[[#This Row],[node type]]="b",1,Nodes[[#This Row],[node type]]="s",0),"")</f>
        <v/>
      </c>
    </row>
    <row r="644" spans="2:14" x14ac:dyDescent="0.2">
      <c r="B6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4" s="63"/>
      <c r="D644" s="63"/>
      <c r="E644" s="63"/>
      <c r="F644" s="63"/>
      <c r="G644" s="63"/>
      <c r="H644" s="65"/>
      <c r="I644" s="132" t="str" cm="1">
        <f t="array" ref="I644">_xlfn.IFNA(_xlfn.IFS(Nodes[[#This Row],[node type]]="i",0,Nodes[[#This Row],[node type]]="b",1,Nodes[[#This Row],[node type]]="s",0),"")</f>
        <v/>
      </c>
      <c r="J644" s="132" t="str" cm="1">
        <f t="array" ref="J644">_xlfn.IFNA(_xlfn.IFS(Nodes[[#This Row],[node type]]="i",0,Nodes[[#This Row],[node type]]="b",1,Nodes[[#This Row],[node type]]="s",0),"")</f>
        <v/>
      </c>
      <c r="K644" s="132" t="str" cm="1">
        <f t="array" ref="K644">_xlfn.IFNA(_xlfn.IFS(Nodes[[#This Row],[node type]]="i",0,Nodes[[#This Row],[node type]]="b",1,Nodes[[#This Row],[node type]]="s",1),"")</f>
        <v/>
      </c>
      <c r="L644" s="132" t="str" cm="1">
        <f t="array" ref="L644">_xlfn.IFNA(_xlfn.IFS(Nodes[[#This Row],[node type]]="i",0,Nodes[[#This Row],[node type]]="b",1,Nodes[[#This Row],[node type]]="s",1),"")</f>
        <v/>
      </c>
      <c r="M644" s="132" t="str" cm="1">
        <f t="array" ref="M644">_xlfn.IFNA(_xlfn.IFS(Nodes[[#This Row],[node type]]="i",0,Nodes[[#This Row],[node type]]="b",1,Nodes[[#This Row],[node type]]="s",1),"")</f>
        <v/>
      </c>
      <c r="N644" s="132" t="str" cm="1">
        <f t="array" ref="N644">_xlfn.IFNA(_xlfn.IFS(Nodes[[#This Row],[node type]]="i",0,Nodes[[#This Row],[node type]]="b",1,Nodes[[#This Row],[node type]]="s",0),"")</f>
        <v/>
      </c>
    </row>
    <row r="645" spans="2:14" x14ac:dyDescent="0.2">
      <c r="B6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5" s="63"/>
      <c r="D645" s="63"/>
      <c r="E645" s="63"/>
      <c r="F645" s="63"/>
      <c r="G645" s="63"/>
      <c r="H645" s="65"/>
      <c r="I645" s="132" t="str" cm="1">
        <f t="array" ref="I645">_xlfn.IFNA(_xlfn.IFS(Nodes[[#This Row],[node type]]="i",0,Nodes[[#This Row],[node type]]="b",1,Nodes[[#This Row],[node type]]="s",0),"")</f>
        <v/>
      </c>
      <c r="J645" s="132" t="str" cm="1">
        <f t="array" ref="J645">_xlfn.IFNA(_xlfn.IFS(Nodes[[#This Row],[node type]]="i",0,Nodes[[#This Row],[node type]]="b",1,Nodes[[#This Row],[node type]]="s",0),"")</f>
        <v/>
      </c>
      <c r="K645" s="132" t="str" cm="1">
        <f t="array" ref="K645">_xlfn.IFNA(_xlfn.IFS(Nodes[[#This Row],[node type]]="i",0,Nodes[[#This Row],[node type]]="b",1,Nodes[[#This Row],[node type]]="s",1),"")</f>
        <v/>
      </c>
      <c r="L645" s="132" t="str" cm="1">
        <f t="array" ref="L645">_xlfn.IFNA(_xlfn.IFS(Nodes[[#This Row],[node type]]="i",0,Nodes[[#This Row],[node type]]="b",1,Nodes[[#This Row],[node type]]="s",1),"")</f>
        <v/>
      </c>
      <c r="M645" s="132" t="str" cm="1">
        <f t="array" ref="M645">_xlfn.IFNA(_xlfn.IFS(Nodes[[#This Row],[node type]]="i",0,Nodes[[#This Row],[node type]]="b",1,Nodes[[#This Row],[node type]]="s",1),"")</f>
        <v/>
      </c>
      <c r="N645" s="132" t="str" cm="1">
        <f t="array" ref="N645">_xlfn.IFNA(_xlfn.IFS(Nodes[[#This Row],[node type]]="i",0,Nodes[[#This Row],[node type]]="b",1,Nodes[[#This Row],[node type]]="s",0),"")</f>
        <v/>
      </c>
    </row>
    <row r="646" spans="2:14" x14ac:dyDescent="0.2">
      <c r="B6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6" s="63"/>
      <c r="D646" s="63"/>
      <c r="E646" s="63"/>
      <c r="F646" s="63"/>
      <c r="G646" s="63"/>
      <c r="H646" s="65"/>
      <c r="I646" s="132" t="str" cm="1">
        <f t="array" ref="I646">_xlfn.IFNA(_xlfn.IFS(Nodes[[#This Row],[node type]]="i",0,Nodes[[#This Row],[node type]]="b",1,Nodes[[#This Row],[node type]]="s",0),"")</f>
        <v/>
      </c>
      <c r="J646" s="132" t="str" cm="1">
        <f t="array" ref="J646">_xlfn.IFNA(_xlfn.IFS(Nodes[[#This Row],[node type]]="i",0,Nodes[[#This Row],[node type]]="b",1,Nodes[[#This Row],[node type]]="s",0),"")</f>
        <v/>
      </c>
      <c r="K646" s="132" t="str" cm="1">
        <f t="array" ref="K646">_xlfn.IFNA(_xlfn.IFS(Nodes[[#This Row],[node type]]="i",0,Nodes[[#This Row],[node type]]="b",1,Nodes[[#This Row],[node type]]="s",1),"")</f>
        <v/>
      </c>
      <c r="L646" s="132" t="str" cm="1">
        <f t="array" ref="L646">_xlfn.IFNA(_xlfn.IFS(Nodes[[#This Row],[node type]]="i",0,Nodes[[#This Row],[node type]]="b",1,Nodes[[#This Row],[node type]]="s",1),"")</f>
        <v/>
      </c>
      <c r="M646" s="132" t="str" cm="1">
        <f t="array" ref="M646">_xlfn.IFNA(_xlfn.IFS(Nodes[[#This Row],[node type]]="i",0,Nodes[[#This Row],[node type]]="b",1,Nodes[[#This Row],[node type]]="s",1),"")</f>
        <v/>
      </c>
      <c r="N646" s="132" t="str" cm="1">
        <f t="array" ref="N646">_xlfn.IFNA(_xlfn.IFS(Nodes[[#This Row],[node type]]="i",0,Nodes[[#This Row],[node type]]="b",1,Nodes[[#This Row],[node type]]="s",0),"")</f>
        <v/>
      </c>
    </row>
    <row r="647" spans="2:14" x14ac:dyDescent="0.2">
      <c r="B6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7" s="63"/>
      <c r="D647" s="63"/>
      <c r="E647" s="63"/>
      <c r="F647" s="63"/>
      <c r="G647" s="63"/>
      <c r="H647" s="65"/>
      <c r="I647" s="132" t="str" cm="1">
        <f t="array" ref="I647">_xlfn.IFNA(_xlfn.IFS(Nodes[[#This Row],[node type]]="i",0,Nodes[[#This Row],[node type]]="b",1,Nodes[[#This Row],[node type]]="s",0),"")</f>
        <v/>
      </c>
      <c r="J647" s="132" t="str" cm="1">
        <f t="array" ref="J647">_xlfn.IFNA(_xlfn.IFS(Nodes[[#This Row],[node type]]="i",0,Nodes[[#This Row],[node type]]="b",1,Nodes[[#This Row],[node type]]="s",0),"")</f>
        <v/>
      </c>
      <c r="K647" s="132" t="str" cm="1">
        <f t="array" ref="K647">_xlfn.IFNA(_xlfn.IFS(Nodes[[#This Row],[node type]]="i",0,Nodes[[#This Row],[node type]]="b",1,Nodes[[#This Row],[node type]]="s",1),"")</f>
        <v/>
      </c>
      <c r="L647" s="132" t="str" cm="1">
        <f t="array" ref="L647">_xlfn.IFNA(_xlfn.IFS(Nodes[[#This Row],[node type]]="i",0,Nodes[[#This Row],[node type]]="b",1,Nodes[[#This Row],[node type]]="s",1),"")</f>
        <v/>
      </c>
      <c r="M647" s="132" t="str" cm="1">
        <f t="array" ref="M647">_xlfn.IFNA(_xlfn.IFS(Nodes[[#This Row],[node type]]="i",0,Nodes[[#This Row],[node type]]="b",1,Nodes[[#This Row],[node type]]="s",1),"")</f>
        <v/>
      </c>
      <c r="N647" s="132" t="str" cm="1">
        <f t="array" ref="N647">_xlfn.IFNA(_xlfn.IFS(Nodes[[#This Row],[node type]]="i",0,Nodes[[#This Row],[node type]]="b",1,Nodes[[#This Row],[node type]]="s",0),"")</f>
        <v/>
      </c>
    </row>
    <row r="648" spans="2:14" x14ac:dyDescent="0.2">
      <c r="B6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8" s="63"/>
      <c r="D648" s="63"/>
      <c r="E648" s="63"/>
      <c r="F648" s="63"/>
      <c r="G648" s="63"/>
      <c r="H648" s="65"/>
      <c r="I648" s="132" t="str" cm="1">
        <f t="array" ref="I648">_xlfn.IFNA(_xlfn.IFS(Nodes[[#This Row],[node type]]="i",0,Nodes[[#This Row],[node type]]="b",1,Nodes[[#This Row],[node type]]="s",0),"")</f>
        <v/>
      </c>
      <c r="J648" s="132" t="str" cm="1">
        <f t="array" ref="J648">_xlfn.IFNA(_xlfn.IFS(Nodes[[#This Row],[node type]]="i",0,Nodes[[#This Row],[node type]]="b",1,Nodes[[#This Row],[node type]]="s",0),"")</f>
        <v/>
      </c>
      <c r="K648" s="132" t="str" cm="1">
        <f t="array" ref="K648">_xlfn.IFNA(_xlfn.IFS(Nodes[[#This Row],[node type]]="i",0,Nodes[[#This Row],[node type]]="b",1,Nodes[[#This Row],[node type]]="s",1),"")</f>
        <v/>
      </c>
      <c r="L648" s="132" t="str" cm="1">
        <f t="array" ref="L648">_xlfn.IFNA(_xlfn.IFS(Nodes[[#This Row],[node type]]="i",0,Nodes[[#This Row],[node type]]="b",1,Nodes[[#This Row],[node type]]="s",1),"")</f>
        <v/>
      </c>
      <c r="M648" s="132" t="str" cm="1">
        <f t="array" ref="M648">_xlfn.IFNA(_xlfn.IFS(Nodes[[#This Row],[node type]]="i",0,Nodes[[#This Row],[node type]]="b",1,Nodes[[#This Row],[node type]]="s",1),"")</f>
        <v/>
      </c>
      <c r="N648" s="132" t="str" cm="1">
        <f t="array" ref="N648">_xlfn.IFNA(_xlfn.IFS(Nodes[[#This Row],[node type]]="i",0,Nodes[[#This Row],[node type]]="b",1,Nodes[[#This Row],[node type]]="s",0),"")</f>
        <v/>
      </c>
    </row>
    <row r="649" spans="2:14" x14ac:dyDescent="0.2">
      <c r="B6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49" s="63"/>
      <c r="D649" s="63"/>
      <c r="E649" s="63"/>
      <c r="F649" s="63"/>
      <c r="G649" s="63"/>
      <c r="H649" s="65"/>
      <c r="I649" s="132" t="str" cm="1">
        <f t="array" ref="I649">_xlfn.IFNA(_xlfn.IFS(Nodes[[#This Row],[node type]]="i",0,Nodes[[#This Row],[node type]]="b",1,Nodes[[#This Row],[node type]]="s",0),"")</f>
        <v/>
      </c>
      <c r="J649" s="132" t="str" cm="1">
        <f t="array" ref="J649">_xlfn.IFNA(_xlfn.IFS(Nodes[[#This Row],[node type]]="i",0,Nodes[[#This Row],[node type]]="b",1,Nodes[[#This Row],[node type]]="s",0),"")</f>
        <v/>
      </c>
      <c r="K649" s="132" t="str" cm="1">
        <f t="array" ref="K649">_xlfn.IFNA(_xlfn.IFS(Nodes[[#This Row],[node type]]="i",0,Nodes[[#This Row],[node type]]="b",1,Nodes[[#This Row],[node type]]="s",1),"")</f>
        <v/>
      </c>
      <c r="L649" s="132" t="str" cm="1">
        <f t="array" ref="L649">_xlfn.IFNA(_xlfn.IFS(Nodes[[#This Row],[node type]]="i",0,Nodes[[#This Row],[node type]]="b",1,Nodes[[#This Row],[node type]]="s",1),"")</f>
        <v/>
      </c>
      <c r="M649" s="132" t="str" cm="1">
        <f t="array" ref="M649">_xlfn.IFNA(_xlfn.IFS(Nodes[[#This Row],[node type]]="i",0,Nodes[[#This Row],[node type]]="b",1,Nodes[[#This Row],[node type]]="s",1),"")</f>
        <v/>
      </c>
      <c r="N649" s="132" t="str" cm="1">
        <f t="array" ref="N649">_xlfn.IFNA(_xlfn.IFS(Nodes[[#This Row],[node type]]="i",0,Nodes[[#This Row],[node type]]="b",1,Nodes[[#This Row],[node type]]="s",0),"")</f>
        <v/>
      </c>
    </row>
    <row r="650" spans="2:14" x14ac:dyDescent="0.2">
      <c r="B6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0" s="63"/>
      <c r="D650" s="63"/>
      <c r="E650" s="63"/>
      <c r="F650" s="63"/>
      <c r="G650" s="63"/>
      <c r="H650" s="65"/>
      <c r="I650" s="132" t="str" cm="1">
        <f t="array" ref="I650">_xlfn.IFNA(_xlfn.IFS(Nodes[[#This Row],[node type]]="i",0,Nodes[[#This Row],[node type]]="b",1,Nodes[[#This Row],[node type]]="s",0),"")</f>
        <v/>
      </c>
      <c r="J650" s="132" t="str" cm="1">
        <f t="array" ref="J650">_xlfn.IFNA(_xlfn.IFS(Nodes[[#This Row],[node type]]="i",0,Nodes[[#This Row],[node type]]="b",1,Nodes[[#This Row],[node type]]="s",0),"")</f>
        <v/>
      </c>
      <c r="K650" s="132" t="str" cm="1">
        <f t="array" ref="K650">_xlfn.IFNA(_xlfn.IFS(Nodes[[#This Row],[node type]]="i",0,Nodes[[#This Row],[node type]]="b",1,Nodes[[#This Row],[node type]]="s",1),"")</f>
        <v/>
      </c>
      <c r="L650" s="132" t="str" cm="1">
        <f t="array" ref="L650">_xlfn.IFNA(_xlfn.IFS(Nodes[[#This Row],[node type]]="i",0,Nodes[[#This Row],[node type]]="b",1,Nodes[[#This Row],[node type]]="s",1),"")</f>
        <v/>
      </c>
      <c r="M650" s="132" t="str" cm="1">
        <f t="array" ref="M650">_xlfn.IFNA(_xlfn.IFS(Nodes[[#This Row],[node type]]="i",0,Nodes[[#This Row],[node type]]="b",1,Nodes[[#This Row],[node type]]="s",1),"")</f>
        <v/>
      </c>
      <c r="N650" s="132" t="str" cm="1">
        <f t="array" ref="N650">_xlfn.IFNA(_xlfn.IFS(Nodes[[#This Row],[node type]]="i",0,Nodes[[#This Row],[node type]]="b",1,Nodes[[#This Row],[node type]]="s",0),"")</f>
        <v/>
      </c>
    </row>
    <row r="651" spans="2:14" x14ac:dyDescent="0.2">
      <c r="B6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1" s="63"/>
      <c r="D651" s="63"/>
      <c r="E651" s="63"/>
      <c r="F651" s="63"/>
      <c r="G651" s="63"/>
      <c r="H651" s="65"/>
      <c r="I651" s="132" t="str" cm="1">
        <f t="array" ref="I651">_xlfn.IFNA(_xlfn.IFS(Nodes[[#This Row],[node type]]="i",0,Nodes[[#This Row],[node type]]="b",1,Nodes[[#This Row],[node type]]="s",0),"")</f>
        <v/>
      </c>
      <c r="J651" s="132" t="str" cm="1">
        <f t="array" ref="J651">_xlfn.IFNA(_xlfn.IFS(Nodes[[#This Row],[node type]]="i",0,Nodes[[#This Row],[node type]]="b",1,Nodes[[#This Row],[node type]]="s",0),"")</f>
        <v/>
      </c>
      <c r="K651" s="132" t="str" cm="1">
        <f t="array" ref="K651">_xlfn.IFNA(_xlfn.IFS(Nodes[[#This Row],[node type]]="i",0,Nodes[[#This Row],[node type]]="b",1,Nodes[[#This Row],[node type]]="s",1),"")</f>
        <v/>
      </c>
      <c r="L651" s="132" t="str" cm="1">
        <f t="array" ref="L651">_xlfn.IFNA(_xlfn.IFS(Nodes[[#This Row],[node type]]="i",0,Nodes[[#This Row],[node type]]="b",1,Nodes[[#This Row],[node type]]="s",1),"")</f>
        <v/>
      </c>
      <c r="M651" s="132" t="str" cm="1">
        <f t="array" ref="M651">_xlfn.IFNA(_xlfn.IFS(Nodes[[#This Row],[node type]]="i",0,Nodes[[#This Row],[node type]]="b",1,Nodes[[#This Row],[node type]]="s",1),"")</f>
        <v/>
      </c>
      <c r="N651" s="132" t="str" cm="1">
        <f t="array" ref="N651">_xlfn.IFNA(_xlfn.IFS(Nodes[[#This Row],[node type]]="i",0,Nodes[[#This Row],[node type]]="b",1,Nodes[[#This Row],[node type]]="s",0),"")</f>
        <v/>
      </c>
    </row>
    <row r="652" spans="2:14" x14ac:dyDescent="0.2">
      <c r="B6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2" s="63"/>
      <c r="D652" s="63"/>
      <c r="E652" s="63"/>
      <c r="F652" s="63"/>
      <c r="G652" s="63"/>
      <c r="H652" s="65"/>
      <c r="I652" s="132" t="str" cm="1">
        <f t="array" ref="I652">_xlfn.IFNA(_xlfn.IFS(Nodes[[#This Row],[node type]]="i",0,Nodes[[#This Row],[node type]]="b",1,Nodes[[#This Row],[node type]]="s",0),"")</f>
        <v/>
      </c>
      <c r="J652" s="132" t="str" cm="1">
        <f t="array" ref="J652">_xlfn.IFNA(_xlfn.IFS(Nodes[[#This Row],[node type]]="i",0,Nodes[[#This Row],[node type]]="b",1,Nodes[[#This Row],[node type]]="s",0),"")</f>
        <v/>
      </c>
      <c r="K652" s="132" t="str" cm="1">
        <f t="array" ref="K652">_xlfn.IFNA(_xlfn.IFS(Nodes[[#This Row],[node type]]="i",0,Nodes[[#This Row],[node type]]="b",1,Nodes[[#This Row],[node type]]="s",1),"")</f>
        <v/>
      </c>
      <c r="L652" s="132" t="str" cm="1">
        <f t="array" ref="L652">_xlfn.IFNA(_xlfn.IFS(Nodes[[#This Row],[node type]]="i",0,Nodes[[#This Row],[node type]]="b",1,Nodes[[#This Row],[node type]]="s",1),"")</f>
        <v/>
      </c>
      <c r="M652" s="132" t="str" cm="1">
        <f t="array" ref="M652">_xlfn.IFNA(_xlfn.IFS(Nodes[[#This Row],[node type]]="i",0,Nodes[[#This Row],[node type]]="b",1,Nodes[[#This Row],[node type]]="s",1),"")</f>
        <v/>
      </c>
      <c r="N652" s="132" t="str" cm="1">
        <f t="array" ref="N652">_xlfn.IFNA(_xlfn.IFS(Nodes[[#This Row],[node type]]="i",0,Nodes[[#This Row],[node type]]="b",1,Nodes[[#This Row],[node type]]="s",0),"")</f>
        <v/>
      </c>
    </row>
    <row r="653" spans="2:14" x14ac:dyDescent="0.2">
      <c r="B6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3" s="63"/>
      <c r="D653" s="63"/>
      <c r="E653" s="63"/>
      <c r="F653" s="63"/>
      <c r="G653" s="63"/>
      <c r="H653" s="65"/>
      <c r="I653" s="132" t="str" cm="1">
        <f t="array" ref="I653">_xlfn.IFNA(_xlfn.IFS(Nodes[[#This Row],[node type]]="i",0,Nodes[[#This Row],[node type]]="b",1,Nodes[[#This Row],[node type]]="s",0),"")</f>
        <v/>
      </c>
      <c r="J653" s="132" t="str" cm="1">
        <f t="array" ref="J653">_xlfn.IFNA(_xlfn.IFS(Nodes[[#This Row],[node type]]="i",0,Nodes[[#This Row],[node type]]="b",1,Nodes[[#This Row],[node type]]="s",0),"")</f>
        <v/>
      </c>
      <c r="K653" s="132" t="str" cm="1">
        <f t="array" ref="K653">_xlfn.IFNA(_xlfn.IFS(Nodes[[#This Row],[node type]]="i",0,Nodes[[#This Row],[node type]]="b",1,Nodes[[#This Row],[node type]]="s",1),"")</f>
        <v/>
      </c>
      <c r="L653" s="132" t="str" cm="1">
        <f t="array" ref="L653">_xlfn.IFNA(_xlfn.IFS(Nodes[[#This Row],[node type]]="i",0,Nodes[[#This Row],[node type]]="b",1,Nodes[[#This Row],[node type]]="s",1),"")</f>
        <v/>
      </c>
      <c r="M653" s="132" t="str" cm="1">
        <f t="array" ref="M653">_xlfn.IFNA(_xlfn.IFS(Nodes[[#This Row],[node type]]="i",0,Nodes[[#This Row],[node type]]="b",1,Nodes[[#This Row],[node type]]="s",1),"")</f>
        <v/>
      </c>
      <c r="N653" s="132" t="str" cm="1">
        <f t="array" ref="N653">_xlfn.IFNA(_xlfn.IFS(Nodes[[#This Row],[node type]]="i",0,Nodes[[#This Row],[node type]]="b",1,Nodes[[#This Row],[node type]]="s",0),"")</f>
        <v/>
      </c>
    </row>
    <row r="654" spans="2:14" x14ac:dyDescent="0.2">
      <c r="B6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4" s="63"/>
      <c r="D654" s="63"/>
      <c r="E654" s="63"/>
      <c r="F654" s="63"/>
      <c r="G654" s="63"/>
      <c r="H654" s="65"/>
      <c r="I654" s="132" t="str" cm="1">
        <f t="array" ref="I654">_xlfn.IFNA(_xlfn.IFS(Nodes[[#This Row],[node type]]="i",0,Nodes[[#This Row],[node type]]="b",1,Nodes[[#This Row],[node type]]="s",0),"")</f>
        <v/>
      </c>
      <c r="J654" s="132" t="str" cm="1">
        <f t="array" ref="J654">_xlfn.IFNA(_xlfn.IFS(Nodes[[#This Row],[node type]]="i",0,Nodes[[#This Row],[node type]]="b",1,Nodes[[#This Row],[node type]]="s",0),"")</f>
        <v/>
      </c>
      <c r="K654" s="132" t="str" cm="1">
        <f t="array" ref="K654">_xlfn.IFNA(_xlfn.IFS(Nodes[[#This Row],[node type]]="i",0,Nodes[[#This Row],[node type]]="b",1,Nodes[[#This Row],[node type]]="s",1),"")</f>
        <v/>
      </c>
      <c r="L654" s="132" t="str" cm="1">
        <f t="array" ref="L654">_xlfn.IFNA(_xlfn.IFS(Nodes[[#This Row],[node type]]="i",0,Nodes[[#This Row],[node type]]="b",1,Nodes[[#This Row],[node type]]="s",1),"")</f>
        <v/>
      </c>
      <c r="M654" s="132" t="str" cm="1">
        <f t="array" ref="M654">_xlfn.IFNA(_xlfn.IFS(Nodes[[#This Row],[node type]]="i",0,Nodes[[#This Row],[node type]]="b",1,Nodes[[#This Row],[node type]]="s",1),"")</f>
        <v/>
      </c>
      <c r="N654" s="132" t="str" cm="1">
        <f t="array" ref="N654">_xlfn.IFNA(_xlfn.IFS(Nodes[[#This Row],[node type]]="i",0,Nodes[[#This Row],[node type]]="b",1,Nodes[[#This Row],[node type]]="s",0),"")</f>
        <v/>
      </c>
    </row>
    <row r="655" spans="2:14" x14ac:dyDescent="0.2">
      <c r="B6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5" s="63"/>
      <c r="D655" s="63"/>
      <c r="E655" s="63"/>
      <c r="F655" s="63"/>
      <c r="G655" s="63"/>
      <c r="H655" s="65"/>
      <c r="I655" s="132" t="str" cm="1">
        <f t="array" ref="I655">_xlfn.IFNA(_xlfn.IFS(Nodes[[#This Row],[node type]]="i",0,Nodes[[#This Row],[node type]]="b",1,Nodes[[#This Row],[node type]]="s",0),"")</f>
        <v/>
      </c>
      <c r="J655" s="132" t="str" cm="1">
        <f t="array" ref="J655">_xlfn.IFNA(_xlfn.IFS(Nodes[[#This Row],[node type]]="i",0,Nodes[[#This Row],[node type]]="b",1,Nodes[[#This Row],[node type]]="s",0),"")</f>
        <v/>
      </c>
      <c r="K655" s="132" t="str" cm="1">
        <f t="array" ref="K655">_xlfn.IFNA(_xlfn.IFS(Nodes[[#This Row],[node type]]="i",0,Nodes[[#This Row],[node type]]="b",1,Nodes[[#This Row],[node type]]="s",1),"")</f>
        <v/>
      </c>
      <c r="L655" s="132" t="str" cm="1">
        <f t="array" ref="L655">_xlfn.IFNA(_xlfn.IFS(Nodes[[#This Row],[node type]]="i",0,Nodes[[#This Row],[node type]]="b",1,Nodes[[#This Row],[node type]]="s",1),"")</f>
        <v/>
      </c>
      <c r="M655" s="132" t="str" cm="1">
        <f t="array" ref="M655">_xlfn.IFNA(_xlfn.IFS(Nodes[[#This Row],[node type]]="i",0,Nodes[[#This Row],[node type]]="b",1,Nodes[[#This Row],[node type]]="s",1),"")</f>
        <v/>
      </c>
      <c r="N655" s="132" t="str" cm="1">
        <f t="array" ref="N655">_xlfn.IFNA(_xlfn.IFS(Nodes[[#This Row],[node type]]="i",0,Nodes[[#This Row],[node type]]="b",1,Nodes[[#This Row],[node type]]="s",0),"")</f>
        <v/>
      </c>
    </row>
    <row r="656" spans="2:14" x14ac:dyDescent="0.2">
      <c r="B6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6" s="63"/>
      <c r="D656" s="63"/>
      <c r="E656" s="63"/>
      <c r="F656" s="63"/>
      <c r="G656" s="63"/>
      <c r="H656" s="65"/>
      <c r="I656" s="132" t="str" cm="1">
        <f t="array" ref="I656">_xlfn.IFNA(_xlfn.IFS(Nodes[[#This Row],[node type]]="i",0,Nodes[[#This Row],[node type]]="b",1,Nodes[[#This Row],[node type]]="s",0),"")</f>
        <v/>
      </c>
      <c r="J656" s="132" t="str" cm="1">
        <f t="array" ref="J656">_xlfn.IFNA(_xlfn.IFS(Nodes[[#This Row],[node type]]="i",0,Nodes[[#This Row],[node type]]="b",1,Nodes[[#This Row],[node type]]="s",0),"")</f>
        <v/>
      </c>
      <c r="K656" s="132" t="str" cm="1">
        <f t="array" ref="K656">_xlfn.IFNA(_xlfn.IFS(Nodes[[#This Row],[node type]]="i",0,Nodes[[#This Row],[node type]]="b",1,Nodes[[#This Row],[node type]]="s",1),"")</f>
        <v/>
      </c>
      <c r="L656" s="132" t="str" cm="1">
        <f t="array" ref="L656">_xlfn.IFNA(_xlfn.IFS(Nodes[[#This Row],[node type]]="i",0,Nodes[[#This Row],[node type]]="b",1,Nodes[[#This Row],[node type]]="s",1),"")</f>
        <v/>
      </c>
      <c r="M656" s="132" t="str" cm="1">
        <f t="array" ref="M656">_xlfn.IFNA(_xlfn.IFS(Nodes[[#This Row],[node type]]="i",0,Nodes[[#This Row],[node type]]="b",1,Nodes[[#This Row],[node type]]="s",1),"")</f>
        <v/>
      </c>
      <c r="N656" s="132" t="str" cm="1">
        <f t="array" ref="N656">_xlfn.IFNA(_xlfn.IFS(Nodes[[#This Row],[node type]]="i",0,Nodes[[#This Row],[node type]]="b",1,Nodes[[#This Row],[node type]]="s",0),"")</f>
        <v/>
      </c>
    </row>
    <row r="657" spans="2:14" x14ac:dyDescent="0.2">
      <c r="B6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7" s="63"/>
      <c r="D657" s="63"/>
      <c r="E657" s="63"/>
      <c r="F657" s="63"/>
      <c r="G657" s="63"/>
      <c r="H657" s="65"/>
      <c r="I657" s="132" t="str" cm="1">
        <f t="array" ref="I657">_xlfn.IFNA(_xlfn.IFS(Nodes[[#This Row],[node type]]="i",0,Nodes[[#This Row],[node type]]="b",1,Nodes[[#This Row],[node type]]="s",0),"")</f>
        <v/>
      </c>
      <c r="J657" s="132" t="str" cm="1">
        <f t="array" ref="J657">_xlfn.IFNA(_xlfn.IFS(Nodes[[#This Row],[node type]]="i",0,Nodes[[#This Row],[node type]]="b",1,Nodes[[#This Row],[node type]]="s",0),"")</f>
        <v/>
      </c>
      <c r="K657" s="132" t="str" cm="1">
        <f t="array" ref="K657">_xlfn.IFNA(_xlfn.IFS(Nodes[[#This Row],[node type]]="i",0,Nodes[[#This Row],[node type]]="b",1,Nodes[[#This Row],[node type]]="s",1),"")</f>
        <v/>
      </c>
      <c r="L657" s="132" t="str" cm="1">
        <f t="array" ref="L657">_xlfn.IFNA(_xlfn.IFS(Nodes[[#This Row],[node type]]="i",0,Nodes[[#This Row],[node type]]="b",1,Nodes[[#This Row],[node type]]="s",1),"")</f>
        <v/>
      </c>
      <c r="M657" s="132" t="str" cm="1">
        <f t="array" ref="M657">_xlfn.IFNA(_xlfn.IFS(Nodes[[#This Row],[node type]]="i",0,Nodes[[#This Row],[node type]]="b",1,Nodes[[#This Row],[node type]]="s",1),"")</f>
        <v/>
      </c>
      <c r="N657" s="132" t="str" cm="1">
        <f t="array" ref="N657">_xlfn.IFNA(_xlfn.IFS(Nodes[[#This Row],[node type]]="i",0,Nodes[[#This Row],[node type]]="b",1,Nodes[[#This Row],[node type]]="s",0),"")</f>
        <v/>
      </c>
    </row>
    <row r="658" spans="2:14" x14ac:dyDescent="0.2">
      <c r="B6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8" s="63"/>
      <c r="D658" s="63"/>
      <c r="E658" s="63"/>
      <c r="F658" s="63"/>
      <c r="G658" s="63"/>
      <c r="H658" s="65"/>
      <c r="I658" s="132" t="str" cm="1">
        <f t="array" ref="I658">_xlfn.IFNA(_xlfn.IFS(Nodes[[#This Row],[node type]]="i",0,Nodes[[#This Row],[node type]]="b",1,Nodes[[#This Row],[node type]]="s",0),"")</f>
        <v/>
      </c>
      <c r="J658" s="132" t="str" cm="1">
        <f t="array" ref="J658">_xlfn.IFNA(_xlfn.IFS(Nodes[[#This Row],[node type]]="i",0,Nodes[[#This Row],[node type]]="b",1,Nodes[[#This Row],[node type]]="s",0),"")</f>
        <v/>
      </c>
      <c r="K658" s="132" t="str" cm="1">
        <f t="array" ref="K658">_xlfn.IFNA(_xlfn.IFS(Nodes[[#This Row],[node type]]="i",0,Nodes[[#This Row],[node type]]="b",1,Nodes[[#This Row],[node type]]="s",1),"")</f>
        <v/>
      </c>
      <c r="L658" s="132" t="str" cm="1">
        <f t="array" ref="L658">_xlfn.IFNA(_xlfn.IFS(Nodes[[#This Row],[node type]]="i",0,Nodes[[#This Row],[node type]]="b",1,Nodes[[#This Row],[node type]]="s",1),"")</f>
        <v/>
      </c>
      <c r="M658" s="132" t="str" cm="1">
        <f t="array" ref="M658">_xlfn.IFNA(_xlfn.IFS(Nodes[[#This Row],[node type]]="i",0,Nodes[[#This Row],[node type]]="b",1,Nodes[[#This Row],[node type]]="s",1),"")</f>
        <v/>
      </c>
      <c r="N658" s="132" t="str" cm="1">
        <f t="array" ref="N658">_xlfn.IFNA(_xlfn.IFS(Nodes[[#This Row],[node type]]="i",0,Nodes[[#This Row],[node type]]="b",1,Nodes[[#This Row],[node type]]="s",0),"")</f>
        <v/>
      </c>
    </row>
    <row r="659" spans="2:14" x14ac:dyDescent="0.2">
      <c r="B6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59" s="63"/>
      <c r="D659" s="63"/>
      <c r="E659" s="63"/>
      <c r="F659" s="63"/>
      <c r="G659" s="63"/>
      <c r="H659" s="65"/>
      <c r="I659" s="132" t="str" cm="1">
        <f t="array" ref="I659">_xlfn.IFNA(_xlfn.IFS(Nodes[[#This Row],[node type]]="i",0,Nodes[[#This Row],[node type]]="b",1,Nodes[[#This Row],[node type]]="s",0),"")</f>
        <v/>
      </c>
      <c r="J659" s="132" t="str" cm="1">
        <f t="array" ref="J659">_xlfn.IFNA(_xlfn.IFS(Nodes[[#This Row],[node type]]="i",0,Nodes[[#This Row],[node type]]="b",1,Nodes[[#This Row],[node type]]="s",0),"")</f>
        <v/>
      </c>
      <c r="K659" s="132" t="str" cm="1">
        <f t="array" ref="K659">_xlfn.IFNA(_xlfn.IFS(Nodes[[#This Row],[node type]]="i",0,Nodes[[#This Row],[node type]]="b",1,Nodes[[#This Row],[node type]]="s",1),"")</f>
        <v/>
      </c>
      <c r="L659" s="132" t="str" cm="1">
        <f t="array" ref="L659">_xlfn.IFNA(_xlfn.IFS(Nodes[[#This Row],[node type]]="i",0,Nodes[[#This Row],[node type]]="b",1,Nodes[[#This Row],[node type]]="s",1),"")</f>
        <v/>
      </c>
      <c r="M659" s="132" t="str" cm="1">
        <f t="array" ref="M659">_xlfn.IFNA(_xlfn.IFS(Nodes[[#This Row],[node type]]="i",0,Nodes[[#This Row],[node type]]="b",1,Nodes[[#This Row],[node type]]="s",1),"")</f>
        <v/>
      </c>
      <c r="N659" s="132" t="str" cm="1">
        <f t="array" ref="N659">_xlfn.IFNA(_xlfn.IFS(Nodes[[#This Row],[node type]]="i",0,Nodes[[#This Row],[node type]]="b",1,Nodes[[#This Row],[node type]]="s",0),"")</f>
        <v/>
      </c>
    </row>
    <row r="660" spans="2:14" x14ac:dyDescent="0.2">
      <c r="B6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0" s="63"/>
      <c r="D660" s="63"/>
      <c r="E660" s="63"/>
      <c r="F660" s="63"/>
      <c r="G660" s="63"/>
      <c r="H660" s="65"/>
      <c r="I660" s="132" t="str" cm="1">
        <f t="array" ref="I660">_xlfn.IFNA(_xlfn.IFS(Nodes[[#This Row],[node type]]="i",0,Nodes[[#This Row],[node type]]="b",1,Nodes[[#This Row],[node type]]="s",0),"")</f>
        <v/>
      </c>
      <c r="J660" s="132" t="str" cm="1">
        <f t="array" ref="J660">_xlfn.IFNA(_xlfn.IFS(Nodes[[#This Row],[node type]]="i",0,Nodes[[#This Row],[node type]]="b",1,Nodes[[#This Row],[node type]]="s",0),"")</f>
        <v/>
      </c>
      <c r="K660" s="132" t="str" cm="1">
        <f t="array" ref="K660">_xlfn.IFNA(_xlfn.IFS(Nodes[[#This Row],[node type]]="i",0,Nodes[[#This Row],[node type]]="b",1,Nodes[[#This Row],[node type]]="s",1),"")</f>
        <v/>
      </c>
      <c r="L660" s="132" t="str" cm="1">
        <f t="array" ref="L660">_xlfn.IFNA(_xlfn.IFS(Nodes[[#This Row],[node type]]="i",0,Nodes[[#This Row],[node type]]="b",1,Nodes[[#This Row],[node type]]="s",1),"")</f>
        <v/>
      </c>
      <c r="M660" s="132" t="str" cm="1">
        <f t="array" ref="M660">_xlfn.IFNA(_xlfn.IFS(Nodes[[#This Row],[node type]]="i",0,Nodes[[#This Row],[node type]]="b",1,Nodes[[#This Row],[node type]]="s",1),"")</f>
        <v/>
      </c>
      <c r="N660" s="132" t="str" cm="1">
        <f t="array" ref="N660">_xlfn.IFNA(_xlfn.IFS(Nodes[[#This Row],[node type]]="i",0,Nodes[[#This Row],[node type]]="b",1,Nodes[[#This Row],[node type]]="s",0),"")</f>
        <v/>
      </c>
    </row>
    <row r="661" spans="2:14" x14ac:dyDescent="0.2">
      <c r="B6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1" s="63"/>
      <c r="D661" s="63"/>
      <c r="E661" s="63"/>
      <c r="F661" s="63"/>
      <c r="G661" s="63"/>
      <c r="H661" s="65"/>
      <c r="I661" s="132" t="str" cm="1">
        <f t="array" ref="I661">_xlfn.IFNA(_xlfn.IFS(Nodes[[#This Row],[node type]]="i",0,Nodes[[#This Row],[node type]]="b",1,Nodes[[#This Row],[node type]]="s",0),"")</f>
        <v/>
      </c>
      <c r="J661" s="132" t="str" cm="1">
        <f t="array" ref="J661">_xlfn.IFNA(_xlfn.IFS(Nodes[[#This Row],[node type]]="i",0,Nodes[[#This Row],[node type]]="b",1,Nodes[[#This Row],[node type]]="s",0),"")</f>
        <v/>
      </c>
      <c r="K661" s="132" t="str" cm="1">
        <f t="array" ref="K661">_xlfn.IFNA(_xlfn.IFS(Nodes[[#This Row],[node type]]="i",0,Nodes[[#This Row],[node type]]="b",1,Nodes[[#This Row],[node type]]="s",1),"")</f>
        <v/>
      </c>
      <c r="L661" s="132" t="str" cm="1">
        <f t="array" ref="L661">_xlfn.IFNA(_xlfn.IFS(Nodes[[#This Row],[node type]]="i",0,Nodes[[#This Row],[node type]]="b",1,Nodes[[#This Row],[node type]]="s",1),"")</f>
        <v/>
      </c>
      <c r="M661" s="132" t="str" cm="1">
        <f t="array" ref="M661">_xlfn.IFNA(_xlfn.IFS(Nodes[[#This Row],[node type]]="i",0,Nodes[[#This Row],[node type]]="b",1,Nodes[[#This Row],[node type]]="s",1),"")</f>
        <v/>
      </c>
      <c r="N661" s="132" t="str" cm="1">
        <f t="array" ref="N661">_xlfn.IFNA(_xlfn.IFS(Nodes[[#This Row],[node type]]="i",0,Nodes[[#This Row],[node type]]="b",1,Nodes[[#This Row],[node type]]="s",0),"")</f>
        <v/>
      </c>
    </row>
    <row r="662" spans="2:14" x14ac:dyDescent="0.2">
      <c r="B6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2" s="63"/>
      <c r="D662" s="63"/>
      <c r="E662" s="63"/>
      <c r="F662" s="63"/>
      <c r="G662" s="63"/>
      <c r="H662" s="65"/>
      <c r="I662" s="132" t="str" cm="1">
        <f t="array" ref="I662">_xlfn.IFNA(_xlfn.IFS(Nodes[[#This Row],[node type]]="i",0,Nodes[[#This Row],[node type]]="b",1,Nodes[[#This Row],[node type]]="s",0),"")</f>
        <v/>
      </c>
      <c r="J662" s="132" t="str" cm="1">
        <f t="array" ref="J662">_xlfn.IFNA(_xlfn.IFS(Nodes[[#This Row],[node type]]="i",0,Nodes[[#This Row],[node type]]="b",1,Nodes[[#This Row],[node type]]="s",0),"")</f>
        <v/>
      </c>
      <c r="K662" s="132" t="str" cm="1">
        <f t="array" ref="K662">_xlfn.IFNA(_xlfn.IFS(Nodes[[#This Row],[node type]]="i",0,Nodes[[#This Row],[node type]]="b",1,Nodes[[#This Row],[node type]]="s",1),"")</f>
        <v/>
      </c>
      <c r="L662" s="132" t="str" cm="1">
        <f t="array" ref="L662">_xlfn.IFNA(_xlfn.IFS(Nodes[[#This Row],[node type]]="i",0,Nodes[[#This Row],[node type]]="b",1,Nodes[[#This Row],[node type]]="s",1),"")</f>
        <v/>
      </c>
      <c r="M662" s="132" t="str" cm="1">
        <f t="array" ref="M662">_xlfn.IFNA(_xlfn.IFS(Nodes[[#This Row],[node type]]="i",0,Nodes[[#This Row],[node type]]="b",1,Nodes[[#This Row],[node type]]="s",1),"")</f>
        <v/>
      </c>
      <c r="N662" s="132" t="str" cm="1">
        <f t="array" ref="N662">_xlfn.IFNA(_xlfn.IFS(Nodes[[#This Row],[node type]]="i",0,Nodes[[#This Row],[node type]]="b",1,Nodes[[#This Row],[node type]]="s",0),"")</f>
        <v/>
      </c>
    </row>
    <row r="663" spans="2:14" x14ac:dyDescent="0.2">
      <c r="B6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3" s="63"/>
      <c r="D663" s="63"/>
      <c r="E663" s="63"/>
      <c r="F663" s="63"/>
      <c r="G663" s="63"/>
      <c r="H663" s="65"/>
      <c r="I663" s="132" t="str" cm="1">
        <f t="array" ref="I663">_xlfn.IFNA(_xlfn.IFS(Nodes[[#This Row],[node type]]="i",0,Nodes[[#This Row],[node type]]="b",1,Nodes[[#This Row],[node type]]="s",0),"")</f>
        <v/>
      </c>
      <c r="J663" s="132" t="str" cm="1">
        <f t="array" ref="J663">_xlfn.IFNA(_xlfn.IFS(Nodes[[#This Row],[node type]]="i",0,Nodes[[#This Row],[node type]]="b",1,Nodes[[#This Row],[node type]]="s",0),"")</f>
        <v/>
      </c>
      <c r="K663" s="132" t="str" cm="1">
        <f t="array" ref="K663">_xlfn.IFNA(_xlfn.IFS(Nodes[[#This Row],[node type]]="i",0,Nodes[[#This Row],[node type]]="b",1,Nodes[[#This Row],[node type]]="s",1),"")</f>
        <v/>
      </c>
      <c r="L663" s="132" t="str" cm="1">
        <f t="array" ref="L663">_xlfn.IFNA(_xlfn.IFS(Nodes[[#This Row],[node type]]="i",0,Nodes[[#This Row],[node type]]="b",1,Nodes[[#This Row],[node type]]="s",1),"")</f>
        <v/>
      </c>
      <c r="M663" s="132" t="str" cm="1">
        <f t="array" ref="M663">_xlfn.IFNA(_xlfn.IFS(Nodes[[#This Row],[node type]]="i",0,Nodes[[#This Row],[node type]]="b",1,Nodes[[#This Row],[node type]]="s",1),"")</f>
        <v/>
      </c>
      <c r="N663" s="132" t="str" cm="1">
        <f t="array" ref="N663">_xlfn.IFNA(_xlfn.IFS(Nodes[[#This Row],[node type]]="i",0,Nodes[[#This Row],[node type]]="b",1,Nodes[[#This Row],[node type]]="s",0),"")</f>
        <v/>
      </c>
    </row>
    <row r="664" spans="2:14" x14ac:dyDescent="0.2">
      <c r="B6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4" s="63"/>
      <c r="D664" s="63"/>
      <c r="E664" s="63"/>
      <c r="F664" s="63"/>
      <c r="G664" s="63"/>
      <c r="H664" s="65"/>
      <c r="I664" s="132" t="str" cm="1">
        <f t="array" ref="I664">_xlfn.IFNA(_xlfn.IFS(Nodes[[#This Row],[node type]]="i",0,Nodes[[#This Row],[node type]]="b",1,Nodes[[#This Row],[node type]]="s",0),"")</f>
        <v/>
      </c>
      <c r="J664" s="132" t="str" cm="1">
        <f t="array" ref="J664">_xlfn.IFNA(_xlfn.IFS(Nodes[[#This Row],[node type]]="i",0,Nodes[[#This Row],[node type]]="b",1,Nodes[[#This Row],[node type]]="s",0),"")</f>
        <v/>
      </c>
      <c r="K664" s="132" t="str" cm="1">
        <f t="array" ref="K664">_xlfn.IFNA(_xlfn.IFS(Nodes[[#This Row],[node type]]="i",0,Nodes[[#This Row],[node type]]="b",1,Nodes[[#This Row],[node type]]="s",1),"")</f>
        <v/>
      </c>
      <c r="L664" s="132" t="str" cm="1">
        <f t="array" ref="L664">_xlfn.IFNA(_xlfn.IFS(Nodes[[#This Row],[node type]]="i",0,Nodes[[#This Row],[node type]]="b",1,Nodes[[#This Row],[node type]]="s",1),"")</f>
        <v/>
      </c>
      <c r="M664" s="132" t="str" cm="1">
        <f t="array" ref="M664">_xlfn.IFNA(_xlfn.IFS(Nodes[[#This Row],[node type]]="i",0,Nodes[[#This Row],[node type]]="b",1,Nodes[[#This Row],[node type]]="s",1),"")</f>
        <v/>
      </c>
      <c r="N664" s="132" t="str" cm="1">
        <f t="array" ref="N664">_xlfn.IFNA(_xlfn.IFS(Nodes[[#This Row],[node type]]="i",0,Nodes[[#This Row],[node type]]="b",1,Nodes[[#This Row],[node type]]="s",0),"")</f>
        <v/>
      </c>
    </row>
    <row r="665" spans="2:14" x14ac:dyDescent="0.2">
      <c r="B6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5" s="63"/>
      <c r="D665" s="63"/>
      <c r="E665" s="63"/>
      <c r="F665" s="63"/>
      <c r="G665" s="63"/>
      <c r="H665" s="65"/>
      <c r="I665" s="132" t="str" cm="1">
        <f t="array" ref="I665">_xlfn.IFNA(_xlfn.IFS(Nodes[[#This Row],[node type]]="i",0,Nodes[[#This Row],[node type]]="b",1,Nodes[[#This Row],[node type]]="s",0),"")</f>
        <v/>
      </c>
      <c r="J665" s="132" t="str" cm="1">
        <f t="array" ref="J665">_xlfn.IFNA(_xlfn.IFS(Nodes[[#This Row],[node type]]="i",0,Nodes[[#This Row],[node type]]="b",1,Nodes[[#This Row],[node type]]="s",0),"")</f>
        <v/>
      </c>
      <c r="K665" s="132" t="str" cm="1">
        <f t="array" ref="K665">_xlfn.IFNA(_xlfn.IFS(Nodes[[#This Row],[node type]]="i",0,Nodes[[#This Row],[node type]]="b",1,Nodes[[#This Row],[node type]]="s",1),"")</f>
        <v/>
      </c>
      <c r="L665" s="132" t="str" cm="1">
        <f t="array" ref="L665">_xlfn.IFNA(_xlfn.IFS(Nodes[[#This Row],[node type]]="i",0,Nodes[[#This Row],[node type]]="b",1,Nodes[[#This Row],[node type]]="s",1),"")</f>
        <v/>
      </c>
      <c r="M665" s="132" t="str" cm="1">
        <f t="array" ref="M665">_xlfn.IFNA(_xlfn.IFS(Nodes[[#This Row],[node type]]="i",0,Nodes[[#This Row],[node type]]="b",1,Nodes[[#This Row],[node type]]="s",1),"")</f>
        <v/>
      </c>
      <c r="N665" s="132" t="str" cm="1">
        <f t="array" ref="N665">_xlfn.IFNA(_xlfn.IFS(Nodes[[#This Row],[node type]]="i",0,Nodes[[#This Row],[node type]]="b",1,Nodes[[#This Row],[node type]]="s",0),"")</f>
        <v/>
      </c>
    </row>
    <row r="666" spans="2:14" x14ac:dyDescent="0.2">
      <c r="B6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6" s="63"/>
      <c r="D666" s="63"/>
      <c r="E666" s="63"/>
      <c r="F666" s="63"/>
      <c r="G666" s="63"/>
      <c r="H666" s="65"/>
      <c r="I666" s="132" t="str" cm="1">
        <f t="array" ref="I666">_xlfn.IFNA(_xlfn.IFS(Nodes[[#This Row],[node type]]="i",0,Nodes[[#This Row],[node type]]="b",1,Nodes[[#This Row],[node type]]="s",0),"")</f>
        <v/>
      </c>
      <c r="J666" s="132" t="str" cm="1">
        <f t="array" ref="J666">_xlfn.IFNA(_xlfn.IFS(Nodes[[#This Row],[node type]]="i",0,Nodes[[#This Row],[node type]]="b",1,Nodes[[#This Row],[node type]]="s",0),"")</f>
        <v/>
      </c>
      <c r="K666" s="132" t="str" cm="1">
        <f t="array" ref="K666">_xlfn.IFNA(_xlfn.IFS(Nodes[[#This Row],[node type]]="i",0,Nodes[[#This Row],[node type]]="b",1,Nodes[[#This Row],[node type]]="s",1),"")</f>
        <v/>
      </c>
      <c r="L666" s="132" t="str" cm="1">
        <f t="array" ref="L666">_xlfn.IFNA(_xlfn.IFS(Nodes[[#This Row],[node type]]="i",0,Nodes[[#This Row],[node type]]="b",1,Nodes[[#This Row],[node type]]="s",1),"")</f>
        <v/>
      </c>
      <c r="M666" s="132" t="str" cm="1">
        <f t="array" ref="M666">_xlfn.IFNA(_xlfn.IFS(Nodes[[#This Row],[node type]]="i",0,Nodes[[#This Row],[node type]]="b",1,Nodes[[#This Row],[node type]]="s",1),"")</f>
        <v/>
      </c>
      <c r="N666" s="132" t="str" cm="1">
        <f t="array" ref="N666">_xlfn.IFNA(_xlfn.IFS(Nodes[[#This Row],[node type]]="i",0,Nodes[[#This Row],[node type]]="b",1,Nodes[[#This Row],[node type]]="s",0),"")</f>
        <v/>
      </c>
    </row>
    <row r="667" spans="2:14" x14ac:dyDescent="0.2">
      <c r="B6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7" s="63"/>
      <c r="D667" s="63"/>
      <c r="E667" s="63"/>
      <c r="F667" s="63"/>
      <c r="G667" s="63"/>
      <c r="H667" s="65"/>
      <c r="I667" s="132" t="str" cm="1">
        <f t="array" ref="I667">_xlfn.IFNA(_xlfn.IFS(Nodes[[#This Row],[node type]]="i",0,Nodes[[#This Row],[node type]]="b",1,Nodes[[#This Row],[node type]]="s",0),"")</f>
        <v/>
      </c>
      <c r="J667" s="132" t="str" cm="1">
        <f t="array" ref="J667">_xlfn.IFNA(_xlfn.IFS(Nodes[[#This Row],[node type]]="i",0,Nodes[[#This Row],[node type]]="b",1,Nodes[[#This Row],[node type]]="s",0),"")</f>
        <v/>
      </c>
      <c r="K667" s="132" t="str" cm="1">
        <f t="array" ref="K667">_xlfn.IFNA(_xlfn.IFS(Nodes[[#This Row],[node type]]="i",0,Nodes[[#This Row],[node type]]="b",1,Nodes[[#This Row],[node type]]="s",1),"")</f>
        <v/>
      </c>
      <c r="L667" s="132" t="str" cm="1">
        <f t="array" ref="L667">_xlfn.IFNA(_xlfn.IFS(Nodes[[#This Row],[node type]]="i",0,Nodes[[#This Row],[node type]]="b",1,Nodes[[#This Row],[node type]]="s",1),"")</f>
        <v/>
      </c>
      <c r="M667" s="132" t="str" cm="1">
        <f t="array" ref="M667">_xlfn.IFNA(_xlfn.IFS(Nodes[[#This Row],[node type]]="i",0,Nodes[[#This Row],[node type]]="b",1,Nodes[[#This Row],[node type]]="s",1),"")</f>
        <v/>
      </c>
      <c r="N667" s="132" t="str" cm="1">
        <f t="array" ref="N667">_xlfn.IFNA(_xlfn.IFS(Nodes[[#This Row],[node type]]="i",0,Nodes[[#This Row],[node type]]="b",1,Nodes[[#This Row],[node type]]="s",0),"")</f>
        <v/>
      </c>
    </row>
    <row r="668" spans="2:14" x14ac:dyDescent="0.2">
      <c r="B6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8" s="63"/>
      <c r="D668" s="63"/>
      <c r="E668" s="63"/>
      <c r="F668" s="63"/>
      <c r="G668" s="63"/>
      <c r="H668" s="65"/>
      <c r="I668" s="132" t="str" cm="1">
        <f t="array" ref="I668">_xlfn.IFNA(_xlfn.IFS(Nodes[[#This Row],[node type]]="i",0,Nodes[[#This Row],[node type]]="b",1,Nodes[[#This Row],[node type]]="s",0),"")</f>
        <v/>
      </c>
      <c r="J668" s="132" t="str" cm="1">
        <f t="array" ref="J668">_xlfn.IFNA(_xlfn.IFS(Nodes[[#This Row],[node type]]="i",0,Nodes[[#This Row],[node type]]="b",1,Nodes[[#This Row],[node type]]="s",0),"")</f>
        <v/>
      </c>
      <c r="K668" s="132" t="str" cm="1">
        <f t="array" ref="K668">_xlfn.IFNA(_xlfn.IFS(Nodes[[#This Row],[node type]]="i",0,Nodes[[#This Row],[node type]]="b",1,Nodes[[#This Row],[node type]]="s",1),"")</f>
        <v/>
      </c>
      <c r="L668" s="132" t="str" cm="1">
        <f t="array" ref="L668">_xlfn.IFNA(_xlfn.IFS(Nodes[[#This Row],[node type]]="i",0,Nodes[[#This Row],[node type]]="b",1,Nodes[[#This Row],[node type]]="s",1),"")</f>
        <v/>
      </c>
      <c r="M668" s="132" t="str" cm="1">
        <f t="array" ref="M668">_xlfn.IFNA(_xlfn.IFS(Nodes[[#This Row],[node type]]="i",0,Nodes[[#This Row],[node type]]="b",1,Nodes[[#This Row],[node type]]="s",1),"")</f>
        <v/>
      </c>
      <c r="N668" s="132" t="str" cm="1">
        <f t="array" ref="N668">_xlfn.IFNA(_xlfn.IFS(Nodes[[#This Row],[node type]]="i",0,Nodes[[#This Row],[node type]]="b",1,Nodes[[#This Row],[node type]]="s",0),"")</f>
        <v/>
      </c>
    </row>
    <row r="669" spans="2:14" x14ac:dyDescent="0.2">
      <c r="B6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69" s="63"/>
      <c r="D669" s="63"/>
      <c r="E669" s="63"/>
      <c r="F669" s="63"/>
      <c r="G669" s="63"/>
      <c r="H669" s="65"/>
      <c r="I669" s="132" t="str" cm="1">
        <f t="array" ref="I669">_xlfn.IFNA(_xlfn.IFS(Nodes[[#This Row],[node type]]="i",0,Nodes[[#This Row],[node type]]="b",1,Nodes[[#This Row],[node type]]="s",0),"")</f>
        <v/>
      </c>
      <c r="J669" s="132" t="str" cm="1">
        <f t="array" ref="J669">_xlfn.IFNA(_xlfn.IFS(Nodes[[#This Row],[node type]]="i",0,Nodes[[#This Row],[node type]]="b",1,Nodes[[#This Row],[node type]]="s",0),"")</f>
        <v/>
      </c>
      <c r="K669" s="132" t="str" cm="1">
        <f t="array" ref="K669">_xlfn.IFNA(_xlfn.IFS(Nodes[[#This Row],[node type]]="i",0,Nodes[[#This Row],[node type]]="b",1,Nodes[[#This Row],[node type]]="s",1),"")</f>
        <v/>
      </c>
      <c r="L669" s="132" t="str" cm="1">
        <f t="array" ref="L669">_xlfn.IFNA(_xlfn.IFS(Nodes[[#This Row],[node type]]="i",0,Nodes[[#This Row],[node type]]="b",1,Nodes[[#This Row],[node type]]="s",1),"")</f>
        <v/>
      </c>
      <c r="M669" s="132" t="str" cm="1">
        <f t="array" ref="M669">_xlfn.IFNA(_xlfn.IFS(Nodes[[#This Row],[node type]]="i",0,Nodes[[#This Row],[node type]]="b",1,Nodes[[#This Row],[node type]]="s",1),"")</f>
        <v/>
      </c>
      <c r="N669" s="132" t="str" cm="1">
        <f t="array" ref="N669">_xlfn.IFNA(_xlfn.IFS(Nodes[[#This Row],[node type]]="i",0,Nodes[[#This Row],[node type]]="b",1,Nodes[[#This Row],[node type]]="s",0),"")</f>
        <v/>
      </c>
    </row>
    <row r="670" spans="2:14" x14ac:dyDescent="0.2">
      <c r="B6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0" s="63"/>
      <c r="D670" s="63"/>
      <c r="E670" s="63"/>
      <c r="F670" s="63"/>
      <c r="G670" s="63"/>
      <c r="H670" s="65"/>
      <c r="I670" s="132" t="str" cm="1">
        <f t="array" ref="I670">_xlfn.IFNA(_xlfn.IFS(Nodes[[#This Row],[node type]]="i",0,Nodes[[#This Row],[node type]]="b",1,Nodes[[#This Row],[node type]]="s",0),"")</f>
        <v/>
      </c>
      <c r="J670" s="132" t="str" cm="1">
        <f t="array" ref="J670">_xlfn.IFNA(_xlfn.IFS(Nodes[[#This Row],[node type]]="i",0,Nodes[[#This Row],[node type]]="b",1,Nodes[[#This Row],[node type]]="s",0),"")</f>
        <v/>
      </c>
      <c r="K670" s="132" t="str" cm="1">
        <f t="array" ref="K670">_xlfn.IFNA(_xlfn.IFS(Nodes[[#This Row],[node type]]="i",0,Nodes[[#This Row],[node type]]="b",1,Nodes[[#This Row],[node type]]="s",1),"")</f>
        <v/>
      </c>
      <c r="L670" s="132" t="str" cm="1">
        <f t="array" ref="L670">_xlfn.IFNA(_xlfn.IFS(Nodes[[#This Row],[node type]]="i",0,Nodes[[#This Row],[node type]]="b",1,Nodes[[#This Row],[node type]]="s",1),"")</f>
        <v/>
      </c>
      <c r="M670" s="132" t="str" cm="1">
        <f t="array" ref="M670">_xlfn.IFNA(_xlfn.IFS(Nodes[[#This Row],[node type]]="i",0,Nodes[[#This Row],[node type]]="b",1,Nodes[[#This Row],[node type]]="s",1),"")</f>
        <v/>
      </c>
      <c r="N670" s="132" t="str" cm="1">
        <f t="array" ref="N670">_xlfn.IFNA(_xlfn.IFS(Nodes[[#This Row],[node type]]="i",0,Nodes[[#This Row],[node type]]="b",1,Nodes[[#This Row],[node type]]="s",0),"")</f>
        <v/>
      </c>
    </row>
    <row r="671" spans="2:14" x14ac:dyDescent="0.2">
      <c r="B6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1" s="63"/>
      <c r="D671" s="63"/>
      <c r="E671" s="63"/>
      <c r="F671" s="63"/>
      <c r="G671" s="63"/>
      <c r="H671" s="65"/>
      <c r="I671" s="132" t="str" cm="1">
        <f t="array" ref="I671">_xlfn.IFNA(_xlfn.IFS(Nodes[[#This Row],[node type]]="i",0,Nodes[[#This Row],[node type]]="b",1,Nodes[[#This Row],[node type]]="s",0),"")</f>
        <v/>
      </c>
      <c r="J671" s="132" t="str" cm="1">
        <f t="array" ref="J671">_xlfn.IFNA(_xlfn.IFS(Nodes[[#This Row],[node type]]="i",0,Nodes[[#This Row],[node type]]="b",1,Nodes[[#This Row],[node type]]="s",0),"")</f>
        <v/>
      </c>
      <c r="K671" s="132" t="str" cm="1">
        <f t="array" ref="K671">_xlfn.IFNA(_xlfn.IFS(Nodes[[#This Row],[node type]]="i",0,Nodes[[#This Row],[node type]]="b",1,Nodes[[#This Row],[node type]]="s",1),"")</f>
        <v/>
      </c>
      <c r="L671" s="132" t="str" cm="1">
        <f t="array" ref="L671">_xlfn.IFNA(_xlfn.IFS(Nodes[[#This Row],[node type]]="i",0,Nodes[[#This Row],[node type]]="b",1,Nodes[[#This Row],[node type]]="s",1),"")</f>
        <v/>
      </c>
      <c r="M671" s="132" t="str" cm="1">
        <f t="array" ref="M671">_xlfn.IFNA(_xlfn.IFS(Nodes[[#This Row],[node type]]="i",0,Nodes[[#This Row],[node type]]="b",1,Nodes[[#This Row],[node type]]="s",1),"")</f>
        <v/>
      </c>
      <c r="N671" s="132" t="str" cm="1">
        <f t="array" ref="N671">_xlfn.IFNA(_xlfn.IFS(Nodes[[#This Row],[node type]]="i",0,Nodes[[#This Row],[node type]]="b",1,Nodes[[#This Row],[node type]]="s",0),"")</f>
        <v/>
      </c>
    </row>
    <row r="672" spans="2:14" x14ac:dyDescent="0.2">
      <c r="B6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2" s="63"/>
      <c r="D672" s="63"/>
      <c r="E672" s="63"/>
      <c r="F672" s="63"/>
      <c r="G672" s="63"/>
      <c r="H672" s="65"/>
      <c r="I672" s="132" t="str" cm="1">
        <f t="array" ref="I672">_xlfn.IFNA(_xlfn.IFS(Nodes[[#This Row],[node type]]="i",0,Nodes[[#This Row],[node type]]="b",1,Nodes[[#This Row],[node type]]="s",0),"")</f>
        <v/>
      </c>
      <c r="J672" s="132" t="str" cm="1">
        <f t="array" ref="J672">_xlfn.IFNA(_xlfn.IFS(Nodes[[#This Row],[node type]]="i",0,Nodes[[#This Row],[node type]]="b",1,Nodes[[#This Row],[node type]]="s",0),"")</f>
        <v/>
      </c>
      <c r="K672" s="132" t="str" cm="1">
        <f t="array" ref="K672">_xlfn.IFNA(_xlfn.IFS(Nodes[[#This Row],[node type]]="i",0,Nodes[[#This Row],[node type]]="b",1,Nodes[[#This Row],[node type]]="s",1),"")</f>
        <v/>
      </c>
      <c r="L672" s="132" t="str" cm="1">
        <f t="array" ref="L672">_xlfn.IFNA(_xlfn.IFS(Nodes[[#This Row],[node type]]="i",0,Nodes[[#This Row],[node type]]="b",1,Nodes[[#This Row],[node type]]="s",1),"")</f>
        <v/>
      </c>
      <c r="M672" s="132" t="str" cm="1">
        <f t="array" ref="M672">_xlfn.IFNA(_xlfn.IFS(Nodes[[#This Row],[node type]]="i",0,Nodes[[#This Row],[node type]]="b",1,Nodes[[#This Row],[node type]]="s",1),"")</f>
        <v/>
      </c>
      <c r="N672" s="132" t="str" cm="1">
        <f t="array" ref="N672">_xlfn.IFNA(_xlfn.IFS(Nodes[[#This Row],[node type]]="i",0,Nodes[[#This Row],[node type]]="b",1,Nodes[[#This Row],[node type]]="s",0),"")</f>
        <v/>
      </c>
    </row>
    <row r="673" spans="2:14" x14ac:dyDescent="0.2">
      <c r="B6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3" s="63"/>
      <c r="D673" s="63"/>
      <c r="E673" s="63"/>
      <c r="F673" s="63"/>
      <c r="G673" s="63"/>
      <c r="H673" s="65"/>
      <c r="I673" s="132" t="str" cm="1">
        <f t="array" ref="I673">_xlfn.IFNA(_xlfn.IFS(Nodes[[#This Row],[node type]]="i",0,Nodes[[#This Row],[node type]]="b",1,Nodes[[#This Row],[node type]]="s",0),"")</f>
        <v/>
      </c>
      <c r="J673" s="132" t="str" cm="1">
        <f t="array" ref="J673">_xlfn.IFNA(_xlfn.IFS(Nodes[[#This Row],[node type]]="i",0,Nodes[[#This Row],[node type]]="b",1,Nodes[[#This Row],[node type]]="s",0),"")</f>
        <v/>
      </c>
      <c r="K673" s="132" t="str" cm="1">
        <f t="array" ref="K673">_xlfn.IFNA(_xlfn.IFS(Nodes[[#This Row],[node type]]="i",0,Nodes[[#This Row],[node type]]="b",1,Nodes[[#This Row],[node type]]="s",1),"")</f>
        <v/>
      </c>
      <c r="L673" s="132" t="str" cm="1">
        <f t="array" ref="L673">_xlfn.IFNA(_xlfn.IFS(Nodes[[#This Row],[node type]]="i",0,Nodes[[#This Row],[node type]]="b",1,Nodes[[#This Row],[node type]]="s",1),"")</f>
        <v/>
      </c>
      <c r="M673" s="132" t="str" cm="1">
        <f t="array" ref="M673">_xlfn.IFNA(_xlfn.IFS(Nodes[[#This Row],[node type]]="i",0,Nodes[[#This Row],[node type]]="b",1,Nodes[[#This Row],[node type]]="s",1),"")</f>
        <v/>
      </c>
      <c r="N673" s="132" t="str" cm="1">
        <f t="array" ref="N673">_xlfn.IFNA(_xlfn.IFS(Nodes[[#This Row],[node type]]="i",0,Nodes[[#This Row],[node type]]="b",1,Nodes[[#This Row],[node type]]="s",0),"")</f>
        <v/>
      </c>
    </row>
    <row r="674" spans="2:14" x14ac:dyDescent="0.2">
      <c r="B6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4" s="63"/>
      <c r="D674" s="63"/>
      <c r="E674" s="63"/>
      <c r="F674" s="63"/>
      <c r="G674" s="63"/>
      <c r="H674" s="65"/>
      <c r="I674" s="132" t="str" cm="1">
        <f t="array" ref="I674">_xlfn.IFNA(_xlfn.IFS(Nodes[[#This Row],[node type]]="i",0,Nodes[[#This Row],[node type]]="b",1,Nodes[[#This Row],[node type]]="s",0),"")</f>
        <v/>
      </c>
      <c r="J674" s="132" t="str" cm="1">
        <f t="array" ref="J674">_xlfn.IFNA(_xlfn.IFS(Nodes[[#This Row],[node type]]="i",0,Nodes[[#This Row],[node type]]="b",1,Nodes[[#This Row],[node type]]="s",0),"")</f>
        <v/>
      </c>
      <c r="K674" s="132" t="str" cm="1">
        <f t="array" ref="K674">_xlfn.IFNA(_xlfn.IFS(Nodes[[#This Row],[node type]]="i",0,Nodes[[#This Row],[node type]]="b",1,Nodes[[#This Row],[node type]]="s",1),"")</f>
        <v/>
      </c>
      <c r="L674" s="132" t="str" cm="1">
        <f t="array" ref="L674">_xlfn.IFNA(_xlfn.IFS(Nodes[[#This Row],[node type]]="i",0,Nodes[[#This Row],[node type]]="b",1,Nodes[[#This Row],[node type]]="s",1),"")</f>
        <v/>
      </c>
      <c r="M674" s="132" t="str" cm="1">
        <f t="array" ref="M674">_xlfn.IFNA(_xlfn.IFS(Nodes[[#This Row],[node type]]="i",0,Nodes[[#This Row],[node type]]="b",1,Nodes[[#This Row],[node type]]="s",1),"")</f>
        <v/>
      </c>
      <c r="N674" s="132" t="str" cm="1">
        <f t="array" ref="N674">_xlfn.IFNA(_xlfn.IFS(Nodes[[#This Row],[node type]]="i",0,Nodes[[#This Row],[node type]]="b",1,Nodes[[#This Row],[node type]]="s",0),"")</f>
        <v/>
      </c>
    </row>
    <row r="675" spans="2:14" x14ac:dyDescent="0.2">
      <c r="B6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5" s="63"/>
      <c r="D675" s="63"/>
      <c r="E675" s="63"/>
      <c r="F675" s="63"/>
      <c r="G675" s="63"/>
      <c r="H675" s="65"/>
      <c r="I675" s="132" t="str" cm="1">
        <f t="array" ref="I675">_xlfn.IFNA(_xlfn.IFS(Nodes[[#This Row],[node type]]="i",0,Nodes[[#This Row],[node type]]="b",1,Nodes[[#This Row],[node type]]="s",0),"")</f>
        <v/>
      </c>
      <c r="J675" s="132" t="str" cm="1">
        <f t="array" ref="J675">_xlfn.IFNA(_xlfn.IFS(Nodes[[#This Row],[node type]]="i",0,Nodes[[#This Row],[node type]]="b",1,Nodes[[#This Row],[node type]]="s",0),"")</f>
        <v/>
      </c>
      <c r="K675" s="132" t="str" cm="1">
        <f t="array" ref="K675">_xlfn.IFNA(_xlfn.IFS(Nodes[[#This Row],[node type]]="i",0,Nodes[[#This Row],[node type]]="b",1,Nodes[[#This Row],[node type]]="s",1),"")</f>
        <v/>
      </c>
      <c r="L675" s="132" t="str" cm="1">
        <f t="array" ref="L675">_xlfn.IFNA(_xlfn.IFS(Nodes[[#This Row],[node type]]="i",0,Nodes[[#This Row],[node type]]="b",1,Nodes[[#This Row],[node type]]="s",1),"")</f>
        <v/>
      </c>
      <c r="M675" s="132" t="str" cm="1">
        <f t="array" ref="M675">_xlfn.IFNA(_xlfn.IFS(Nodes[[#This Row],[node type]]="i",0,Nodes[[#This Row],[node type]]="b",1,Nodes[[#This Row],[node type]]="s",1),"")</f>
        <v/>
      </c>
      <c r="N675" s="132" t="str" cm="1">
        <f t="array" ref="N675">_xlfn.IFNA(_xlfn.IFS(Nodes[[#This Row],[node type]]="i",0,Nodes[[#This Row],[node type]]="b",1,Nodes[[#This Row],[node type]]="s",0),"")</f>
        <v/>
      </c>
    </row>
    <row r="676" spans="2:14" x14ac:dyDescent="0.2">
      <c r="B6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6" s="63"/>
      <c r="D676" s="63"/>
      <c r="E676" s="63"/>
      <c r="F676" s="63"/>
      <c r="G676" s="63"/>
      <c r="H676" s="65"/>
      <c r="I676" s="132" t="str" cm="1">
        <f t="array" ref="I676">_xlfn.IFNA(_xlfn.IFS(Nodes[[#This Row],[node type]]="i",0,Nodes[[#This Row],[node type]]="b",1,Nodes[[#This Row],[node type]]="s",0),"")</f>
        <v/>
      </c>
      <c r="J676" s="132" t="str" cm="1">
        <f t="array" ref="J676">_xlfn.IFNA(_xlfn.IFS(Nodes[[#This Row],[node type]]="i",0,Nodes[[#This Row],[node type]]="b",1,Nodes[[#This Row],[node type]]="s",0),"")</f>
        <v/>
      </c>
      <c r="K676" s="132" t="str" cm="1">
        <f t="array" ref="K676">_xlfn.IFNA(_xlfn.IFS(Nodes[[#This Row],[node type]]="i",0,Nodes[[#This Row],[node type]]="b",1,Nodes[[#This Row],[node type]]="s",1),"")</f>
        <v/>
      </c>
      <c r="L676" s="132" t="str" cm="1">
        <f t="array" ref="L676">_xlfn.IFNA(_xlfn.IFS(Nodes[[#This Row],[node type]]="i",0,Nodes[[#This Row],[node type]]="b",1,Nodes[[#This Row],[node type]]="s",1),"")</f>
        <v/>
      </c>
      <c r="M676" s="132" t="str" cm="1">
        <f t="array" ref="M676">_xlfn.IFNA(_xlfn.IFS(Nodes[[#This Row],[node type]]="i",0,Nodes[[#This Row],[node type]]="b",1,Nodes[[#This Row],[node type]]="s",1),"")</f>
        <v/>
      </c>
      <c r="N676" s="132" t="str" cm="1">
        <f t="array" ref="N676">_xlfn.IFNA(_xlfn.IFS(Nodes[[#This Row],[node type]]="i",0,Nodes[[#This Row],[node type]]="b",1,Nodes[[#This Row],[node type]]="s",0),"")</f>
        <v/>
      </c>
    </row>
    <row r="677" spans="2:14" x14ac:dyDescent="0.2">
      <c r="B6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7" s="63"/>
      <c r="D677" s="63"/>
      <c r="E677" s="63"/>
      <c r="F677" s="63"/>
      <c r="G677" s="63"/>
      <c r="H677" s="65"/>
      <c r="I677" s="132" t="str" cm="1">
        <f t="array" ref="I677">_xlfn.IFNA(_xlfn.IFS(Nodes[[#This Row],[node type]]="i",0,Nodes[[#This Row],[node type]]="b",1,Nodes[[#This Row],[node type]]="s",0),"")</f>
        <v/>
      </c>
      <c r="J677" s="132" t="str" cm="1">
        <f t="array" ref="J677">_xlfn.IFNA(_xlfn.IFS(Nodes[[#This Row],[node type]]="i",0,Nodes[[#This Row],[node type]]="b",1,Nodes[[#This Row],[node type]]="s",0),"")</f>
        <v/>
      </c>
      <c r="K677" s="132" t="str" cm="1">
        <f t="array" ref="K677">_xlfn.IFNA(_xlfn.IFS(Nodes[[#This Row],[node type]]="i",0,Nodes[[#This Row],[node type]]="b",1,Nodes[[#This Row],[node type]]="s",1),"")</f>
        <v/>
      </c>
      <c r="L677" s="132" t="str" cm="1">
        <f t="array" ref="L677">_xlfn.IFNA(_xlfn.IFS(Nodes[[#This Row],[node type]]="i",0,Nodes[[#This Row],[node type]]="b",1,Nodes[[#This Row],[node type]]="s",1),"")</f>
        <v/>
      </c>
      <c r="M677" s="132" t="str" cm="1">
        <f t="array" ref="M677">_xlfn.IFNA(_xlfn.IFS(Nodes[[#This Row],[node type]]="i",0,Nodes[[#This Row],[node type]]="b",1,Nodes[[#This Row],[node type]]="s",1),"")</f>
        <v/>
      </c>
      <c r="N677" s="132" t="str" cm="1">
        <f t="array" ref="N677">_xlfn.IFNA(_xlfn.IFS(Nodes[[#This Row],[node type]]="i",0,Nodes[[#This Row],[node type]]="b",1,Nodes[[#This Row],[node type]]="s",0),"")</f>
        <v/>
      </c>
    </row>
    <row r="678" spans="2:14" x14ac:dyDescent="0.2">
      <c r="B6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8" s="63"/>
      <c r="D678" s="63"/>
      <c r="E678" s="63"/>
      <c r="F678" s="63"/>
      <c r="G678" s="63"/>
      <c r="H678" s="65"/>
      <c r="I678" s="132" t="str" cm="1">
        <f t="array" ref="I678">_xlfn.IFNA(_xlfn.IFS(Nodes[[#This Row],[node type]]="i",0,Nodes[[#This Row],[node type]]="b",1,Nodes[[#This Row],[node type]]="s",0),"")</f>
        <v/>
      </c>
      <c r="J678" s="132" t="str" cm="1">
        <f t="array" ref="J678">_xlfn.IFNA(_xlfn.IFS(Nodes[[#This Row],[node type]]="i",0,Nodes[[#This Row],[node type]]="b",1,Nodes[[#This Row],[node type]]="s",0),"")</f>
        <v/>
      </c>
      <c r="K678" s="132" t="str" cm="1">
        <f t="array" ref="K678">_xlfn.IFNA(_xlfn.IFS(Nodes[[#This Row],[node type]]="i",0,Nodes[[#This Row],[node type]]="b",1,Nodes[[#This Row],[node type]]="s",1),"")</f>
        <v/>
      </c>
      <c r="L678" s="132" t="str" cm="1">
        <f t="array" ref="L678">_xlfn.IFNA(_xlfn.IFS(Nodes[[#This Row],[node type]]="i",0,Nodes[[#This Row],[node type]]="b",1,Nodes[[#This Row],[node type]]="s",1),"")</f>
        <v/>
      </c>
      <c r="M678" s="132" t="str" cm="1">
        <f t="array" ref="M678">_xlfn.IFNA(_xlfn.IFS(Nodes[[#This Row],[node type]]="i",0,Nodes[[#This Row],[node type]]="b",1,Nodes[[#This Row],[node type]]="s",1),"")</f>
        <v/>
      </c>
      <c r="N678" s="132" t="str" cm="1">
        <f t="array" ref="N678">_xlfn.IFNA(_xlfn.IFS(Nodes[[#This Row],[node type]]="i",0,Nodes[[#This Row],[node type]]="b",1,Nodes[[#This Row],[node type]]="s",0),"")</f>
        <v/>
      </c>
    </row>
    <row r="679" spans="2:14" x14ac:dyDescent="0.2">
      <c r="B6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79" s="63"/>
      <c r="D679" s="63"/>
      <c r="E679" s="63"/>
      <c r="F679" s="63"/>
      <c r="G679" s="63"/>
      <c r="H679" s="65"/>
      <c r="I679" s="132" t="str" cm="1">
        <f t="array" ref="I679">_xlfn.IFNA(_xlfn.IFS(Nodes[[#This Row],[node type]]="i",0,Nodes[[#This Row],[node type]]="b",1,Nodes[[#This Row],[node type]]="s",0),"")</f>
        <v/>
      </c>
      <c r="J679" s="132" t="str" cm="1">
        <f t="array" ref="J679">_xlfn.IFNA(_xlfn.IFS(Nodes[[#This Row],[node type]]="i",0,Nodes[[#This Row],[node type]]="b",1,Nodes[[#This Row],[node type]]="s",0),"")</f>
        <v/>
      </c>
      <c r="K679" s="132" t="str" cm="1">
        <f t="array" ref="K679">_xlfn.IFNA(_xlfn.IFS(Nodes[[#This Row],[node type]]="i",0,Nodes[[#This Row],[node type]]="b",1,Nodes[[#This Row],[node type]]="s",1),"")</f>
        <v/>
      </c>
      <c r="L679" s="132" t="str" cm="1">
        <f t="array" ref="L679">_xlfn.IFNA(_xlfn.IFS(Nodes[[#This Row],[node type]]="i",0,Nodes[[#This Row],[node type]]="b",1,Nodes[[#This Row],[node type]]="s",1),"")</f>
        <v/>
      </c>
      <c r="M679" s="132" t="str" cm="1">
        <f t="array" ref="M679">_xlfn.IFNA(_xlfn.IFS(Nodes[[#This Row],[node type]]="i",0,Nodes[[#This Row],[node type]]="b",1,Nodes[[#This Row],[node type]]="s",1),"")</f>
        <v/>
      </c>
      <c r="N679" s="132" t="str" cm="1">
        <f t="array" ref="N679">_xlfn.IFNA(_xlfn.IFS(Nodes[[#This Row],[node type]]="i",0,Nodes[[#This Row],[node type]]="b",1,Nodes[[#This Row],[node type]]="s",0),"")</f>
        <v/>
      </c>
    </row>
    <row r="680" spans="2:14" x14ac:dyDescent="0.2">
      <c r="B6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0" s="63"/>
      <c r="D680" s="63"/>
      <c r="E680" s="63"/>
      <c r="F680" s="63"/>
      <c r="G680" s="63"/>
      <c r="H680" s="65"/>
      <c r="I680" s="132" t="str" cm="1">
        <f t="array" ref="I680">_xlfn.IFNA(_xlfn.IFS(Nodes[[#This Row],[node type]]="i",0,Nodes[[#This Row],[node type]]="b",1,Nodes[[#This Row],[node type]]="s",0),"")</f>
        <v/>
      </c>
      <c r="J680" s="132" t="str" cm="1">
        <f t="array" ref="J680">_xlfn.IFNA(_xlfn.IFS(Nodes[[#This Row],[node type]]="i",0,Nodes[[#This Row],[node type]]="b",1,Nodes[[#This Row],[node type]]="s",0),"")</f>
        <v/>
      </c>
      <c r="K680" s="132" t="str" cm="1">
        <f t="array" ref="K680">_xlfn.IFNA(_xlfn.IFS(Nodes[[#This Row],[node type]]="i",0,Nodes[[#This Row],[node type]]="b",1,Nodes[[#This Row],[node type]]="s",1),"")</f>
        <v/>
      </c>
      <c r="L680" s="132" t="str" cm="1">
        <f t="array" ref="L680">_xlfn.IFNA(_xlfn.IFS(Nodes[[#This Row],[node type]]="i",0,Nodes[[#This Row],[node type]]="b",1,Nodes[[#This Row],[node type]]="s",1),"")</f>
        <v/>
      </c>
      <c r="M680" s="132" t="str" cm="1">
        <f t="array" ref="M680">_xlfn.IFNA(_xlfn.IFS(Nodes[[#This Row],[node type]]="i",0,Nodes[[#This Row],[node type]]="b",1,Nodes[[#This Row],[node type]]="s",1),"")</f>
        <v/>
      </c>
      <c r="N680" s="132" t="str" cm="1">
        <f t="array" ref="N680">_xlfn.IFNA(_xlfn.IFS(Nodes[[#This Row],[node type]]="i",0,Nodes[[#This Row],[node type]]="b",1,Nodes[[#This Row],[node type]]="s",0),"")</f>
        <v/>
      </c>
    </row>
    <row r="681" spans="2:14" x14ac:dyDescent="0.2">
      <c r="B6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1" s="63"/>
      <c r="D681" s="63"/>
      <c r="E681" s="63"/>
      <c r="F681" s="63"/>
      <c r="G681" s="63"/>
      <c r="H681" s="65"/>
      <c r="I681" s="132" t="str" cm="1">
        <f t="array" ref="I681">_xlfn.IFNA(_xlfn.IFS(Nodes[[#This Row],[node type]]="i",0,Nodes[[#This Row],[node type]]="b",1,Nodes[[#This Row],[node type]]="s",0),"")</f>
        <v/>
      </c>
      <c r="J681" s="132" t="str" cm="1">
        <f t="array" ref="J681">_xlfn.IFNA(_xlfn.IFS(Nodes[[#This Row],[node type]]="i",0,Nodes[[#This Row],[node type]]="b",1,Nodes[[#This Row],[node type]]="s",0),"")</f>
        <v/>
      </c>
      <c r="K681" s="132" t="str" cm="1">
        <f t="array" ref="K681">_xlfn.IFNA(_xlfn.IFS(Nodes[[#This Row],[node type]]="i",0,Nodes[[#This Row],[node type]]="b",1,Nodes[[#This Row],[node type]]="s",1),"")</f>
        <v/>
      </c>
      <c r="L681" s="132" t="str" cm="1">
        <f t="array" ref="L681">_xlfn.IFNA(_xlfn.IFS(Nodes[[#This Row],[node type]]="i",0,Nodes[[#This Row],[node type]]="b",1,Nodes[[#This Row],[node type]]="s",1),"")</f>
        <v/>
      </c>
      <c r="M681" s="132" t="str" cm="1">
        <f t="array" ref="M681">_xlfn.IFNA(_xlfn.IFS(Nodes[[#This Row],[node type]]="i",0,Nodes[[#This Row],[node type]]="b",1,Nodes[[#This Row],[node type]]="s",1),"")</f>
        <v/>
      </c>
      <c r="N681" s="132" t="str" cm="1">
        <f t="array" ref="N681">_xlfn.IFNA(_xlfn.IFS(Nodes[[#This Row],[node type]]="i",0,Nodes[[#This Row],[node type]]="b",1,Nodes[[#This Row],[node type]]="s",0),"")</f>
        <v/>
      </c>
    </row>
    <row r="682" spans="2:14" x14ac:dyDescent="0.2">
      <c r="B6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2" s="63"/>
      <c r="D682" s="63"/>
      <c r="E682" s="63"/>
      <c r="F682" s="63"/>
      <c r="G682" s="63"/>
      <c r="H682" s="65"/>
      <c r="I682" s="132" t="str" cm="1">
        <f t="array" ref="I682">_xlfn.IFNA(_xlfn.IFS(Nodes[[#This Row],[node type]]="i",0,Nodes[[#This Row],[node type]]="b",1,Nodes[[#This Row],[node type]]="s",0),"")</f>
        <v/>
      </c>
      <c r="J682" s="132" t="str" cm="1">
        <f t="array" ref="J682">_xlfn.IFNA(_xlfn.IFS(Nodes[[#This Row],[node type]]="i",0,Nodes[[#This Row],[node type]]="b",1,Nodes[[#This Row],[node type]]="s",0),"")</f>
        <v/>
      </c>
      <c r="K682" s="132" t="str" cm="1">
        <f t="array" ref="K682">_xlfn.IFNA(_xlfn.IFS(Nodes[[#This Row],[node type]]="i",0,Nodes[[#This Row],[node type]]="b",1,Nodes[[#This Row],[node type]]="s",1),"")</f>
        <v/>
      </c>
      <c r="L682" s="132" t="str" cm="1">
        <f t="array" ref="L682">_xlfn.IFNA(_xlfn.IFS(Nodes[[#This Row],[node type]]="i",0,Nodes[[#This Row],[node type]]="b",1,Nodes[[#This Row],[node type]]="s",1),"")</f>
        <v/>
      </c>
      <c r="M682" s="132" t="str" cm="1">
        <f t="array" ref="M682">_xlfn.IFNA(_xlfn.IFS(Nodes[[#This Row],[node type]]="i",0,Nodes[[#This Row],[node type]]="b",1,Nodes[[#This Row],[node type]]="s",1),"")</f>
        <v/>
      </c>
      <c r="N682" s="132" t="str" cm="1">
        <f t="array" ref="N682">_xlfn.IFNA(_xlfn.IFS(Nodes[[#This Row],[node type]]="i",0,Nodes[[#This Row],[node type]]="b",1,Nodes[[#This Row],[node type]]="s",0),"")</f>
        <v/>
      </c>
    </row>
    <row r="683" spans="2:14" x14ac:dyDescent="0.2">
      <c r="B6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3" s="63"/>
      <c r="D683" s="63"/>
      <c r="E683" s="63"/>
      <c r="F683" s="63"/>
      <c r="G683" s="63"/>
      <c r="H683" s="65"/>
      <c r="I683" s="132" t="str" cm="1">
        <f t="array" ref="I683">_xlfn.IFNA(_xlfn.IFS(Nodes[[#This Row],[node type]]="i",0,Nodes[[#This Row],[node type]]="b",1,Nodes[[#This Row],[node type]]="s",0),"")</f>
        <v/>
      </c>
      <c r="J683" s="132" t="str" cm="1">
        <f t="array" ref="J683">_xlfn.IFNA(_xlfn.IFS(Nodes[[#This Row],[node type]]="i",0,Nodes[[#This Row],[node type]]="b",1,Nodes[[#This Row],[node type]]="s",0),"")</f>
        <v/>
      </c>
      <c r="K683" s="132" t="str" cm="1">
        <f t="array" ref="K683">_xlfn.IFNA(_xlfn.IFS(Nodes[[#This Row],[node type]]="i",0,Nodes[[#This Row],[node type]]="b",1,Nodes[[#This Row],[node type]]="s",1),"")</f>
        <v/>
      </c>
      <c r="L683" s="132" t="str" cm="1">
        <f t="array" ref="L683">_xlfn.IFNA(_xlfn.IFS(Nodes[[#This Row],[node type]]="i",0,Nodes[[#This Row],[node type]]="b",1,Nodes[[#This Row],[node type]]="s",1),"")</f>
        <v/>
      </c>
      <c r="M683" s="132" t="str" cm="1">
        <f t="array" ref="M683">_xlfn.IFNA(_xlfn.IFS(Nodes[[#This Row],[node type]]="i",0,Nodes[[#This Row],[node type]]="b",1,Nodes[[#This Row],[node type]]="s",1),"")</f>
        <v/>
      </c>
      <c r="N683" s="132" t="str" cm="1">
        <f t="array" ref="N683">_xlfn.IFNA(_xlfn.IFS(Nodes[[#This Row],[node type]]="i",0,Nodes[[#This Row],[node type]]="b",1,Nodes[[#This Row],[node type]]="s",0),"")</f>
        <v/>
      </c>
    </row>
    <row r="684" spans="2:14" x14ac:dyDescent="0.2">
      <c r="B6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4" s="63"/>
      <c r="D684" s="63"/>
      <c r="E684" s="63"/>
      <c r="F684" s="63"/>
      <c r="G684" s="63"/>
      <c r="H684" s="65"/>
      <c r="I684" s="132" t="str" cm="1">
        <f t="array" ref="I684">_xlfn.IFNA(_xlfn.IFS(Nodes[[#This Row],[node type]]="i",0,Nodes[[#This Row],[node type]]="b",1,Nodes[[#This Row],[node type]]="s",0),"")</f>
        <v/>
      </c>
      <c r="J684" s="132" t="str" cm="1">
        <f t="array" ref="J684">_xlfn.IFNA(_xlfn.IFS(Nodes[[#This Row],[node type]]="i",0,Nodes[[#This Row],[node type]]="b",1,Nodes[[#This Row],[node type]]="s",0),"")</f>
        <v/>
      </c>
      <c r="K684" s="132" t="str" cm="1">
        <f t="array" ref="K684">_xlfn.IFNA(_xlfn.IFS(Nodes[[#This Row],[node type]]="i",0,Nodes[[#This Row],[node type]]="b",1,Nodes[[#This Row],[node type]]="s",1),"")</f>
        <v/>
      </c>
      <c r="L684" s="132" t="str" cm="1">
        <f t="array" ref="L684">_xlfn.IFNA(_xlfn.IFS(Nodes[[#This Row],[node type]]="i",0,Nodes[[#This Row],[node type]]="b",1,Nodes[[#This Row],[node type]]="s",1),"")</f>
        <v/>
      </c>
      <c r="M684" s="132" t="str" cm="1">
        <f t="array" ref="M684">_xlfn.IFNA(_xlfn.IFS(Nodes[[#This Row],[node type]]="i",0,Nodes[[#This Row],[node type]]="b",1,Nodes[[#This Row],[node type]]="s",1),"")</f>
        <v/>
      </c>
      <c r="N684" s="132" t="str" cm="1">
        <f t="array" ref="N684">_xlfn.IFNA(_xlfn.IFS(Nodes[[#This Row],[node type]]="i",0,Nodes[[#This Row],[node type]]="b",1,Nodes[[#This Row],[node type]]="s",0),"")</f>
        <v/>
      </c>
    </row>
    <row r="685" spans="2:14" x14ac:dyDescent="0.2">
      <c r="B6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5" s="63"/>
      <c r="D685" s="63"/>
      <c r="E685" s="63"/>
      <c r="F685" s="63"/>
      <c r="G685" s="63"/>
      <c r="H685" s="65"/>
      <c r="I685" s="132" t="str" cm="1">
        <f t="array" ref="I685">_xlfn.IFNA(_xlfn.IFS(Nodes[[#This Row],[node type]]="i",0,Nodes[[#This Row],[node type]]="b",1,Nodes[[#This Row],[node type]]="s",0),"")</f>
        <v/>
      </c>
      <c r="J685" s="132" t="str" cm="1">
        <f t="array" ref="J685">_xlfn.IFNA(_xlfn.IFS(Nodes[[#This Row],[node type]]="i",0,Nodes[[#This Row],[node type]]="b",1,Nodes[[#This Row],[node type]]="s",0),"")</f>
        <v/>
      </c>
      <c r="K685" s="132" t="str" cm="1">
        <f t="array" ref="K685">_xlfn.IFNA(_xlfn.IFS(Nodes[[#This Row],[node type]]="i",0,Nodes[[#This Row],[node type]]="b",1,Nodes[[#This Row],[node type]]="s",1),"")</f>
        <v/>
      </c>
      <c r="L685" s="132" t="str" cm="1">
        <f t="array" ref="L685">_xlfn.IFNA(_xlfn.IFS(Nodes[[#This Row],[node type]]="i",0,Nodes[[#This Row],[node type]]="b",1,Nodes[[#This Row],[node type]]="s",1),"")</f>
        <v/>
      </c>
      <c r="M685" s="132" t="str" cm="1">
        <f t="array" ref="M685">_xlfn.IFNA(_xlfn.IFS(Nodes[[#This Row],[node type]]="i",0,Nodes[[#This Row],[node type]]="b",1,Nodes[[#This Row],[node type]]="s",1),"")</f>
        <v/>
      </c>
      <c r="N685" s="132" t="str" cm="1">
        <f t="array" ref="N685">_xlfn.IFNA(_xlfn.IFS(Nodes[[#This Row],[node type]]="i",0,Nodes[[#This Row],[node type]]="b",1,Nodes[[#This Row],[node type]]="s",0),"")</f>
        <v/>
      </c>
    </row>
    <row r="686" spans="2:14" x14ac:dyDescent="0.2">
      <c r="B6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6" s="63"/>
      <c r="D686" s="63"/>
      <c r="E686" s="63"/>
      <c r="F686" s="63"/>
      <c r="G686" s="63"/>
      <c r="H686" s="65"/>
      <c r="I686" s="132" t="str" cm="1">
        <f t="array" ref="I686">_xlfn.IFNA(_xlfn.IFS(Nodes[[#This Row],[node type]]="i",0,Nodes[[#This Row],[node type]]="b",1,Nodes[[#This Row],[node type]]="s",0),"")</f>
        <v/>
      </c>
      <c r="J686" s="132" t="str" cm="1">
        <f t="array" ref="J686">_xlfn.IFNA(_xlfn.IFS(Nodes[[#This Row],[node type]]="i",0,Nodes[[#This Row],[node type]]="b",1,Nodes[[#This Row],[node type]]="s",0),"")</f>
        <v/>
      </c>
      <c r="K686" s="132" t="str" cm="1">
        <f t="array" ref="K686">_xlfn.IFNA(_xlfn.IFS(Nodes[[#This Row],[node type]]="i",0,Nodes[[#This Row],[node type]]="b",1,Nodes[[#This Row],[node type]]="s",1),"")</f>
        <v/>
      </c>
      <c r="L686" s="132" t="str" cm="1">
        <f t="array" ref="L686">_xlfn.IFNA(_xlfn.IFS(Nodes[[#This Row],[node type]]="i",0,Nodes[[#This Row],[node type]]="b",1,Nodes[[#This Row],[node type]]="s",1),"")</f>
        <v/>
      </c>
      <c r="M686" s="132" t="str" cm="1">
        <f t="array" ref="M686">_xlfn.IFNA(_xlfn.IFS(Nodes[[#This Row],[node type]]="i",0,Nodes[[#This Row],[node type]]="b",1,Nodes[[#This Row],[node type]]="s",1),"")</f>
        <v/>
      </c>
      <c r="N686" s="132" t="str" cm="1">
        <f t="array" ref="N686">_xlfn.IFNA(_xlfn.IFS(Nodes[[#This Row],[node type]]="i",0,Nodes[[#This Row],[node type]]="b",1,Nodes[[#This Row],[node type]]="s",0),"")</f>
        <v/>
      </c>
    </row>
    <row r="687" spans="2:14" x14ac:dyDescent="0.2">
      <c r="B6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7" s="63"/>
      <c r="D687" s="63"/>
      <c r="E687" s="63"/>
      <c r="F687" s="63"/>
      <c r="G687" s="63"/>
      <c r="H687" s="65"/>
      <c r="I687" s="132" t="str" cm="1">
        <f t="array" ref="I687">_xlfn.IFNA(_xlfn.IFS(Nodes[[#This Row],[node type]]="i",0,Nodes[[#This Row],[node type]]="b",1,Nodes[[#This Row],[node type]]="s",0),"")</f>
        <v/>
      </c>
      <c r="J687" s="132" t="str" cm="1">
        <f t="array" ref="J687">_xlfn.IFNA(_xlfn.IFS(Nodes[[#This Row],[node type]]="i",0,Nodes[[#This Row],[node type]]="b",1,Nodes[[#This Row],[node type]]="s",0),"")</f>
        <v/>
      </c>
      <c r="K687" s="132" t="str" cm="1">
        <f t="array" ref="K687">_xlfn.IFNA(_xlfn.IFS(Nodes[[#This Row],[node type]]="i",0,Nodes[[#This Row],[node type]]="b",1,Nodes[[#This Row],[node type]]="s",1),"")</f>
        <v/>
      </c>
      <c r="L687" s="132" t="str" cm="1">
        <f t="array" ref="L687">_xlfn.IFNA(_xlfn.IFS(Nodes[[#This Row],[node type]]="i",0,Nodes[[#This Row],[node type]]="b",1,Nodes[[#This Row],[node type]]="s",1),"")</f>
        <v/>
      </c>
      <c r="M687" s="132" t="str" cm="1">
        <f t="array" ref="M687">_xlfn.IFNA(_xlfn.IFS(Nodes[[#This Row],[node type]]="i",0,Nodes[[#This Row],[node type]]="b",1,Nodes[[#This Row],[node type]]="s",1),"")</f>
        <v/>
      </c>
      <c r="N687" s="132" t="str" cm="1">
        <f t="array" ref="N687">_xlfn.IFNA(_xlfn.IFS(Nodes[[#This Row],[node type]]="i",0,Nodes[[#This Row],[node type]]="b",1,Nodes[[#This Row],[node type]]="s",0),"")</f>
        <v/>
      </c>
    </row>
    <row r="688" spans="2:14" x14ac:dyDescent="0.2">
      <c r="B6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8" s="63"/>
      <c r="D688" s="63"/>
      <c r="E688" s="63"/>
      <c r="F688" s="63"/>
      <c r="G688" s="63"/>
      <c r="H688" s="65"/>
      <c r="I688" s="132" t="str" cm="1">
        <f t="array" ref="I688">_xlfn.IFNA(_xlfn.IFS(Nodes[[#This Row],[node type]]="i",0,Nodes[[#This Row],[node type]]="b",1,Nodes[[#This Row],[node type]]="s",0),"")</f>
        <v/>
      </c>
      <c r="J688" s="132" t="str" cm="1">
        <f t="array" ref="J688">_xlfn.IFNA(_xlfn.IFS(Nodes[[#This Row],[node type]]="i",0,Nodes[[#This Row],[node type]]="b",1,Nodes[[#This Row],[node type]]="s",0),"")</f>
        <v/>
      </c>
      <c r="K688" s="132" t="str" cm="1">
        <f t="array" ref="K688">_xlfn.IFNA(_xlfn.IFS(Nodes[[#This Row],[node type]]="i",0,Nodes[[#This Row],[node type]]="b",1,Nodes[[#This Row],[node type]]="s",1),"")</f>
        <v/>
      </c>
      <c r="L688" s="132" t="str" cm="1">
        <f t="array" ref="L688">_xlfn.IFNA(_xlfn.IFS(Nodes[[#This Row],[node type]]="i",0,Nodes[[#This Row],[node type]]="b",1,Nodes[[#This Row],[node type]]="s",1),"")</f>
        <v/>
      </c>
      <c r="M688" s="132" t="str" cm="1">
        <f t="array" ref="M688">_xlfn.IFNA(_xlfn.IFS(Nodes[[#This Row],[node type]]="i",0,Nodes[[#This Row],[node type]]="b",1,Nodes[[#This Row],[node type]]="s",1),"")</f>
        <v/>
      </c>
      <c r="N688" s="132" t="str" cm="1">
        <f t="array" ref="N688">_xlfn.IFNA(_xlfn.IFS(Nodes[[#This Row],[node type]]="i",0,Nodes[[#This Row],[node type]]="b",1,Nodes[[#This Row],[node type]]="s",0),"")</f>
        <v/>
      </c>
    </row>
    <row r="689" spans="2:14" x14ac:dyDescent="0.2">
      <c r="B6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89" s="63"/>
      <c r="D689" s="63"/>
      <c r="E689" s="63"/>
      <c r="F689" s="63"/>
      <c r="G689" s="63"/>
      <c r="H689" s="65"/>
      <c r="I689" s="132" t="str" cm="1">
        <f t="array" ref="I689">_xlfn.IFNA(_xlfn.IFS(Nodes[[#This Row],[node type]]="i",0,Nodes[[#This Row],[node type]]="b",1,Nodes[[#This Row],[node type]]="s",0),"")</f>
        <v/>
      </c>
      <c r="J689" s="132" t="str" cm="1">
        <f t="array" ref="J689">_xlfn.IFNA(_xlfn.IFS(Nodes[[#This Row],[node type]]="i",0,Nodes[[#This Row],[node type]]="b",1,Nodes[[#This Row],[node type]]="s",0),"")</f>
        <v/>
      </c>
      <c r="K689" s="132" t="str" cm="1">
        <f t="array" ref="K689">_xlfn.IFNA(_xlfn.IFS(Nodes[[#This Row],[node type]]="i",0,Nodes[[#This Row],[node type]]="b",1,Nodes[[#This Row],[node type]]="s",1),"")</f>
        <v/>
      </c>
      <c r="L689" s="132" t="str" cm="1">
        <f t="array" ref="L689">_xlfn.IFNA(_xlfn.IFS(Nodes[[#This Row],[node type]]="i",0,Nodes[[#This Row],[node type]]="b",1,Nodes[[#This Row],[node type]]="s",1),"")</f>
        <v/>
      </c>
      <c r="M689" s="132" t="str" cm="1">
        <f t="array" ref="M689">_xlfn.IFNA(_xlfn.IFS(Nodes[[#This Row],[node type]]="i",0,Nodes[[#This Row],[node type]]="b",1,Nodes[[#This Row],[node type]]="s",1),"")</f>
        <v/>
      </c>
      <c r="N689" s="132" t="str" cm="1">
        <f t="array" ref="N689">_xlfn.IFNA(_xlfn.IFS(Nodes[[#This Row],[node type]]="i",0,Nodes[[#This Row],[node type]]="b",1,Nodes[[#This Row],[node type]]="s",0),"")</f>
        <v/>
      </c>
    </row>
    <row r="690" spans="2:14" x14ac:dyDescent="0.2">
      <c r="B6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0" s="63"/>
      <c r="D690" s="63"/>
      <c r="E690" s="63"/>
      <c r="F690" s="63"/>
      <c r="G690" s="63"/>
      <c r="H690" s="65"/>
      <c r="I690" s="132" t="str" cm="1">
        <f t="array" ref="I690">_xlfn.IFNA(_xlfn.IFS(Nodes[[#This Row],[node type]]="i",0,Nodes[[#This Row],[node type]]="b",1,Nodes[[#This Row],[node type]]="s",0),"")</f>
        <v/>
      </c>
      <c r="J690" s="132" t="str" cm="1">
        <f t="array" ref="J690">_xlfn.IFNA(_xlfn.IFS(Nodes[[#This Row],[node type]]="i",0,Nodes[[#This Row],[node type]]="b",1,Nodes[[#This Row],[node type]]="s",0),"")</f>
        <v/>
      </c>
      <c r="K690" s="132" t="str" cm="1">
        <f t="array" ref="K690">_xlfn.IFNA(_xlfn.IFS(Nodes[[#This Row],[node type]]="i",0,Nodes[[#This Row],[node type]]="b",1,Nodes[[#This Row],[node type]]="s",1),"")</f>
        <v/>
      </c>
      <c r="L690" s="132" t="str" cm="1">
        <f t="array" ref="L690">_xlfn.IFNA(_xlfn.IFS(Nodes[[#This Row],[node type]]="i",0,Nodes[[#This Row],[node type]]="b",1,Nodes[[#This Row],[node type]]="s",1),"")</f>
        <v/>
      </c>
      <c r="M690" s="132" t="str" cm="1">
        <f t="array" ref="M690">_xlfn.IFNA(_xlfn.IFS(Nodes[[#This Row],[node type]]="i",0,Nodes[[#This Row],[node type]]="b",1,Nodes[[#This Row],[node type]]="s",1),"")</f>
        <v/>
      </c>
      <c r="N690" s="132" t="str" cm="1">
        <f t="array" ref="N690">_xlfn.IFNA(_xlfn.IFS(Nodes[[#This Row],[node type]]="i",0,Nodes[[#This Row],[node type]]="b",1,Nodes[[#This Row],[node type]]="s",0),"")</f>
        <v/>
      </c>
    </row>
    <row r="691" spans="2:14" x14ac:dyDescent="0.2">
      <c r="B6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1" s="63"/>
      <c r="D691" s="63"/>
      <c r="E691" s="63"/>
      <c r="F691" s="63"/>
      <c r="G691" s="63"/>
      <c r="H691" s="65"/>
      <c r="I691" s="132" t="str" cm="1">
        <f t="array" ref="I691">_xlfn.IFNA(_xlfn.IFS(Nodes[[#This Row],[node type]]="i",0,Nodes[[#This Row],[node type]]="b",1,Nodes[[#This Row],[node type]]="s",0),"")</f>
        <v/>
      </c>
      <c r="J691" s="132" t="str" cm="1">
        <f t="array" ref="J691">_xlfn.IFNA(_xlfn.IFS(Nodes[[#This Row],[node type]]="i",0,Nodes[[#This Row],[node type]]="b",1,Nodes[[#This Row],[node type]]="s",0),"")</f>
        <v/>
      </c>
      <c r="K691" s="132" t="str" cm="1">
        <f t="array" ref="K691">_xlfn.IFNA(_xlfn.IFS(Nodes[[#This Row],[node type]]="i",0,Nodes[[#This Row],[node type]]="b",1,Nodes[[#This Row],[node type]]="s",1),"")</f>
        <v/>
      </c>
      <c r="L691" s="132" t="str" cm="1">
        <f t="array" ref="L691">_xlfn.IFNA(_xlfn.IFS(Nodes[[#This Row],[node type]]="i",0,Nodes[[#This Row],[node type]]="b",1,Nodes[[#This Row],[node type]]="s",1),"")</f>
        <v/>
      </c>
      <c r="M691" s="132" t="str" cm="1">
        <f t="array" ref="M691">_xlfn.IFNA(_xlfn.IFS(Nodes[[#This Row],[node type]]="i",0,Nodes[[#This Row],[node type]]="b",1,Nodes[[#This Row],[node type]]="s",1),"")</f>
        <v/>
      </c>
      <c r="N691" s="132" t="str" cm="1">
        <f t="array" ref="N691">_xlfn.IFNA(_xlfn.IFS(Nodes[[#This Row],[node type]]="i",0,Nodes[[#This Row],[node type]]="b",1,Nodes[[#This Row],[node type]]="s",0),"")</f>
        <v/>
      </c>
    </row>
    <row r="692" spans="2:14" x14ac:dyDescent="0.2">
      <c r="B6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2" s="63"/>
      <c r="D692" s="63"/>
      <c r="E692" s="63"/>
      <c r="F692" s="63"/>
      <c r="G692" s="63"/>
      <c r="H692" s="65"/>
      <c r="I692" s="132" t="str" cm="1">
        <f t="array" ref="I692">_xlfn.IFNA(_xlfn.IFS(Nodes[[#This Row],[node type]]="i",0,Nodes[[#This Row],[node type]]="b",1,Nodes[[#This Row],[node type]]="s",0),"")</f>
        <v/>
      </c>
      <c r="J692" s="132" t="str" cm="1">
        <f t="array" ref="J692">_xlfn.IFNA(_xlfn.IFS(Nodes[[#This Row],[node type]]="i",0,Nodes[[#This Row],[node type]]="b",1,Nodes[[#This Row],[node type]]="s",0),"")</f>
        <v/>
      </c>
      <c r="K692" s="132" t="str" cm="1">
        <f t="array" ref="K692">_xlfn.IFNA(_xlfn.IFS(Nodes[[#This Row],[node type]]="i",0,Nodes[[#This Row],[node type]]="b",1,Nodes[[#This Row],[node type]]="s",1),"")</f>
        <v/>
      </c>
      <c r="L692" s="132" t="str" cm="1">
        <f t="array" ref="L692">_xlfn.IFNA(_xlfn.IFS(Nodes[[#This Row],[node type]]="i",0,Nodes[[#This Row],[node type]]="b",1,Nodes[[#This Row],[node type]]="s",1),"")</f>
        <v/>
      </c>
      <c r="M692" s="132" t="str" cm="1">
        <f t="array" ref="M692">_xlfn.IFNA(_xlfn.IFS(Nodes[[#This Row],[node type]]="i",0,Nodes[[#This Row],[node type]]="b",1,Nodes[[#This Row],[node type]]="s",1),"")</f>
        <v/>
      </c>
      <c r="N692" s="132" t="str" cm="1">
        <f t="array" ref="N692">_xlfn.IFNA(_xlfn.IFS(Nodes[[#This Row],[node type]]="i",0,Nodes[[#This Row],[node type]]="b",1,Nodes[[#This Row],[node type]]="s",0),"")</f>
        <v/>
      </c>
    </row>
    <row r="693" spans="2:14" x14ac:dyDescent="0.2">
      <c r="B6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3" s="63"/>
      <c r="D693" s="63"/>
      <c r="E693" s="63"/>
      <c r="F693" s="63"/>
      <c r="G693" s="63"/>
      <c r="H693" s="65"/>
      <c r="I693" s="132" t="str" cm="1">
        <f t="array" ref="I693">_xlfn.IFNA(_xlfn.IFS(Nodes[[#This Row],[node type]]="i",0,Nodes[[#This Row],[node type]]="b",1,Nodes[[#This Row],[node type]]="s",0),"")</f>
        <v/>
      </c>
      <c r="J693" s="132" t="str" cm="1">
        <f t="array" ref="J693">_xlfn.IFNA(_xlfn.IFS(Nodes[[#This Row],[node type]]="i",0,Nodes[[#This Row],[node type]]="b",1,Nodes[[#This Row],[node type]]="s",0),"")</f>
        <v/>
      </c>
      <c r="K693" s="132" t="str" cm="1">
        <f t="array" ref="K693">_xlfn.IFNA(_xlfn.IFS(Nodes[[#This Row],[node type]]="i",0,Nodes[[#This Row],[node type]]="b",1,Nodes[[#This Row],[node type]]="s",1),"")</f>
        <v/>
      </c>
      <c r="L693" s="132" t="str" cm="1">
        <f t="array" ref="L693">_xlfn.IFNA(_xlfn.IFS(Nodes[[#This Row],[node type]]="i",0,Nodes[[#This Row],[node type]]="b",1,Nodes[[#This Row],[node type]]="s",1),"")</f>
        <v/>
      </c>
      <c r="M693" s="132" t="str" cm="1">
        <f t="array" ref="M693">_xlfn.IFNA(_xlfn.IFS(Nodes[[#This Row],[node type]]="i",0,Nodes[[#This Row],[node type]]="b",1,Nodes[[#This Row],[node type]]="s",1),"")</f>
        <v/>
      </c>
      <c r="N693" s="132" t="str" cm="1">
        <f t="array" ref="N693">_xlfn.IFNA(_xlfn.IFS(Nodes[[#This Row],[node type]]="i",0,Nodes[[#This Row],[node type]]="b",1,Nodes[[#This Row],[node type]]="s",0),"")</f>
        <v/>
      </c>
    </row>
    <row r="694" spans="2:14" x14ac:dyDescent="0.2">
      <c r="B6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4" s="63"/>
      <c r="D694" s="63"/>
      <c r="E694" s="63"/>
      <c r="F694" s="63"/>
      <c r="G694" s="63"/>
      <c r="H694" s="65"/>
      <c r="I694" s="132" t="str" cm="1">
        <f t="array" ref="I694">_xlfn.IFNA(_xlfn.IFS(Nodes[[#This Row],[node type]]="i",0,Nodes[[#This Row],[node type]]="b",1,Nodes[[#This Row],[node type]]="s",0),"")</f>
        <v/>
      </c>
      <c r="J694" s="132" t="str" cm="1">
        <f t="array" ref="J694">_xlfn.IFNA(_xlfn.IFS(Nodes[[#This Row],[node type]]="i",0,Nodes[[#This Row],[node type]]="b",1,Nodes[[#This Row],[node type]]="s",0),"")</f>
        <v/>
      </c>
      <c r="K694" s="132" t="str" cm="1">
        <f t="array" ref="K694">_xlfn.IFNA(_xlfn.IFS(Nodes[[#This Row],[node type]]="i",0,Nodes[[#This Row],[node type]]="b",1,Nodes[[#This Row],[node type]]="s",1),"")</f>
        <v/>
      </c>
      <c r="L694" s="132" t="str" cm="1">
        <f t="array" ref="L694">_xlfn.IFNA(_xlfn.IFS(Nodes[[#This Row],[node type]]="i",0,Nodes[[#This Row],[node type]]="b",1,Nodes[[#This Row],[node type]]="s",1),"")</f>
        <v/>
      </c>
      <c r="M694" s="132" t="str" cm="1">
        <f t="array" ref="M694">_xlfn.IFNA(_xlfn.IFS(Nodes[[#This Row],[node type]]="i",0,Nodes[[#This Row],[node type]]="b",1,Nodes[[#This Row],[node type]]="s",1),"")</f>
        <v/>
      </c>
      <c r="N694" s="132" t="str" cm="1">
        <f t="array" ref="N694">_xlfn.IFNA(_xlfn.IFS(Nodes[[#This Row],[node type]]="i",0,Nodes[[#This Row],[node type]]="b",1,Nodes[[#This Row],[node type]]="s",0),"")</f>
        <v/>
      </c>
    </row>
    <row r="695" spans="2:14" x14ac:dyDescent="0.2">
      <c r="B6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5" s="63"/>
      <c r="D695" s="63"/>
      <c r="E695" s="63"/>
      <c r="F695" s="63"/>
      <c r="G695" s="63"/>
      <c r="H695" s="65"/>
      <c r="I695" s="132" t="str" cm="1">
        <f t="array" ref="I695">_xlfn.IFNA(_xlfn.IFS(Nodes[[#This Row],[node type]]="i",0,Nodes[[#This Row],[node type]]="b",1,Nodes[[#This Row],[node type]]="s",0),"")</f>
        <v/>
      </c>
      <c r="J695" s="132" t="str" cm="1">
        <f t="array" ref="J695">_xlfn.IFNA(_xlfn.IFS(Nodes[[#This Row],[node type]]="i",0,Nodes[[#This Row],[node type]]="b",1,Nodes[[#This Row],[node type]]="s",0),"")</f>
        <v/>
      </c>
      <c r="K695" s="132" t="str" cm="1">
        <f t="array" ref="K695">_xlfn.IFNA(_xlfn.IFS(Nodes[[#This Row],[node type]]="i",0,Nodes[[#This Row],[node type]]="b",1,Nodes[[#This Row],[node type]]="s",1),"")</f>
        <v/>
      </c>
      <c r="L695" s="132" t="str" cm="1">
        <f t="array" ref="L695">_xlfn.IFNA(_xlfn.IFS(Nodes[[#This Row],[node type]]="i",0,Nodes[[#This Row],[node type]]="b",1,Nodes[[#This Row],[node type]]="s",1),"")</f>
        <v/>
      </c>
      <c r="M695" s="132" t="str" cm="1">
        <f t="array" ref="M695">_xlfn.IFNA(_xlfn.IFS(Nodes[[#This Row],[node type]]="i",0,Nodes[[#This Row],[node type]]="b",1,Nodes[[#This Row],[node type]]="s",1),"")</f>
        <v/>
      </c>
      <c r="N695" s="132" t="str" cm="1">
        <f t="array" ref="N695">_xlfn.IFNA(_xlfn.IFS(Nodes[[#This Row],[node type]]="i",0,Nodes[[#This Row],[node type]]="b",1,Nodes[[#This Row],[node type]]="s",0),"")</f>
        <v/>
      </c>
    </row>
    <row r="696" spans="2:14" x14ac:dyDescent="0.2">
      <c r="B6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6" s="63"/>
      <c r="D696" s="63"/>
      <c r="E696" s="63"/>
      <c r="F696" s="63"/>
      <c r="G696" s="63"/>
      <c r="H696" s="65"/>
      <c r="I696" s="132" t="str" cm="1">
        <f t="array" ref="I696">_xlfn.IFNA(_xlfn.IFS(Nodes[[#This Row],[node type]]="i",0,Nodes[[#This Row],[node type]]="b",1,Nodes[[#This Row],[node type]]="s",0),"")</f>
        <v/>
      </c>
      <c r="J696" s="132" t="str" cm="1">
        <f t="array" ref="J696">_xlfn.IFNA(_xlfn.IFS(Nodes[[#This Row],[node type]]="i",0,Nodes[[#This Row],[node type]]="b",1,Nodes[[#This Row],[node type]]="s",0),"")</f>
        <v/>
      </c>
      <c r="K696" s="132" t="str" cm="1">
        <f t="array" ref="K696">_xlfn.IFNA(_xlfn.IFS(Nodes[[#This Row],[node type]]="i",0,Nodes[[#This Row],[node type]]="b",1,Nodes[[#This Row],[node type]]="s",1),"")</f>
        <v/>
      </c>
      <c r="L696" s="132" t="str" cm="1">
        <f t="array" ref="L696">_xlfn.IFNA(_xlfn.IFS(Nodes[[#This Row],[node type]]="i",0,Nodes[[#This Row],[node type]]="b",1,Nodes[[#This Row],[node type]]="s",1),"")</f>
        <v/>
      </c>
      <c r="M696" s="132" t="str" cm="1">
        <f t="array" ref="M696">_xlfn.IFNA(_xlfn.IFS(Nodes[[#This Row],[node type]]="i",0,Nodes[[#This Row],[node type]]="b",1,Nodes[[#This Row],[node type]]="s",1),"")</f>
        <v/>
      </c>
      <c r="N696" s="132" t="str" cm="1">
        <f t="array" ref="N696">_xlfn.IFNA(_xlfn.IFS(Nodes[[#This Row],[node type]]="i",0,Nodes[[#This Row],[node type]]="b",1,Nodes[[#This Row],[node type]]="s",0),"")</f>
        <v/>
      </c>
    </row>
    <row r="697" spans="2:14" x14ac:dyDescent="0.2">
      <c r="B6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7" s="63"/>
      <c r="D697" s="63"/>
      <c r="E697" s="63"/>
      <c r="F697" s="63"/>
      <c r="G697" s="63"/>
      <c r="H697" s="65"/>
      <c r="I697" s="132" t="str" cm="1">
        <f t="array" ref="I697">_xlfn.IFNA(_xlfn.IFS(Nodes[[#This Row],[node type]]="i",0,Nodes[[#This Row],[node type]]="b",1,Nodes[[#This Row],[node type]]="s",0),"")</f>
        <v/>
      </c>
      <c r="J697" s="132" t="str" cm="1">
        <f t="array" ref="J697">_xlfn.IFNA(_xlfn.IFS(Nodes[[#This Row],[node type]]="i",0,Nodes[[#This Row],[node type]]="b",1,Nodes[[#This Row],[node type]]="s",0),"")</f>
        <v/>
      </c>
      <c r="K697" s="132" t="str" cm="1">
        <f t="array" ref="K697">_xlfn.IFNA(_xlfn.IFS(Nodes[[#This Row],[node type]]="i",0,Nodes[[#This Row],[node type]]="b",1,Nodes[[#This Row],[node type]]="s",1),"")</f>
        <v/>
      </c>
      <c r="L697" s="132" t="str" cm="1">
        <f t="array" ref="L697">_xlfn.IFNA(_xlfn.IFS(Nodes[[#This Row],[node type]]="i",0,Nodes[[#This Row],[node type]]="b",1,Nodes[[#This Row],[node type]]="s",1),"")</f>
        <v/>
      </c>
      <c r="M697" s="132" t="str" cm="1">
        <f t="array" ref="M697">_xlfn.IFNA(_xlfn.IFS(Nodes[[#This Row],[node type]]="i",0,Nodes[[#This Row],[node type]]="b",1,Nodes[[#This Row],[node type]]="s",1),"")</f>
        <v/>
      </c>
      <c r="N697" s="132" t="str" cm="1">
        <f t="array" ref="N697">_xlfn.IFNA(_xlfn.IFS(Nodes[[#This Row],[node type]]="i",0,Nodes[[#This Row],[node type]]="b",1,Nodes[[#This Row],[node type]]="s",0),"")</f>
        <v/>
      </c>
    </row>
    <row r="698" spans="2:14" x14ac:dyDescent="0.2">
      <c r="B6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8" s="63"/>
      <c r="D698" s="63"/>
      <c r="E698" s="63"/>
      <c r="F698" s="63"/>
      <c r="G698" s="63"/>
      <c r="H698" s="65"/>
      <c r="I698" s="132" t="str" cm="1">
        <f t="array" ref="I698">_xlfn.IFNA(_xlfn.IFS(Nodes[[#This Row],[node type]]="i",0,Nodes[[#This Row],[node type]]="b",1,Nodes[[#This Row],[node type]]="s",0),"")</f>
        <v/>
      </c>
      <c r="J698" s="132" t="str" cm="1">
        <f t="array" ref="J698">_xlfn.IFNA(_xlfn.IFS(Nodes[[#This Row],[node type]]="i",0,Nodes[[#This Row],[node type]]="b",1,Nodes[[#This Row],[node type]]="s",0),"")</f>
        <v/>
      </c>
      <c r="K698" s="132" t="str" cm="1">
        <f t="array" ref="K698">_xlfn.IFNA(_xlfn.IFS(Nodes[[#This Row],[node type]]="i",0,Nodes[[#This Row],[node type]]="b",1,Nodes[[#This Row],[node type]]="s",1),"")</f>
        <v/>
      </c>
      <c r="L698" s="132" t="str" cm="1">
        <f t="array" ref="L698">_xlfn.IFNA(_xlfn.IFS(Nodes[[#This Row],[node type]]="i",0,Nodes[[#This Row],[node type]]="b",1,Nodes[[#This Row],[node type]]="s",1),"")</f>
        <v/>
      </c>
      <c r="M698" s="132" t="str" cm="1">
        <f t="array" ref="M698">_xlfn.IFNA(_xlfn.IFS(Nodes[[#This Row],[node type]]="i",0,Nodes[[#This Row],[node type]]="b",1,Nodes[[#This Row],[node type]]="s",1),"")</f>
        <v/>
      </c>
      <c r="N698" s="132" t="str" cm="1">
        <f t="array" ref="N698">_xlfn.IFNA(_xlfn.IFS(Nodes[[#This Row],[node type]]="i",0,Nodes[[#This Row],[node type]]="b",1,Nodes[[#This Row],[node type]]="s",0),"")</f>
        <v/>
      </c>
    </row>
    <row r="699" spans="2:14" x14ac:dyDescent="0.2">
      <c r="B6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699" s="63"/>
      <c r="D699" s="63"/>
      <c r="E699" s="63"/>
      <c r="F699" s="63"/>
      <c r="G699" s="63"/>
      <c r="H699" s="65"/>
      <c r="I699" s="132" t="str" cm="1">
        <f t="array" ref="I699">_xlfn.IFNA(_xlfn.IFS(Nodes[[#This Row],[node type]]="i",0,Nodes[[#This Row],[node type]]="b",1,Nodes[[#This Row],[node type]]="s",0),"")</f>
        <v/>
      </c>
      <c r="J699" s="132" t="str" cm="1">
        <f t="array" ref="J699">_xlfn.IFNA(_xlfn.IFS(Nodes[[#This Row],[node type]]="i",0,Nodes[[#This Row],[node type]]="b",1,Nodes[[#This Row],[node type]]="s",0),"")</f>
        <v/>
      </c>
      <c r="K699" s="132" t="str" cm="1">
        <f t="array" ref="K699">_xlfn.IFNA(_xlfn.IFS(Nodes[[#This Row],[node type]]="i",0,Nodes[[#This Row],[node type]]="b",1,Nodes[[#This Row],[node type]]="s",1),"")</f>
        <v/>
      </c>
      <c r="L699" s="132" t="str" cm="1">
        <f t="array" ref="L699">_xlfn.IFNA(_xlfn.IFS(Nodes[[#This Row],[node type]]="i",0,Nodes[[#This Row],[node type]]="b",1,Nodes[[#This Row],[node type]]="s",1),"")</f>
        <v/>
      </c>
      <c r="M699" s="132" t="str" cm="1">
        <f t="array" ref="M699">_xlfn.IFNA(_xlfn.IFS(Nodes[[#This Row],[node type]]="i",0,Nodes[[#This Row],[node type]]="b",1,Nodes[[#This Row],[node type]]="s",1),"")</f>
        <v/>
      </c>
      <c r="N699" s="132" t="str" cm="1">
        <f t="array" ref="N699">_xlfn.IFNA(_xlfn.IFS(Nodes[[#This Row],[node type]]="i",0,Nodes[[#This Row],[node type]]="b",1,Nodes[[#This Row],[node type]]="s",0),"")</f>
        <v/>
      </c>
    </row>
    <row r="700" spans="2:14" x14ac:dyDescent="0.2">
      <c r="B7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0" s="63"/>
      <c r="D700" s="63"/>
      <c r="E700" s="63"/>
      <c r="F700" s="63"/>
      <c r="G700" s="63"/>
      <c r="H700" s="65"/>
      <c r="I700" s="132" t="str" cm="1">
        <f t="array" ref="I700">_xlfn.IFNA(_xlfn.IFS(Nodes[[#This Row],[node type]]="i",0,Nodes[[#This Row],[node type]]="b",1,Nodes[[#This Row],[node type]]="s",0),"")</f>
        <v/>
      </c>
      <c r="J700" s="132" t="str" cm="1">
        <f t="array" ref="J700">_xlfn.IFNA(_xlfn.IFS(Nodes[[#This Row],[node type]]="i",0,Nodes[[#This Row],[node type]]="b",1,Nodes[[#This Row],[node type]]="s",0),"")</f>
        <v/>
      </c>
      <c r="K700" s="132" t="str" cm="1">
        <f t="array" ref="K700">_xlfn.IFNA(_xlfn.IFS(Nodes[[#This Row],[node type]]="i",0,Nodes[[#This Row],[node type]]="b",1,Nodes[[#This Row],[node type]]="s",1),"")</f>
        <v/>
      </c>
      <c r="L700" s="132" t="str" cm="1">
        <f t="array" ref="L700">_xlfn.IFNA(_xlfn.IFS(Nodes[[#This Row],[node type]]="i",0,Nodes[[#This Row],[node type]]="b",1,Nodes[[#This Row],[node type]]="s",1),"")</f>
        <v/>
      </c>
      <c r="M700" s="132" t="str" cm="1">
        <f t="array" ref="M700">_xlfn.IFNA(_xlfn.IFS(Nodes[[#This Row],[node type]]="i",0,Nodes[[#This Row],[node type]]="b",1,Nodes[[#This Row],[node type]]="s",1),"")</f>
        <v/>
      </c>
      <c r="N700" s="132" t="str" cm="1">
        <f t="array" ref="N700">_xlfn.IFNA(_xlfn.IFS(Nodes[[#This Row],[node type]]="i",0,Nodes[[#This Row],[node type]]="b",1,Nodes[[#This Row],[node type]]="s",0),"")</f>
        <v/>
      </c>
    </row>
    <row r="701" spans="2:14" x14ac:dyDescent="0.2">
      <c r="B7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1" s="63"/>
      <c r="D701" s="63"/>
      <c r="E701" s="63"/>
      <c r="F701" s="63"/>
      <c r="G701" s="63"/>
      <c r="H701" s="65"/>
      <c r="I701" s="132" t="str" cm="1">
        <f t="array" ref="I701">_xlfn.IFNA(_xlfn.IFS(Nodes[[#This Row],[node type]]="i",0,Nodes[[#This Row],[node type]]="b",1,Nodes[[#This Row],[node type]]="s",0),"")</f>
        <v/>
      </c>
      <c r="J701" s="132" t="str" cm="1">
        <f t="array" ref="J701">_xlfn.IFNA(_xlfn.IFS(Nodes[[#This Row],[node type]]="i",0,Nodes[[#This Row],[node type]]="b",1,Nodes[[#This Row],[node type]]="s",0),"")</f>
        <v/>
      </c>
      <c r="K701" s="132" t="str" cm="1">
        <f t="array" ref="K701">_xlfn.IFNA(_xlfn.IFS(Nodes[[#This Row],[node type]]="i",0,Nodes[[#This Row],[node type]]="b",1,Nodes[[#This Row],[node type]]="s",1),"")</f>
        <v/>
      </c>
      <c r="L701" s="132" t="str" cm="1">
        <f t="array" ref="L701">_xlfn.IFNA(_xlfn.IFS(Nodes[[#This Row],[node type]]="i",0,Nodes[[#This Row],[node type]]="b",1,Nodes[[#This Row],[node type]]="s",1),"")</f>
        <v/>
      </c>
      <c r="M701" s="132" t="str" cm="1">
        <f t="array" ref="M701">_xlfn.IFNA(_xlfn.IFS(Nodes[[#This Row],[node type]]="i",0,Nodes[[#This Row],[node type]]="b",1,Nodes[[#This Row],[node type]]="s",1),"")</f>
        <v/>
      </c>
      <c r="N701" s="132" t="str" cm="1">
        <f t="array" ref="N701">_xlfn.IFNA(_xlfn.IFS(Nodes[[#This Row],[node type]]="i",0,Nodes[[#This Row],[node type]]="b",1,Nodes[[#This Row],[node type]]="s",0),"")</f>
        <v/>
      </c>
    </row>
    <row r="702" spans="2:14" x14ac:dyDescent="0.2">
      <c r="B7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2" s="63"/>
      <c r="D702" s="63"/>
      <c r="E702" s="63"/>
      <c r="F702" s="63"/>
      <c r="G702" s="63"/>
      <c r="H702" s="65"/>
      <c r="I702" s="132" t="str" cm="1">
        <f t="array" ref="I702">_xlfn.IFNA(_xlfn.IFS(Nodes[[#This Row],[node type]]="i",0,Nodes[[#This Row],[node type]]="b",1,Nodes[[#This Row],[node type]]="s",0),"")</f>
        <v/>
      </c>
      <c r="J702" s="132" t="str" cm="1">
        <f t="array" ref="J702">_xlfn.IFNA(_xlfn.IFS(Nodes[[#This Row],[node type]]="i",0,Nodes[[#This Row],[node type]]="b",1,Nodes[[#This Row],[node type]]="s",0),"")</f>
        <v/>
      </c>
      <c r="K702" s="132" t="str" cm="1">
        <f t="array" ref="K702">_xlfn.IFNA(_xlfn.IFS(Nodes[[#This Row],[node type]]="i",0,Nodes[[#This Row],[node type]]="b",1,Nodes[[#This Row],[node type]]="s",1),"")</f>
        <v/>
      </c>
      <c r="L702" s="132" t="str" cm="1">
        <f t="array" ref="L702">_xlfn.IFNA(_xlfn.IFS(Nodes[[#This Row],[node type]]="i",0,Nodes[[#This Row],[node type]]="b",1,Nodes[[#This Row],[node type]]="s",1),"")</f>
        <v/>
      </c>
      <c r="M702" s="132" t="str" cm="1">
        <f t="array" ref="M702">_xlfn.IFNA(_xlfn.IFS(Nodes[[#This Row],[node type]]="i",0,Nodes[[#This Row],[node type]]="b",1,Nodes[[#This Row],[node type]]="s",1),"")</f>
        <v/>
      </c>
      <c r="N702" s="132" t="str" cm="1">
        <f t="array" ref="N702">_xlfn.IFNA(_xlfn.IFS(Nodes[[#This Row],[node type]]="i",0,Nodes[[#This Row],[node type]]="b",1,Nodes[[#This Row],[node type]]="s",0),"")</f>
        <v/>
      </c>
    </row>
    <row r="703" spans="2:14" x14ac:dyDescent="0.2">
      <c r="B7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3" s="63"/>
      <c r="D703" s="63"/>
      <c r="E703" s="63"/>
      <c r="F703" s="63"/>
      <c r="G703" s="63"/>
      <c r="H703" s="65"/>
      <c r="I703" s="132" t="str" cm="1">
        <f t="array" ref="I703">_xlfn.IFNA(_xlfn.IFS(Nodes[[#This Row],[node type]]="i",0,Nodes[[#This Row],[node type]]="b",1,Nodes[[#This Row],[node type]]="s",0),"")</f>
        <v/>
      </c>
      <c r="J703" s="132" t="str" cm="1">
        <f t="array" ref="J703">_xlfn.IFNA(_xlfn.IFS(Nodes[[#This Row],[node type]]="i",0,Nodes[[#This Row],[node type]]="b",1,Nodes[[#This Row],[node type]]="s",0),"")</f>
        <v/>
      </c>
      <c r="K703" s="132" t="str" cm="1">
        <f t="array" ref="K703">_xlfn.IFNA(_xlfn.IFS(Nodes[[#This Row],[node type]]="i",0,Nodes[[#This Row],[node type]]="b",1,Nodes[[#This Row],[node type]]="s",1),"")</f>
        <v/>
      </c>
      <c r="L703" s="132" t="str" cm="1">
        <f t="array" ref="L703">_xlfn.IFNA(_xlfn.IFS(Nodes[[#This Row],[node type]]="i",0,Nodes[[#This Row],[node type]]="b",1,Nodes[[#This Row],[node type]]="s",1),"")</f>
        <v/>
      </c>
      <c r="M703" s="132" t="str" cm="1">
        <f t="array" ref="M703">_xlfn.IFNA(_xlfn.IFS(Nodes[[#This Row],[node type]]="i",0,Nodes[[#This Row],[node type]]="b",1,Nodes[[#This Row],[node type]]="s",1),"")</f>
        <v/>
      </c>
      <c r="N703" s="132" t="str" cm="1">
        <f t="array" ref="N703">_xlfn.IFNA(_xlfn.IFS(Nodes[[#This Row],[node type]]="i",0,Nodes[[#This Row],[node type]]="b",1,Nodes[[#This Row],[node type]]="s",0),"")</f>
        <v/>
      </c>
    </row>
    <row r="704" spans="2:14" x14ac:dyDescent="0.2">
      <c r="B7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4" s="63"/>
      <c r="D704" s="63"/>
      <c r="E704" s="63"/>
      <c r="F704" s="63"/>
      <c r="G704" s="63"/>
      <c r="H704" s="65"/>
      <c r="I704" s="132" t="str" cm="1">
        <f t="array" ref="I704">_xlfn.IFNA(_xlfn.IFS(Nodes[[#This Row],[node type]]="i",0,Nodes[[#This Row],[node type]]="b",1,Nodes[[#This Row],[node type]]="s",0),"")</f>
        <v/>
      </c>
      <c r="J704" s="132" t="str" cm="1">
        <f t="array" ref="J704">_xlfn.IFNA(_xlfn.IFS(Nodes[[#This Row],[node type]]="i",0,Nodes[[#This Row],[node type]]="b",1,Nodes[[#This Row],[node type]]="s",0),"")</f>
        <v/>
      </c>
      <c r="K704" s="132" t="str" cm="1">
        <f t="array" ref="K704">_xlfn.IFNA(_xlfn.IFS(Nodes[[#This Row],[node type]]="i",0,Nodes[[#This Row],[node type]]="b",1,Nodes[[#This Row],[node type]]="s",1),"")</f>
        <v/>
      </c>
      <c r="L704" s="132" t="str" cm="1">
        <f t="array" ref="L704">_xlfn.IFNA(_xlfn.IFS(Nodes[[#This Row],[node type]]="i",0,Nodes[[#This Row],[node type]]="b",1,Nodes[[#This Row],[node type]]="s",1),"")</f>
        <v/>
      </c>
      <c r="M704" s="132" t="str" cm="1">
        <f t="array" ref="M704">_xlfn.IFNA(_xlfn.IFS(Nodes[[#This Row],[node type]]="i",0,Nodes[[#This Row],[node type]]="b",1,Nodes[[#This Row],[node type]]="s",1),"")</f>
        <v/>
      </c>
      <c r="N704" s="132" t="str" cm="1">
        <f t="array" ref="N704">_xlfn.IFNA(_xlfn.IFS(Nodes[[#This Row],[node type]]="i",0,Nodes[[#This Row],[node type]]="b",1,Nodes[[#This Row],[node type]]="s",0),"")</f>
        <v/>
      </c>
    </row>
    <row r="705" spans="2:14" x14ac:dyDescent="0.2">
      <c r="B7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5" s="63"/>
      <c r="D705" s="63"/>
      <c r="E705" s="63"/>
      <c r="F705" s="63"/>
      <c r="G705" s="63"/>
      <c r="H705" s="65"/>
      <c r="I705" s="132" t="str" cm="1">
        <f t="array" ref="I705">_xlfn.IFNA(_xlfn.IFS(Nodes[[#This Row],[node type]]="i",0,Nodes[[#This Row],[node type]]="b",1,Nodes[[#This Row],[node type]]="s",0),"")</f>
        <v/>
      </c>
      <c r="J705" s="132" t="str" cm="1">
        <f t="array" ref="J705">_xlfn.IFNA(_xlfn.IFS(Nodes[[#This Row],[node type]]="i",0,Nodes[[#This Row],[node type]]="b",1,Nodes[[#This Row],[node type]]="s",0),"")</f>
        <v/>
      </c>
      <c r="K705" s="132" t="str" cm="1">
        <f t="array" ref="K705">_xlfn.IFNA(_xlfn.IFS(Nodes[[#This Row],[node type]]="i",0,Nodes[[#This Row],[node type]]="b",1,Nodes[[#This Row],[node type]]="s",1),"")</f>
        <v/>
      </c>
      <c r="L705" s="132" t="str" cm="1">
        <f t="array" ref="L705">_xlfn.IFNA(_xlfn.IFS(Nodes[[#This Row],[node type]]="i",0,Nodes[[#This Row],[node type]]="b",1,Nodes[[#This Row],[node type]]="s",1),"")</f>
        <v/>
      </c>
      <c r="M705" s="132" t="str" cm="1">
        <f t="array" ref="M705">_xlfn.IFNA(_xlfn.IFS(Nodes[[#This Row],[node type]]="i",0,Nodes[[#This Row],[node type]]="b",1,Nodes[[#This Row],[node type]]="s",1),"")</f>
        <v/>
      </c>
      <c r="N705" s="132" t="str" cm="1">
        <f t="array" ref="N705">_xlfn.IFNA(_xlfn.IFS(Nodes[[#This Row],[node type]]="i",0,Nodes[[#This Row],[node type]]="b",1,Nodes[[#This Row],[node type]]="s",0),"")</f>
        <v/>
      </c>
    </row>
    <row r="706" spans="2:14" x14ac:dyDescent="0.2">
      <c r="B7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6" s="63"/>
      <c r="D706" s="63"/>
      <c r="E706" s="63"/>
      <c r="F706" s="63"/>
      <c r="G706" s="63"/>
      <c r="H706" s="65"/>
      <c r="I706" s="132" t="str" cm="1">
        <f t="array" ref="I706">_xlfn.IFNA(_xlfn.IFS(Nodes[[#This Row],[node type]]="i",0,Nodes[[#This Row],[node type]]="b",1,Nodes[[#This Row],[node type]]="s",0),"")</f>
        <v/>
      </c>
      <c r="J706" s="132" t="str" cm="1">
        <f t="array" ref="J706">_xlfn.IFNA(_xlfn.IFS(Nodes[[#This Row],[node type]]="i",0,Nodes[[#This Row],[node type]]="b",1,Nodes[[#This Row],[node type]]="s",0),"")</f>
        <v/>
      </c>
      <c r="K706" s="132" t="str" cm="1">
        <f t="array" ref="K706">_xlfn.IFNA(_xlfn.IFS(Nodes[[#This Row],[node type]]="i",0,Nodes[[#This Row],[node type]]="b",1,Nodes[[#This Row],[node type]]="s",1),"")</f>
        <v/>
      </c>
      <c r="L706" s="132" t="str" cm="1">
        <f t="array" ref="L706">_xlfn.IFNA(_xlfn.IFS(Nodes[[#This Row],[node type]]="i",0,Nodes[[#This Row],[node type]]="b",1,Nodes[[#This Row],[node type]]="s",1),"")</f>
        <v/>
      </c>
      <c r="M706" s="132" t="str" cm="1">
        <f t="array" ref="M706">_xlfn.IFNA(_xlfn.IFS(Nodes[[#This Row],[node type]]="i",0,Nodes[[#This Row],[node type]]="b",1,Nodes[[#This Row],[node type]]="s",1),"")</f>
        <v/>
      </c>
      <c r="N706" s="132" t="str" cm="1">
        <f t="array" ref="N706">_xlfn.IFNA(_xlfn.IFS(Nodes[[#This Row],[node type]]="i",0,Nodes[[#This Row],[node type]]="b",1,Nodes[[#This Row],[node type]]="s",0),"")</f>
        <v/>
      </c>
    </row>
    <row r="707" spans="2:14" x14ac:dyDescent="0.2">
      <c r="B7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7" s="63"/>
      <c r="D707" s="63"/>
      <c r="E707" s="63"/>
      <c r="F707" s="63"/>
      <c r="G707" s="63"/>
      <c r="H707" s="65"/>
      <c r="I707" s="132" t="str" cm="1">
        <f t="array" ref="I707">_xlfn.IFNA(_xlfn.IFS(Nodes[[#This Row],[node type]]="i",0,Nodes[[#This Row],[node type]]="b",1,Nodes[[#This Row],[node type]]="s",0),"")</f>
        <v/>
      </c>
      <c r="J707" s="132" t="str" cm="1">
        <f t="array" ref="J707">_xlfn.IFNA(_xlfn.IFS(Nodes[[#This Row],[node type]]="i",0,Nodes[[#This Row],[node type]]="b",1,Nodes[[#This Row],[node type]]="s",0),"")</f>
        <v/>
      </c>
      <c r="K707" s="132" t="str" cm="1">
        <f t="array" ref="K707">_xlfn.IFNA(_xlfn.IFS(Nodes[[#This Row],[node type]]="i",0,Nodes[[#This Row],[node type]]="b",1,Nodes[[#This Row],[node type]]="s",1),"")</f>
        <v/>
      </c>
      <c r="L707" s="132" t="str" cm="1">
        <f t="array" ref="L707">_xlfn.IFNA(_xlfn.IFS(Nodes[[#This Row],[node type]]="i",0,Nodes[[#This Row],[node type]]="b",1,Nodes[[#This Row],[node type]]="s",1),"")</f>
        <v/>
      </c>
      <c r="M707" s="132" t="str" cm="1">
        <f t="array" ref="M707">_xlfn.IFNA(_xlfn.IFS(Nodes[[#This Row],[node type]]="i",0,Nodes[[#This Row],[node type]]="b",1,Nodes[[#This Row],[node type]]="s",1),"")</f>
        <v/>
      </c>
      <c r="N707" s="132" t="str" cm="1">
        <f t="array" ref="N707">_xlfn.IFNA(_xlfn.IFS(Nodes[[#This Row],[node type]]="i",0,Nodes[[#This Row],[node type]]="b",1,Nodes[[#This Row],[node type]]="s",0),"")</f>
        <v/>
      </c>
    </row>
    <row r="708" spans="2:14" x14ac:dyDescent="0.2">
      <c r="B7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8" s="63"/>
      <c r="D708" s="63"/>
      <c r="E708" s="63"/>
      <c r="F708" s="63"/>
      <c r="G708" s="63"/>
      <c r="H708" s="65"/>
      <c r="I708" s="132" t="str" cm="1">
        <f t="array" ref="I708">_xlfn.IFNA(_xlfn.IFS(Nodes[[#This Row],[node type]]="i",0,Nodes[[#This Row],[node type]]="b",1,Nodes[[#This Row],[node type]]="s",0),"")</f>
        <v/>
      </c>
      <c r="J708" s="132" t="str" cm="1">
        <f t="array" ref="J708">_xlfn.IFNA(_xlfn.IFS(Nodes[[#This Row],[node type]]="i",0,Nodes[[#This Row],[node type]]="b",1,Nodes[[#This Row],[node type]]="s",0),"")</f>
        <v/>
      </c>
      <c r="K708" s="132" t="str" cm="1">
        <f t="array" ref="K708">_xlfn.IFNA(_xlfn.IFS(Nodes[[#This Row],[node type]]="i",0,Nodes[[#This Row],[node type]]="b",1,Nodes[[#This Row],[node type]]="s",1),"")</f>
        <v/>
      </c>
      <c r="L708" s="132" t="str" cm="1">
        <f t="array" ref="L708">_xlfn.IFNA(_xlfn.IFS(Nodes[[#This Row],[node type]]="i",0,Nodes[[#This Row],[node type]]="b",1,Nodes[[#This Row],[node type]]="s",1),"")</f>
        <v/>
      </c>
      <c r="M708" s="132" t="str" cm="1">
        <f t="array" ref="M708">_xlfn.IFNA(_xlfn.IFS(Nodes[[#This Row],[node type]]="i",0,Nodes[[#This Row],[node type]]="b",1,Nodes[[#This Row],[node type]]="s",1),"")</f>
        <v/>
      </c>
      <c r="N708" s="132" t="str" cm="1">
        <f t="array" ref="N708">_xlfn.IFNA(_xlfn.IFS(Nodes[[#This Row],[node type]]="i",0,Nodes[[#This Row],[node type]]="b",1,Nodes[[#This Row],[node type]]="s",0),"")</f>
        <v/>
      </c>
    </row>
    <row r="709" spans="2:14" x14ac:dyDescent="0.2">
      <c r="B7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09" s="63"/>
      <c r="D709" s="63"/>
      <c r="E709" s="63"/>
      <c r="F709" s="63"/>
      <c r="G709" s="63"/>
      <c r="H709" s="65"/>
      <c r="I709" s="132" t="str" cm="1">
        <f t="array" ref="I709">_xlfn.IFNA(_xlfn.IFS(Nodes[[#This Row],[node type]]="i",0,Nodes[[#This Row],[node type]]="b",1,Nodes[[#This Row],[node type]]="s",0),"")</f>
        <v/>
      </c>
      <c r="J709" s="132" t="str" cm="1">
        <f t="array" ref="J709">_xlfn.IFNA(_xlfn.IFS(Nodes[[#This Row],[node type]]="i",0,Nodes[[#This Row],[node type]]="b",1,Nodes[[#This Row],[node type]]="s",0),"")</f>
        <v/>
      </c>
      <c r="K709" s="132" t="str" cm="1">
        <f t="array" ref="K709">_xlfn.IFNA(_xlfn.IFS(Nodes[[#This Row],[node type]]="i",0,Nodes[[#This Row],[node type]]="b",1,Nodes[[#This Row],[node type]]="s",1),"")</f>
        <v/>
      </c>
      <c r="L709" s="132" t="str" cm="1">
        <f t="array" ref="L709">_xlfn.IFNA(_xlfn.IFS(Nodes[[#This Row],[node type]]="i",0,Nodes[[#This Row],[node type]]="b",1,Nodes[[#This Row],[node type]]="s",1),"")</f>
        <v/>
      </c>
      <c r="M709" s="132" t="str" cm="1">
        <f t="array" ref="M709">_xlfn.IFNA(_xlfn.IFS(Nodes[[#This Row],[node type]]="i",0,Nodes[[#This Row],[node type]]="b",1,Nodes[[#This Row],[node type]]="s",1),"")</f>
        <v/>
      </c>
      <c r="N709" s="132" t="str" cm="1">
        <f t="array" ref="N709">_xlfn.IFNA(_xlfn.IFS(Nodes[[#This Row],[node type]]="i",0,Nodes[[#This Row],[node type]]="b",1,Nodes[[#This Row],[node type]]="s",0),"")</f>
        <v/>
      </c>
    </row>
    <row r="710" spans="2:14" x14ac:dyDescent="0.2">
      <c r="B7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0" s="63"/>
      <c r="D710" s="63"/>
      <c r="E710" s="63"/>
      <c r="F710" s="63"/>
      <c r="G710" s="63"/>
      <c r="H710" s="65"/>
      <c r="I710" s="132" t="str" cm="1">
        <f t="array" ref="I710">_xlfn.IFNA(_xlfn.IFS(Nodes[[#This Row],[node type]]="i",0,Nodes[[#This Row],[node type]]="b",1,Nodes[[#This Row],[node type]]="s",0),"")</f>
        <v/>
      </c>
      <c r="J710" s="132" t="str" cm="1">
        <f t="array" ref="J710">_xlfn.IFNA(_xlfn.IFS(Nodes[[#This Row],[node type]]="i",0,Nodes[[#This Row],[node type]]="b",1,Nodes[[#This Row],[node type]]="s",0),"")</f>
        <v/>
      </c>
      <c r="K710" s="132" t="str" cm="1">
        <f t="array" ref="K710">_xlfn.IFNA(_xlfn.IFS(Nodes[[#This Row],[node type]]="i",0,Nodes[[#This Row],[node type]]="b",1,Nodes[[#This Row],[node type]]="s",1),"")</f>
        <v/>
      </c>
      <c r="L710" s="132" t="str" cm="1">
        <f t="array" ref="L710">_xlfn.IFNA(_xlfn.IFS(Nodes[[#This Row],[node type]]="i",0,Nodes[[#This Row],[node type]]="b",1,Nodes[[#This Row],[node type]]="s",1),"")</f>
        <v/>
      </c>
      <c r="M710" s="132" t="str" cm="1">
        <f t="array" ref="M710">_xlfn.IFNA(_xlfn.IFS(Nodes[[#This Row],[node type]]="i",0,Nodes[[#This Row],[node type]]="b",1,Nodes[[#This Row],[node type]]="s",1),"")</f>
        <v/>
      </c>
      <c r="N710" s="132" t="str" cm="1">
        <f t="array" ref="N710">_xlfn.IFNA(_xlfn.IFS(Nodes[[#This Row],[node type]]="i",0,Nodes[[#This Row],[node type]]="b",1,Nodes[[#This Row],[node type]]="s",0),"")</f>
        <v/>
      </c>
    </row>
    <row r="711" spans="2:14" x14ac:dyDescent="0.2">
      <c r="B7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1" s="63"/>
      <c r="D711" s="63"/>
      <c r="E711" s="63"/>
      <c r="F711" s="63"/>
      <c r="G711" s="63"/>
      <c r="H711" s="65"/>
      <c r="I711" s="132" t="str" cm="1">
        <f t="array" ref="I711">_xlfn.IFNA(_xlfn.IFS(Nodes[[#This Row],[node type]]="i",0,Nodes[[#This Row],[node type]]="b",1,Nodes[[#This Row],[node type]]="s",0),"")</f>
        <v/>
      </c>
      <c r="J711" s="132" t="str" cm="1">
        <f t="array" ref="J711">_xlfn.IFNA(_xlfn.IFS(Nodes[[#This Row],[node type]]="i",0,Nodes[[#This Row],[node type]]="b",1,Nodes[[#This Row],[node type]]="s",0),"")</f>
        <v/>
      </c>
      <c r="K711" s="132" t="str" cm="1">
        <f t="array" ref="K711">_xlfn.IFNA(_xlfn.IFS(Nodes[[#This Row],[node type]]="i",0,Nodes[[#This Row],[node type]]="b",1,Nodes[[#This Row],[node type]]="s",1),"")</f>
        <v/>
      </c>
      <c r="L711" s="132" t="str" cm="1">
        <f t="array" ref="L711">_xlfn.IFNA(_xlfn.IFS(Nodes[[#This Row],[node type]]="i",0,Nodes[[#This Row],[node type]]="b",1,Nodes[[#This Row],[node type]]="s",1),"")</f>
        <v/>
      </c>
      <c r="M711" s="132" t="str" cm="1">
        <f t="array" ref="M711">_xlfn.IFNA(_xlfn.IFS(Nodes[[#This Row],[node type]]="i",0,Nodes[[#This Row],[node type]]="b",1,Nodes[[#This Row],[node type]]="s",1),"")</f>
        <v/>
      </c>
      <c r="N711" s="132" t="str" cm="1">
        <f t="array" ref="N711">_xlfn.IFNA(_xlfn.IFS(Nodes[[#This Row],[node type]]="i",0,Nodes[[#This Row],[node type]]="b",1,Nodes[[#This Row],[node type]]="s",0),"")</f>
        <v/>
      </c>
    </row>
    <row r="712" spans="2:14" x14ac:dyDescent="0.2">
      <c r="B7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2" s="63"/>
      <c r="D712" s="63"/>
      <c r="E712" s="63"/>
      <c r="F712" s="63"/>
      <c r="G712" s="63"/>
      <c r="H712" s="65"/>
      <c r="I712" s="132" t="str" cm="1">
        <f t="array" ref="I712">_xlfn.IFNA(_xlfn.IFS(Nodes[[#This Row],[node type]]="i",0,Nodes[[#This Row],[node type]]="b",1,Nodes[[#This Row],[node type]]="s",0),"")</f>
        <v/>
      </c>
      <c r="J712" s="132" t="str" cm="1">
        <f t="array" ref="J712">_xlfn.IFNA(_xlfn.IFS(Nodes[[#This Row],[node type]]="i",0,Nodes[[#This Row],[node type]]="b",1,Nodes[[#This Row],[node type]]="s",0),"")</f>
        <v/>
      </c>
      <c r="K712" s="132" t="str" cm="1">
        <f t="array" ref="K712">_xlfn.IFNA(_xlfn.IFS(Nodes[[#This Row],[node type]]="i",0,Nodes[[#This Row],[node type]]="b",1,Nodes[[#This Row],[node type]]="s",1),"")</f>
        <v/>
      </c>
      <c r="L712" s="132" t="str" cm="1">
        <f t="array" ref="L712">_xlfn.IFNA(_xlfn.IFS(Nodes[[#This Row],[node type]]="i",0,Nodes[[#This Row],[node type]]="b",1,Nodes[[#This Row],[node type]]="s",1),"")</f>
        <v/>
      </c>
      <c r="M712" s="132" t="str" cm="1">
        <f t="array" ref="M712">_xlfn.IFNA(_xlfn.IFS(Nodes[[#This Row],[node type]]="i",0,Nodes[[#This Row],[node type]]="b",1,Nodes[[#This Row],[node type]]="s",1),"")</f>
        <v/>
      </c>
      <c r="N712" s="132" t="str" cm="1">
        <f t="array" ref="N712">_xlfn.IFNA(_xlfn.IFS(Nodes[[#This Row],[node type]]="i",0,Nodes[[#This Row],[node type]]="b",1,Nodes[[#This Row],[node type]]="s",0),"")</f>
        <v/>
      </c>
    </row>
    <row r="713" spans="2:14" x14ac:dyDescent="0.2">
      <c r="B7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3" s="63"/>
      <c r="D713" s="63"/>
      <c r="E713" s="63"/>
      <c r="F713" s="63"/>
      <c r="G713" s="63"/>
      <c r="H713" s="65"/>
      <c r="I713" s="132" t="str" cm="1">
        <f t="array" ref="I713">_xlfn.IFNA(_xlfn.IFS(Nodes[[#This Row],[node type]]="i",0,Nodes[[#This Row],[node type]]="b",1,Nodes[[#This Row],[node type]]="s",0),"")</f>
        <v/>
      </c>
      <c r="J713" s="132" t="str" cm="1">
        <f t="array" ref="J713">_xlfn.IFNA(_xlfn.IFS(Nodes[[#This Row],[node type]]="i",0,Nodes[[#This Row],[node type]]="b",1,Nodes[[#This Row],[node type]]="s",0),"")</f>
        <v/>
      </c>
      <c r="K713" s="132" t="str" cm="1">
        <f t="array" ref="K713">_xlfn.IFNA(_xlfn.IFS(Nodes[[#This Row],[node type]]="i",0,Nodes[[#This Row],[node type]]="b",1,Nodes[[#This Row],[node type]]="s",1),"")</f>
        <v/>
      </c>
      <c r="L713" s="132" t="str" cm="1">
        <f t="array" ref="L713">_xlfn.IFNA(_xlfn.IFS(Nodes[[#This Row],[node type]]="i",0,Nodes[[#This Row],[node type]]="b",1,Nodes[[#This Row],[node type]]="s",1),"")</f>
        <v/>
      </c>
      <c r="M713" s="132" t="str" cm="1">
        <f t="array" ref="M713">_xlfn.IFNA(_xlfn.IFS(Nodes[[#This Row],[node type]]="i",0,Nodes[[#This Row],[node type]]="b",1,Nodes[[#This Row],[node type]]="s",1),"")</f>
        <v/>
      </c>
      <c r="N713" s="132" t="str" cm="1">
        <f t="array" ref="N713">_xlfn.IFNA(_xlfn.IFS(Nodes[[#This Row],[node type]]="i",0,Nodes[[#This Row],[node type]]="b",1,Nodes[[#This Row],[node type]]="s",0),"")</f>
        <v/>
      </c>
    </row>
    <row r="714" spans="2:14" x14ac:dyDescent="0.2">
      <c r="B7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4" s="63"/>
      <c r="D714" s="63"/>
      <c r="E714" s="63"/>
      <c r="F714" s="63"/>
      <c r="G714" s="63"/>
      <c r="H714" s="65"/>
      <c r="I714" s="132" t="str" cm="1">
        <f t="array" ref="I714">_xlfn.IFNA(_xlfn.IFS(Nodes[[#This Row],[node type]]="i",0,Nodes[[#This Row],[node type]]="b",1,Nodes[[#This Row],[node type]]="s",0),"")</f>
        <v/>
      </c>
      <c r="J714" s="132" t="str" cm="1">
        <f t="array" ref="J714">_xlfn.IFNA(_xlfn.IFS(Nodes[[#This Row],[node type]]="i",0,Nodes[[#This Row],[node type]]="b",1,Nodes[[#This Row],[node type]]="s",0),"")</f>
        <v/>
      </c>
      <c r="K714" s="132" t="str" cm="1">
        <f t="array" ref="K714">_xlfn.IFNA(_xlfn.IFS(Nodes[[#This Row],[node type]]="i",0,Nodes[[#This Row],[node type]]="b",1,Nodes[[#This Row],[node type]]="s",1),"")</f>
        <v/>
      </c>
      <c r="L714" s="132" t="str" cm="1">
        <f t="array" ref="L714">_xlfn.IFNA(_xlfn.IFS(Nodes[[#This Row],[node type]]="i",0,Nodes[[#This Row],[node type]]="b",1,Nodes[[#This Row],[node type]]="s",1),"")</f>
        <v/>
      </c>
      <c r="M714" s="132" t="str" cm="1">
        <f t="array" ref="M714">_xlfn.IFNA(_xlfn.IFS(Nodes[[#This Row],[node type]]="i",0,Nodes[[#This Row],[node type]]="b",1,Nodes[[#This Row],[node type]]="s",1),"")</f>
        <v/>
      </c>
      <c r="N714" s="132" t="str" cm="1">
        <f t="array" ref="N714">_xlfn.IFNA(_xlfn.IFS(Nodes[[#This Row],[node type]]="i",0,Nodes[[#This Row],[node type]]="b",1,Nodes[[#This Row],[node type]]="s",0),"")</f>
        <v/>
      </c>
    </row>
    <row r="715" spans="2:14" x14ac:dyDescent="0.2">
      <c r="B7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5" s="63"/>
      <c r="D715" s="63"/>
      <c r="E715" s="63"/>
      <c r="F715" s="63"/>
      <c r="G715" s="63"/>
      <c r="H715" s="65"/>
      <c r="I715" s="132" t="str" cm="1">
        <f t="array" ref="I715">_xlfn.IFNA(_xlfn.IFS(Nodes[[#This Row],[node type]]="i",0,Nodes[[#This Row],[node type]]="b",1,Nodes[[#This Row],[node type]]="s",0),"")</f>
        <v/>
      </c>
      <c r="J715" s="132" t="str" cm="1">
        <f t="array" ref="J715">_xlfn.IFNA(_xlfn.IFS(Nodes[[#This Row],[node type]]="i",0,Nodes[[#This Row],[node type]]="b",1,Nodes[[#This Row],[node type]]="s",0),"")</f>
        <v/>
      </c>
      <c r="K715" s="132" t="str" cm="1">
        <f t="array" ref="K715">_xlfn.IFNA(_xlfn.IFS(Nodes[[#This Row],[node type]]="i",0,Nodes[[#This Row],[node type]]="b",1,Nodes[[#This Row],[node type]]="s",1),"")</f>
        <v/>
      </c>
      <c r="L715" s="132" t="str" cm="1">
        <f t="array" ref="L715">_xlfn.IFNA(_xlfn.IFS(Nodes[[#This Row],[node type]]="i",0,Nodes[[#This Row],[node type]]="b",1,Nodes[[#This Row],[node type]]="s",1),"")</f>
        <v/>
      </c>
      <c r="M715" s="132" t="str" cm="1">
        <f t="array" ref="M715">_xlfn.IFNA(_xlfn.IFS(Nodes[[#This Row],[node type]]="i",0,Nodes[[#This Row],[node type]]="b",1,Nodes[[#This Row],[node type]]="s",1),"")</f>
        <v/>
      </c>
      <c r="N715" s="132" t="str" cm="1">
        <f t="array" ref="N715">_xlfn.IFNA(_xlfn.IFS(Nodes[[#This Row],[node type]]="i",0,Nodes[[#This Row],[node type]]="b",1,Nodes[[#This Row],[node type]]="s",0),"")</f>
        <v/>
      </c>
    </row>
    <row r="716" spans="2:14" x14ac:dyDescent="0.2">
      <c r="B7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6" s="63"/>
      <c r="D716" s="63"/>
      <c r="E716" s="63"/>
      <c r="F716" s="63"/>
      <c r="G716" s="63"/>
      <c r="H716" s="65"/>
      <c r="I716" s="132" t="str" cm="1">
        <f t="array" ref="I716">_xlfn.IFNA(_xlfn.IFS(Nodes[[#This Row],[node type]]="i",0,Nodes[[#This Row],[node type]]="b",1,Nodes[[#This Row],[node type]]="s",0),"")</f>
        <v/>
      </c>
      <c r="J716" s="132" t="str" cm="1">
        <f t="array" ref="J716">_xlfn.IFNA(_xlfn.IFS(Nodes[[#This Row],[node type]]="i",0,Nodes[[#This Row],[node type]]="b",1,Nodes[[#This Row],[node type]]="s",0),"")</f>
        <v/>
      </c>
      <c r="K716" s="132" t="str" cm="1">
        <f t="array" ref="K716">_xlfn.IFNA(_xlfn.IFS(Nodes[[#This Row],[node type]]="i",0,Nodes[[#This Row],[node type]]="b",1,Nodes[[#This Row],[node type]]="s",1),"")</f>
        <v/>
      </c>
      <c r="L716" s="132" t="str" cm="1">
        <f t="array" ref="L716">_xlfn.IFNA(_xlfn.IFS(Nodes[[#This Row],[node type]]="i",0,Nodes[[#This Row],[node type]]="b",1,Nodes[[#This Row],[node type]]="s",1),"")</f>
        <v/>
      </c>
      <c r="M716" s="132" t="str" cm="1">
        <f t="array" ref="M716">_xlfn.IFNA(_xlfn.IFS(Nodes[[#This Row],[node type]]="i",0,Nodes[[#This Row],[node type]]="b",1,Nodes[[#This Row],[node type]]="s",1),"")</f>
        <v/>
      </c>
      <c r="N716" s="132" t="str" cm="1">
        <f t="array" ref="N716">_xlfn.IFNA(_xlfn.IFS(Nodes[[#This Row],[node type]]="i",0,Nodes[[#This Row],[node type]]="b",1,Nodes[[#This Row],[node type]]="s",0),"")</f>
        <v/>
      </c>
    </row>
    <row r="717" spans="2:14" x14ac:dyDescent="0.2">
      <c r="B7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7" s="63"/>
      <c r="D717" s="63"/>
      <c r="E717" s="63"/>
      <c r="F717" s="63"/>
      <c r="G717" s="63"/>
      <c r="H717" s="65"/>
      <c r="I717" s="132" t="str" cm="1">
        <f t="array" ref="I717">_xlfn.IFNA(_xlfn.IFS(Nodes[[#This Row],[node type]]="i",0,Nodes[[#This Row],[node type]]="b",1,Nodes[[#This Row],[node type]]="s",0),"")</f>
        <v/>
      </c>
      <c r="J717" s="132" t="str" cm="1">
        <f t="array" ref="J717">_xlfn.IFNA(_xlfn.IFS(Nodes[[#This Row],[node type]]="i",0,Nodes[[#This Row],[node type]]="b",1,Nodes[[#This Row],[node type]]="s",0),"")</f>
        <v/>
      </c>
      <c r="K717" s="132" t="str" cm="1">
        <f t="array" ref="K717">_xlfn.IFNA(_xlfn.IFS(Nodes[[#This Row],[node type]]="i",0,Nodes[[#This Row],[node type]]="b",1,Nodes[[#This Row],[node type]]="s",1),"")</f>
        <v/>
      </c>
      <c r="L717" s="132" t="str" cm="1">
        <f t="array" ref="L717">_xlfn.IFNA(_xlfn.IFS(Nodes[[#This Row],[node type]]="i",0,Nodes[[#This Row],[node type]]="b",1,Nodes[[#This Row],[node type]]="s",1),"")</f>
        <v/>
      </c>
      <c r="M717" s="132" t="str" cm="1">
        <f t="array" ref="M717">_xlfn.IFNA(_xlfn.IFS(Nodes[[#This Row],[node type]]="i",0,Nodes[[#This Row],[node type]]="b",1,Nodes[[#This Row],[node type]]="s",1),"")</f>
        <v/>
      </c>
      <c r="N717" s="132" t="str" cm="1">
        <f t="array" ref="N717">_xlfn.IFNA(_xlfn.IFS(Nodes[[#This Row],[node type]]="i",0,Nodes[[#This Row],[node type]]="b",1,Nodes[[#This Row],[node type]]="s",0),"")</f>
        <v/>
      </c>
    </row>
    <row r="718" spans="2:14" x14ac:dyDescent="0.2">
      <c r="B7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8" s="63"/>
      <c r="D718" s="63"/>
      <c r="E718" s="63"/>
      <c r="F718" s="63"/>
      <c r="G718" s="63"/>
      <c r="H718" s="65"/>
      <c r="I718" s="132" t="str" cm="1">
        <f t="array" ref="I718">_xlfn.IFNA(_xlfn.IFS(Nodes[[#This Row],[node type]]="i",0,Nodes[[#This Row],[node type]]="b",1,Nodes[[#This Row],[node type]]="s",0),"")</f>
        <v/>
      </c>
      <c r="J718" s="132" t="str" cm="1">
        <f t="array" ref="J718">_xlfn.IFNA(_xlfn.IFS(Nodes[[#This Row],[node type]]="i",0,Nodes[[#This Row],[node type]]="b",1,Nodes[[#This Row],[node type]]="s",0),"")</f>
        <v/>
      </c>
      <c r="K718" s="132" t="str" cm="1">
        <f t="array" ref="K718">_xlfn.IFNA(_xlfn.IFS(Nodes[[#This Row],[node type]]="i",0,Nodes[[#This Row],[node type]]="b",1,Nodes[[#This Row],[node type]]="s",1),"")</f>
        <v/>
      </c>
      <c r="L718" s="132" t="str" cm="1">
        <f t="array" ref="L718">_xlfn.IFNA(_xlfn.IFS(Nodes[[#This Row],[node type]]="i",0,Nodes[[#This Row],[node type]]="b",1,Nodes[[#This Row],[node type]]="s",1),"")</f>
        <v/>
      </c>
      <c r="M718" s="132" t="str" cm="1">
        <f t="array" ref="M718">_xlfn.IFNA(_xlfn.IFS(Nodes[[#This Row],[node type]]="i",0,Nodes[[#This Row],[node type]]="b",1,Nodes[[#This Row],[node type]]="s",1),"")</f>
        <v/>
      </c>
      <c r="N718" s="132" t="str" cm="1">
        <f t="array" ref="N718">_xlfn.IFNA(_xlfn.IFS(Nodes[[#This Row],[node type]]="i",0,Nodes[[#This Row],[node type]]="b",1,Nodes[[#This Row],[node type]]="s",0),"")</f>
        <v/>
      </c>
    </row>
    <row r="719" spans="2:14" x14ac:dyDescent="0.2">
      <c r="B7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19" s="63"/>
      <c r="D719" s="63"/>
      <c r="E719" s="63"/>
      <c r="F719" s="63"/>
      <c r="G719" s="63"/>
      <c r="H719" s="65"/>
      <c r="I719" s="132" t="str" cm="1">
        <f t="array" ref="I719">_xlfn.IFNA(_xlfn.IFS(Nodes[[#This Row],[node type]]="i",0,Nodes[[#This Row],[node type]]="b",1,Nodes[[#This Row],[node type]]="s",0),"")</f>
        <v/>
      </c>
      <c r="J719" s="132" t="str" cm="1">
        <f t="array" ref="J719">_xlfn.IFNA(_xlfn.IFS(Nodes[[#This Row],[node type]]="i",0,Nodes[[#This Row],[node type]]="b",1,Nodes[[#This Row],[node type]]="s",0),"")</f>
        <v/>
      </c>
      <c r="K719" s="132" t="str" cm="1">
        <f t="array" ref="K719">_xlfn.IFNA(_xlfn.IFS(Nodes[[#This Row],[node type]]="i",0,Nodes[[#This Row],[node type]]="b",1,Nodes[[#This Row],[node type]]="s",1),"")</f>
        <v/>
      </c>
      <c r="L719" s="132" t="str" cm="1">
        <f t="array" ref="L719">_xlfn.IFNA(_xlfn.IFS(Nodes[[#This Row],[node type]]="i",0,Nodes[[#This Row],[node type]]="b",1,Nodes[[#This Row],[node type]]="s",1),"")</f>
        <v/>
      </c>
      <c r="M719" s="132" t="str" cm="1">
        <f t="array" ref="M719">_xlfn.IFNA(_xlfn.IFS(Nodes[[#This Row],[node type]]="i",0,Nodes[[#This Row],[node type]]="b",1,Nodes[[#This Row],[node type]]="s",1),"")</f>
        <v/>
      </c>
      <c r="N719" s="132" t="str" cm="1">
        <f t="array" ref="N719">_xlfn.IFNA(_xlfn.IFS(Nodes[[#This Row],[node type]]="i",0,Nodes[[#This Row],[node type]]="b",1,Nodes[[#This Row],[node type]]="s",0),"")</f>
        <v/>
      </c>
    </row>
    <row r="720" spans="2:14" x14ac:dyDescent="0.2">
      <c r="B7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0" s="63"/>
      <c r="D720" s="63"/>
      <c r="E720" s="63"/>
      <c r="F720" s="63"/>
      <c r="G720" s="63"/>
      <c r="H720" s="65"/>
      <c r="I720" s="132" t="str" cm="1">
        <f t="array" ref="I720">_xlfn.IFNA(_xlfn.IFS(Nodes[[#This Row],[node type]]="i",0,Nodes[[#This Row],[node type]]="b",1,Nodes[[#This Row],[node type]]="s",0),"")</f>
        <v/>
      </c>
      <c r="J720" s="132" t="str" cm="1">
        <f t="array" ref="J720">_xlfn.IFNA(_xlfn.IFS(Nodes[[#This Row],[node type]]="i",0,Nodes[[#This Row],[node type]]="b",1,Nodes[[#This Row],[node type]]="s",0),"")</f>
        <v/>
      </c>
      <c r="K720" s="132" t="str" cm="1">
        <f t="array" ref="K720">_xlfn.IFNA(_xlfn.IFS(Nodes[[#This Row],[node type]]="i",0,Nodes[[#This Row],[node type]]="b",1,Nodes[[#This Row],[node type]]="s",1),"")</f>
        <v/>
      </c>
      <c r="L720" s="132" t="str" cm="1">
        <f t="array" ref="L720">_xlfn.IFNA(_xlfn.IFS(Nodes[[#This Row],[node type]]="i",0,Nodes[[#This Row],[node type]]="b",1,Nodes[[#This Row],[node type]]="s",1),"")</f>
        <v/>
      </c>
      <c r="M720" s="132" t="str" cm="1">
        <f t="array" ref="M720">_xlfn.IFNA(_xlfn.IFS(Nodes[[#This Row],[node type]]="i",0,Nodes[[#This Row],[node type]]="b",1,Nodes[[#This Row],[node type]]="s",1),"")</f>
        <v/>
      </c>
      <c r="N720" s="132" t="str" cm="1">
        <f t="array" ref="N720">_xlfn.IFNA(_xlfn.IFS(Nodes[[#This Row],[node type]]="i",0,Nodes[[#This Row],[node type]]="b",1,Nodes[[#This Row],[node type]]="s",0),"")</f>
        <v/>
      </c>
    </row>
    <row r="721" spans="2:14" x14ac:dyDescent="0.2">
      <c r="B7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1" s="63"/>
      <c r="D721" s="63"/>
      <c r="E721" s="63"/>
      <c r="F721" s="63"/>
      <c r="G721" s="63"/>
      <c r="H721" s="65"/>
      <c r="I721" s="132" t="str" cm="1">
        <f t="array" ref="I721">_xlfn.IFNA(_xlfn.IFS(Nodes[[#This Row],[node type]]="i",0,Nodes[[#This Row],[node type]]="b",1,Nodes[[#This Row],[node type]]="s",0),"")</f>
        <v/>
      </c>
      <c r="J721" s="132" t="str" cm="1">
        <f t="array" ref="J721">_xlfn.IFNA(_xlfn.IFS(Nodes[[#This Row],[node type]]="i",0,Nodes[[#This Row],[node type]]="b",1,Nodes[[#This Row],[node type]]="s",0),"")</f>
        <v/>
      </c>
      <c r="K721" s="132" t="str" cm="1">
        <f t="array" ref="K721">_xlfn.IFNA(_xlfn.IFS(Nodes[[#This Row],[node type]]="i",0,Nodes[[#This Row],[node type]]="b",1,Nodes[[#This Row],[node type]]="s",1),"")</f>
        <v/>
      </c>
      <c r="L721" s="132" t="str" cm="1">
        <f t="array" ref="L721">_xlfn.IFNA(_xlfn.IFS(Nodes[[#This Row],[node type]]="i",0,Nodes[[#This Row],[node type]]="b",1,Nodes[[#This Row],[node type]]="s",1),"")</f>
        <v/>
      </c>
      <c r="M721" s="132" t="str" cm="1">
        <f t="array" ref="M721">_xlfn.IFNA(_xlfn.IFS(Nodes[[#This Row],[node type]]="i",0,Nodes[[#This Row],[node type]]="b",1,Nodes[[#This Row],[node type]]="s",1),"")</f>
        <v/>
      </c>
      <c r="N721" s="132" t="str" cm="1">
        <f t="array" ref="N721">_xlfn.IFNA(_xlfn.IFS(Nodes[[#This Row],[node type]]="i",0,Nodes[[#This Row],[node type]]="b",1,Nodes[[#This Row],[node type]]="s",0),"")</f>
        <v/>
      </c>
    </row>
    <row r="722" spans="2:14" x14ac:dyDescent="0.2">
      <c r="B7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2" s="63"/>
      <c r="D722" s="63"/>
      <c r="E722" s="63"/>
      <c r="F722" s="63"/>
      <c r="G722" s="63"/>
      <c r="H722" s="65"/>
      <c r="I722" s="132" t="str" cm="1">
        <f t="array" ref="I722">_xlfn.IFNA(_xlfn.IFS(Nodes[[#This Row],[node type]]="i",0,Nodes[[#This Row],[node type]]="b",1,Nodes[[#This Row],[node type]]="s",0),"")</f>
        <v/>
      </c>
      <c r="J722" s="132" t="str" cm="1">
        <f t="array" ref="J722">_xlfn.IFNA(_xlfn.IFS(Nodes[[#This Row],[node type]]="i",0,Nodes[[#This Row],[node type]]="b",1,Nodes[[#This Row],[node type]]="s",0),"")</f>
        <v/>
      </c>
      <c r="K722" s="132" t="str" cm="1">
        <f t="array" ref="K722">_xlfn.IFNA(_xlfn.IFS(Nodes[[#This Row],[node type]]="i",0,Nodes[[#This Row],[node type]]="b",1,Nodes[[#This Row],[node type]]="s",1),"")</f>
        <v/>
      </c>
      <c r="L722" s="132" t="str" cm="1">
        <f t="array" ref="L722">_xlfn.IFNA(_xlfn.IFS(Nodes[[#This Row],[node type]]="i",0,Nodes[[#This Row],[node type]]="b",1,Nodes[[#This Row],[node type]]="s",1),"")</f>
        <v/>
      </c>
      <c r="M722" s="132" t="str" cm="1">
        <f t="array" ref="M722">_xlfn.IFNA(_xlfn.IFS(Nodes[[#This Row],[node type]]="i",0,Nodes[[#This Row],[node type]]="b",1,Nodes[[#This Row],[node type]]="s",1),"")</f>
        <v/>
      </c>
      <c r="N722" s="132" t="str" cm="1">
        <f t="array" ref="N722">_xlfn.IFNA(_xlfn.IFS(Nodes[[#This Row],[node type]]="i",0,Nodes[[#This Row],[node type]]="b",1,Nodes[[#This Row],[node type]]="s",0),"")</f>
        <v/>
      </c>
    </row>
    <row r="723" spans="2:14" x14ac:dyDescent="0.2">
      <c r="B7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3" s="63"/>
      <c r="D723" s="63"/>
      <c r="E723" s="63"/>
      <c r="F723" s="63"/>
      <c r="G723" s="63"/>
      <c r="H723" s="65"/>
      <c r="I723" s="132" t="str" cm="1">
        <f t="array" ref="I723">_xlfn.IFNA(_xlfn.IFS(Nodes[[#This Row],[node type]]="i",0,Nodes[[#This Row],[node type]]="b",1,Nodes[[#This Row],[node type]]="s",0),"")</f>
        <v/>
      </c>
      <c r="J723" s="132" t="str" cm="1">
        <f t="array" ref="J723">_xlfn.IFNA(_xlfn.IFS(Nodes[[#This Row],[node type]]="i",0,Nodes[[#This Row],[node type]]="b",1,Nodes[[#This Row],[node type]]="s",0),"")</f>
        <v/>
      </c>
      <c r="K723" s="132" t="str" cm="1">
        <f t="array" ref="K723">_xlfn.IFNA(_xlfn.IFS(Nodes[[#This Row],[node type]]="i",0,Nodes[[#This Row],[node type]]="b",1,Nodes[[#This Row],[node type]]="s",1),"")</f>
        <v/>
      </c>
      <c r="L723" s="132" t="str" cm="1">
        <f t="array" ref="L723">_xlfn.IFNA(_xlfn.IFS(Nodes[[#This Row],[node type]]="i",0,Nodes[[#This Row],[node type]]="b",1,Nodes[[#This Row],[node type]]="s",1),"")</f>
        <v/>
      </c>
      <c r="M723" s="132" t="str" cm="1">
        <f t="array" ref="M723">_xlfn.IFNA(_xlfn.IFS(Nodes[[#This Row],[node type]]="i",0,Nodes[[#This Row],[node type]]="b",1,Nodes[[#This Row],[node type]]="s",1),"")</f>
        <v/>
      </c>
      <c r="N723" s="132" t="str" cm="1">
        <f t="array" ref="N723">_xlfn.IFNA(_xlfn.IFS(Nodes[[#This Row],[node type]]="i",0,Nodes[[#This Row],[node type]]="b",1,Nodes[[#This Row],[node type]]="s",0),"")</f>
        <v/>
      </c>
    </row>
    <row r="724" spans="2:14" x14ac:dyDescent="0.2">
      <c r="B7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4" s="63"/>
      <c r="D724" s="63"/>
      <c r="E724" s="63"/>
      <c r="F724" s="63"/>
      <c r="G724" s="63"/>
      <c r="H724" s="65"/>
      <c r="I724" s="132" t="str" cm="1">
        <f t="array" ref="I724">_xlfn.IFNA(_xlfn.IFS(Nodes[[#This Row],[node type]]="i",0,Nodes[[#This Row],[node type]]="b",1,Nodes[[#This Row],[node type]]="s",0),"")</f>
        <v/>
      </c>
      <c r="J724" s="132" t="str" cm="1">
        <f t="array" ref="J724">_xlfn.IFNA(_xlfn.IFS(Nodes[[#This Row],[node type]]="i",0,Nodes[[#This Row],[node type]]="b",1,Nodes[[#This Row],[node type]]="s",0),"")</f>
        <v/>
      </c>
      <c r="K724" s="132" t="str" cm="1">
        <f t="array" ref="K724">_xlfn.IFNA(_xlfn.IFS(Nodes[[#This Row],[node type]]="i",0,Nodes[[#This Row],[node type]]="b",1,Nodes[[#This Row],[node type]]="s",1),"")</f>
        <v/>
      </c>
      <c r="L724" s="132" t="str" cm="1">
        <f t="array" ref="L724">_xlfn.IFNA(_xlfn.IFS(Nodes[[#This Row],[node type]]="i",0,Nodes[[#This Row],[node type]]="b",1,Nodes[[#This Row],[node type]]="s",1),"")</f>
        <v/>
      </c>
      <c r="M724" s="132" t="str" cm="1">
        <f t="array" ref="M724">_xlfn.IFNA(_xlfn.IFS(Nodes[[#This Row],[node type]]="i",0,Nodes[[#This Row],[node type]]="b",1,Nodes[[#This Row],[node type]]="s",1),"")</f>
        <v/>
      </c>
      <c r="N724" s="132" t="str" cm="1">
        <f t="array" ref="N724">_xlfn.IFNA(_xlfn.IFS(Nodes[[#This Row],[node type]]="i",0,Nodes[[#This Row],[node type]]="b",1,Nodes[[#This Row],[node type]]="s",0),"")</f>
        <v/>
      </c>
    </row>
    <row r="725" spans="2:14" x14ac:dyDescent="0.2">
      <c r="B7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5" s="63"/>
      <c r="D725" s="63"/>
      <c r="E725" s="63"/>
      <c r="F725" s="63"/>
      <c r="G725" s="63"/>
      <c r="H725" s="65"/>
      <c r="I725" s="132" t="str" cm="1">
        <f t="array" ref="I725">_xlfn.IFNA(_xlfn.IFS(Nodes[[#This Row],[node type]]="i",0,Nodes[[#This Row],[node type]]="b",1,Nodes[[#This Row],[node type]]="s",0),"")</f>
        <v/>
      </c>
      <c r="J725" s="132" t="str" cm="1">
        <f t="array" ref="J725">_xlfn.IFNA(_xlfn.IFS(Nodes[[#This Row],[node type]]="i",0,Nodes[[#This Row],[node type]]="b",1,Nodes[[#This Row],[node type]]="s",0),"")</f>
        <v/>
      </c>
      <c r="K725" s="132" t="str" cm="1">
        <f t="array" ref="K725">_xlfn.IFNA(_xlfn.IFS(Nodes[[#This Row],[node type]]="i",0,Nodes[[#This Row],[node type]]="b",1,Nodes[[#This Row],[node type]]="s",1),"")</f>
        <v/>
      </c>
      <c r="L725" s="132" t="str" cm="1">
        <f t="array" ref="L725">_xlfn.IFNA(_xlfn.IFS(Nodes[[#This Row],[node type]]="i",0,Nodes[[#This Row],[node type]]="b",1,Nodes[[#This Row],[node type]]="s",1),"")</f>
        <v/>
      </c>
      <c r="M725" s="132" t="str" cm="1">
        <f t="array" ref="M725">_xlfn.IFNA(_xlfn.IFS(Nodes[[#This Row],[node type]]="i",0,Nodes[[#This Row],[node type]]="b",1,Nodes[[#This Row],[node type]]="s",1),"")</f>
        <v/>
      </c>
      <c r="N725" s="132" t="str" cm="1">
        <f t="array" ref="N725">_xlfn.IFNA(_xlfn.IFS(Nodes[[#This Row],[node type]]="i",0,Nodes[[#This Row],[node type]]="b",1,Nodes[[#This Row],[node type]]="s",0),"")</f>
        <v/>
      </c>
    </row>
    <row r="726" spans="2:14" x14ac:dyDescent="0.2">
      <c r="B7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6" s="63"/>
      <c r="D726" s="63"/>
      <c r="E726" s="63"/>
      <c r="F726" s="63"/>
      <c r="G726" s="63"/>
      <c r="H726" s="65"/>
      <c r="I726" s="132" t="str" cm="1">
        <f t="array" ref="I726">_xlfn.IFNA(_xlfn.IFS(Nodes[[#This Row],[node type]]="i",0,Nodes[[#This Row],[node type]]="b",1,Nodes[[#This Row],[node type]]="s",0),"")</f>
        <v/>
      </c>
      <c r="J726" s="132" t="str" cm="1">
        <f t="array" ref="J726">_xlfn.IFNA(_xlfn.IFS(Nodes[[#This Row],[node type]]="i",0,Nodes[[#This Row],[node type]]="b",1,Nodes[[#This Row],[node type]]="s",0),"")</f>
        <v/>
      </c>
      <c r="K726" s="132" t="str" cm="1">
        <f t="array" ref="K726">_xlfn.IFNA(_xlfn.IFS(Nodes[[#This Row],[node type]]="i",0,Nodes[[#This Row],[node type]]="b",1,Nodes[[#This Row],[node type]]="s",1),"")</f>
        <v/>
      </c>
      <c r="L726" s="132" t="str" cm="1">
        <f t="array" ref="L726">_xlfn.IFNA(_xlfn.IFS(Nodes[[#This Row],[node type]]="i",0,Nodes[[#This Row],[node type]]="b",1,Nodes[[#This Row],[node type]]="s",1),"")</f>
        <v/>
      </c>
      <c r="M726" s="132" t="str" cm="1">
        <f t="array" ref="M726">_xlfn.IFNA(_xlfn.IFS(Nodes[[#This Row],[node type]]="i",0,Nodes[[#This Row],[node type]]="b",1,Nodes[[#This Row],[node type]]="s",1),"")</f>
        <v/>
      </c>
      <c r="N726" s="132" t="str" cm="1">
        <f t="array" ref="N726">_xlfn.IFNA(_xlfn.IFS(Nodes[[#This Row],[node type]]="i",0,Nodes[[#This Row],[node type]]="b",1,Nodes[[#This Row],[node type]]="s",0),"")</f>
        <v/>
      </c>
    </row>
    <row r="727" spans="2:14" x14ac:dyDescent="0.2">
      <c r="B7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7" s="63"/>
      <c r="D727" s="63"/>
      <c r="E727" s="63"/>
      <c r="F727" s="63"/>
      <c r="G727" s="63"/>
      <c r="H727" s="65"/>
      <c r="I727" s="132" t="str" cm="1">
        <f t="array" ref="I727">_xlfn.IFNA(_xlfn.IFS(Nodes[[#This Row],[node type]]="i",0,Nodes[[#This Row],[node type]]="b",1,Nodes[[#This Row],[node type]]="s",0),"")</f>
        <v/>
      </c>
      <c r="J727" s="132" t="str" cm="1">
        <f t="array" ref="J727">_xlfn.IFNA(_xlfn.IFS(Nodes[[#This Row],[node type]]="i",0,Nodes[[#This Row],[node type]]="b",1,Nodes[[#This Row],[node type]]="s",0),"")</f>
        <v/>
      </c>
      <c r="K727" s="132" t="str" cm="1">
        <f t="array" ref="K727">_xlfn.IFNA(_xlfn.IFS(Nodes[[#This Row],[node type]]="i",0,Nodes[[#This Row],[node type]]="b",1,Nodes[[#This Row],[node type]]="s",1),"")</f>
        <v/>
      </c>
      <c r="L727" s="132" t="str" cm="1">
        <f t="array" ref="L727">_xlfn.IFNA(_xlfn.IFS(Nodes[[#This Row],[node type]]="i",0,Nodes[[#This Row],[node type]]="b",1,Nodes[[#This Row],[node type]]="s",1),"")</f>
        <v/>
      </c>
      <c r="M727" s="132" t="str" cm="1">
        <f t="array" ref="M727">_xlfn.IFNA(_xlfn.IFS(Nodes[[#This Row],[node type]]="i",0,Nodes[[#This Row],[node type]]="b",1,Nodes[[#This Row],[node type]]="s",1),"")</f>
        <v/>
      </c>
      <c r="N727" s="132" t="str" cm="1">
        <f t="array" ref="N727">_xlfn.IFNA(_xlfn.IFS(Nodes[[#This Row],[node type]]="i",0,Nodes[[#This Row],[node type]]="b",1,Nodes[[#This Row],[node type]]="s",0),"")</f>
        <v/>
      </c>
    </row>
    <row r="728" spans="2:14" x14ac:dyDescent="0.2">
      <c r="B7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8" s="63"/>
      <c r="D728" s="63"/>
      <c r="E728" s="63"/>
      <c r="F728" s="63"/>
      <c r="G728" s="63"/>
      <c r="H728" s="65"/>
      <c r="I728" s="132" t="str" cm="1">
        <f t="array" ref="I728">_xlfn.IFNA(_xlfn.IFS(Nodes[[#This Row],[node type]]="i",0,Nodes[[#This Row],[node type]]="b",1,Nodes[[#This Row],[node type]]="s",0),"")</f>
        <v/>
      </c>
      <c r="J728" s="132" t="str" cm="1">
        <f t="array" ref="J728">_xlfn.IFNA(_xlfn.IFS(Nodes[[#This Row],[node type]]="i",0,Nodes[[#This Row],[node type]]="b",1,Nodes[[#This Row],[node type]]="s",0),"")</f>
        <v/>
      </c>
      <c r="K728" s="132" t="str" cm="1">
        <f t="array" ref="K728">_xlfn.IFNA(_xlfn.IFS(Nodes[[#This Row],[node type]]="i",0,Nodes[[#This Row],[node type]]="b",1,Nodes[[#This Row],[node type]]="s",1),"")</f>
        <v/>
      </c>
      <c r="L728" s="132" t="str" cm="1">
        <f t="array" ref="L728">_xlfn.IFNA(_xlfn.IFS(Nodes[[#This Row],[node type]]="i",0,Nodes[[#This Row],[node type]]="b",1,Nodes[[#This Row],[node type]]="s",1),"")</f>
        <v/>
      </c>
      <c r="M728" s="132" t="str" cm="1">
        <f t="array" ref="M728">_xlfn.IFNA(_xlfn.IFS(Nodes[[#This Row],[node type]]="i",0,Nodes[[#This Row],[node type]]="b",1,Nodes[[#This Row],[node type]]="s",1),"")</f>
        <v/>
      </c>
      <c r="N728" s="132" t="str" cm="1">
        <f t="array" ref="N728">_xlfn.IFNA(_xlfn.IFS(Nodes[[#This Row],[node type]]="i",0,Nodes[[#This Row],[node type]]="b",1,Nodes[[#This Row],[node type]]="s",0),"")</f>
        <v/>
      </c>
    </row>
    <row r="729" spans="2:14" x14ac:dyDescent="0.2">
      <c r="B7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29" s="63"/>
      <c r="D729" s="63"/>
      <c r="E729" s="63"/>
      <c r="F729" s="63"/>
      <c r="G729" s="63"/>
      <c r="H729" s="65"/>
      <c r="I729" s="132" t="str" cm="1">
        <f t="array" ref="I729">_xlfn.IFNA(_xlfn.IFS(Nodes[[#This Row],[node type]]="i",0,Nodes[[#This Row],[node type]]="b",1,Nodes[[#This Row],[node type]]="s",0),"")</f>
        <v/>
      </c>
      <c r="J729" s="132" t="str" cm="1">
        <f t="array" ref="J729">_xlfn.IFNA(_xlfn.IFS(Nodes[[#This Row],[node type]]="i",0,Nodes[[#This Row],[node type]]="b",1,Nodes[[#This Row],[node type]]="s",0),"")</f>
        <v/>
      </c>
      <c r="K729" s="132" t="str" cm="1">
        <f t="array" ref="K729">_xlfn.IFNA(_xlfn.IFS(Nodes[[#This Row],[node type]]="i",0,Nodes[[#This Row],[node type]]="b",1,Nodes[[#This Row],[node type]]="s",1),"")</f>
        <v/>
      </c>
      <c r="L729" s="132" t="str" cm="1">
        <f t="array" ref="L729">_xlfn.IFNA(_xlfn.IFS(Nodes[[#This Row],[node type]]="i",0,Nodes[[#This Row],[node type]]="b",1,Nodes[[#This Row],[node type]]="s",1),"")</f>
        <v/>
      </c>
      <c r="M729" s="132" t="str" cm="1">
        <f t="array" ref="M729">_xlfn.IFNA(_xlfn.IFS(Nodes[[#This Row],[node type]]="i",0,Nodes[[#This Row],[node type]]="b",1,Nodes[[#This Row],[node type]]="s",1),"")</f>
        <v/>
      </c>
      <c r="N729" s="132" t="str" cm="1">
        <f t="array" ref="N729">_xlfn.IFNA(_xlfn.IFS(Nodes[[#This Row],[node type]]="i",0,Nodes[[#This Row],[node type]]="b",1,Nodes[[#This Row],[node type]]="s",0),"")</f>
        <v/>
      </c>
    </row>
    <row r="730" spans="2:14" x14ac:dyDescent="0.2">
      <c r="B7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0" s="63"/>
      <c r="D730" s="63"/>
      <c r="E730" s="63"/>
      <c r="F730" s="63"/>
      <c r="G730" s="63"/>
      <c r="H730" s="65"/>
      <c r="I730" s="132" t="str" cm="1">
        <f t="array" ref="I730">_xlfn.IFNA(_xlfn.IFS(Nodes[[#This Row],[node type]]="i",0,Nodes[[#This Row],[node type]]="b",1,Nodes[[#This Row],[node type]]="s",0),"")</f>
        <v/>
      </c>
      <c r="J730" s="132" t="str" cm="1">
        <f t="array" ref="J730">_xlfn.IFNA(_xlfn.IFS(Nodes[[#This Row],[node type]]="i",0,Nodes[[#This Row],[node type]]="b",1,Nodes[[#This Row],[node type]]="s",0),"")</f>
        <v/>
      </c>
      <c r="K730" s="132" t="str" cm="1">
        <f t="array" ref="K730">_xlfn.IFNA(_xlfn.IFS(Nodes[[#This Row],[node type]]="i",0,Nodes[[#This Row],[node type]]="b",1,Nodes[[#This Row],[node type]]="s",1),"")</f>
        <v/>
      </c>
      <c r="L730" s="132" t="str" cm="1">
        <f t="array" ref="L730">_xlfn.IFNA(_xlfn.IFS(Nodes[[#This Row],[node type]]="i",0,Nodes[[#This Row],[node type]]="b",1,Nodes[[#This Row],[node type]]="s",1),"")</f>
        <v/>
      </c>
      <c r="M730" s="132" t="str" cm="1">
        <f t="array" ref="M730">_xlfn.IFNA(_xlfn.IFS(Nodes[[#This Row],[node type]]="i",0,Nodes[[#This Row],[node type]]="b",1,Nodes[[#This Row],[node type]]="s",1),"")</f>
        <v/>
      </c>
      <c r="N730" s="132" t="str" cm="1">
        <f t="array" ref="N730">_xlfn.IFNA(_xlfn.IFS(Nodes[[#This Row],[node type]]="i",0,Nodes[[#This Row],[node type]]="b",1,Nodes[[#This Row],[node type]]="s",0),"")</f>
        <v/>
      </c>
    </row>
    <row r="731" spans="2:14" x14ac:dyDescent="0.2">
      <c r="B7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1" s="63"/>
      <c r="D731" s="63"/>
      <c r="E731" s="63"/>
      <c r="F731" s="63"/>
      <c r="G731" s="63"/>
      <c r="H731" s="65"/>
      <c r="I731" s="132" t="str" cm="1">
        <f t="array" ref="I731">_xlfn.IFNA(_xlfn.IFS(Nodes[[#This Row],[node type]]="i",0,Nodes[[#This Row],[node type]]="b",1,Nodes[[#This Row],[node type]]="s",0),"")</f>
        <v/>
      </c>
      <c r="J731" s="132" t="str" cm="1">
        <f t="array" ref="J731">_xlfn.IFNA(_xlfn.IFS(Nodes[[#This Row],[node type]]="i",0,Nodes[[#This Row],[node type]]="b",1,Nodes[[#This Row],[node type]]="s",0),"")</f>
        <v/>
      </c>
      <c r="K731" s="132" t="str" cm="1">
        <f t="array" ref="K731">_xlfn.IFNA(_xlfn.IFS(Nodes[[#This Row],[node type]]="i",0,Nodes[[#This Row],[node type]]="b",1,Nodes[[#This Row],[node type]]="s",1),"")</f>
        <v/>
      </c>
      <c r="L731" s="132" t="str" cm="1">
        <f t="array" ref="L731">_xlfn.IFNA(_xlfn.IFS(Nodes[[#This Row],[node type]]="i",0,Nodes[[#This Row],[node type]]="b",1,Nodes[[#This Row],[node type]]="s",1),"")</f>
        <v/>
      </c>
      <c r="M731" s="132" t="str" cm="1">
        <f t="array" ref="M731">_xlfn.IFNA(_xlfn.IFS(Nodes[[#This Row],[node type]]="i",0,Nodes[[#This Row],[node type]]="b",1,Nodes[[#This Row],[node type]]="s",1),"")</f>
        <v/>
      </c>
      <c r="N731" s="132" t="str" cm="1">
        <f t="array" ref="N731">_xlfn.IFNA(_xlfn.IFS(Nodes[[#This Row],[node type]]="i",0,Nodes[[#This Row],[node type]]="b",1,Nodes[[#This Row],[node type]]="s",0),"")</f>
        <v/>
      </c>
    </row>
    <row r="732" spans="2:14" x14ac:dyDescent="0.2">
      <c r="B7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2" s="63"/>
      <c r="D732" s="63"/>
      <c r="E732" s="63"/>
      <c r="F732" s="63"/>
      <c r="G732" s="63"/>
      <c r="H732" s="65"/>
      <c r="I732" s="132" t="str" cm="1">
        <f t="array" ref="I732">_xlfn.IFNA(_xlfn.IFS(Nodes[[#This Row],[node type]]="i",0,Nodes[[#This Row],[node type]]="b",1,Nodes[[#This Row],[node type]]="s",0),"")</f>
        <v/>
      </c>
      <c r="J732" s="132" t="str" cm="1">
        <f t="array" ref="J732">_xlfn.IFNA(_xlfn.IFS(Nodes[[#This Row],[node type]]="i",0,Nodes[[#This Row],[node type]]="b",1,Nodes[[#This Row],[node type]]="s",0),"")</f>
        <v/>
      </c>
      <c r="K732" s="132" t="str" cm="1">
        <f t="array" ref="K732">_xlfn.IFNA(_xlfn.IFS(Nodes[[#This Row],[node type]]="i",0,Nodes[[#This Row],[node type]]="b",1,Nodes[[#This Row],[node type]]="s",1),"")</f>
        <v/>
      </c>
      <c r="L732" s="132" t="str" cm="1">
        <f t="array" ref="L732">_xlfn.IFNA(_xlfn.IFS(Nodes[[#This Row],[node type]]="i",0,Nodes[[#This Row],[node type]]="b",1,Nodes[[#This Row],[node type]]="s",1),"")</f>
        <v/>
      </c>
      <c r="M732" s="132" t="str" cm="1">
        <f t="array" ref="M732">_xlfn.IFNA(_xlfn.IFS(Nodes[[#This Row],[node type]]="i",0,Nodes[[#This Row],[node type]]="b",1,Nodes[[#This Row],[node type]]="s",1),"")</f>
        <v/>
      </c>
      <c r="N732" s="132" t="str" cm="1">
        <f t="array" ref="N732">_xlfn.IFNA(_xlfn.IFS(Nodes[[#This Row],[node type]]="i",0,Nodes[[#This Row],[node type]]="b",1,Nodes[[#This Row],[node type]]="s",0),"")</f>
        <v/>
      </c>
    </row>
    <row r="733" spans="2:14" x14ac:dyDescent="0.2">
      <c r="B7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3" s="63"/>
      <c r="D733" s="63"/>
      <c r="E733" s="63"/>
      <c r="F733" s="63"/>
      <c r="G733" s="63"/>
      <c r="H733" s="65"/>
      <c r="I733" s="132" t="str" cm="1">
        <f t="array" ref="I733">_xlfn.IFNA(_xlfn.IFS(Nodes[[#This Row],[node type]]="i",0,Nodes[[#This Row],[node type]]="b",1,Nodes[[#This Row],[node type]]="s",0),"")</f>
        <v/>
      </c>
      <c r="J733" s="132" t="str" cm="1">
        <f t="array" ref="J733">_xlfn.IFNA(_xlfn.IFS(Nodes[[#This Row],[node type]]="i",0,Nodes[[#This Row],[node type]]="b",1,Nodes[[#This Row],[node type]]="s",0),"")</f>
        <v/>
      </c>
      <c r="K733" s="132" t="str" cm="1">
        <f t="array" ref="K733">_xlfn.IFNA(_xlfn.IFS(Nodes[[#This Row],[node type]]="i",0,Nodes[[#This Row],[node type]]="b",1,Nodes[[#This Row],[node type]]="s",1),"")</f>
        <v/>
      </c>
      <c r="L733" s="132" t="str" cm="1">
        <f t="array" ref="L733">_xlfn.IFNA(_xlfn.IFS(Nodes[[#This Row],[node type]]="i",0,Nodes[[#This Row],[node type]]="b",1,Nodes[[#This Row],[node type]]="s",1),"")</f>
        <v/>
      </c>
      <c r="M733" s="132" t="str" cm="1">
        <f t="array" ref="M733">_xlfn.IFNA(_xlfn.IFS(Nodes[[#This Row],[node type]]="i",0,Nodes[[#This Row],[node type]]="b",1,Nodes[[#This Row],[node type]]="s",1),"")</f>
        <v/>
      </c>
      <c r="N733" s="132" t="str" cm="1">
        <f t="array" ref="N733">_xlfn.IFNA(_xlfn.IFS(Nodes[[#This Row],[node type]]="i",0,Nodes[[#This Row],[node type]]="b",1,Nodes[[#This Row],[node type]]="s",0),"")</f>
        <v/>
      </c>
    </row>
    <row r="734" spans="2:14" x14ac:dyDescent="0.2">
      <c r="B7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4" s="63"/>
      <c r="D734" s="63"/>
      <c r="E734" s="63"/>
      <c r="F734" s="63"/>
      <c r="G734" s="63"/>
      <c r="H734" s="65"/>
      <c r="I734" s="132" t="str" cm="1">
        <f t="array" ref="I734">_xlfn.IFNA(_xlfn.IFS(Nodes[[#This Row],[node type]]="i",0,Nodes[[#This Row],[node type]]="b",1,Nodes[[#This Row],[node type]]="s",0),"")</f>
        <v/>
      </c>
      <c r="J734" s="132" t="str" cm="1">
        <f t="array" ref="J734">_xlfn.IFNA(_xlfn.IFS(Nodes[[#This Row],[node type]]="i",0,Nodes[[#This Row],[node type]]="b",1,Nodes[[#This Row],[node type]]="s",0),"")</f>
        <v/>
      </c>
      <c r="K734" s="132" t="str" cm="1">
        <f t="array" ref="K734">_xlfn.IFNA(_xlfn.IFS(Nodes[[#This Row],[node type]]="i",0,Nodes[[#This Row],[node type]]="b",1,Nodes[[#This Row],[node type]]="s",1),"")</f>
        <v/>
      </c>
      <c r="L734" s="132" t="str" cm="1">
        <f t="array" ref="L734">_xlfn.IFNA(_xlfn.IFS(Nodes[[#This Row],[node type]]="i",0,Nodes[[#This Row],[node type]]="b",1,Nodes[[#This Row],[node type]]="s",1),"")</f>
        <v/>
      </c>
      <c r="M734" s="132" t="str" cm="1">
        <f t="array" ref="M734">_xlfn.IFNA(_xlfn.IFS(Nodes[[#This Row],[node type]]="i",0,Nodes[[#This Row],[node type]]="b",1,Nodes[[#This Row],[node type]]="s",1),"")</f>
        <v/>
      </c>
      <c r="N734" s="132" t="str" cm="1">
        <f t="array" ref="N734">_xlfn.IFNA(_xlfn.IFS(Nodes[[#This Row],[node type]]="i",0,Nodes[[#This Row],[node type]]="b",1,Nodes[[#This Row],[node type]]="s",0),"")</f>
        <v/>
      </c>
    </row>
    <row r="735" spans="2:14" x14ac:dyDescent="0.2">
      <c r="B7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5" s="63"/>
      <c r="D735" s="63"/>
      <c r="E735" s="63"/>
      <c r="F735" s="63"/>
      <c r="G735" s="63"/>
      <c r="H735" s="65"/>
      <c r="I735" s="132" t="str" cm="1">
        <f t="array" ref="I735">_xlfn.IFNA(_xlfn.IFS(Nodes[[#This Row],[node type]]="i",0,Nodes[[#This Row],[node type]]="b",1,Nodes[[#This Row],[node type]]="s",0),"")</f>
        <v/>
      </c>
      <c r="J735" s="132" t="str" cm="1">
        <f t="array" ref="J735">_xlfn.IFNA(_xlfn.IFS(Nodes[[#This Row],[node type]]="i",0,Nodes[[#This Row],[node type]]="b",1,Nodes[[#This Row],[node type]]="s",0),"")</f>
        <v/>
      </c>
      <c r="K735" s="132" t="str" cm="1">
        <f t="array" ref="K735">_xlfn.IFNA(_xlfn.IFS(Nodes[[#This Row],[node type]]="i",0,Nodes[[#This Row],[node type]]="b",1,Nodes[[#This Row],[node type]]="s",1),"")</f>
        <v/>
      </c>
      <c r="L735" s="132" t="str" cm="1">
        <f t="array" ref="L735">_xlfn.IFNA(_xlfn.IFS(Nodes[[#This Row],[node type]]="i",0,Nodes[[#This Row],[node type]]="b",1,Nodes[[#This Row],[node type]]="s",1),"")</f>
        <v/>
      </c>
      <c r="M735" s="132" t="str" cm="1">
        <f t="array" ref="M735">_xlfn.IFNA(_xlfn.IFS(Nodes[[#This Row],[node type]]="i",0,Nodes[[#This Row],[node type]]="b",1,Nodes[[#This Row],[node type]]="s",1),"")</f>
        <v/>
      </c>
      <c r="N735" s="132" t="str" cm="1">
        <f t="array" ref="N735">_xlfn.IFNA(_xlfn.IFS(Nodes[[#This Row],[node type]]="i",0,Nodes[[#This Row],[node type]]="b",1,Nodes[[#This Row],[node type]]="s",0),"")</f>
        <v/>
      </c>
    </row>
    <row r="736" spans="2:14" x14ac:dyDescent="0.2">
      <c r="B7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6" s="63"/>
      <c r="D736" s="63"/>
      <c r="E736" s="63"/>
      <c r="F736" s="63"/>
      <c r="G736" s="63"/>
      <c r="H736" s="65"/>
      <c r="I736" s="132" t="str" cm="1">
        <f t="array" ref="I736">_xlfn.IFNA(_xlfn.IFS(Nodes[[#This Row],[node type]]="i",0,Nodes[[#This Row],[node type]]="b",1,Nodes[[#This Row],[node type]]="s",0),"")</f>
        <v/>
      </c>
      <c r="J736" s="132" t="str" cm="1">
        <f t="array" ref="J736">_xlfn.IFNA(_xlfn.IFS(Nodes[[#This Row],[node type]]="i",0,Nodes[[#This Row],[node type]]="b",1,Nodes[[#This Row],[node type]]="s",0),"")</f>
        <v/>
      </c>
      <c r="K736" s="132" t="str" cm="1">
        <f t="array" ref="K736">_xlfn.IFNA(_xlfn.IFS(Nodes[[#This Row],[node type]]="i",0,Nodes[[#This Row],[node type]]="b",1,Nodes[[#This Row],[node type]]="s",1),"")</f>
        <v/>
      </c>
      <c r="L736" s="132" t="str" cm="1">
        <f t="array" ref="L736">_xlfn.IFNA(_xlfn.IFS(Nodes[[#This Row],[node type]]="i",0,Nodes[[#This Row],[node type]]="b",1,Nodes[[#This Row],[node type]]="s",1),"")</f>
        <v/>
      </c>
      <c r="M736" s="132" t="str" cm="1">
        <f t="array" ref="M736">_xlfn.IFNA(_xlfn.IFS(Nodes[[#This Row],[node type]]="i",0,Nodes[[#This Row],[node type]]="b",1,Nodes[[#This Row],[node type]]="s",1),"")</f>
        <v/>
      </c>
      <c r="N736" s="132" t="str" cm="1">
        <f t="array" ref="N736">_xlfn.IFNA(_xlfn.IFS(Nodes[[#This Row],[node type]]="i",0,Nodes[[#This Row],[node type]]="b",1,Nodes[[#This Row],[node type]]="s",0),"")</f>
        <v/>
      </c>
    </row>
    <row r="737" spans="2:14" x14ac:dyDescent="0.2">
      <c r="B7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7" s="63"/>
      <c r="D737" s="63"/>
      <c r="E737" s="63"/>
      <c r="F737" s="63"/>
      <c r="G737" s="63"/>
      <c r="H737" s="65"/>
      <c r="I737" s="132" t="str" cm="1">
        <f t="array" ref="I737">_xlfn.IFNA(_xlfn.IFS(Nodes[[#This Row],[node type]]="i",0,Nodes[[#This Row],[node type]]="b",1,Nodes[[#This Row],[node type]]="s",0),"")</f>
        <v/>
      </c>
      <c r="J737" s="132" t="str" cm="1">
        <f t="array" ref="J737">_xlfn.IFNA(_xlfn.IFS(Nodes[[#This Row],[node type]]="i",0,Nodes[[#This Row],[node type]]="b",1,Nodes[[#This Row],[node type]]="s",0),"")</f>
        <v/>
      </c>
      <c r="K737" s="132" t="str" cm="1">
        <f t="array" ref="K737">_xlfn.IFNA(_xlfn.IFS(Nodes[[#This Row],[node type]]="i",0,Nodes[[#This Row],[node type]]="b",1,Nodes[[#This Row],[node type]]="s",1),"")</f>
        <v/>
      </c>
      <c r="L737" s="132" t="str" cm="1">
        <f t="array" ref="L737">_xlfn.IFNA(_xlfn.IFS(Nodes[[#This Row],[node type]]="i",0,Nodes[[#This Row],[node type]]="b",1,Nodes[[#This Row],[node type]]="s",1),"")</f>
        <v/>
      </c>
      <c r="M737" s="132" t="str" cm="1">
        <f t="array" ref="M737">_xlfn.IFNA(_xlfn.IFS(Nodes[[#This Row],[node type]]="i",0,Nodes[[#This Row],[node type]]="b",1,Nodes[[#This Row],[node type]]="s",1),"")</f>
        <v/>
      </c>
      <c r="N737" s="132" t="str" cm="1">
        <f t="array" ref="N737">_xlfn.IFNA(_xlfn.IFS(Nodes[[#This Row],[node type]]="i",0,Nodes[[#This Row],[node type]]="b",1,Nodes[[#This Row],[node type]]="s",0),"")</f>
        <v/>
      </c>
    </row>
    <row r="738" spans="2:14" x14ac:dyDescent="0.2">
      <c r="B7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8" s="63"/>
      <c r="D738" s="63"/>
      <c r="E738" s="63"/>
      <c r="F738" s="63"/>
      <c r="G738" s="63"/>
      <c r="H738" s="65"/>
      <c r="I738" s="132" t="str" cm="1">
        <f t="array" ref="I738">_xlfn.IFNA(_xlfn.IFS(Nodes[[#This Row],[node type]]="i",0,Nodes[[#This Row],[node type]]="b",1,Nodes[[#This Row],[node type]]="s",0),"")</f>
        <v/>
      </c>
      <c r="J738" s="132" t="str" cm="1">
        <f t="array" ref="J738">_xlfn.IFNA(_xlfn.IFS(Nodes[[#This Row],[node type]]="i",0,Nodes[[#This Row],[node type]]="b",1,Nodes[[#This Row],[node type]]="s",0),"")</f>
        <v/>
      </c>
      <c r="K738" s="132" t="str" cm="1">
        <f t="array" ref="K738">_xlfn.IFNA(_xlfn.IFS(Nodes[[#This Row],[node type]]="i",0,Nodes[[#This Row],[node type]]="b",1,Nodes[[#This Row],[node type]]="s",1),"")</f>
        <v/>
      </c>
      <c r="L738" s="132" t="str" cm="1">
        <f t="array" ref="L738">_xlfn.IFNA(_xlfn.IFS(Nodes[[#This Row],[node type]]="i",0,Nodes[[#This Row],[node type]]="b",1,Nodes[[#This Row],[node type]]="s",1),"")</f>
        <v/>
      </c>
      <c r="M738" s="132" t="str" cm="1">
        <f t="array" ref="M738">_xlfn.IFNA(_xlfn.IFS(Nodes[[#This Row],[node type]]="i",0,Nodes[[#This Row],[node type]]="b",1,Nodes[[#This Row],[node type]]="s",1),"")</f>
        <v/>
      </c>
      <c r="N738" s="132" t="str" cm="1">
        <f t="array" ref="N738">_xlfn.IFNA(_xlfn.IFS(Nodes[[#This Row],[node type]]="i",0,Nodes[[#This Row],[node type]]="b",1,Nodes[[#This Row],[node type]]="s",0),"")</f>
        <v/>
      </c>
    </row>
    <row r="739" spans="2:14" x14ac:dyDescent="0.2">
      <c r="B7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39" s="63"/>
      <c r="D739" s="63"/>
      <c r="E739" s="63"/>
      <c r="F739" s="63"/>
      <c r="G739" s="63"/>
      <c r="H739" s="65"/>
      <c r="I739" s="132" t="str" cm="1">
        <f t="array" ref="I739">_xlfn.IFNA(_xlfn.IFS(Nodes[[#This Row],[node type]]="i",0,Nodes[[#This Row],[node type]]="b",1,Nodes[[#This Row],[node type]]="s",0),"")</f>
        <v/>
      </c>
      <c r="J739" s="132" t="str" cm="1">
        <f t="array" ref="J739">_xlfn.IFNA(_xlfn.IFS(Nodes[[#This Row],[node type]]="i",0,Nodes[[#This Row],[node type]]="b",1,Nodes[[#This Row],[node type]]="s",0),"")</f>
        <v/>
      </c>
      <c r="K739" s="132" t="str" cm="1">
        <f t="array" ref="K739">_xlfn.IFNA(_xlfn.IFS(Nodes[[#This Row],[node type]]="i",0,Nodes[[#This Row],[node type]]="b",1,Nodes[[#This Row],[node type]]="s",1),"")</f>
        <v/>
      </c>
      <c r="L739" s="132" t="str" cm="1">
        <f t="array" ref="L739">_xlfn.IFNA(_xlfn.IFS(Nodes[[#This Row],[node type]]="i",0,Nodes[[#This Row],[node type]]="b",1,Nodes[[#This Row],[node type]]="s",1),"")</f>
        <v/>
      </c>
      <c r="M739" s="132" t="str" cm="1">
        <f t="array" ref="M739">_xlfn.IFNA(_xlfn.IFS(Nodes[[#This Row],[node type]]="i",0,Nodes[[#This Row],[node type]]="b",1,Nodes[[#This Row],[node type]]="s",1),"")</f>
        <v/>
      </c>
      <c r="N739" s="132" t="str" cm="1">
        <f t="array" ref="N739">_xlfn.IFNA(_xlfn.IFS(Nodes[[#This Row],[node type]]="i",0,Nodes[[#This Row],[node type]]="b",1,Nodes[[#This Row],[node type]]="s",0),"")</f>
        <v/>
      </c>
    </row>
    <row r="740" spans="2:14" x14ac:dyDescent="0.2">
      <c r="B7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0" s="63"/>
      <c r="D740" s="63"/>
      <c r="E740" s="63"/>
      <c r="F740" s="63"/>
      <c r="G740" s="63"/>
      <c r="H740" s="65"/>
      <c r="I740" s="132" t="str" cm="1">
        <f t="array" ref="I740">_xlfn.IFNA(_xlfn.IFS(Nodes[[#This Row],[node type]]="i",0,Nodes[[#This Row],[node type]]="b",1,Nodes[[#This Row],[node type]]="s",0),"")</f>
        <v/>
      </c>
      <c r="J740" s="132" t="str" cm="1">
        <f t="array" ref="J740">_xlfn.IFNA(_xlfn.IFS(Nodes[[#This Row],[node type]]="i",0,Nodes[[#This Row],[node type]]="b",1,Nodes[[#This Row],[node type]]="s",0),"")</f>
        <v/>
      </c>
      <c r="K740" s="132" t="str" cm="1">
        <f t="array" ref="K740">_xlfn.IFNA(_xlfn.IFS(Nodes[[#This Row],[node type]]="i",0,Nodes[[#This Row],[node type]]="b",1,Nodes[[#This Row],[node type]]="s",1),"")</f>
        <v/>
      </c>
      <c r="L740" s="132" t="str" cm="1">
        <f t="array" ref="L740">_xlfn.IFNA(_xlfn.IFS(Nodes[[#This Row],[node type]]="i",0,Nodes[[#This Row],[node type]]="b",1,Nodes[[#This Row],[node type]]="s",1),"")</f>
        <v/>
      </c>
      <c r="M740" s="132" t="str" cm="1">
        <f t="array" ref="M740">_xlfn.IFNA(_xlfn.IFS(Nodes[[#This Row],[node type]]="i",0,Nodes[[#This Row],[node type]]="b",1,Nodes[[#This Row],[node type]]="s",1),"")</f>
        <v/>
      </c>
      <c r="N740" s="132" t="str" cm="1">
        <f t="array" ref="N740">_xlfn.IFNA(_xlfn.IFS(Nodes[[#This Row],[node type]]="i",0,Nodes[[#This Row],[node type]]="b",1,Nodes[[#This Row],[node type]]="s",0),"")</f>
        <v/>
      </c>
    </row>
    <row r="741" spans="2:14" x14ac:dyDescent="0.2">
      <c r="B7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1" s="63"/>
      <c r="D741" s="63"/>
      <c r="E741" s="63"/>
      <c r="F741" s="63"/>
      <c r="G741" s="63"/>
      <c r="H741" s="65"/>
      <c r="I741" s="132" t="str" cm="1">
        <f t="array" ref="I741">_xlfn.IFNA(_xlfn.IFS(Nodes[[#This Row],[node type]]="i",0,Nodes[[#This Row],[node type]]="b",1,Nodes[[#This Row],[node type]]="s",0),"")</f>
        <v/>
      </c>
      <c r="J741" s="132" t="str" cm="1">
        <f t="array" ref="J741">_xlfn.IFNA(_xlfn.IFS(Nodes[[#This Row],[node type]]="i",0,Nodes[[#This Row],[node type]]="b",1,Nodes[[#This Row],[node type]]="s",0),"")</f>
        <v/>
      </c>
      <c r="K741" s="132" t="str" cm="1">
        <f t="array" ref="K741">_xlfn.IFNA(_xlfn.IFS(Nodes[[#This Row],[node type]]="i",0,Nodes[[#This Row],[node type]]="b",1,Nodes[[#This Row],[node type]]="s",1),"")</f>
        <v/>
      </c>
      <c r="L741" s="132" t="str" cm="1">
        <f t="array" ref="L741">_xlfn.IFNA(_xlfn.IFS(Nodes[[#This Row],[node type]]="i",0,Nodes[[#This Row],[node type]]="b",1,Nodes[[#This Row],[node type]]="s",1),"")</f>
        <v/>
      </c>
      <c r="M741" s="132" t="str" cm="1">
        <f t="array" ref="M741">_xlfn.IFNA(_xlfn.IFS(Nodes[[#This Row],[node type]]="i",0,Nodes[[#This Row],[node type]]="b",1,Nodes[[#This Row],[node type]]="s",1),"")</f>
        <v/>
      </c>
      <c r="N741" s="132" t="str" cm="1">
        <f t="array" ref="N741">_xlfn.IFNA(_xlfn.IFS(Nodes[[#This Row],[node type]]="i",0,Nodes[[#This Row],[node type]]="b",1,Nodes[[#This Row],[node type]]="s",0),"")</f>
        <v/>
      </c>
    </row>
    <row r="742" spans="2:14" x14ac:dyDescent="0.2">
      <c r="B7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2" s="63"/>
      <c r="D742" s="63"/>
      <c r="E742" s="63"/>
      <c r="F742" s="63"/>
      <c r="G742" s="63"/>
      <c r="H742" s="65"/>
      <c r="I742" s="132" t="str" cm="1">
        <f t="array" ref="I742">_xlfn.IFNA(_xlfn.IFS(Nodes[[#This Row],[node type]]="i",0,Nodes[[#This Row],[node type]]="b",1,Nodes[[#This Row],[node type]]="s",0),"")</f>
        <v/>
      </c>
      <c r="J742" s="132" t="str" cm="1">
        <f t="array" ref="J742">_xlfn.IFNA(_xlfn.IFS(Nodes[[#This Row],[node type]]="i",0,Nodes[[#This Row],[node type]]="b",1,Nodes[[#This Row],[node type]]="s",0),"")</f>
        <v/>
      </c>
      <c r="K742" s="132" t="str" cm="1">
        <f t="array" ref="K742">_xlfn.IFNA(_xlfn.IFS(Nodes[[#This Row],[node type]]="i",0,Nodes[[#This Row],[node type]]="b",1,Nodes[[#This Row],[node type]]="s",1),"")</f>
        <v/>
      </c>
      <c r="L742" s="132" t="str" cm="1">
        <f t="array" ref="L742">_xlfn.IFNA(_xlfn.IFS(Nodes[[#This Row],[node type]]="i",0,Nodes[[#This Row],[node type]]="b",1,Nodes[[#This Row],[node type]]="s",1),"")</f>
        <v/>
      </c>
      <c r="M742" s="132" t="str" cm="1">
        <f t="array" ref="M742">_xlfn.IFNA(_xlfn.IFS(Nodes[[#This Row],[node type]]="i",0,Nodes[[#This Row],[node type]]="b",1,Nodes[[#This Row],[node type]]="s",1),"")</f>
        <v/>
      </c>
      <c r="N742" s="132" t="str" cm="1">
        <f t="array" ref="N742">_xlfn.IFNA(_xlfn.IFS(Nodes[[#This Row],[node type]]="i",0,Nodes[[#This Row],[node type]]="b",1,Nodes[[#This Row],[node type]]="s",0),"")</f>
        <v/>
      </c>
    </row>
    <row r="743" spans="2:14" x14ac:dyDescent="0.2">
      <c r="B7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3" s="63"/>
      <c r="D743" s="63"/>
      <c r="E743" s="63"/>
      <c r="F743" s="63"/>
      <c r="G743" s="63"/>
      <c r="H743" s="65"/>
      <c r="I743" s="132" t="str" cm="1">
        <f t="array" ref="I743">_xlfn.IFNA(_xlfn.IFS(Nodes[[#This Row],[node type]]="i",0,Nodes[[#This Row],[node type]]="b",1,Nodes[[#This Row],[node type]]="s",0),"")</f>
        <v/>
      </c>
      <c r="J743" s="132" t="str" cm="1">
        <f t="array" ref="J743">_xlfn.IFNA(_xlfn.IFS(Nodes[[#This Row],[node type]]="i",0,Nodes[[#This Row],[node type]]="b",1,Nodes[[#This Row],[node type]]="s",0),"")</f>
        <v/>
      </c>
      <c r="K743" s="132" t="str" cm="1">
        <f t="array" ref="K743">_xlfn.IFNA(_xlfn.IFS(Nodes[[#This Row],[node type]]="i",0,Nodes[[#This Row],[node type]]="b",1,Nodes[[#This Row],[node type]]="s",1),"")</f>
        <v/>
      </c>
      <c r="L743" s="132" t="str" cm="1">
        <f t="array" ref="L743">_xlfn.IFNA(_xlfn.IFS(Nodes[[#This Row],[node type]]="i",0,Nodes[[#This Row],[node type]]="b",1,Nodes[[#This Row],[node type]]="s",1),"")</f>
        <v/>
      </c>
      <c r="M743" s="132" t="str" cm="1">
        <f t="array" ref="M743">_xlfn.IFNA(_xlfn.IFS(Nodes[[#This Row],[node type]]="i",0,Nodes[[#This Row],[node type]]="b",1,Nodes[[#This Row],[node type]]="s",1),"")</f>
        <v/>
      </c>
      <c r="N743" s="132" t="str" cm="1">
        <f t="array" ref="N743">_xlfn.IFNA(_xlfn.IFS(Nodes[[#This Row],[node type]]="i",0,Nodes[[#This Row],[node type]]="b",1,Nodes[[#This Row],[node type]]="s",0),"")</f>
        <v/>
      </c>
    </row>
    <row r="744" spans="2:14" x14ac:dyDescent="0.2">
      <c r="B7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4" s="63"/>
      <c r="D744" s="63"/>
      <c r="E744" s="63"/>
      <c r="F744" s="63"/>
      <c r="G744" s="63"/>
      <c r="H744" s="65"/>
      <c r="I744" s="132" t="str" cm="1">
        <f t="array" ref="I744">_xlfn.IFNA(_xlfn.IFS(Nodes[[#This Row],[node type]]="i",0,Nodes[[#This Row],[node type]]="b",1,Nodes[[#This Row],[node type]]="s",0),"")</f>
        <v/>
      </c>
      <c r="J744" s="132" t="str" cm="1">
        <f t="array" ref="J744">_xlfn.IFNA(_xlfn.IFS(Nodes[[#This Row],[node type]]="i",0,Nodes[[#This Row],[node type]]="b",1,Nodes[[#This Row],[node type]]="s",0),"")</f>
        <v/>
      </c>
      <c r="K744" s="132" t="str" cm="1">
        <f t="array" ref="K744">_xlfn.IFNA(_xlfn.IFS(Nodes[[#This Row],[node type]]="i",0,Nodes[[#This Row],[node type]]="b",1,Nodes[[#This Row],[node type]]="s",1),"")</f>
        <v/>
      </c>
      <c r="L744" s="132" t="str" cm="1">
        <f t="array" ref="L744">_xlfn.IFNA(_xlfn.IFS(Nodes[[#This Row],[node type]]="i",0,Nodes[[#This Row],[node type]]="b",1,Nodes[[#This Row],[node type]]="s",1),"")</f>
        <v/>
      </c>
      <c r="M744" s="132" t="str" cm="1">
        <f t="array" ref="M744">_xlfn.IFNA(_xlfn.IFS(Nodes[[#This Row],[node type]]="i",0,Nodes[[#This Row],[node type]]="b",1,Nodes[[#This Row],[node type]]="s",1),"")</f>
        <v/>
      </c>
      <c r="N744" s="132" t="str" cm="1">
        <f t="array" ref="N744">_xlfn.IFNA(_xlfn.IFS(Nodes[[#This Row],[node type]]="i",0,Nodes[[#This Row],[node type]]="b",1,Nodes[[#This Row],[node type]]="s",0),"")</f>
        <v/>
      </c>
    </row>
    <row r="745" spans="2:14" x14ac:dyDescent="0.2">
      <c r="B7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5" s="63"/>
      <c r="D745" s="63"/>
      <c r="E745" s="63"/>
      <c r="F745" s="63"/>
      <c r="G745" s="63"/>
      <c r="H745" s="65"/>
      <c r="I745" s="132" t="str" cm="1">
        <f t="array" ref="I745">_xlfn.IFNA(_xlfn.IFS(Nodes[[#This Row],[node type]]="i",0,Nodes[[#This Row],[node type]]="b",1,Nodes[[#This Row],[node type]]="s",0),"")</f>
        <v/>
      </c>
      <c r="J745" s="132" t="str" cm="1">
        <f t="array" ref="J745">_xlfn.IFNA(_xlfn.IFS(Nodes[[#This Row],[node type]]="i",0,Nodes[[#This Row],[node type]]="b",1,Nodes[[#This Row],[node type]]="s",0),"")</f>
        <v/>
      </c>
      <c r="K745" s="132" t="str" cm="1">
        <f t="array" ref="K745">_xlfn.IFNA(_xlfn.IFS(Nodes[[#This Row],[node type]]="i",0,Nodes[[#This Row],[node type]]="b",1,Nodes[[#This Row],[node type]]="s",1),"")</f>
        <v/>
      </c>
      <c r="L745" s="132" t="str" cm="1">
        <f t="array" ref="L745">_xlfn.IFNA(_xlfn.IFS(Nodes[[#This Row],[node type]]="i",0,Nodes[[#This Row],[node type]]="b",1,Nodes[[#This Row],[node type]]="s",1),"")</f>
        <v/>
      </c>
      <c r="M745" s="132" t="str" cm="1">
        <f t="array" ref="M745">_xlfn.IFNA(_xlfn.IFS(Nodes[[#This Row],[node type]]="i",0,Nodes[[#This Row],[node type]]="b",1,Nodes[[#This Row],[node type]]="s",1),"")</f>
        <v/>
      </c>
      <c r="N745" s="132" t="str" cm="1">
        <f t="array" ref="N745">_xlfn.IFNA(_xlfn.IFS(Nodes[[#This Row],[node type]]="i",0,Nodes[[#This Row],[node type]]="b",1,Nodes[[#This Row],[node type]]="s",0),"")</f>
        <v/>
      </c>
    </row>
    <row r="746" spans="2:14" x14ac:dyDescent="0.2">
      <c r="B7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6" s="63"/>
      <c r="D746" s="63"/>
      <c r="E746" s="63"/>
      <c r="F746" s="63"/>
      <c r="G746" s="63"/>
      <c r="H746" s="65"/>
      <c r="I746" s="132" t="str" cm="1">
        <f t="array" ref="I746">_xlfn.IFNA(_xlfn.IFS(Nodes[[#This Row],[node type]]="i",0,Nodes[[#This Row],[node type]]="b",1,Nodes[[#This Row],[node type]]="s",0),"")</f>
        <v/>
      </c>
      <c r="J746" s="132" t="str" cm="1">
        <f t="array" ref="J746">_xlfn.IFNA(_xlfn.IFS(Nodes[[#This Row],[node type]]="i",0,Nodes[[#This Row],[node type]]="b",1,Nodes[[#This Row],[node type]]="s",0),"")</f>
        <v/>
      </c>
      <c r="K746" s="132" t="str" cm="1">
        <f t="array" ref="K746">_xlfn.IFNA(_xlfn.IFS(Nodes[[#This Row],[node type]]="i",0,Nodes[[#This Row],[node type]]="b",1,Nodes[[#This Row],[node type]]="s",1),"")</f>
        <v/>
      </c>
      <c r="L746" s="132" t="str" cm="1">
        <f t="array" ref="L746">_xlfn.IFNA(_xlfn.IFS(Nodes[[#This Row],[node type]]="i",0,Nodes[[#This Row],[node type]]="b",1,Nodes[[#This Row],[node type]]="s",1),"")</f>
        <v/>
      </c>
      <c r="M746" s="132" t="str" cm="1">
        <f t="array" ref="M746">_xlfn.IFNA(_xlfn.IFS(Nodes[[#This Row],[node type]]="i",0,Nodes[[#This Row],[node type]]="b",1,Nodes[[#This Row],[node type]]="s",1),"")</f>
        <v/>
      </c>
      <c r="N746" s="132" t="str" cm="1">
        <f t="array" ref="N746">_xlfn.IFNA(_xlfn.IFS(Nodes[[#This Row],[node type]]="i",0,Nodes[[#This Row],[node type]]="b",1,Nodes[[#This Row],[node type]]="s",0),"")</f>
        <v/>
      </c>
    </row>
    <row r="747" spans="2:14" x14ac:dyDescent="0.2">
      <c r="B7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7" s="63"/>
      <c r="D747" s="63"/>
      <c r="E747" s="63"/>
      <c r="F747" s="63"/>
      <c r="G747" s="63"/>
      <c r="H747" s="65"/>
      <c r="I747" s="132" t="str" cm="1">
        <f t="array" ref="I747">_xlfn.IFNA(_xlfn.IFS(Nodes[[#This Row],[node type]]="i",0,Nodes[[#This Row],[node type]]="b",1,Nodes[[#This Row],[node type]]="s",0),"")</f>
        <v/>
      </c>
      <c r="J747" s="132" t="str" cm="1">
        <f t="array" ref="J747">_xlfn.IFNA(_xlfn.IFS(Nodes[[#This Row],[node type]]="i",0,Nodes[[#This Row],[node type]]="b",1,Nodes[[#This Row],[node type]]="s",0),"")</f>
        <v/>
      </c>
      <c r="K747" s="132" t="str" cm="1">
        <f t="array" ref="K747">_xlfn.IFNA(_xlfn.IFS(Nodes[[#This Row],[node type]]="i",0,Nodes[[#This Row],[node type]]="b",1,Nodes[[#This Row],[node type]]="s",1),"")</f>
        <v/>
      </c>
      <c r="L747" s="132" t="str" cm="1">
        <f t="array" ref="L747">_xlfn.IFNA(_xlfn.IFS(Nodes[[#This Row],[node type]]="i",0,Nodes[[#This Row],[node type]]="b",1,Nodes[[#This Row],[node type]]="s",1),"")</f>
        <v/>
      </c>
      <c r="M747" s="132" t="str" cm="1">
        <f t="array" ref="M747">_xlfn.IFNA(_xlfn.IFS(Nodes[[#This Row],[node type]]="i",0,Nodes[[#This Row],[node type]]="b",1,Nodes[[#This Row],[node type]]="s",1),"")</f>
        <v/>
      </c>
      <c r="N747" s="132" t="str" cm="1">
        <f t="array" ref="N747">_xlfn.IFNA(_xlfn.IFS(Nodes[[#This Row],[node type]]="i",0,Nodes[[#This Row],[node type]]="b",1,Nodes[[#This Row],[node type]]="s",0),"")</f>
        <v/>
      </c>
    </row>
    <row r="748" spans="2:14" x14ac:dyDescent="0.2">
      <c r="B7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8" s="63"/>
      <c r="D748" s="63"/>
      <c r="E748" s="63"/>
      <c r="F748" s="63"/>
      <c r="G748" s="63"/>
      <c r="H748" s="65"/>
      <c r="I748" s="132" t="str" cm="1">
        <f t="array" ref="I748">_xlfn.IFNA(_xlfn.IFS(Nodes[[#This Row],[node type]]="i",0,Nodes[[#This Row],[node type]]="b",1,Nodes[[#This Row],[node type]]="s",0),"")</f>
        <v/>
      </c>
      <c r="J748" s="132" t="str" cm="1">
        <f t="array" ref="J748">_xlfn.IFNA(_xlfn.IFS(Nodes[[#This Row],[node type]]="i",0,Nodes[[#This Row],[node type]]="b",1,Nodes[[#This Row],[node type]]="s",0),"")</f>
        <v/>
      </c>
      <c r="K748" s="132" t="str" cm="1">
        <f t="array" ref="K748">_xlfn.IFNA(_xlfn.IFS(Nodes[[#This Row],[node type]]="i",0,Nodes[[#This Row],[node type]]="b",1,Nodes[[#This Row],[node type]]="s",1),"")</f>
        <v/>
      </c>
      <c r="L748" s="132" t="str" cm="1">
        <f t="array" ref="L748">_xlfn.IFNA(_xlfn.IFS(Nodes[[#This Row],[node type]]="i",0,Nodes[[#This Row],[node type]]="b",1,Nodes[[#This Row],[node type]]="s",1),"")</f>
        <v/>
      </c>
      <c r="M748" s="132" t="str" cm="1">
        <f t="array" ref="M748">_xlfn.IFNA(_xlfn.IFS(Nodes[[#This Row],[node type]]="i",0,Nodes[[#This Row],[node type]]="b",1,Nodes[[#This Row],[node type]]="s",1),"")</f>
        <v/>
      </c>
      <c r="N748" s="132" t="str" cm="1">
        <f t="array" ref="N748">_xlfn.IFNA(_xlfn.IFS(Nodes[[#This Row],[node type]]="i",0,Nodes[[#This Row],[node type]]="b",1,Nodes[[#This Row],[node type]]="s",0),"")</f>
        <v/>
      </c>
    </row>
    <row r="749" spans="2:14" x14ac:dyDescent="0.2">
      <c r="B7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49" s="63"/>
      <c r="D749" s="63"/>
      <c r="E749" s="63"/>
      <c r="F749" s="63"/>
      <c r="G749" s="63"/>
      <c r="H749" s="65"/>
      <c r="I749" s="132" t="str" cm="1">
        <f t="array" ref="I749">_xlfn.IFNA(_xlfn.IFS(Nodes[[#This Row],[node type]]="i",0,Nodes[[#This Row],[node type]]="b",1,Nodes[[#This Row],[node type]]="s",0),"")</f>
        <v/>
      </c>
      <c r="J749" s="132" t="str" cm="1">
        <f t="array" ref="J749">_xlfn.IFNA(_xlfn.IFS(Nodes[[#This Row],[node type]]="i",0,Nodes[[#This Row],[node type]]="b",1,Nodes[[#This Row],[node type]]="s",0),"")</f>
        <v/>
      </c>
      <c r="K749" s="132" t="str" cm="1">
        <f t="array" ref="K749">_xlfn.IFNA(_xlfn.IFS(Nodes[[#This Row],[node type]]="i",0,Nodes[[#This Row],[node type]]="b",1,Nodes[[#This Row],[node type]]="s",1),"")</f>
        <v/>
      </c>
      <c r="L749" s="132" t="str" cm="1">
        <f t="array" ref="L749">_xlfn.IFNA(_xlfn.IFS(Nodes[[#This Row],[node type]]="i",0,Nodes[[#This Row],[node type]]="b",1,Nodes[[#This Row],[node type]]="s",1),"")</f>
        <v/>
      </c>
      <c r="M749" s="132" t="str" cm="1">
        <f t="array" ref="M749">_xlfn.IFNA(_xlfn.IFS(Nodes[[#This Row],[node type]]="i",0,Nodes[[#This Row],[node type]]="b",1,Nodes[[#This Row],[node type]]="s",1),"")</f>
        <v/>
      </c>
      <c r="N749" s="132" t="str" cm="1">
        <f t="array" ref="N749">_xlfn.IFNA(_xlfn.IFS(Nodes[[#This Row],[node type]]="i",0,Nodes[[#This Row],[node type]]="b",1,Nodes[[#This Row],[node type]]="s",0),"")</f>
        <v/>
      </c>
    </row>
    <row r="750" spans="2:14" x14ac:dyDescent="0.2">
      <c r="B7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0" s="63"/>
      <c r="D750" s="63"/>
      <c r="E750" s="63"/>
      <c r="F750" s="63"/>
      <c r="G750" s="63"/>
      <c r="H750" s="65"/>
      <c r="I750" s="132" t="str" cm="1">
        <f t="array" ref="I750">_xlfn.IFNA(_xlfn.IFS(Nodes[[#This Row],[node type]]="i",0,Nodes[[#This Row],[node type]]="b",1,Nodes[[#This Row],[node type]]="s",0),"")</f>
        <v/>
      </c>
      <c r="J750" s="132" t="str" cm="1">
        <f t="array" ref="J750">_xlfn.IFNA(_xlfn.IFS(Nodes[[#This Row],[node type]]="i",0,Nodes[[#This Row],[node type]]="b",1,Nodes[[#This Row],[node type]]="s",0),"")</f>
        <v/>
      </c>
      <c r="K750" s="132" t="str" cm="1">
        <f t="array" ref="K750">_xlfn.IFNA(_xlfn.IFS(Nodes[[#This Row],[node type]]="i",0,Nodes[[#This Row],[node type]]="b",1,Nodes[[#This Row],[node type]]="s",1),"")</f>
        <v/>
      </c>
      <c r="L750" s="132" t="str" cm="1">
        <f t="array" ref="L750">_xlfn.IFNA(_xlfn.IFS(Nodes[[#This Row],[node type]]="i",0,Nodes[[#This Row],[node type]]="b",1,Nodes[[#This Row],[node type]]="s",1),"")</f>
        <v/>
      </c>
      <c r="M750" s="132" t="str" cm="1">
        <f t="array" ref="M750">_xlfn.IFNA(_xlfn.IFS(Nodes[[#This Row],[node type]]="i",0,Nodes[[#This Row],[node type]]="b",1,Nodes[[#This Row],[node type]]="s",1),"")</f>
        <v/>
      </c>
      <c r="N750" s="132" t="str" cm="1">
        <f t="array" ref="N750">_xlfn.IFNA(_xlfn.IFS(Nodes[[#This Row],[node type]]="i",0,Nodes[[#This Row],[node type]]="b",1,Nodes[[#This Row],[node type]]="s",0),"")</f>
        <v/>
      </c>
    </row>
    <row r="751" spans="2:14" x14ac:dyDescent="0.2">
      <c r="B7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1" s="63"/>
      <c r="D751" s="63"/>
      <c r="E751" s="63"/>
      <c r="F751" s="63"/>
      <c r="G751" s="63"/>
      <c r="H751" s="65"/>
      <c r="I751" s="132" t="str" cm="1">
        <f t="array" ref="I751">_xlfn.IFNA(_xlfn.IFS(Nodes[[#This Row],[node type]]="i",0,Nodes[[#This Row],[node type]]="b",1,Nodes[[#This Row],[node type]]="s",0),"")</f>
        <v/>
      </c>
      <c r="J751" s="132" t="str" cm="1">
        <f t="array" ref="J751">_xlfn.IFNA(_xlfn.IFS(Nodes[[#This Row],[node type]]="i",0,Nodes[[#This Row],[node type]]="b",1,Nodes[[#This Row],[node type]]="s",0),"")</f>
        <v/>
      </c>
      <c r="K751" s="132" t="str" cm="1">
        <f t="array" ref="K751">_xlfn.IFNA(_xlfn.IFS(Nodes[[#This Row],[node type]]="i",0,Nodes[[#This Row],[node type]]="b",1,Nodes[[#This Row],[node type]]="s",1),"")</f>
        <v/>
      </c>
      <c r="L751" s="132" t="str" cm="1">
        <f t="array" ref="L751">_xlfn.IFNA(_xlfn.IFS(Nodes[[#This Row],[node type]]="i",0,Nodes[[#This Row],[node type]]="b",1,Nodes[[#This Row],[node type]]="s",1),"")</f>
        <v/>
      </c>
      <c r="M751" s="132" t="str" cm="1">
        <f t="array" ref="M751">_xlfn.IFNA(_xlfn.IFS(Nodes[[#This Row],[node type]]="i",0,Nodes[[#This Row],[node type]]="b",1,Nodes[[#This Row],[node type]]="s",1),"")</f>
        <v/>
      </c>
      <c r="N751" s="132" t="str" cm="1">
        <f t="array" ref="N751">_xlfn.IFNA(_xlfn.IFS(Nodes[[#This Row],[node type]]="i",0,Nodes[[#This Row],[node type]]="b",1,Nodes[[#This Row],[node type]]="s",0),"")</f>
        <v/>
      </c>
    </row>
    <row r="752" spans="2:14" x14ac:dyDescent="0.2">
      <c r="B7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2" s="63"/>
      <c r="D752" s="63"/>
      <c r="E752" s="63"/>
      <c r="F752" s="63"/>
      <c r="G752" s="63"/>
      <c r="H752" s="65"/>
      <c r="I752" s="132" t="str" cm="1">
        <f t="array" ref="I752">_xlfn.IFNA(_xlfn.IFS(Nodes[[#This Row],[node type]]="i",0,Nodes[[#This Row],[node type]]="b",1,Nodes[[#This Row],[node type]]="s",0),"")</f>
        <v/>
      </c>
      <c r="J752" s="132" t="str" cm="1">
        <f t="array" ref="J752">_xlfn.IFNA(_xlfn.IFS(Nodes[[#This Row],[node type]]="i",0,Nodes[[#This Row],[node type]]="b",1,Nodes[[#This Row],[node type]]="s",0),"")</f>
        <v/>
      </c>
      <c r="K752" s="132" t="str" cm="1">
        <f t="array" ref="K752">_xlfn.IFNA(_xlfn.IFS(Nodes[[#This Row],[node type]]="i",0,Nodes[[#This Row],[node type]]="b",1,Nodes[[#This Row],[node type]]="s",1),"")</f>
        <v/>
      </c>
      <c r="L752" s="132" t="str" cm="1">
        <f t="array" ref="L752">_xlfn.IFNA(_xlfn.IFS(Nodes[[#This Row],[node type]]="i",0,Nodes[[#This Row],[node type]]="b",1,Nodes[[#This Row],[node type]]="s",1),"")</f>
        <v/>
      </c>
      <c r="M752" s="132" t="str" cm="1">
        <f t="array" ref="M752">_xlfn.IFNA(_xlfn.IFS(Nodes[[#This Row],[node type]]="i",0,Nodes[[#This Row],[node type]]="b",1,Nodes[[#This Row],[node type]]="s",1),"")</f>
        <v/>
      </c>
      <c r="N752" s="132" t="str" cm="1">
        <f t="array" ref="N752">_xlfn.IFNA(_xlfn.IFS(Nodes[[#This Row],[node type]]="i",0,Nodes[[#This Row],[node type]]="b",1,Nodes[[#This Row],[node type]]="s",0),"")</f>
        <v/>
      </c>
    </row>
    <row r="753" spans="2:14" x14ac:dyDescent="0.2">
      <c r="B7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3" s="63"/>
      <c r="D753" s="63"/>
      <c r="E753" s="63"/>
      <c r="F753" s="63"/>
      <c r="G753" s="63"/>
      <c r="H753" s="65"/>
      <c r="I753" s="132" t="str" cm="1">
        <f t="array" ref="I753">_xlfn.IFNA(_xlfn.IFS(Nodes[[#This Row],[node type]]="i",0,Nodes[[#This Row],[node type]]="b",1,Nodes[[#This Row],[node type]]="s",0),"")</f>
        <v/>
      </c>
      <c r="J753" s="132" t="str" cm="1">
        <f t="array" ref="J753">_xlfn.IFNA(_xlfn.IFS(Nodes[[#This Row],[node type]]="i",0,Nodes[[#This Row],[node type]]="b",1,Nodes[[#This Row],[node type]]="s",0),"")</f>
        <v/>
      </c>
      <c r="K753" s="132" t="str" cm="1">
        <f t="array" ref="K753">_xlfn.IFNA(_xlfn.IFS(Nodes[[#This Row],[node type]]="i",0,Nodes[[#This Row],[node type]]="b",1,Nodes[[#This Row],[node type]]="s",1),"")</f>
        <v/>
      </c>
      <c r="L753" s="132" t="str" cm="1">
        <f t="array" ref="L753">_xlfn.IFNA(_xlfn.IFS(Nodes[[#This Row],[node type]]="i",0,Nodes[[#This Row],[node type]]="b",1,Nodes[[#This Row],[node type]]="s",1),"")</f>
        <v/>
      </c>
      <c r="M753" s="132" t="str" cm="1">
        <f t="array" ref="M753">_xlfn.IFNA(_xlfn.IFS(Nodes[[#This Row],[node type]]="i",0,Nodes[[#This Row],[node type]]="b",1,Nodes[[#This Row],[node type]]="s",1),"")</f>
        <v/>
      </c>
      <c r="N753" s="132" t="str" cm="1">
        <f t="array" ref="N753">_xlfn.IFNA(_xlfn.IFS(Nodes[[#This Row],[node type]]="i",0,Nodes[[#This Row],[node type]]="b",1,Nodes[[#This Row],[node type]]="s",0),"")</f>
        <v/>
      </c>
    </row>
    <row r="754" spans="2:14" x14ac:dyDescent="0.2">
      <c r="B7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4" s="63"/>
      <c r="D754" s="63"/>
      <c r="E754" s="63"/>
      <c r="F754" s="63"/>
      <c r="G754" s="63"/>
      <c r="H754" s="65"/>
      <c r="I754" s="132" t="str" cm="1">
        <f t="array" ref="I754">_xlfn.IFNA(_xlfn.IFS(Nodes[[#This Row],[node type]]="i",0,Nodes[[#This Row],[node type]]="b",1,Nodes[[#This Row],[node type]]="s",0),"")</f>
        <v/>
      </c>
      <c r="J754" s="132" t="str" cm="1">
        <f t="array" ref="J754">_xlfn.IFNA(_xlfn.IFS(Nodes[[#This Row],[node type]]="i",0,Nodes[[#This Row],[node type]]="b",1,Nodes[[#This Row],[node type]]="s",0),"")</f>
        <v/>
      </c>
      <c r="K754" s="132" t="str" cm="1">
        <f t="array" ref="K754">_xlfn.IFNA(_xlfn.IFS(Nodes[[#This Row],[node type]]="i",0,Nodes[[#This Row],[node type]]="b",1,Nodes[[#This Row],[node type]]="s",1),"")</f>
        <v/>
      </c>
      <c r="L754" s="132" t="str" cm="1">
        <f t="array" ref="L754">_xlfn.IFNA(_xlfn.IFS(Nodes[[#This Row],[node type]]="i",0,Nodes[[#This Row],[node type]]="b",1,Nodes[[#This Row],[node type]]="s",1),"")</f>
        <v/>
      </c>
      <c r="M754" s="132" t="str" cm="1">
        <f t="array" ref="M754">_xlfn.IFNA(_xlfn.IFS(Nodes[[#This Row],[node type]]="i",0,Nodes[[#This Row],[node type]]="b",1,Nodes[[#This Row],[node type]]="s",1),"")</f>
        <v/>
      </c>
      <c r="N754" s="132" t="str" cm="1">
        <f t="array" ref="N754">_xlfn.IFNA(_xlfn.IFS(Nodes[[#This Row],[node type]]="i",0,Nodes[[#This Row],[node type]]="b",1,Nodes[[#This Row],[node type]]="s",0),"")</f>
        <v/>
      </c>
    </row>
    <row r="755" spans="2:14" x14ac:dyDescent="0.2">
      <c r="B7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5" s="63"/>
      <c r="D755" s="63"/>
      <c r="E755" s="63"/>
      <c r="F755" s="63"/>
      <c r="G755" s="63"/>
      <c r="H755" s="65"/>
      <c r="I755" s="132" t="str" cm="1">
        <f t="array" ref="I755">_xlfn.IFNA(_xlfn.IFS(Nodes[[#This Row],[node type]]="i",0,Nodes[[#This Row],[node type]]="b",1,Nodes[[#This Row],[node type]]="s",0),"")</f>
        <v/>
      </c>
      <c r="J755" s="132" t="str" cm="1">
        <f t="array" ref="J755">_xlfn.IFNA(_xlfn.IFS(Nodes[[#This Row],[node type]]="i",0,Nodes[[#This Row],[node type]]="b",1,Nodes[[#This Row],[node type]]="s",0),"")</f>
        <v/>
      </c>
      <c r="K755" s="132" t="str" cm="1">
        <f t="array" ref="K755">_xlfn.IFNA(_xlfn.IFS(Nodes[[#This Row],[node type]]="i",0,Nodes[[#This Row],[node type]]="b",1,Nodes[[#This Row],[node type]]="s",1),"")</f>
        <v/>
      </c>
      <c r="L755" s="132" t="str" cm="1">
        <f t="array" ref="L755">_xlfn.IFNA(_xlfn.IFS(Nodes[[#This Row],[node type]]="i",0,Nodes[[#This Row],[node type]]="b",1,Nodes[[#This Row],[node type]]="s",1),"")</f>
        <v/>
      </c>
      <c r="M755" s="132" t="str" cm="1">
        <f t="array" ref="M755">_xlfn.IFNA(_xlfn.IFS(Nodes[[#This Row],[node type]]="i",0,Nodes[[#This Row],[node type]]="b",1,Nodes[[#This Row],[node type]]="s",1),"")</f>
        <v/>
      </c>
      <c r="N755" s="132" t="str" cm="1">
        <f t="array" ref="N755">_xlfn.IFNA(_xlfn.IFS(Nodes[[#This Row],[node type]]="i",0,Nodes[[#This Row],[node type]]="b",1,Nodes[[#This Row],[node type]]="s",0),"")</f>
        <v/>
      </c>
    </row>
    <row r="756" spans="2:14" x14ac:dyDescent="0.2">
      <c r="B7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6" s="63"/>
      <c r="D756" s="63"/>
      <c r="E756" s="63"/>
      <c r="F756" s="63"/>
      <c r="G756" s="63"/>
      <c r="H756" s="65"/>
      <c r="I756" s="132" t="str" cm="1">
        <f t="array" ref="I756">_xlfn.IFNA(_xlfn.IFS(Nodes[[#This Row],[node type]]="i",0,Nodes[[#This Row],[node type]]="b",1,Nodes[[#This Row],[node type]]="s",0),"")</f>
        <v/>
      </c>
      <c r="J756" s="132" t="str" cm="1">
        <f t="array" ref="J756">_xlfn.IFNA(_xlfn.IFS(Nodes[[#This Row],[node type]]="i",0,Nodes[[#This Row],[node type]]="b",1,Nodes[[#This Row],[node type]]="s",0),"")</f>
        <v/>
      </c>
      <c r="K756" s="132" t="str" cm="1">
        <f t="array" ref="K756">_xlfn.IFNA(_xlfn.IFS(Nodes[[#This Row],[node type]]="i",0,Nodes[[#This Row],[node type]]="b",1,Nodes[[#This Row],[node type]]="s",1),"")</f>
        <v/>
      </c>
      <c r="L756" s="132" t="str" cm="1">
        <f t="array" ref="L756">_xlfn.IFNA(_xlfn.IFS(Nodes[[#This Row],[node type]]="i",0,Nodes[[#This Row],[node type]]="b",1,Nodes[[#This Row],[node type]]="s",1),"")</f>
        <v/>
      </c>
      <c r="M756" s="132" t="str" cm="1">
        <f t="array" ref="M756">_xlfn.IFNA(_xlfn.IFS(Nodes[[#This Row],[node type]]="i",0,Nodes[[#This Row],[node type]]="b",1,Nodes[[#This Row],[node type]]="s",1),"")</f>
        <v/>
      </c>
      <c r="N756" s="132" t="str" cm="1">
        <f t="array" ref="N756">_xlfn.IFNA(_xlfn.IFS(Nodes[[#This Row],[node type]]="i",0,Nodes[[#This Row],[node type]]="b",1,Nodes[[#This Row],[node type]]="s",0),"")</f>
        <v/>
      </c>
    </row>
    <row r="757" spans="2:14" x14ac:dyDescent="0.2">
      <c r="B7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7" s="63"/>
      <c r="D757" s="63"/>
      <c r="E757" s="63"/>
      <c r="F757" s="63"/>
      <c r="G757" s="63"/>
      <c r="H757" s="65"/>
      <c r="I757" s="132" t="str" cm="1">
        <f t="array" ref="I757">_xlfn.IFNA(_xlfn.IFS(Nodes[[#This Row],[node type]]="i",0,Nodes[[#This Row],[node type]]="b",1,Nodes[[#This Row],[node type]]="s",0),"")</f>
        <v/>
      </c>
      <c r="J757" s="132" t="str" cm="1">
        <f t="array" ref="J757">_xlfn.IFNA(_xlfn.IFS(Nodes[[#This Row],[node type]]="i",0,Nodes[[#This Row],[node type]]="b",1,Nodes[[#This Row],[node type]]="s",0),"")</f>
        <v/>
      </c>
      <c r="K757" s="132" t="str" cm="1">
        <f t="array" ref="K757">_xlfn.IFNA(_xlfn.IFS(Nodes[[#This Row],[node type]]="i",0,Nodes[[#This Row],[node type]]="b",1,Nodes[[#This Row],[node type]]="s",1),"")</f>
        <v/>
      </c>
      <c r="L757" s="132" t="str" cm="1">
        <f t="array" ref="L757">_xlfn.IFNA(_xlfn.IFS(Nodes[[#This Row],[node type]]="i",0,Nodes[[#This Row],[node type]]="b",1,Nodes[[#This Row],[node type]]="s",1),"")</f>
        <v/>
      </c>
      <c r="M757" s="132" t="str" cm="1">
        <f t="array" ref="M757">_xlfn.IFNA(_xlfn.IFS(Nodes[[#This Row],[node type]]="i",0,Nodes[[#This Row],[node type]]="b",1,Nodes[[#This Row],[node type]]="s",1),"")</f>
        <v/>
      </c>
      <c r="N757" s="132" t="str" cm="1">
        <f t="array" ref="N757">_xlfn.IFNA(_xlfn.IFS(Nodes[[#This Row],[node type]]="i",0,Nodes[[#This Row],[node type]]="b",1,Nodes[[#This Row],[node type]]="s",0),"")</f>
        <v/>
      </c>
    </row>
    <row r="758" spans="2:14" x14ac:dyDescent="0.2">
      <c r="B7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8" s="63"/>
      <c r="D758" s="63"/>
      <c r="E758" s="63"/>
      <c r="F758" s="63"/>
      <c r="G758" s="63"/>
      <c r="H758" s="65"/>
      <c r="I758" s="132" t="str" cm="1">
        <f t="array" ref="I758">_xlfn.IFNA(_xlfn.IFS(Nodes[[#This Row],[node type]]="i",0,Nodes[[#This Row],[node type]]="b",1,Nodes[[#This Row],[node type]]="s",0),"")</f>
        <v/>
      </c>
      <c r="J758" s="132" t="str" cm="1">
        <f t="array" ref="J758">_xlfn.IFNA(_xlfn.IFS(Nodes[[#This Row],[node type]]="i",0,Nodes[[#This Row],[node type]]="b",1,Nodes[[#This Row],[node type]]="s",0),"")</f>
        <v/>
      </c>
      <c r="K758" s="132" t="str" cm="1">
        <f t="array" ref="K758">_xlfn.IFNA(_xlfn.IFS(Nodes[[#This Row],[node type]]="i",0,Nodes[[#This Row],[node type]]="b",1,Nodes[[#This Row],[node type]]="s",1),"")</f>
        <v/>
      </c>
      <c r="L758" s="132" t="str" cm="1">
        <f t="array" ref="L758">_xlfn.IFNA(_xlfn.IFS(Nodes[[#This Row],[node type]]="i",0,Nodes[[#This Row],[node type]]="b",1,Nodes[[#This Row],[node type]]="s",1),"")</f>
        <v/>
      </c>
      <c r="M758" s="132" t="str" cm="1">
        <f t="array" ref="M758">_xlfn.IFNA(_xlfn.IFS(Nodes[[#This Row],[node type]]="i",0,Nodes[[#This Row],[node type]]="b",1,Nodes[[#This Row],[node type]]="s",1),"")</f>
        <v/>
      </c>
      <c r="N758" s="132" t="str" cm="1">
        <f t="array" ref="N758">_xlfn.IFNA(_xlfn.IFS(Nodes[[#This Row],[node type]]="i",0,Nodes[[#This Row],[node type]]="b",1,Nodes[[#This Row],[node type]]="s",0),"")</f>
        <v/>
      </c>
    </row>
    <row r="759" spans="2:14" x14ac:dyDescent="0.2">
      <c r="B7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59" s="63"/>
      <c r="D759" s="63"/>
      <c r="E759" s="63"/>
      <c r="F759" s="63"/>
      <c r="G759" s="63"/>
      <c r="H759" s="65"/>
      <c r="I759" s="132" t="str" cm="1">
        <f t="array" ref="I759">_xlfn.IFNA(_xlfn.IFS(Nodes[[#This Row],[node type]]="i",0,Nodes[[#This Row],[node type]]="b",1,Nodes[[#This Row],[node type]]="s",0),"")</f>
        <v/>
      </c>
      <c r="J759" s="132" t="str" cm="1">
        <f t="array" ref="J759">_xlfn.IFNA(_xlfn.IFS(Nodes[[#This Row],[node type]]="i",0,Nodes[[#This Row],[node type]]="b",1,Nodes[[#This Row],[node type]]="s",0),"")</f>
        <v/>
      </c>
      <c r="K759" s="132" t="str" cm="1">
        <f t="array" ref="K759">_xlfn.IFNA(_xlfn.IFS(Nodes[[#This Row],[node type]]="i",0,Nodes[[#This Row],[node type]]="b",1,Nodes[[#This Row],[node type]]="s",1),"")</f>
        <v/>
      </c>
      <c r="L759" s="132" t="str" cm="1">
        <f t="array" ref="L759">_xlfn.IFNA(_xlfn.IFS(Nodes[[#This Row],[node type]]="i",0,Nodes[[#This Row],[node type]]="b",1,Nodes[[#This Row],[node type]]="s",1),"")</f>
        <v/>
      </c>
      <c r="M759" s="132" t="str" cm="1">
        <f t="array" ref="M759">_xlfn.IFNA(_xlfn.IFS(Nodes[[#This Row],[node type]]="i",0,Nodes[[#This Row],[node type]]="b",1,Nodes[[#This Row],[node type]]="s",1),"")</f>
        <v/>
      </c>
      <c r="N759" s="132" t="str" cm="1">
        <f t="array" ref="N759">_xlfn.IFNA(_xlfn.IFS(Nodes[[#This Row],[node type]]="i",0,Nodes[[#This Row],[node type]]="b",1,Nodes[[#This Row],[node type]]="s",0),"")</f>
        <v/>
      </c>
    </row>
    <row r="760" spans="2:14" x14ac:dyDescent="0.2">
      <c r="B7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0" s="63"/>
      <c r="D760" s="63"/>
      <c r="E760" s="63"/>
      <c r="F760" s="63"/>
      <c r="G760" s="63"/>
      <c r="H760" s="65"/>
      <c r="I760" s="132" t="str" cm="1">
        <f t="array" ref="I760">_xlfn.IFNA(_xlfn.IFS(Nodes[[#This Row],[node type]]="i",0,Nodes[[#This Row],[node type]]="b",1,Nodes[[#This Row],[node type]]="s",0),"")</f>
        <v/>
      </c>
      <c r="J760" s="132" t="str" cm="1">
        <f t="array" ref="J760">_xlfn.IFNA(_xlfn.IFS(Nodes[[#This Row],[node type]]="i",0,Nodes[[#This Row],[node type]]="b",1,Nodes[[#This Row],[node type]]="s",0),"")</f>
        <v/>
      </c>
      <c r="K760" s="132" t="str" cm="1">
        <f t="array" ref="K760">_xlfn.IFNA(_xlfn.IFS(Nodes[[#This Row],[node type]]="i",0,Nodes[[#This Row],[node type]]="b",1,Nodes[[#This Row],[node type]]="s",1),"")</f>
        <v/>
      </c>
      <c r="L760" s="132" t="str" cm="1">
        <f t="array" ref="L760">_xlfn.IFNA(_xlfn.IFS(Nodes[[#This Row],[node type]]="i",0,Nodes[[#This Row],[node type]]="b",1,Nodes[[#This Row],[node type]]="s",1),"")</f>
        <v/>
      </c>
      <c r="M760" s="132" t="str" cm="1">
        <f t="array" ref="M760">_xlfn.IFNA(_xlfn.IFS(Nodes[[#This Row],[node type]]="i",0,Nodes[[#This Row],[node type]]="b",1,Nodes[[#This Row],[node type]]="s",1),"")</f>
        <v/>
      </c>
      <c r="N760" s="132" t="str" cm="1">
        <f t="array" ref="N760">_xlfn.IFNA(_xlfn.IFS(Nodes[[#This Row],[node type]]="i",0,Nodes[[#This Row],[node type]]="b",1,Nodes[[#This Row],[node type]]="s",0),"")</f>
        <v/>
      </c>
    </row>
    <row r="761" spans="2:14" x14ac:dyDescent="0.2">
      <c r="B7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1" s="63"/>
      <c r="D761" s="63"/>
      <c r="E761" s="63"/>
      <c r="F761" s="63"/>
      <c r="G761" s="63"/>
      <c r="H761" s="65"/>
      <c r="I761" s="132" t="str" cm="1">
        <f t="array" ref="I761">_xlfn.IFNA(_xlfn.IFS(Nodes[[#This Row],[node type]]="i",0,Nodes[[#This Row],[node type]]="b",1,Nodes[[#This Row],[node type]]="s",0),"")</f>
        <v/>
      </c>
      <c r="J761" s="132" t="str" cm="1">
        <f t="array" ref="J761">_xlfn.IFNA(_xlfn.IFS(Nodes[[#This Row],[node type]]="i",0,Nodes[[#This Row],[node type]]="b",1,Nodes[[#This Row],[node type]]="s",0),"")</f>
        <v/>
      </c>
      <c r="K761" s="132" t="str" cm="1">
        <f t="array" ref="K761">_xlfn.IFNA(_xlfn.IFS(Nodes[[#This Row],[node type]]="i",0,Nodes[[#This Row],[node type]]="b",1,Nodes[[#This Row],[node type]]="s",1),"")</f>
        <v/>
      </c>
      <c r="L761" s="132" t="str" cm="1">
        <f t="array" ref="L761">_xlfn.IFNA(_xlfn.IFS(Nodes[[#This Row],[node type]]="i",0,Nodes[[#This Row],[node type]]="b",1,Nodes[[#This Row],[node type]]="s",1),"")</f>
        <v/>
      </c>
      <c r="M761" s="132" t="str" cm="1">
        <f t="array" ref="M761">_xlfn.IFNA(_xlfn.IFS(Nodes[[#This Row],[node type]]="i",0,Nodes[[#This Row],[node type]]="b",1,Nodes[[#This Row],[node type]]="s",1),"")</f>
        <v/>
      </c>
      <c r="N761" s="132" t="str" cm="1">
        <f t="array" ref="N761">_xlfn.IFNA(_xlfn.IFS(Nodes[[#This Row],[node type]]="i",0,Nodes[[#This Row],[node type]]="b",1,Nodes[[#This Row],[node type]]="s",0),"")</f>
        <v/>
      </c>
    </row>
    <row r="762" spans="2:14" x14ac:dyDescent="0.2">
      <c r="B7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2" s="63"/>
      <c r="D762" s="63"/>
      <c r="E762" s="63"/>
      <c r="F762" s="63"/>
      <c r="G762" s="63"/>
      <c r="H762" s="65"/>
      <c r="I762" s="132" t="str" cm="1">
        <f t="array" ref="I762">_xlfn.IFNA(_xlfn.IFS(Nodes[[#This Row],[node type]]="i",0,Nodes[[#This Row],[node type]]="b",1,Nodes[[#This Row],[node type]]="s",0),"")</f>
        <v/>
      </c>
      <c r="J762" s="132" t="str" cm="1">
        <f t="array" ref="J762">_xlfn.IFNA(_xlfn.IFS(Nodes[[#This Row],[node type]]="i",0,Nodes[[#This Row],[node type]]="b",1,Nodes[[#This Row],[node type]]="s",0),"")</f>
        <v/>
      </c>
      <c r="K762" s="132" t="str" cm="1">
        <f t="array" ref="K762">_xlfn.IFNA(_xlfn.IFS(Nodes[[#This Row],[node type]]="i",0,Nodes[[#This Row],[node type]]="b",1,Nodes[[#This Row],[node type]]="s",1),"")</f>
        <v/>
      </c>
      <c r="L762" s="132" t="str" cm="1">
        <f t="array" ref="L762">_xlfn.IFNA(_xlfn.IFS(Nodes[[#This Row],[node type]]="i",0,Nodes[[#This Row],[node type]]="b",1,Nodes[[#This Row],[node type]]="s",1),"")</f>
        <v/>
      </c>
      <c r="M762" s="132" t="str" cm="1">
        <f t="array" ref="M762">_xlfn.IFNA(_xlfn.IFS(Nodes[[#This Row],[node type]]="i",0,Nodes[[#This Row],[node type]]="b",1,Nodes[[#This Row],[node type]]="s",1),"")</f>
        <v/>
      </c>
      <c r="N762" s="132" t="str" cm="1">
        <f t="array" ref="N762">_xlfn.IFNA(_xlfn.IFS(Nodes[[#This Row],[node type]]="i",0,Nodes[[#This Row],[node type]]="b",1,Nodes[[#This Row],[node type]]="s",0),"")</f>
        <v/>
      </c>
    </row>
    <row r="763" spans="2:14" x14ac:dyDescent="0.2">
      <c r="B7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3" s="63"/>
      <c r="D763" s="63"/>
      <c r="E763" s="63"/>
      <c r="F763" s="63"/>
      <c r="G763" s="63"/>
      <c r="H763" s="65"/>
      <c r="I763" s="132" t="str" cm="1">
        <f t="array" ref="I763">_xlfn.IFNA(_xlfn.IFS(Nodes[[#This Row],[node type]]="i",0,Nodes[[#This Row],[node type]]="b",1,Nodes[[#This Row],[node type]]="s",0),"")</f>
        <v/>
      </c>
      <c r="J763" s="132" t="str" cm="1">
        <f t="array" ref="J763">_xlfn.IFNA(_xlfn.IFS(Nodes[[#This Row],[node type]]="i",0,Nodes[[#This Row],[node type]]="b",1,Nodes[[#This Row],[node type]]="s",0),"")</f>
        <v/>
      </c>
      <c r="K763" s="132" t="str" cm="1">
        <f t="array" ref="K763">_xlfn.IFNA(_xlfn.IFS(Nodes[[#This Row],[node type]]="i",0,Nodes[[#This Row],[node type]]="b",1,Nodes[[#This Row],[node type]]="s",1),"")</f>
        <v/>
      </c>
      <c r="L763" s="132" t="str" cm="1">
        <f t="array" ref="L763">_xlfn.IFNA(_xlfn.IFS(Nodes[[#This Row],[node type]]="i",0,Nodes[[#This Row],[node type]]="b",1,Nodes[[#This Row],[node type]]="s",1),"")</f>
        <v/>
      </c>
      <c r="M763" s="132" t="str" cm="1">
        <f t="array" ref="M763">_xlfn.IFNA(_xlfn.IFS(Nodes[[#This Row],[node type]]="i",0,Nodes[[#This Row],[node type]]="b",1,Nodes[[#This Row],[node type]]="s",1),"")</f>
        <v/>
      </c>
      <c r="N763" s="132" t="str" cm="1">
        <f t="array" ref="N763">_xlfn.IFNA(_xlfn.IFS(Nodes[[#This Row],[node type]]="i",0,Nodes[[#This Row],[node type]]="b",1,Nodes[[#This Row],[node type]]="s",0),"")</f>
        <v/>
      </c>
    </row>
    <row r="764" spans="2:14" x14ac:dyDescent="0.2">
      <c r="B7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4" s="63"/>
      <c r="D764" s="63"/>
      <c r="E764" s="63"/>
      <c r="F764" s="63"/>
      <c r="G764" s="63"/>
      <c r="H764" s="65"/>
      <c r="I764" s="132" t="str" cm="1">
        <f t="array" ref="I764">_xlfn.IFNA(_xlfn.IFS(Nodes[[#This Row],[node type]]="i",0,Nodes[[#This Row],[node type]]="b",1,Nodes[[#This Row],[node type]]="s",0),"")</f>
        <v/>
      </c>
      <c r="J764" s="132" t="str" cm="1">
        <f t="array" ref="J764">_xlfn.IFNA(_xlfn.IFS(Nodes[[#This Row],[node type]]="i",0,Nodes[[#This Row],[node type]]="b",1,Nodes[[#This Row],[node type]]="s",0),"")</f>
        <v/>
      </c>
      <c r="K764" s="132" t="str" cm="1">
        <f t="array" ref="K764">_xlfn.IFNA(_xlfn.IFS(Nodes[[#This Row],[node type]]="i",0,Nodes[[#This Row],[node type]]="b",1,Nodes[[#This Row],[node type]]="s",1),"")</f>
        <v/>
      </c>
      <c r="L764" s="132" t="str" cm="1">
        <f t="array" ref="L764">_xlfn.IFNA(_xlfn.IFS(Nodes[[#This Row],[node type]]="i",0,Nodes[[#This Row],[node type]]="b",1,Nodes[[#This Row],[node type]]="s",1),"")</f>
        <v/>
      </c>
      <c r="M764" s="132" t="str" cm="1">
        <f t="array" ref="M764">_xlfn.IFNA(_xlfn.IFS(Nodes[[#This Row],[node type]]="i",0,Nodes[[#This Row],[node type]]="b",1,Nodes[[#This Row],[node type]]="s",1),"")</f>
        <v/>
      </c>
      <c r="N764" s="132" t="str" cm="1">
        <f t="array" ref="N764">_xlfn.IFNA(_xlfn.IFS(Nodes[[#This Row],[node type]]="i",0,Nodes[[#This Row],[node type]]="b",1,Nodes[[#This Row],[node type]]="s",0),"")</f>
        <v/>
      </c>
    </row>
    <row r="765" spans="2:14" x14ac:dyDescent="0.2">
      <c r="B7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5" s="63"/>
      <c r="D765" s="63"/>
      <c r="E765" s="63"/>
      <c r="F765" s="63"/>
      <c r="G765" s="63"/>
      <c r="H765" s="65"/>
      <c r="I765" s="132" t="str" cm="1">
        <f t="array" ref="I765">_xlfn.IFNA(_xlfn.IFS(Nodes[[#This Row],[node type]]="i",0,Nodes[[#This Row],[node type]]="b",1,Nodes[[#This Row],[node type]]="s",0),"")</f>
        <v/>
      </c>
      <c r="J765" s="132" t="str" cm="1">
        <f t="array" ref="J765">_xlfn.IFNA(_xlfn.IFS(Nodes[[#This Row],[node type]]="i",0,Nodes[[#This Row],[node type]]="b",1,Nodes[[#This Row],[node type]]="s",0),"")</f>
        <v/>
      </c>
      <c r="K765" s="132" t="str" cm="1">
        <f t="array" ref="K765">_xlfn.IFNA(_xlfn.IFS(Nodes[[#This Row],[node type]]="i",0,Nodes[[#This Row],[node type]]="b",1,Nodes[[#This Row],[node type]]="s",1),"")</f>
        <v/>
      </c>
      <c r="L765" s="132" t="str" cm="1">
        <f t="array" ref="L765">_xlfn.IFNA(_xlfn.IFS(Nodes[[#This Row],[node type]]="i",0,Nodes[[#This Row],[node type]]="b",1,Nodes[[#This Row],[node type]]="s",1),"")</f>
        <v/>
      </c>
      <c r="M765" s="132" t="str" cm="1">
        <f t="array" ref="M765">_xlfn.IFNA(_xlfn.IFS(Nodes[[#This Row],[node type]]="i",0,Nodes[[#This Row],[node type]]="b",1,Nodes[[#This Row],[node type]]="s",1),"")</f>
        <v/>
      </c>
      <c r="N765" s="132" t="str" cm="1">
        <f t="array" ref="N765">_xlfn.IFNA(_xlfn.IFS(Nodes[[#This Row],[node type]]="i",0,Nodes[[#This Row],[node type]]="b",1,Nodes[[#This Row],[node type]]="s",0),"")</f>
        <v/>
      </c>
    </row>
    <row r="766" spans="2:14" x14ac:dyDescent="0.2">
      <c r="B7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6" s="63"/>
      <c r="D766" s="63"/>
      <c r="E766" s="63"/>
      <c r="F766" s="63"/>
      <c r="G766" s="63"/>
      <c r="H766" s="65"/>
      <c r="I766" s="132" t="str" cm="1">
        <f t="array" ref="I766">_xlfn.IFNA(_xlfn.IFS(Nodes[[#This Row],[node type]]="i",0,Nodes[[#This Row],[node type]]="b",1,Nodes[[#This Row],[node type]]="s",0),"")</f>
        <v/>
      </c>
      <c r="J766" s="132" t="str" cm="1">
        <f t="array" ref="J766">_xlfn.IFNA(_xlfn.IFS(Nodes[[#This Row],[node type]]="i",0,Nodes[[#This Row],[node type]]="b",1,Nodes[[#This Row],[node type]]="s",0),"")</f>
        <v/>
      </c>
      <c r="K766" s="132" t="str" cm="1">
        <f t="array" ref="K766">_xlfn.IFNA(_xlfn.IFS(Nodes[[#This Row],[node type]]="i",0,Nodes[[#This Row],[node type]]="b",1,Nodes[[#This Row],[node type]]="s",1),"")</f>
        <v/>
      </c>
      <c r="L766" s="132" t="str" cm="1">
        <f t="array" ref="L766">_xlfn.IFNA(_xlfn.IFS(Nodes[[#This Row],[node type]]="i",0,Nodes[[#This Row],[node type]]="b",1,Nodes[[#This Row],[node type]]="s",1),"")</f>
        <v/>
      </c>
      <c r="M766" s="132" t="str" cm="1">
        <f t="array" ref="M766">_xlfn.IFNA(_xlfn.IFS(Nodes[[#This Row],[node type]]="i",0,Nodes[[#This Row],[node type]]="b",1,Nodes[[#This Row],[node type]]="s",1),"")</f>
        <v/>
      </c>
      <c r="N766" s="132" t="str" cm="1">
        <f t="array" ref="N766">_xlfn.IFNA(_xlfn.IFS(Nodes[[#This Row],[node type]]="i",0,Nodes[[#This Row],[node type]]="b",1,Nodes[[#This Row],[node type]]="s",0),"")</f>
        <v/>
      </c>
    </row>
    <row r="767" spans="2:14" x14ac:dyDescent="0.2">
      <c r="B7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7" s="63"/>
      <c r="D767" s="63"/>
      <c r="E767" s="63"/>
      <c r="F767" s="63"/>
      <c r="G767" s="63"/>
      <c r="H767" s="65"/>
      <c r="I767" s="132" t="str" cm="1">
        <f t="array" ref="I767">_xlfn.IFNA(_xlfn.IFS(Nodes[[#This Row],[node type]]="i",0,Nodes[[#This Row],[node type]]="b",1,Nodes[[#This Row],[node type]]="s",0),"")</f>
        <v/>
      </c>
      <c r="J767" s="132" t="str" cm="1">
        <f t="array" ref="J767">_xlfn.IFNA(_xlfn.IFS(Nodes[[#This Row],[node type]]="i",0,Nodes[[#This Row],[node type]]="b",1,Nodes[[#This Row],[node type]]="s",0),"")</f>
        <v/>
      </c>
      <c r="K767" s="132" t="str" cm="1">
        <f t="array" ref="K767">_xlfn.IFNA(_xlfn.IFS(Nodes[[#This Row],[node type]]="i",0,Nodes[[#This Row],[node type]]="b",1,Nodes[[#This Row],[node type]]="s",1),"")</f>
        <v/>
      </c>
      <c r="L767" s="132" t="str" cm="1">
        <f t="array" ref="L767">_xlfn.IFNA(_xlfn.IFS(Nodes[[#This Row],[node type]]="i",0,Nodes[[#This Row],[node type]]="b",1,Nodes[[#This Row],[node type]]="s",1),"")</f>
        <v/>
      </c>
      <c r="M767" s="132" t="str" cm="1">
        <f t="array" ref="M767">_xlfn.IFNA(_xlfn.IFS(Nodes[[#This Row],[node type]]="i",0,Nodes[[#This Row],[node type]]="b",1,Nodes[[#This Row],[node type]]="s",1),"")</f>
        <v/>
      </c>
      <c r="N767" s="132" t="str" cm="1">
        <f t="array" ref="N767">_xlfn.IFNA(_xlfn.IFS(Nodes[[#This Row],[node type]]="i",0,Nodes[[#This Row],[node type]]="b",1,Nodes[[#This Row],[node type]]="s",0),"")</f>
        <v/>
      </c>
    </row>
    <row r="768" spans="2:14" x14ac:dyDescent="0.2">
      <c r="B7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8" s="63"/>
      <c r="D768" s="63"/>
      <c r="E768" s="63"/>
      <c r="F768" s="63"/>
      <c r="G768" s="63"/>
      <c r="H768" s="65"/>
      <c r="I768" s="132" t="str" cm="1">
        <f t="array" ref="I768">_xlfn.IFNA(_xlfn.IFS(Nodes[[#This Row],[node type]]="i",0,Nodes[[#This Row],[node type]]="b",1,Nodes[[#This Row],[node type]]="s",0),"")</f>
        <v/>
      </c>
      <c r="J768" s="132" t="str" cm="1">
        <f t="array" ref="J768">_xlfn.IFNA(_xlfn.IFS(Nodes[[#This Row],[node type]]="i",0,Nodes[[#This Row],[node type]]="b",1,Nodes[[#This Row],[node type]]="s",0),"")</f>
        <v/>
      </c>
      <c r="K768" s="132" t="str" cm="1">
        <f t="array" ref="K768">_xlfn.IFNA(_xlfn.IFS(Nodes[[#This Row],[node type]]="i",0,Nodes[[#This Row],[node type]]="b",1,Nodes[[#This Row],[node type]]="s",1),"")</f>
        <v/>
      </c>
      <c r="L768" s="132" t="str" cm="1">
        <f t="array" ref="L768">_xlfn.IFNA(_xlfn.IFS(Nodes[[#This Row],[node type]]="i",0,Nodes[[#This Row],[node type]]="b",1,Nodes[[#This Row],[node type]]="s",1),"")</f>
        <v/>
      </c>
      <c r="M768" s="132" t="str" cm="1">
        <f t="array" ref="M768">_xlfn.IFNA(_xlfn.IFS(Nodes[[#This Row],[node type]]="i",0,Nodes[[#This Row],[node type]]="b",1,Nodes[[#This Row],[node type]]="s",1),"")</f>
        <v/>
      </c>
      <c r="N768" s="132" t="str" cm="1">
        <f t="array" ref="N768">_xlfn.IFNA(_xlfn.IFS(Nodes[[#This Row],[node type]]="i",0,Nodes[[#This Row],[node type]]="b",1,Nodes[[#This Row],[node type]]="s",0),"")</f>
        <v/>
      </c>
    </row>
    <row r="769" spans="2:14" x14ac:dyDescent="0.2">
      <c r="B7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69" s="63"/>
      <c r="D769" s="63"/>
      <c r="E769" s="63"/>
      <c r="F769" s="63"/>
      <c r="G769" s="63"/>
      <c r="H769" s="65"/>
      <c r="I769" s="132" t="str" cm="1">
        <f t="array" ref="I769">_xlfn.IFNA(_xlfn.IFS(Nodes[[#This Row],[node type]]="i",0,Nodes[[#This Row],[node type]]="b",1,Nodes[[#This Row],[node type]]="s",0),"")</f>
        <v/>
      </c>
      <c r="J769" s="132" t="str" cm="1">
        <f t="array" ref="J769">_xlfn.IFNA(_xlfn.IFS(Nodes[[#This Row],[node type]]="i",0,Nodes[[#This Row],[node type]]="b",1,Nodes[[#This Row],[node type]]="s",0),"")</f>
        <v/>
      </c>
      <c r="K769" s="132" t="str" cm="1">
        <f t="array" ref="K769">_xlfn.IFNA(_xlfn.IFS(Nodes[[#This Row],[node type]]="i",0,Nodes[[#This Row],[node type]]="b",1,Nodes[[#This Row],[node type]]="s",1),"")</f>
        <v/>
      </c>
      <c r="L769" s="132" t="str" cm="1">
        <f t="array" ref="L769">_xlfn.IFNA(_xlfn.IFS(Nodes[[#This Row],[node type]]="i",0,Nodes[[#This Row],[node type]]="b",1,Nodes[[#This Row],[node type]]="s",1),"")</f>
        <v/>
      </c>
      <c r="M769" s="132" t="str" cm="1">
        <f t="array" ref="M769">_xlfn.IFNA(_xlfn.IFS(Nodes[[#This Row],[node type]]="i",0,Nodes[[#This Row],[node type]]="b",1,Nodes[[#This Row],[node type]]="s",1),"")</f>
        <v/>
      </c>
      <c r="N769" s="132" t="str" cm="1">
        <f t="array" ref="N769">_xlfn.IFNA(_xlfn.IFS(Nodes[[#This Row],[node type]]="i",0,Nodes[[#This Row],[node type]]="b",1,Nodes[[#This Row],[node type]]="s",0),"")</f>
        <v/>
      </c>
    </row>
    <row r="770" spans="2:14" x14ac:dyDescent="0.2">
      <c r="B7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0" s="63"/>
      <c r="D770" s="63"/>
      <c r="E770" s="63"/>
      <c r="F770" s="63"/>
      <c r="G770" s="63"/>
      <c r="H770" s="65"/>
      <c r="I770" s="132" t="str" cm="1">
        <f t="array" ref="I770">_xlfn.IFNA(_xlfn.IFS(Nodes[[#This Row],[node type]]="i",0,Nodes[[#This Row],[node type]]="b",1,Nodes[[#This Row],[node type]]="s",0),"")</f>
        <v/>
      </c>
      <c r="J770" s="132" t="str" cm="1">
        <f t="array" ref="J770">_xlfn.IFNA(_xlfn.IFS(Nodes[[#This Row],[node type]]="i",0,Nodes[[#This Row],[node type]]="b",1,Nodes[[#This Row],[node type]]="s",0),"")</f>
        <v/>
      </c>
      <c r="K770" s="132" t="str" cm="1">
        <f t="array" ref="K770">_xlfn.IFNA(_xlfn.IFS(Nodes[[#This Row],[node type]]="i",0,Nodes[[#This Row],[node type]]="b",1,Nodes[[#This Row],[node type]]="s",1),"")</f>
        <v/>
      </c>
      <c r="L770" s="132" t="str" cm="1">
        <f t="array" ref="L770">_xlfn.IFNA(_xlfn.IFS(Nodes[[#This Row],[node type]]="i",0,Nodes[[#This Row],[node type]]="b",1,Nodes[[#This Row],[node type]]="s",1),"")</f>
        <v/>
      </c>
      <c r="M770" s="132" t="str" cm="1">
        <f t="array" ref="M770">_xlfn.IFNA(_xlfn.IFS(Nodes[[#This Row],[node type]]="i",0,Nodes[[#This Row],[node type]]="b",1,Nodes[[#This Row],[node type]]="s",1),"")</f>
        <v/>
      </c>
      <c r="N770" s="132" t="str" cm="1">
        <f t="array" ref="N770">_xlfn.IFNA(_xlfn.IFS(Nodes[[#This Row],[node type]]="i",0,Nodes[[#This Row],[node type]]="b",1,Nodes[[#This Row],[node type]]="s",0),"")</f>
        <v/>
      </c>
    </row>
    <row r="771" spans="2:14" x14ac:dyDescent="0.2">
      <c r="B7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1" s="63"/>
      <c r="D771" s="63"/>
      <c r="E771" s="63"/>
      <c r="F771" s="63"/>
      <c r="G771" s="63"/>
      <c r="H771" s="65"/>
      <c r="I771" s="132" t="str" cm="1">
        <f t="array" ref="I771">_xlfn.IFNA(_xlfn.IFS(Nodes[[#This Row],[node type]]="i",0,Nodes[[#This Row],[node type]]="b",1,Nodes[[#This Row],[node type]]="s",0),"")</f>
        <v/>
      </c>
      <c r="J771" s="132" t="str" cm="1">
        <f t="array" ref="J771">_xlfn.IFNA(_xlfn.IFS(Nodes[[#This Row],[node type]]="i",0,Nodes[[#This Row],[node type]]="b",1,Nodes[[#This Row],[node type]]="s",0),"")</f>
        <v/>
      </c>
      <c r="K771" s="132" t="str" cm="1">
        <f t="array" ref="K771">_xlfn.IFNA(_xlfn.IFS(Nodes[[#This Row],[node type]]="i",0,Nodes[[#This Row],[node type]]="b",1,Nodes[[#This Row],[node type]]="s",1),"")</f>
        <v/>
      </c>
      <c r="L771" s="132" t="str" cm="1">
        <f t="array" ref="L771">_xlfn.IFNA(_xlfn.IFS(Nodes[[#This Row],[node type]]="i",0,Nodes[[#This Row],[node type]]="b",1,Nodes[[#This Row],[node type]]="s",1),"")</f>
        <v/>
      </c>
      <c r="M771" s="132" t="str" cm="1">
        <f t="array" ref="M771">_xlfn.IFNA(_xlfn.IFS(Nodes[[#This Row],[node type]]="i",0,Nodes[[#This Row],[node type]]="b",1,Nodes[[#This Row],[node type]]="s",1),"")</f>
        <v/>
      </c>
      <c r="N771" s="132" t="str" cm="1">
        <f t="array" ref="N771">_xlfn.IFNA(_xlfn.IFS(Nodes[[#This Row],[node type]]="i",0,Nodes[[#This Row],[node type]]="b",1,Nodes[[#This Row],[node type]]="s",0),"")</f>
        <v/>
      </c>
    </row>
    <row r="772" spans="2:14" x14ac:dyDescent="0.2">
      <c r="B7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2" s="63"/>
      <c r="D772" s="63"/>
      <c r="E772" s="63"/>
      <c r="F772" s="63"/>
      <c r="G772" s="63"/>
      <c r="H772" s="65"/>
      <c r="I772" s="132" t="str" cm="1">
        <f t="array" ref="I772">_xlfn.IFNA(_xlfn.IFS(Nodes[[#This Row],[node type]]="i",0,Nodes[[#This Row],[node type]]="b",1,Nodes[[#This Row],[node type]]="s",0),"")</f>
        <v/>
      </c>
      <c r="J772" s="132" t="str" cm="1">
        <f t="array" ref="J772">_xlfn.IFNA(_xlfn.IFS(Nodes[[#This Row],[node type]]="i",0,Nodes[[#This Row],[node type]]="b",1,Nodes[[#This Row],[node type]]="s",0),"")</f>
        <v/>
      </c>
      <c r="K772" s="132" t="str" cm="1">
        <f t="array" ref="K772">_xlfn.IFNA(_xlfn.IFS(Nodes[[#This Row],[node type]]="i",0,Nodes[[#This Row],[node type]]="b",1,Nodes[[#This Row],[node type]]="s",1),"")</f>
        <v/>
      </c>
      <c r="L772" s="132" t="str" cm="1">
        <f t="array" ref="L772">_xlfn.IFNA(_xlfn.IFS(Nodes[[#This Row],[node type]]="i",0,Nodes[[#This Row],[node type]]="b",1,Nodes[[#This Row],[node type]]="s",1),"")</f>
        <v/>
      </c>
      <c r="M772" s="132" t="str" cm="1">
        <f t="array" ref="M772">_xlfn.IFNA(_xlfn.IFS(Nodes[[#This Row],[node type]]="i",0,Nodes[[#This Row],[node type]]="b",1,Nodes[[#This Row],[node type]]="s",1),"")</f>
        <v/>
      </c>
      <c r="N772" s="132" t="str" cm="1">
        <f t="array" ref="N772">_xlfn.IFNA(_xlfn.IFS(Nodes[[#This Row],[node type]]="i",0,Nodes[[#This Row],[node type]]="b",1,Nodes[[#This Row],[node type]]="s",0),"")</f>
        <v/>
      </c>
    </row>
    <row r="773" spans="2:14" x14ac:dyDescent="0.2">
      <c r="B7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3" s="63"/>
      <c r="D773" s="63"/>
      <c r="E773" s="63"/>
      <c r="F773" s="63"/>
      <c r="G773" s="63"/>
      <c r="H773" s="65"/>
      <c r="I773" s="132" t="str" cm="1">
        <f t="array" ref="I773">_xlfn.IFNA(_xlfn.IFS(Nodes[[#This Row],[node type]]="i",0,Nodes[[#This Row],[node type]]="b",1,Nodes[[#This Row],[node type]]="s",0),"")</f>
        <v/>
      </c>
      <c r="J773" s="132" t="str" cm="1">
        <f t="array" ref="J773">_xlfn.IFNA(_xlfn.IFS(Nodes[[#This Row],[node type]]="i",0,Nodes[[#This Row],[node type]]="b",1,Nodes[[#This Row],[node type]]="s",0),"")</f>
        <v/>
      </c>
      <c r="K773" s="132" t="str" cm="1">
        <f t="array" ref="K773">_xlfn.IFNA(_xlfn.IFS(Nodes[[#This Row],[node type]]="i",0,Nodes[[#This Row],[node type]]="b",1,Nodes[[#This Row],[node type]]="s",1),"")</f>
        <v/>
      </c>
      <c r="L773" s="132" t="str" cm="1">
        <f t="array" ref="L773">_xlfn.IFNA(_xlfn.IFS(Nodes[[#This Row],[node type]]="i",0,Nodes[[#This Row],[node type]]="b",1,Nodes[[#This Row],[node type]]="s",1),"")</f>
        <v/>
      </c>
      <c r="M773" s="132" t="str" cm="1">
        <f t="array" ref="M773">_xlfn.IFNA(_xlfn.IFS(Nodes[[#This Row],[node type]]="i",0,Nodes[[#This Row],[node type]]="b",1,Nodes[[#This Row],[node type]]="s",1),"")</f>
        <v/>
      </c>
      <c r="N773" s="132" t="str" cm="1">
        <f t="array" ref="N773">_xlfn.IFNA(_xlfn.IFS(Nodes[[#This Row],[node type]]="i",0,Nodes[[#This Row],[node type]]="b",1,Nodes[[#This Row],[node type]]="s",0),"")</f>
        <v/>
      </c>
    </row>
    <row r="774" spans="2:14" x14ac:dyDescent="0.2">
      <c r="B7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4" s="63"/>
      <c r="D774" s="63"/>
      <c r="E774" s="63"/>
      <c r="F774" s="63"/>
      <c r="G774" s="63"/>
      <c r="H774" s="65"/>
      <c r="I774" s="132" t="str" cm="1">
        <f t="array" ref="I774">_xlfn.IFNA(_xlfn.IFS(Nodes[[#This Row],[node type]]="i",0,Nodes[[#This Row],[node type]]="b",1,Nodes[[#This Row],[node type]]="s",0),"")</f>
        <v/>
      </c>
      <c r="J774" s="132" t="str" cm="1">
        <f t="array" ref="J774">_xlfn.IFNA(_xlfn.IFS(Nodes[[#This Row],[node type]]="i",0,Nodes[[#This Row],[node type]]="b",1,Nodes[[#This Row],[node type]]="s",0),"")</f>
        <v/>
      </c>
      <c r="K774" s="132" t="str" cm="1">
        <f t="array" ref="K774">_xlfn.IFNA(_xlfn.IFS(Nodes[[#This Row],[node type]]="i",0,Nodes[[#This Row],[node type]]="b",1,Nodes[[#This Row],[node type]]="s",1),"")</f>
        <v/>
      </c>
      <c r="L774" s="132" t="str" cm="1">
        <f t="array" ref="L774">_xlfn.IFNA(_xlfn.IFS(Nodes[[#This Row],[node type]]="i",0,Nodes[[#This Row],[node type]]="b",1,Nodes[[#This Row],[node type]]="s",1),"")</f>
        <v/>
      </c>
      <c r="M774" s="132" t="str" cm="1">
        <f t="array" ref="M774">_xlfn.IFNA(_xlfn.IFS(Nodes[[#This Row],[node type]]="i",0,Nodes[[#This Row],[node type]]="b",1,Nodes[[#This Row],[node type]]="s",1),"")</f>
        <v/>
      </c>
      <c r="N774" s="132" t="str" cm="1">
        <f t="array" ref="N774">_xlfn.IFNA(_xlfn.IFS(Nodes[[#This Row],[node type]]="i",0,Nodes[[#This Row],[node type]]="b",1,Nodes[[#This Row],[node type]]="s",0),"")</f>
        <v/>
      </c>
    </row>
    <row r="775" spans="2:14" x14ac:dyDescent="0.2">
      <c r="B7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5" s="63"/>
      <c r="D775" s="63"/>
      <c r="E775" s="63"/>
      <c r="F775" s="63"/>
      <c r="G775" s="63"/>
      <c r="H775" s="65"/>
      <c r="I775" s="132" t="str" cm="1">
        <f t="array" ref="I775">_xlfn.IFNA(_xlfn.IFS(Nodes[[#This Row],[node type]]="i",0,Nodes[[#This Row],[node type]]="b",1,Nodes[[#This Row],[node type]]="s",0),"")</f>
        <v/>
      </c>
      <c r="J775" s="132" t="str" cm="1">
        <f t="array" ref="J775">_xlfn.IFNA(_xlfn.IFS(Nodes[[#This Row],[node type]]="i",0,Nodes[[#This Row],[node type]]="b",1,Nodes[[#This Row],[node type]]="s",0),"")</f>
        <v/>
      </c>
      <c r="K775" s="132" t="str" cm="1">
        <f t="array" ref="K775">_xlfn.IFNA(_xlfn.IFS(Nodes[[#This Row],[node type]]="i",0,Nodes[[#This Row],[node type]]="b",1,Nodes[[#This Row],[node type]]="s",1),"")</f>
        <v/>
      </c>
      <c r="L775" s="132" t="str" cm="1">
        <f t="array" ref="L775">_xlfn.IFNA(_xlfn.IFS(Nodes[[#This Row],[node type]]="i",0,Nodes[[#This Row],[node type]]="b",1,Nodes[[#This Row],[node type]]="s",1),"")</f>
        <v/>
      </c>
      <c r="M775" s="132" t="str" cm="1">
        <f t="array" ref="M775">_xlfn.IFNA(_xlfn.IFS(Nodes[[#This Row],[node type]]="i",0,Nodes[[#This Row],[node type]]="b",1,Nodes[[#This Row],[node type]]="s",1),"")</f>
        <v/>
      </c>
      <c r="N775" s="132" t="str" cm="1">
        <f t="array" ref="N775">_xlfn.IFNA(_xlfn.IFS(Nodes[[#This Row],[node type]]="i",0,Nodes[[#This Row],[node type]]="b",1,Nodes[[#This Row],[node type]]="s",0),"")</f>
        <v/>
      </c>
    </row>
    <row r="776" spans="2:14" x14ac:dyDescent="0.2">
      <c r="B7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6" s="63"/>
      <c r="D776" s="63"/>
      <c r="E776" s="63"/>
      <c r="F776" s="63"/>
      <c r="G776" s="63"/>
      <c r="H776" s="65"/>
      <c r="I776" s="132" t="str" cm="1">
        <f t="array" ref="I776">_xlfn.IFNA(_xlfn.IFS(Nodes[[#This Row],[node type]]="i",0,Nodes[[#This Row],[node type]]="b",1,Nodes[[#This Row],[node type]]="s",0),"")</f>
        <v/>
      </c>
      <c r="J776" s="132" t="str" cm="1">
        <f t="array" ref="J776">_xlfn.IFNA(_xlfn.IFS(Nodes[[#This Row],[node type]]="i",0,Nodes[[#This Row],[node type]]="b",1,Nodes[[#This Row],[node type]]="s",0),"")</f>
        <v/>
      </c>
      <c r="K776" s="132" t="str" cm="1">
        <f t="array" ref="K776">_xlfn.IFNA(_xlfn.IFS(Nodes[[#This Row],[node type]]="i",0,Nodes[[#This Row],[node type]]="b",1,Nodes[[#This Row],[node type]]="s",1),"")</f>
        <v/>
      </c>
      <c r="L776" s="132" t="str" cm="1">
        <f t="array" ref="L776">_xlfn.IFNA(_xlfn.IFS(Nodes[[#This Row],[node type]]="i",0,Nodes[[#This Row],[node type]]="b",1,Nodes[[#This Row],[node type]]="s",1),"")</f>
        <v/>
      </c>
      <c r="M776" s="132" t="str" cm="1">
        <f t="array" ref="M776">_xlfn.IFNA(_xlfn.IFS(Nodes[[#This Row],[node type]]="i",0,Nodes[[#This Row],[node type]]="b",1,Nodes[[#This Row],[node type]]="s",1),"")</f>
        <v/>
      </c>
      <c r="N776" s="132" t="str" cm="1">
        <f t="array" ref="N776">_xlfn.IFNA(_xlfn.IFS(Nodes[[#This Row],[node type]]="i",0,Nodes[[#This Row],[node type]]="b",1,Nodes[[#This Row],[node type]]="s",0),"")</f>
        <v/>
      </c>
    </row>
    <row r="777" spans="2:14" x14ac:dyDescent="0.2">
      <c r="B7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7" s="63"/>
      <c r="D777" s="63"/>
      <c r="E777" s="63"/>
      <c r="F777" s="63"/>
      <c r="G777" s="63"/>
      <c r="H777" s="65"/>
      <c r="I777" s="132" t="str" cm="1">
        <f t="array" ref="I777">_xlfn.IFNA(_xlfn.IFS(Nodes[[#This Row],[node type]]="i",0,Nodes[[#This Row],[node type]]="b",1,Nodes[[#This Row],[node type]]="s",0),"")</f>
        <v/>
      </c>
      <c r="J777" s="132" t="str" cm="1">
        <f t="array" ref="J777">_xlfn.IFNA(_xlfn.IFS(Nodes[[#This Row],[node type]]="i",0,Nodes[[#This Row],[node type]]="b",1,Nodes[[#This Row],[node type]]="s",0),"")</f>
        <v/>
      </c>
      <c r="K777" s="132" t="str" cm="1">
        <f t="array" ref="K777">_xlfn.IFNA(_xlfn.IFS(Nodes[[#This Row],[node type]]="i",0,Nodes[[#This Row],[node type]]="b",1,Nodes[[#This Row],[node type]]="s",1),"")</f>
        <v/>
      </c>
      <c r="L777" s="132" t="str" cm="1">
        <f t="array" ref="L777">_xlfn.IFNA(_xlfn.IFS(Nodes[[#This Row],[node type]]="i",0,Nodes[[#This Row],[node type]]="b",1,Nodes[[#This Row],[node type]]="s",1),"")</f>
        <v/>
      </c>
      <c r="M777" s="132" t="str" cm="1">
        <f t="array" ref="M777">_xlfn.IFNA(_xlfn.IFS(Nodes[[#This Row],[node type]]="i",0,Nodes[[#This Row],[node type]]="b",1,Nodes[[#This Row],[node type]]="s",1),"")</f>
        <v/>
      </c>
      <c r="N777" s="132" t="str" cm="1">
        <f t="array" ref="N777">_xlfn.IFNA(_xlfn.IFS(Nodes[[#This Row],[node type]]="i",0,Nodes[[#This Row],[node type]]="b",1,Nodes[[#This Row],[node type]]="s",0),"")</f>
        <v/>
      </c>
    </row>
    <row r="778" spans="2:14" x14ac:dyDescent="0.2">
      <c r="B7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8" s="63"/>
      <c r="D778" s="63"/>
      <c r="E778" s="63"/>
      <c r="F778" s="63"/>
      <c r="G778" s="63"/>
      <c r="H778" s="65"/>
      <c r="I778" s="132" t="str" cm="1">
        <f t="array" ref="I778">_xlfn.IFNA(_xlfn.IFS(Nodes[[#This Row],[node type]]="i",0,Nodes[[#This Row],[node type]]="b",1,Nodes[[#This Row],[node type]]="s",0),"")</f>
        <v/>
      </c>
      <c r="J778" s="132" t="str" cm="1">
        <f t="array" ref="J778">_xlfn.IFNA(_xlfn.IFS(Nodes[[#This Row],[node type]]="i",0,Nodes[[#This Row],[node type]]="b",1,Nodes[[#This Row],[node type]]="s",0),"")</f>
        <v/>
      </c>
      <c r="K778" s="132" t="str" cm="1">
        <f t="array" ref="K778">_xlfn.IFNA(_xlfn.IFS(Nodes[[#This Row],[node type]]="i",0,Nodes[[#This Row],[node type]]="b",1,Nodes[[#This Row],[node type]]="s",1),"")</f>
        <v/>
      </c>
      <c r="L778" s="132" t="str" cm="1">
        <f t="array" ref="L778">_xlfn.IFNA(_xlfn.IFS(Nodes[[#This Row],[node type]]="i",0,Nodes[[#This Row],[node type]]="b",1,Nodes[[#This Row],[node type]]="s",1),"")</f>
        <v/>
      </c>
      <c r="M778" s="132" t="str" cm="1">
        <f t="array" ref="M778">_xlfn.IFNA(_xlfn.IFS(Nodes[[#This Row],[node type]]="i",0,Nodes[[#This Row],[node type]]="b",1,Nodes[[#This Row],[node type]]="s",1),"")</f>
        <v/>
      </c>
      <c r="N778" s="132" t="str" cm="1">
        <f t="array" ref="N778">_xlfn.IFNA(_xlfn.IFS(Nodes[[#This Row],[node type]]="i",0,Nodes[[#This Row],[node type]]="b",1,Nodes[[#This Row],[node type]]="s",0),"")</f>
        <v/>
      </c>
    </row>
    <row r="779" spans="2:14" x14ac:dyDescent="0.2">
      <c r="B7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79" s="63"/>
      <c r="D779" s="63"/>
      <c r="E779" s="63"/>
      <c r="F779" s="63"/>
      <c r="G779" s="63"/>
      <c r="H779" s="65"/>
      <c r="I779" s="132" t="str" cm="1">
        <f t="array" ref="I779">_xlfn.IFNA(_xlfn.IFS(Nodes[[#This Row],[node type]]="i",0,Nodes[[#This Row],[node type]]="b",1,Nodes[[#This Row],[node type]]="s",0),"")</f>
        <v/>
      </c>
      <c r="J779" s="132" t="str" cm="1">
        <f t="array" ref="J779">_xlfn.IFNA(_xlfn.IFS(Nodes[[#This Row],[node type]]="i",0,Nodes[[#This Row],[node type]]="b",1,Nodes[[#This Row],[node type]]="s",0),"")</f>
        <v/>
      </c>
      <c r="K779" s="132" t="str" cm="1">
        <f t="array" ref="K779">_xlfn.IFNA(_xlfn.IFS(Nodes[[#This Row],[node type]]="i",0,Nodes[[#This Row],[node type]]="b",1,Nodes[[#This Row],[node type]]="s",1),"")</f>
        <v/>
      </c>
      <c r="L779" s="132" t="str" cm="1">
        <f t="array" ref="L779">_xlfn.IFNA(_xlfn.IFS(Nodes[[#This Row],[node type]]="i",0,Nodes[[#This Row],[node type]]="b",1,Nodes[[#This Row],[node type]]="s",1),"")</f>
        <v/>
      </c>
      <c r="M779" s="132" t="str" cm="1">
        <f t="array" ref="M779">_xlfn.IFNA(_xlfn.IFS(Nodes[[#This Row],[node type]]="i",0,Nodes[[#This Row],[node type]]="b",1,Nodes[[#This Row],[node type]]="s",1),"")</f>
        <v/>
      </c>
      <c r="N779" s="132" t="str" cm="1">
        <f t="array" ref="N779">_xlfn.IFNA(_xlfn.IFS(Nodes[[#This Row],[node type]]="i",0,Nodes[[#This Row],[node type]]="b",1,Nodes[[#This Row],[node type]]="s",0),"")</f>
        <v/>
      </c>
    </row>
    <row r="780" spans="2:14" x14ac:dyDescent="0.2">
      <c r="B7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0" s="63"/>
      <c r="D780" s="63"/>
      <c r="E780" s="63"/>
      <c r="F780" s="63"/>
      <c r="G780" s="63"/>
      <c r="H780" s="65"/>
      <c r="I780" s="132" t="str" cm="1">
        <f t="array" ref="I780">_xlfn.IFNA(_xlfn.IFS(Nodes[[#This Row],[node type]]="i",0,Nodes[[#This Row],[node type]]="b",1,Nodes[[#This Row],[node type]]="s",0),"")</f>
        <v/>
      </c>
      <c r="J780" s="132" t="str" cm="1">
        <f t="array" ref="J780">_xlfn.IFNA(_xlfn.IFS(Nodes[[#This Row],[node type]]="i",0,Nodes[[#This Row],[node type]]="b",1,Nodes[[#This Row],[node type]]="s",0),"")</f>
        <v/>
      </c>
      <c r="K780" s="132" t="str" cm="1">
        <f t="array" ref="K780">_xlfn.IFNA(_xlfn.IFS(Nodes[[#This Row],[node type]]="i",0,Nodes[[#This Row],[node type]]="b",1,Nodes[[#This Row],[node type]]="s",1),"")</f>
        <v/>
      </c>
      <c r="L780" s="132" t="str" cm="1">
        <f t="array" ref="L780">_xlfn.IFNA(_xlfn.IFS(Nodes[[#This Row],[node type]]="i",0,Nodes[[#This Row],[node type]]="b",1,Nodes[[#This Row],[node type]]="s",1),"")</f>
        <v/>
      </c>
      <c r="M780" s="132" t="str" cm="1">
        <f t="array" ref="M780">_xlfn.IFNA(_xlfn.IFS(Nodes[[#This Row],[node type]]="i",0,Nodes[[#This Row],[node type]]="b",1,Nodes[[#This Row],[node type]]="s",1),"")</f>
        <v/>
      </c>
      <c r="N780" s="132" t="str" cm="1">
        <f t="array" ref="N780">_xlfn.IFNA(_xlfn.IFS(Nodes[[#This Row],[node type]]="i",0,Nodes[[#This Row],[node type]]="b",1,Nodes[[#This Row],[node type]]="s",0),"")</f>
        <v/>
      </c>
    </row>
    <row r="781" spans="2:14" x14ac:dyDescent="0.2">
      <c r="B7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1" s="63"/>
      <c r="D781" s="63"/>
      <c r="E781" s="63"/>
      <c r="F781" s="63"/>
      <c r="G781" s="63"/>
      <c r="H781" s="65"/>
      <c r="I781" s="132" t="str" cm="1">
        <f t="array" ref="I781">_xlfn.IFNA(_xlfn.IFS(Nodes[[#This Row],[node type]]="i",0,Nodes[[#This Row],[node type]]="b",1,Nodes[[#This Row],[node type]]="s",0),"")</f>
        <v/>
      </c>
      <c r="J781" s="132" t="str" cm="1">
        <f t="array" ref="J781">_xlfn.IFNA(_xlfn.IFS(Nodes[[#This Row],[node type]]="i",0,Nodes[[#This Row],[node type]]="b",1,Nodes[[#This Row],[node type]]="s",0),"")</f>
        <v/>
      </c>
      <c r="K781" s="132" t="str" cm="1">
        <f t="array" ref="K781">_xlfn.IFNA(_xlfn.IFS(Nodes[[#This Row],[node type]]="i",0,Nodes[[#This Row],[node type]]="b",1,Nodes[[#This Row],[node type]]="s",1),"")</f>
        <v/>
      </c>
      <c r="L781" s="132" t="str" cm="1">
        <f t="array" ref="L781">_xlfn.IFNA(_xlfn.IFS(Nodes[[#This Row],[node type]]="i",0,Nodes[[#This Row],[node type]]="b",1,Nodes[[#This Row],[node type]]="s",1),"")</f>
        <v/>
      </c>
      <c r="M781" s="132" t="str" cm="1">
        <f t="array" ref="M781">_xlfn.IFNA(_xlfn.IFS(Nodes[[#This Row],[node type]]="i",0,Nodes[[#This Row],[node type]]="b",1,Nodes[[#This Row],[node type]]="s",1),"")</f>
        <v/>
      </c>
      <c r="N781" s="132" t="str" cm="1">
        <f t="array" ref="N781">_xlfn.IFNA(_xlfn.IFS(Nodes[[#This Row],[node type]]="i",0,Nodes[[#This Row],[node type]]="b",1,Nodes[[#This Row],[node type]]="s",0),"")</f>
        <v/>
      </c>
    </row>
    <row r="782" spans="2:14" x14ac:dyDescent="0.2">
      <c r="B7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2" s="63"/>
      <c r="D782" s="63"/>
      <c r="E782" s="63"/>
      <c r="F782" s="63"/>
      <c r="G782" s="63"/>
      <c r="H782" s="65"/>
      <c r="I782" s="132" t="str" cm="1">
        <f t="array" ref="I782">_xlfn.IFNA(_xlfn.IFS(Nodes[[#This Row],[node type]]="i",0,Nodes[[#This Row],[node type]]="b",1,Nodes[[#This Row],[node type]]="s",0),"")</f>
        <v/>
      </c>
      <c r="J782" s="132" t="str" cm="1">
        <f t="array" ref="J782">_xlfn.IFNA(_xlfn.IFS(Nodes[[#This Row],[node type]]="i",0,Nodes[[#This Row],[node type]]="b",1,Nodes[[#This Row],[node type]]="s",0),"")</f>
        <v/>
      </c>
      <c r="K782" s="132" t="str" cm="1">
        <f t="array" ref="K782">_xlfn.IFNA(_xlfn.IFS(Nodes[[#This Row],[node type]]="i",0,Nodes[[#This Row],[node type]]="b",1,Nodes[[#This Row],[node type]]="s",1),"")</f>
        <v/>
      </c>
      <c r="L782" s="132" t="str" cm="1">
        <f t="array" ref="L782">_xlfn.IFNA(_xlfn.IFS(Nodes[[#This Row],[node type]]="i",0,Nodes[[#This Row],[node type]]="b",1,Nodes[[#This Row],[node type]]="s",1),"")</f>
        <v/>
      </c>
      <c r="M782" s="132" t="str" cm="1">
        <f t="array" ref="M782">_xlfn.IFNA(_xlfn.IFS(Nodes[[#This Row],[node type]]="i",0,Nodes[[#This Row],[node type]]="b",1,Nodes[[#This Row],[node type]]="s",1),"")</f>
        <v/>
      </c>
      <c r="N782" s="132" t="str" cm="1">
        <f t="array" ref="N782">_xlfn.IFNA(_xlfn.IFS(Nodes[[#This Row],[node type]]="i",0,Nodes[[#This Row],[node type]]="b",1,Nodes[[#This Row],[node type]]="s",0),"")</f>
        <v/>
      </c>
    </row>
    <row r="783" spans="2:14" x14ac:dyDescent="0.2">
      <c r="B7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3" s="63"/>
      <c r="D783" s="63"/>
      <c r="E783" s="63"/>
      <c r="F783" s="63"/>
      <c r="G783" s="63"/>
      <c r="H783" s="65"/>
      <c r="I783" s="132" t="str" cm="1">
        <f t="array" ref="I783">_xlfn.IFNA(_xlfn.IFS(Nodes[[#This Row],[node type]]="i",0,Nodes[[#This Row],[node type]]="b",1,Nodes[[#This Row],[node type]]="s",0),"")</f>
        <v/>
      </c>
      <c r="J783" s="132" t="str" cm="1">
        <f t="array" ref="J783">_xlfn.IFNA(_xlfn.IFS(Nodes[[#This Row],[node type]]="i",0,Nodes[[#This Row],[node type]]="b",1,Nodes[[#This Row],[node type]]="s",0),"")</f>
        <v/>
      </c>
      <c r="K783" s="132" t="str" cm="1">
        <f t="array" ref="K783">_xlfn.IFNA(_xlfn.IFS(Nodes[[#This Row],[node type]]="i",0,Nodes[[#This Row],[node type]]="b",1,Nodes[[#This Row],[node type]]="s",1),"")</f>
        <v/>
      </c>
      <c r="L783" s="132" t="str" cm="1">
        <f t="array" ref="L783">_xlfn.IFNA(_xlfn.IFS(Nodes[[#This Row],[node type]]="i",0,Nodes[[#This Row],[node type]]="b",1,Nodes[[#This Row],[node type]]="s",1),"")</f>
        <v/>
      </c>
      <c r="M783" s="132" t="str" cm="1">
        <f t="array" ref="M783">_xlfn.IFNA(_xlfn.IFS(Nodes[[#This Row],[node type]]="i",0,Nodes[[#This Row],[node type]]="b",1,Nodes[[#This Row],[node type]]="s",1),"")</f>
        <v/>
      </c>
      <c r="N783" s="132" t="str" cm="1">
        <f t="array" ref="N783">_xlfn.IFNA(_xlfn.IFS(Nodes[[#This Row],[node type]]="i",0,Nodes[[#This Row],[node type]]="b",1,Nodes[[#This Row],[node type]]="s",0),"")</f>
        <v/>
      </c>
    </row>
    <row r="784" spans="2:14" x14ac:dyDescent="0.2">
      <c r="B7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4" s="63"/>
      <c r="D784" s="63"/>
      <c r="E784" s="63"/>
      <c r="F784" s="63"/>
      <c r="G784" s="63"/>
      <c r="H784" s="65"/>
      <c r="I784" s="132" t="str" cm="1">
        <f t="array" ref="I784">_xlfn.IFNA(_xlfn.IFS(Nodes[[#This Row],[node type]]="i",0,Nodes[[#This Row],[node type]]="b",1,Nodes[[#This Row],[node type]]="s",0),"")</f>
        <v/>
      </c>
      <c r="J784" s="132" t="str" cm="1">
        <f t="array" ref="J784">_xlfn.IFNA(_xlfn.IFS(Nodes[[#This Row],[node type]]="i",0,Nodes[[#This Row],[node type]]="b",1,Nodes[[#This Row],[node type]]="s",0),"")</f>
        <v/>
      </c>
      <c r="K784" s="132" t="str" cm="1">
        <f t="array" ref="K784">_xlfn.IFNA(_xlfn.IFS(Nodes[[#This Row],[node type]]="i",0,Nodes[[#This Row],[node type]]="b",1,Nodes[[#This Row],[node type]]="s",1),"")</f>
        <v/>
      </c>
      <c r="L784" s="132" t="str" cm="1">
        <f t="array" ref="L784">_xlfn.IFNA(_xlfn.IFS(Nodes[[#This Row],[node type]]="i",0,Nodes[[#This Row],[node type]]="b",1,Nodes[[#This Row],[node type]]="s",1),"")</f>
        <v/>
      </c>
      <c r="M784" s="132" t="str" cm="1">
        <f t="array" ref="M784">_xlfn.IFNA(_xlfn.IFS(Nodes[[#This Row],[node type]]="i",0,Nodes[[#This Row],[node type]]="b",1,Nodes[[#This Row],[node type]]="s",1),"")</f>
        <v/>
      </c>
      <c r="N784" s="132" t="str" cm="1">
        <f t="array" ref="N784">_xlfn.IFNA(_xlfn.IFS(Nodes[[#This Row],[node type]]="i",0,Nodes[[#This Row],[node type]]="b",1,Nodes[[#This Row],[node type]]="s",0),"")</f>
        <v/>
      </c>
    </row>
    <row r="785" spans="2:14" x14ac:dyDescent="0.2">
      <c r="B7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5" s="63"/>
      <c r="D785" s="63"/>
      <c r="E785" s="63"/>
      <c r="F785" s="63"/>
      <c r="G785" s="63"/>
      <c r="H785" s="65"/>
      <c r="I785" s="132" t="str" cm="1">
        <f t="array" ref="I785">_xlfn.IFNA(_xlfn.IFS(Nodes[[#This Row],[node type]]="i",0,Nodes[[#This Row],[node type]]="b",1,Nodes[[#This Row],[node type]]="s",0),"")</f>
        <v/>
      </c>
      <c r="J785" s="132" t="str" cm="1">
        <f t="array" ref="J785">_xlfn.IFNA(_xlfn.IFS(Nodes[[#This Row],[node type]]="i",0,Nodes[[#This Row],[node type]]="b",1,Nodes[[#This Row],[node type]]="s",0),"")</f>
        <v/>
      </c>
      <c r="K785" s="132" t="str" cm="1">
        <f t="array" ref="K785">_xlfn.IFNA(_xlfn.IFS(Nodes[[#This Row],[node type]]="i",0,Nodes[[#This Row],[node type]]="b",1,Nodes[[#This Row],[node type]]="s",1),"")</f>
        <v/>
      </c>
      <c r="L785" s="132" t="str" cm="1">
        <f t="array" ref="L785">_xlfn.IFNA(_xlfn.IFS(Nodes[[#This Row],[node type]]="i",0,Nodes[[#This Row],[node type]]="b",1,Nodes[[#This Row],[node type]]="s",1),"")</f>
        <v/>
      </c>
      <c r="M785" s="132" t="str" cm="1">
        <f t="array" ref="M785">_xlfn.IFNA(_xlfn.IFS(Nodes[[#This Row],[node type]]="i",0,Nodes[[#This Row],[node type]]="b",1,Nodes[[#This Row],[node type]]="s",1),"")</f>
        <v/>
      </c>
      <c r="N785" s="132" t="str" cm="1">
        <f t="array" ref="N785">_xlfn.IFNA(_xlfn.IFS(Nodes[[#This Row],[node type]]="i",0,Nodes[[#This Row],[node type]]="b",1,Nodes[[#This Row],[node type]]="s",0),"")</f>
        <v/>
      </c>
    </row>
    <row r="786" spans="2:14" x14ac:dyDescent="0.2">
      <c r="B7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6" s="63"/>
      <c r="D786" s="63"/>
      <c r="E786" s="63"/>
      <c r="F786" s="63"/>
      <c r="G786" s="63"/>
      <c r="H786" s="65"/>
      <c r="I786" s="132" t="str" cm="1">
        <f t="array" ref="I786">_xlfn.IFNA(_xlfn.IFS(Nodes[[#This Row],[node type]]="i",0,Nodes[[#This Row],[node type]]="b",1,Nodes[[#This Row],[node type]]="s",0),"")</f>
        <v/>
      </c>
      <c r="J786" s="132" t="str" cm="1">
        <f t="array" ref="J786">_xlfn.IFNA(_xlfn.IFS(Nodes[[#This Row],[node type]]="i",0,Nodes[[#This Row],[node type]]="b",1,Nodes[[#This Row],[node type]]="s",0),"")</f>
        <v/>
      </c>
      <c r="K786" s="132" t="str" cm="1">
        <f t="array" ref="K786">_xlfn.IFNA(_xlfn.IFS(Nodes[[#This Row],[node type]]="i",0,Nodes[[#This Row],[node type]]="b",1,Nodes[[#This Row],[node type]]="s",1),"")</f>
        <v/>
      </c>
      <c r="L786" s="132" t="str" cm="1">
        <f t="array" ref="L786">_xlfn.IFNA(_xlfn.IFS(Nodes[[#This Row],[node type]]="i",0,Nodes[[#This Row],[node type]]="b",1,Nodes[[#This Row],[node type]]="s",1),"")</f>
        <v/>
      </c>
      <c r="M786" s="132" t="str" cm="1">
        <f t="array" ref="M786">_xlfn.IFNA(_xlfn.IFS(Nodes[[#This Row],[node type]]="i",0,Nodes[[#This Row],[node type]]="b",1,Nodes[[#This Row],[node type]]="s",1),"")</f>
        <v/>
      </c>
      <c r="N786" s="132" t="str" cm="1">
        <f t="array" ref="N786">_xlfn.IFNA(_xlfn.IFS(Nodes[[#This Row],[node type]]="i",0,Nodes[[#This Row],[node type]]="b",1,Nodes[[#This Row],[node type]]="s",0),"")</f>
        <v/>
      </c>
    </row>
    <row r="787" spans="2:14" x14ac:dyDescent="0.2">
      <c r="B7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7" s="63"/>
      <c r="D787" s="63"/>
      <c r="E787" s="63"/>
      <c r="F787" s="63"/>
      <c r="G787" s="63"/>
      <c r="H787" s="65"/>
      <c r="I787" s="132" t="str" cm="1">
        <f t="array" ref="I787">_xlfn.IFNA(_xlfn.IFS(Nodes[[#This Row],[node type]]="i",0,Nodes[[#This Row],[node type]]="b",1,Nodes[[#This Row],[node type]]="s",0),"")</f>
        <v/>
      </c>
      <c r="J787" s="132" t="str" cm="1">
        <f t="array" ref="J787">_xlfn.IFNA(_xlfn.IFS(Nodes[[#This Row],[node type]]="i",0,Nodes[[#This Row],[node type]]="b",1,Nodes[[#This Row],[node type]]="s",0),"")</f>
        <v/>
      </c>
      <c r="K787" s="132" t="str" cm="1">
        <f t="array" ref="K787">_xlfn.IFNA(_xlfn.IFS(Nodes[[#This Row],[node type]]="i",0,Nodes[[#This Row],[node type]]="b",1,Nodes[[#This Row],[node type]]="s",1),"")</f>
        <v/>
      </c>
      <c r="L787" s="132" t="str" cm="1">
        <f t="array" ref="L787">_xlfn.IFNA(_xlfn.IFS(Nodes[[#This Row],[node type]]="i",0,Nodes[[#This Row],[node type]]="b",1,Nodes[[#This Row],[node type]]="s",1),"")</f>
        <v/>
      </c>
      <c r="M787" s="132" t="str" cm="1">
        <f t="array" ref="M787">_xlfn.IFNA(_xlfn.IFS(Nodes[[#This Row],[node type]]="i",0,Nodes[[#This Row],[node type]]="b",1,Nodes[[#This Row],[node type]]="s",1),"")</f>
        <v/>
      </c>
      <c r="N787" s="132" t="str" cm="1">
        <f t="array" ref="N787">_xlfn.IFNA(_xlfn.IFS(Nodes[[#This Row],[node type]]="i",0,Nodes[[#This Row],[node type]]="b",1,Nodes[[#This Row],[node type]]="s",0),"")</f>
        <v/>
      </c>
    </row>
    <row r="788" spans="2:14" x14ac:dyDescent="0.2">
      <c r="B7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8" s="63"/>
      <c r="D788" s="63"/>
      <c r="E788" s="63"/>
      <c r="F788" s="63"/>
      <c r="G788" s="63"/>
      <c r="H788" s="65"/>
      <c r="I788" s="132" t="str" cm="1">
        <f t="array" ref="I788">_xlfn.IFNA(_xlfn.IFS(Nodes[[#This Row],[node type]]="i",0,Nodes[[#This Row],[node type]]="b",1,Nodes[[#This Row],[node type]]="s",0),"")</f>
        <v/>
      </c>
      <c r="J788" s="132" t="str" cm="1">
        <f t="array" ref="J788">_xlfn.IFNA(_xlfn.IFS(Nodes[[#This Row],[node type]]="i",0,Nodes[[#This Row],[node type]]="b",1,Nodes[[#This Row],[node type]]="s",0),"")</f>
        <v/>
      </c>
      <c r="K788" s="132" t="str" cm="1">
        <f t="array" ref="K788">_xlfn.IFNA(_xlfn.IFS(Nodes[[#This Row],[node type]]="i",0,Nodes[[#This Row],[node type]]="b",1,Nodes[[#This Row],[node type]]="s",1),"")</f>
        <v/>
      </c>
      <c r="L788" s="132" t="str" cm="1">
        <f t="array" ref="L788">_xlfn.IFNA(_xlfn.IFS(Nodes[[#This Row],[node type]]="i",0,Nodes[[#This Row],[node type]]="b",1,Nodes[[#This Row],[node type]]="s",1),"")</f>
        <v/>
      </c>
      <c r="M788" s="132" t="str" cm="1">
        <f t="array" ref="M788">_xlfn.IFNA(_xlfn.IFS(Nodes[[#This Row],[node type]]="i",0,Nodes[[#This Row],[node type]]="b",1,Nodes[[#This Row],[node type]]="s",1),"")</f>
        <v/>
      </c>
      <c r="N788" s="132" t="str" cm="1">
        <f t="array" ref="N788">_xlfn.IFNA(_xlfn.IFS(Nodes[[#This Row],[node type]]="i",0,Nodes[[#This Row],[node type]]="b",1,Nodes[[#This Row],[node type]]="s",0),"")</f>
        <v/>
      </c>
    </row>
    <row r="789" spans="2:14" x14ac:dyDescent="0.2">
      <c r="B7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89" s="63"/>
      <c r="D789" s="63"/>
      <c r="E789" s="63"/>
      <c r="F789" s="63"/>
      <c r="G789" s="63"/>
      <c r="H789" s="65"/>
      <c r="I789" s="132" t="str" cm="1">
        <f t="array" ref="I789">_xlfn.IFNA(_xlfn.IFS(Nodes[[#This Row],[node type]]="i",0,Nodes[[#This Row],[node type]]="b",1,Nodes[[#This Row],[node type]]="s",0),"")</f>
        <v/>
      </c>
      <c r="J789" s="132" t="str" cm="1">
        <f t="array" ref="J789">_xlfn.IFNA(_xlfn.IFS(Nodes[[#This Row],[node type]]="i",0,Nodes[[#This Row],[node type]]="b",1,Nodes[[#This Row],[node type]]="s",0),"")</f>
        <v/>
      </c>
      <c r="K789" s="132" t="str" cm="1">
        <f t="array" ref="K789">_xlfn.IFNA(_xlfn.IFS(Nodes[[#This Row],[node type]]="i",0,Nodes[[#This Row],[node type]]="b",1,Nodes[[#This Row],[node type]]="s",1),"")</f>
        <v/>
      </c>
      <c r="L789" s="132" t="str" cm="1">
        <f t="array" ref="L789">_xlfn.IFNA(_xlfn.IFS(Nodes[[#This Row],[node type]]="i",0,Nodes[[#This Row],[node type]]="b",1,Nodes[[#This Row],[node type]]="s",1),"")</f>
        <v/>
      </c>
      <c r="M789" s="132" t="str" cm="1">
        <f t="array" ref="M789">_xlfn.IFNA(_xlfn.IFS(Nodes[[#This Row],[node type]]="i",0,Nodes[[#This Row],[node type]]="b",1,Nodes[[#This Row],[node type]]="s",1),"")</f>
        <v/>
      </c>
      <c r="N789" s="132" t="str" cm="1">
        <f t="array" ref="N789">_xlfn.IFNA(_xlfn.IFS(Nodes[[#This Row],[node type]]="i",0,Nodes[[#This Row],[node type]]="b",1,Nodes[[#This Row],[node type]]="s",0),"")</f>
        <v/>
      </c>
    </row>
    <row r="790" spans="2:14" x14ac:dyDescent="0.2">
      <c r="B7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0" s="63"/>
      <c r="D790" s="63"/>
      <c r="E790" s="63"/>
      <c r="F790" s="63"/>
      <c r="G790" s="63"/>
      <c r="H790" s="65"/>
      <c r="I790" s="132" t="str" cm="1">
        <f t="array" ref="I790">_xlfn.IFNA(_xlfn.IFS(Nodes[[#This Row],[node type]]="i",0,Nodes[[#This Row],[node type]]="b",1,Nodes[[#This Row],[node type]]="s",0),"")</f>
        <v/>
      </c>
      <c r="J790" s="132" t="str" cm="1">
        <f t="array" ref="J790">_xlfn.IFNA(_xlfn.IFS(Nodes[[#This Row],[node type]]="i",0,Nodes[[#This Row],[node type]]="b",1,Nodes[[#This Row],[node type]]="s",0),"")</f>
        <v/>
      </c>
      <c r="K790" s="132" t="str" cm="1">
        <f t="array" ref="K790">_xlfn.IFNA(_xlfn.IFS(Nodes[[#This Row],[node type]]="i",0,Nodes[[#This Row],[node type]]="b",1,Nodes[[#This Row],[node type]]="s",1),"")</f>
        <v/>
      </c>
      <c r="L790" s="132" t="str" cm="1">
        <f t="array" ref="L790">_xlfn.IFNA(_xlfn.IFS(Nodes[[#This Row],[node type]]="i",0,Nodes[[#This Row],[node type]]="b",1,Nodes[[#This Row],[node type]]="s",1),"")</f>
        <v/>
      </c>
      <c r="M790" s="132" t="str" cm="1">
        <f t="array" ref="M790">_xlfn.IFNA(_xlfn.IFS(Nodes[[#This Row],[node type]]="i",0,Nodes[[#This Row],[node type]]="b",1,Nodes[[#This Row],[node type]]="s",1),"")</f>
        <v/>
      </c>
      <c r="N790" s="132" t="str" cm="1">
        <f t="array" ref="N790">_xlfn.IFNA(_xlfn.IFS(Nodes[[#This Row],[node type]]="i",0,Nodes[[#This Row],[node type]]="b",1,Nodes[[#This Row],[node type]]="s",0),"")</f>
        <v/>
      </c>
    </row>
    <row r="791" spans="2:14" x14ac:dyDescent="0.2">
      <c r="B7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1" s="63"/>
      <c r="D791" s="63"/>
      <c r="E791" s="63"/>
      <c r="F791" s="63"/>
      <c r="G791" s="63"/>
      <c r="H791" s="65"/>
      <c r="I791" s="132" t="str" cm="1">
        <f t="array" ref="I791">_xlfn.IFNA(_xlfn.IFS(Nodes[[#This Row],[node type]]="i",0,Nodes[[#This Row],[node type]]="b",1,Nodes[[#This Row],[node type]]="s",0),"")</f>
        <v/>
      </c>
      <c r="J791" s="132" t="str" cm="1">
        <f t="array" ref="J791">_xlfn.IFNA(_xlfn.IFS(Nodes[[#This Row],[node type]]="i",0,Nodes[[#This Row],[node type]]="b",1,Nodes[[#This Row],[node type]]="s",0),"")</f>
        <v/>
      </c>
      <c r="K791" s="132" t="str" cm="1">
        <f t="array" ref="K791">_xlfn.IFNA(_xlfn.IFS(Nodes[[#This Row],[node type]]="i",0,Nodes[[#This Row],[node type]]="b",1,Nodes[[#This Row],[node type]]="s",1),"")</f>
        <v/>
      </c>
      <c r="L791" s="132" t="str" cm="1">
        <f t="array" ref="L791">_xlfn.IFNA(_xlfn.IFS(Nodes[[#This Row],[node type]]="i",0,Nodes[[#This Row],[node type]]="b",1,Nodes[[#This Row],[node type]]="s",1),"")</f>
        <v/>
      </c>
      <c r="M791" s="132" t="str" cm="1">
        <f t="array" ref="M791">_xlfn.IFNA(_xlfn.IFS(Nodes[[#This Row],[node type]]="i",0,Nodes[[#This Row],[node type]]="b",1,Nodes[[#This Row],[node type]]="s",1),"")</f>
        <v/>
      </c>
      <c r="N791" s="132" t="str" cm="1">
        <f t="array" ref="N791">_xlfn.IFNA(_xlfn.IFS(Nodes[[#This Row],[node type]]="i",0,Nodes[[#This Row],[node type]]="b",1,Nodes[[#This Row],[node type]]="s",0),"")</f>
        <v/>
      </c>
    </row>
    <row r="792" spans="2:14" x14ac:dyDescent="0.2">
      <c r="B7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2" s="63"/>
      <c r="D792" s="63"/>
      <c r="E792" s="63"/>
      <c r="F792" s="63"/>
      <c r="G792" s="63"/>
      <c r="H792" s="65"/>
      <c r="I792" s="132" t="str" cm="1">
        <f t="array" ref="I792">_xlfn.IFNA(_xlfn.IFS(Nodes[[#This Row],[node type]]="i",0,Nodes[[#This Row],[node type]]="b",1,Nodes[[#This Row],[node type]]="s",0),"")</f>
        <v/>
      </c>
      <c r="J792" s="132" t="str" cm="1">
        <f t="array" ref="J792">_xlfn.IFNA(_xlfn.IFS(Nodes[[#This Row],[node type]]="i",0,Nodes[[#This Row],[node type]]="b",1,Nodes[[#This Row],[node type]]="s",0),"")</f>
        <v/>
      </c>
      <c r="K792" s="132" t="str" cm="1">
        <f t="array" ref="K792">_xlfn.IFNA(_xlfn.IFS(Nodes[[#This Row],[node type]]="i",0,Nodes[[#This Row],[node type]]="b",1,Nodes[[#This Row],[node type]]="s",1),"")</f>
        <v/>
      </c>
      <c r="L792" s="132" t="str" cm="1">
        <f t="array" ref="L792">_xlfn.IFNA(_xlfn.IFS(Nodes[[#This Row],[node type]]="i",0,Nodes[[#This Row],[node type]]="b",1,Nodes[[#This Row],[node type]]="s",1),"")</f>
        <v/>
      </c>
      <c r="M792" s="132" t="str" cm="1">
        <f t="array" ref="M792">_xlfn.IFNA(_xlfn.IFS(Nodes[[#This Row],[node type]]="i",0,Nodes[[#This Row],[node type]]="b",1,Nodes[[#This Row],[node type]]="s",1),"")</f>
        <v/>
      </c>
      <c r="N792" s="132" t="str" cm="1">
        <f t="array" ref="N792">_xlfn.IFNA(_xlfn.IFS(Nodes[[#This Row],[node type]]="i",0,Nodes[[#This Row],[node type]]="b",1,Nodes[[#This Row],[node type]]="s",0),"")</f>
        <v/>
      </c>
    </row>
    <row r="793" spans="2:14" x14ac:dyDescent="0.2">
      <c r="B7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3" s="63"/>
      <c r="D793" s="63"/>
      <c r="E793" s="63"/>
      <c r="F793" s="63"/>
      <c r="G793" s="63"/>
      <c r="H793" s="65"/>
      <c r="I793" s="132" t="str" cm="1">
        <f t="array" ref="I793">_xlfn.IFNA(_xlfn.IFS(Nodes[[#This Row],[node type]]="i",0,Nodes[[#This Row],[node type]]="b",1,Nodes[[#This Row],[node type]]="s",0),"")</f>
        <v/>
      </c>
      <c r="J793" s="132" t="str" cm="1">
        <f t="array" ref="J793">_xlfn.IFNA(_xlfn.IFS(Nodes[[#This Row],[node type]]="i",0,Nodes[[#This Row],[node type]]="b",1,Nodes[[#This Row],[node type]]="s",0),"")</f>
        <v/>
      </c>
      <c r="K793" s="132" t="str" cm="1">
        <f t="array" ref="K793">_xlfn.IFNA(_xlfn.IFS(Nodes[[#This Row],[node type]]="i",0,Nodes[[#This Row],[node type]]="b",1,Nodes[[#This Row],[node type]]="s",1),"")</f>
        <v/>
      </c>
      <c r="L793" s="132" t="str" cm="1">
        <f t="array" ref="L793">_xlfn.IFNA(_xlfn.IFS(Nodes[[#This Row],[node type]]="i",0,Nodes[[#This Row],[node type]]="b",1,Nodes[[#This Row],[node type]]="s",1),"")</f>
        <v/>
      </c>
      <c r="M793" s="132" t="str" cm="1">
        <f t="array" ref="M793">_xlfn.IFNA(_xlfn.IFS(Nodes[[#This Row],[node type]]="i",0,Nodes[[#This Row],[node type]]="b",1,Nodes[[#This Row],[node type]]="s",1),"")</f>
        <v/>
      </c>
      <c r="N793" s="132" t="str" cm="1">
        <f t="array" ref="N793">_xlfn.IFNA(_xlfn.IFS(Nodes[[#This Row],[node type]]="i",0,Nodes[[#This Row],[node type]]="b",1,Nodes[[#This Row],[node type]]="s",0),"")</f>
        <v/>
      </c>
    </row>
    <row r="794" spans="2:14" x14ac:dyDescent="0.2">
      <c r="B7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4" s="63"/>
      <c r="D794" s="63"/>
      <c r="E794" s="63"/>
      <c r="F794" s="63"/>
      <c r="G794" s="63"/>
      <c r="H794" s="65"/>
      <c r="I794" s="132" t="str" cm="1">
        <f t="array" ref="I794">_xlfn.IFNA(_xlfn.IFS(Nodes[[#This Row],[node type]]="i",0,Nodes[[#This Row],[node type]]="b",1,Nodes[[#This Row],[node type]]="s",0),"")</f>
        <v/>
      </c>
      <c r="J794" s="132" t="str" cm="1">
        <f t="array" ref="J794">_xlfn.IFNA(_xlfn.IFS(Nodes[[#This Row],[node type]]="i",0,Nodes[[#This Row],[node type]]="b",1,Nodes[[#This Row],[node type]]="s",0),"")</f>
        <v/>
      </c>
      <c r="K794" s="132" t="str" cm="1">
        <f t="array" ref="K794">_xlfn.IFNA(_xlfn.IFS(Nodes[[#This Row],[node type]]="i",0,Nodes[[#This Row],[node type]]="b",1,Nodes[[#This Row],[node type]]="s",1),"")</f>
        <v/>
      </c>
      <c r="L794" s="132" t="str" cm="1">
        <f t="array" ref="L794">_xlfn.IFNA(_xlfn.IFS(Nodes[[#This Row],[node type]]="i",0,Nodes[[#This Row],[node type]]="b",1,Nodes[[#This Row],[node type]]="s",1),"")</f>
        <v/>
      </c>
      <c r="M794" s="132" t="str" cm="1">
        <f t="array" ref="M794">_xlfn.IFNA(_xlfn.IFS(Nodes[[#This Row],[node type]]="i",0,Nodes[[#This Row],[node type]]="b",1,Nodes[[#This Row],[node type]]="s",1),"")</f>
        <v/>
      </c>
      <c r="N794" s="132" t="str" cm="1">
        <f t="array" ref="N794">_xlfn.IFNA(_xlfn.IFS(Nodes[[#This Row],[node type]]="i",0,Nodes[[#This Row],[node type]]="b",1,Nodes[[#This Row],[node type]]="s",0),"")</f>
        <v/>
      </c>
    </row>
    <row r="795" spans="2:14" x14ac:dyDescent="0.2">
      <c r="B7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5" s="63"/>
      <c r="D795" s="63"/>
      <c r="E795" s="63"/>
      <c r="F795" s="63"/>
      <c r="G795" s="63"/>
      <c r="H795" s="65"/>
      <c r="I795" s="132" t="str" cm="1">
        <f t="array" ref="I795">_xlfn.IFNA(_xlfn.IFS(Nodes[[#This Row],[node type]]="i",0,Nodes[[#This Row],[node type]]="b",1,Nodes[[#This Row],[node type]]="s",0),"")</f>
        <v/>
      </c>
      <c r="J795" s="132" t="str" cm="1">
        <f t="array" ref="J795">_xlfn.IFNA(_xlfn.IFS(Nodes[[#This Row],[node type]]="i",0,Nodes[[#This Row],[node type]]="b",1,Nodes[[#This Row],[node type]]="s",0),"")</f>
        <v/>
      </c>
      <c r="K795" s="132" t="str" cm="1">
        <f t="array" ref="K795">_xlfn.IFNA(_xlfn.IFS(Nodes[[#This Row],[node type]]="i",0,Nodes[[#This Row],[node type]]="b",1,Nodes[[#This Row],[node type]]="s",1),"")</f>
        <v/>
      </c>
      <c r="L795" s="132" t="str" cm="1">
        <f t="array" ref="L795">_xlfn.IFNA(_xlfn.IFS(Nodes[[#This Row],[node type]]="i",0,Nodes[[#This Row],[node type]]="b",1,Nodes[[#This Row],[node type]]="s",1),"")</f>
        <v/>
      </c>
      <c r="M795" s="132" t="str" cm="1">
        <f t="array" ref="M795">_xlfn.IFNA(_xlfn.IFS(Nodes[[#This Row],[node type]]="i",0,Nodes[[#This Row],[node type]]="b",1,Nodes[[#This Row],[node type]]="s",1),"")</f>
        <v/>
      </c>
      <c r="N795" s="132" t="str" cm="1">
        <f t="array" ref="N795">_xlfn.IFNA(_xlfn.IFS(Nodes[[#This Row],[node type]]="i",0,Nodes[[#This Row],[node type]]="b",1,Nodes[[#This Row],[node type]]="s",0),"")</f>
        <v/>
      </c>
    </row>
    <row r="796" spans="2:14" x14ac:dyDescent="0.2">
      <c r="B7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6" s="63"/>
      <c r="D796" s="63"/>
      <c r="E796" s="63"/>
      <c r="F796" s="63"/>
      <c r="G796" s="63"/>
      <c r="H796" s="65"/>
      <c r="I796" s="132" t="str" cm="1">
        <f t="array" ref="I796">_xlfn.IFNA(_xlfn.IFS(Nodes[[#This Row],[node type]]="i",0,Nodes[[#This Row],[node type]]="b",1,Nodes[[#This Row],[node type]]="s",0),"")</f>
        <v/>
      </c>
      <c r="J796" s="132" t="str" cm="1">
        <f t="array" ref="J796">_xlfn.IFNA(_xlfn.IFS(Nodes[[#This Row],[node type]]="i",0,Nodes[[#This Row],[node type]]="b",1,Nodes[[#This Row],[node type]]="s",0),"")</f>
        <v/>
      </c>
      <c r="K796" s="132" t="str" cm="1">
        <f t="array" ref="K796">_xlfn.IFNA(_xlfn.IFS(Nodes[[#This Row],[node type]]="i",0,Nodes[[#This Row],[node type]]="b",1,Nodes[[#This Row],[node type]]="s",1),"")</f>
        <v/>
      </c>
      <c r="L796" s="132" t="str" cm="1">
        <f t="array" ref="L796">_xlfn.IFNA(_xlfn.IFS(Nodes[[#This Row],[node type]]="i",0,Nodes[[#This Row],[node type]]="b",1,Nodes[[#This Row],[node type]]="s",1),"")</f>
        <v/>
      </c>
      <c r="M796" s="132" t="str" cm="1">
        <f t="array" ref="M796">_xlfn.IFNA(_xlfn.IFS(Nodes[[#This Row],[node type]]="i",0,Nodes[[#This Row],[node type]]="b",1,Nodes[[#This Row],[node type]]="s",1),"")</f>
        <v/>
      </c>
      <c r="N796" s="132" t="str" cm="1">
        <f t="array" ref="N796">_xlfn.IFNA(_xlfn.IFS(Nodes[[#This Row],[node type]]="i",0,Nodes[[#This Row],[node type]]="b",1,Nodes[[#This Row],[node type]]="s",0),"")</f>
        <v/>
      </c>
    </row>
    <row r="797" spans="2:14" x14ac:dyDescent="0.2">
      <c r="B7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7" s="63"/>
      <c r="D797" s="63"/>
      <c r="E797" s="63"/>
      <c r="F797" s="63"/>
      <c r="G797" s="63"/>
      <c r="H797" s="65"/>
      <c r="I797" s="132" t="str" cm="1">
        <f t="array" ref="I797">_xlfn.IFNA(_xlfn.IFS(Nodes[[#This Row],[node type]]="i",0,Nodes[[#This Row],[node type]]="b",1,Nodes[[#This Row],[node type]]="s",0),"")</f>
        <v/>
      </c>
      <c r="J797" s="132" t="str" cm="1">
        <f t="array" ref="J797">_xlfn.IFNA(_xlfn.IFS(Nodes[[#This Row],[node type]]="i",0,Nodes[[#This Row],[node type]]="b",1,Nodes[[#This Row],[node type]]="s",0),"")</f>
        <v/>
      </c>
      <c r="K797" s="132" t="str" cm="1">
        <f t="array" ref="K797">_xlfn.IFNA(_xlfn.IFS(Nodes[[#This Row],[node type]]="i",0,Nodes[[#This Row],[node type]]="b",1,Nodes[[#This Row],[node type]]="s",1),"")</f>
        <v/>
      </c>
      <c r="L797" s="132" t="str" cm="1">
        <f t="array" ref="L797">_xlfn.IFNA(_xlfn.IFS(Nodes[[#This Row],[node type]]="i",0,Nodes[[#This Row],[node type]]="b",1,Nodes[[#This Row],[node type]]="s",1),"")</f>
        <v/>
      </c>
      <c r="M797" s="132" t="str" cm="1">
        <f t="array" ref="M797">_xlfn.IFNA(_xlfn.IFS(Nodes[[#This Row],[node type]]="i",0,Nodes[[#This Row],[node type]]="b",1,Nodes[[#This Row],[node type]]="s",1),"")</f>
        <v/>
      </c>
      <c r="N797" s="132" t="str" cm="1">
        <f t="array" ref="N797">_xlfn.IFNA(_xlfn.IFS(Nodes[[#This Row],[node type]]="i",0,Nodes[[#This Row],[node type]]="b",1,Nodes[[#This Row],[node type]]="s",0),"")</f>
        <v/>
      </c>
    </row>
    <row r="798" spans="2:14" x14ac:dyDescent="0.2">
      <c r="B7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8" s="63"/>
      <c r="D798" s="63"/>
      <c r="E798" s="63"/>
      <c r="F798" s="63"/>
      <c r="G798" s="63"/>
      <c r="H798" s="65"/>
      <c r="I798" s="132" t="str" cm="1">
        <f t="array" ref="I798">_xlfn.IFNA(_xlfn.IFS(Nodes[[#This Row],[node type]]="i",0,Nodes[[#This Row],[node type]]="b",1,Nodes[[#This Row],[node type]]="s",0),"")</f>
        <v/>
      </c>
      <c r="J798" s="132" t="str" cm="1">
        <f t="array" ref="J798">_xlfn.IFNA(_xlfn.IFS(Nodes[[#This Row],[node type]]="i",0,Nodes[[#This Row],[node type]]="b",1,Nodes[[#This Row],[node type]]="s",0),"")</f>
        <v/>
      </c>
      <c r="K798" s="132" t="str" cm="1">
        <f t="array" ref="K798">_xlfn.IFNA(_xlfn.IFS(Nodes[[#This Row],[node type]]="i",0,Nodes[[#This Row],[node type]]="b",1,Nodes[[#This Row],[node type]]="s",1),"")</f>
        <v/>
      </c>
      <c r="L798" s="132" t="str" cm="1">
        <f t="array" ref="L798">_xlfn.IFNA(_xlfn.IFS(Nodes[[#This Row],[node type]]="i",0,Nodes[[#This Row],[node type]]="b",1,Nodes[[#This Row],[node type]]="s",1),"")</f>
        <v/>
      </c>
      <c r="M798" s="132" t="str" cm="1">
        <f t="array" ref="M798">_xlfn.IFNA(_xlfn.IFS(Nodes[[#This Row],[node type]]="i",0,Nodes[[#This Row],[node type]]="b",1,Nodes[[#This Row],[node type]]="s",1),"")</f>
        <v/>
      </c>
      <c r="N798" s="132" t="str" cm="1">
        <f t="array" ref="N798">_xlfn.IFNA(_xlfn.IFS(Nodes[[#This Row],[node type]]="i",0,Nodes[[#This Row],[node type]]="b",1,Nodes[[#This Row],[node type]]="s",0),"")</f>
        <v/>
      </c>
    </row>
    <row r="799" spans="2:14" x14ac:dyDescent="0.2">
      <c r="B7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799" s="63"/>
      <c r="D799" s="63"/>
      <c r="E799" s="63"/>
      <c r="F799" s="63"/>
      <c r="G799" s="63"/>
      <c r="H799" s="65"/>
      <c r="I799" s="132" t="str" cm="1">
        <f t="array" ref="I799">_xlfn.IFNA(_xlfn.IFS(Nodes[[#This Row],[node type]]="i",0,Nodes[[#This Row],[node type]]="b",1,Nodes[[#This Row],[node type]]="s",0),"")</f>
        <v/>
      </c>
      <c r="J799" s="132" t="str" cm="1">
        <f t="array" ref="J799">_xlfn.IFNA(_xlfn.IFS(Nodes[[#This Row],[node type]]="i",0,Nodes[[#This Row],[node type]]="b",1,Nodes[[#This Row],[node type]]="s",0),"")</f>
        <v/>
      </c>
      <c r="K799" s="132" t="str" cm="1">
        <f t="array" ref="K799">_xlfn.IFNA(_xlfn.IFS(Nodes[[#This Row],[node type]]="i",0,Nodes[[#This Row],[node type]]="b",1,Nodes[[#This Row],[node type]]="s",1),"")</f>
        <v/>
      </c>
      <c r="L799" s="132" t="str" cm="1">
        <f t="array" ref="L799">_xlfn.IFNA(_xlfn.IFS(Nodes[[#This Row],[node type]]="i",0,Nodes[[#This Row],[node type]]="b",1,Nodes[[#This Row],[node type]]="s",1),"")</f>
        <v/>
      </c>
      <c r="M799" s="132" t="str" cm="1">
        <f t="array" ref="M799">_xlfn.IFNA(_xlfn.IFS(Nodes[[#This Row],[node type]]="i",0,Nodes[[#This Row],[node type]]="b",1,Nodes[[#This Row],[node type]]="s",1),"")</f>
        <v/>
      </c>
      <c r="N799" s="132" t="str" cm="1">
        <f t="array" ref="N799">_xlfn.IFNA(_xlfn.IFS(Nodes[[#This Row],[node type]]="i",0,Nodes[[#This Row],[node type]]="b",1,Nodes[[#This Row],[node type]]="s",0),"")</f>
        <v/>
      </c>
    </row>
    <row r="800" spans="2:14" x14ac:dyDescent="0.2">
      <c r="B8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0" s="63"/>
      <c r="D800" s="63"/>
      <c r="E800" s="63"/>
      <c r="F800" s="63"/>
      <c r="G800" s="63"/>
      <c r="H800" s="65"/>
      <c r="I800" s="132" t="str" cm="1">
        <f t="array" ref="I800">_xlfn.IFNA(_xlfn.IFS(Nodes[[#This Row],[node type]]="i",0,Nodes[[#This Row],[node type]]="b",1,Nodes[[#This Row],[node type]]="s",0),"")</f>
        <v/>
      </c>
      <c r="J800" s="132" t="str" cm="1">
        <f t="array" ref="J800">_xlfn.IFNA(_xlfn.IFS(Nodes[[#This Row],[node type]]="i",0,Nodes[[#This Row],[node type]]="b",1,Nodes[[#This Row],[node type]]="s",0),"")</f>
        <v/>
      </c>
      <c r="K800" s="132" t="str" cm="1">
        <f t="array" ref="K800">_xlfn.IFNA(_xlfn.IFS(Nodes[[#This Row],[node type]]="i",0,Nodes[[#This Row],[node type]]="b",1,Nodes[[#This Row],[node type]]="s",1),"")</f>
        <v/>
      </c>
      <c r="L800" s="132" t="str" cm="1">
        <f t="array" ref="L800">_xlfn.IFNA(_xlfn.IFS(Nodes[[#This Row],[node type]]="i",0,Nodes[[#This Row],[node type]]="b",1,Nodes[[#This Row],[node type]]="s",1),"")</f>
        <v/>
      </c>
      <c r="M800" s="132" t="str" cm="1">
        <f t="array" ref="M800">_xlfn.IFNA(_xlfn.IFS(Nodes[[#This Row],[node type]]="i",0,Nodes[[#This Row],[node type]]="b",1,Nodes[[#This Row],[node type]]="s",1),"")</f>
        <v/>
      </c>
      <c r="N800" s="132" t="str" cm="1">
        <f t="array" ref="N800">_xlfn.IFNA(_xlfn.IFS(Nodes[[#This Row],[node type]]="i",0,Nodes[[#This Row],[node type]]="b",1,Nodes[[#This Row],[node type]]="s",0),"")</f>
        <v/>
      </c>
    </row>
    <row r="801" spans="2:14" x14ac:dyDescent="0.2">
      <c r="B8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1" s="63"/>
      <c r="D801" s="63"/>
      <c r="E801" s="63"/>
      <c r="F801" s="63"/>
      <c r="G801" s="63"/>
      <c r="H801" s="65"/>
      <c r="I801" s="132" t="str" cm="1">
        <f t="array" ref="I801">_xlfn.IFNA(_xlfn.IFS(Nodes[[#This Row],[node type]]="i",0,Nodes[[#This Row],[node type]]="b",1,Nodes[[#This Row],[node type]]="s",0),"")</f>
        <v/>
      </c>
      <c r="J801" s="132" t="str" cm="1">
        <f t="array" ref="J801">_xlfn.IFNA(_xlfn.IFS(Nodes[[#This Row],[node type]]="i",0,Nodes[[#This Row],[node type]]="b",1,Nodes[[#This Row],[node type]]="s",0),"")</f>
        <v/>
      </c>
      <c r="K801" s="132" t="str" cm="1">
        <f t="array" ref="K801">_xlfn.IFNA(_xlfn.IFS(Nodes[[#This Row],[node type]]="i",0,Nodes[[#This Row],[node type]]="b",1,Nodes[[#This Row],[node type]]="s",1),"")</f>
        <v/>
      </c>
      <c r="L801" s="132" t="str" cm="1">
        <f t="array" ref="L801">_xlfn.IFNA(_xlfn.IFS(Nodes[[#This Row],[node type]]="i",0,Nodes[[#This Row],[node type]]="b",1,Nodes[[#This Row],[node type]]="s",1),"")</f>
        <v/>
      </c>
      <c r="M801" s="132" t="str" cm="1">
        <f t="array" ref="M801">_xlfn.IFNA(_xlfn.IFS(Nodes[[#This Row],[node type]]="i",0,Nodes[[#This Row],[node type]]="b",1,Nodes[[#This Row],[node type]]="s",1),"")</f>
        <v/>
      </c>
      <c r="N801" s="132" t="str" cm="1">
        <f t="array" ref="N801">_xlfn.IFNA(_xlfn.IFS(Nodes[[#This Row],[node type]]="i",0,Nodes[[#This Row],[node type]]="b",1,Nodes[[#This Row],[node type]]="s",0),"")</f>
        <v/>
      </c>
    </row>
    <row r="802" spans="2:14" x14ac:dyDescent="0.2">
      <c r="B8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2" s="63"/>
      <c r="D802" s="63"/>
      <c r="E802" s="63"/>
      <c r="F802" s="63"/>
      <c r="G802" s="63"/>
      <c r="H802" s="65"/>
      <c r="I802" s="132" t="str" cm="1">
        <f t="array" ref="I802">_xlfn.IFNA(_xlfn.IFS(Nodes[[#This Row],[node type]]="i",0,Nodes[[#This Row],[node type]]="b",1,Nodes[[#This Row],[node type]]="s",0),"")</f>
        <v/>
      </c>
      <c r="J802" s="132" t="str" cm="1">
        <f t="array" ref="J802">_xlfn.IFNA(_xlfn.IFS(Nodes[[#This Row],[node type]]="i",0,Nodes[[#This Row],[node type]]="b",1,Nodes[[#This Row],[node type]]="s",0),"")</f>
        <v/>
      </c>
      <c r="K802" s="132" t="str" cm="1">
        <f t="array" ref="K802">_xlfn.IFNA(_xlfn.IFS(Nodes[[#This Row],[node type]]="i",0,Nodes[[#This Row],[node type]]="b",1,Nodes[[#This Row],[node type]]="s",1),"")</f>
        <v/>
      </c>
      <c r="L802" s="132" t="str" cm="1">
        <f t="array" ref="L802">_xlfn.IFNA(_xlfn.IFS(Nodes[[#This Row],[node type]]="i",0,Nodes[[#This Row],[node type]]="b",1,Nodes[[#This Row],[node type]]="s",1),"")</f>
        <v/>
      </c>
      <c r="M802" s="132" t="str" cm="1">
        <f t="array" ref="M802">_xlfn.IFNA(_xlfn.IFS(Nodes[[#This Row],[node type]]="i",0,Nodes[[#This Row],[node type]]="b",1,Nodes[[#This Row],[node type]]="s",1),"")</f>
        <v/>
      </c>
      <c r="N802" s="132" t="str" cm="1">
        <f t="array" ref="N802">_xlfn.IFNA(_xlfn.IFS(Nodes[[#This Row],[node type]]="i",0,Nodes[[#This Row],[node type]]="b",1,Nodes[[#This Row],[node type]]="s",0),"")</f>
        <v/>
      </c>
    </row>
    <row r="803" spans="2:14" x14ac:dyDescent="0.2">
      <c r="B8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3" s="63"/>
      <c r="D803" s="63"/>
      <c r="E803" s="63"/>
      <c r="F803" s="63"/>
      <c r="G803" s="63"/>
      <c r="H803" s="65"/>
      <c r="I803" s="132" t="str" cm="1">
        <f t="array" ref="I803">_xlfn.IFNA(_xlfn.IFS(Nodes[[#This Row],[node type]]="i",0,Nodes[[#This Row],[node type]]="b",1,Nodes[[#This Row],[node type]]="s",0),"")</f>
        <v/>
      </c>
      <c r="J803" s="132" t="str" cm="1">
        <f t="array" ref="J803">_xlfn.IFNA(_xlfn.IFS(Nodes[[#This Row],[node type]]="i",0,Nodes[[#This Row],[node type]]="b",1,Nodes[[#This Row],[node type]]="s",0),"")</f>
        <v/>
      </c>
      <c r="K803" s="132" t="str" cm="1">
        <f t="array" ref="K803">_xlfn.IFNA(_xlfn.IFS(Nodes[[#This Row],[node type]]="i",0,Nodes[[#This Row],[node type]]="b",1,Nodes[[#This Row],[node type]]="s",1),"")</f>
        <v/>
      </c>
      <c r="L803" s="132" t="str" cm="1">
        <f t="array" ref="L803">_xlfn.IFNA(_xlfn.IFS(Nodes[[#This Row],[node type]]="i",0,Nodes[[#This Row],[node type]]="b",1,Nodes[[#This Row],[node type]]="s",1),"")</f>
        <v/>
      </c>
      <c r="M803" s="132" t="str" cm="1">
        <f t="array" ref="M803">_xlfn.IFNA(_xlfn.IFS(Nodes[[#This Row],[node type]]="i",0,Nodes[[#This Row],[node type]]="b",1,Nodes[[#This Row],[node type]]="s",1),"")</f>
        <v/>
      </c>
      <c r="N803" s="132" t="str" cm="1">
        <f t="array" ref="N803">_xlfn.IFNA(_xlfn.IFS(Nodes[[#This Row],[node type]]="i",0,Nodes[[#This Row],[node type]]="b",1,Nodes[[#This Row],[node type]]="s",0),"")</f>
        <v/>
      </c>
    </row>
    <row r="804" spans="2:14" x14ac:dyDescent="0.2">
      <c r="B8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4" s="63"/>
      <c r="D804" s="63"/>
      <c r="E804" s="63"/>
      <c r="F804" s="63"/>
      <c r="G804" s="63"/>
      <c r="H804" s="65"/>
      <c r="I804" s="132" t="str" cm="1">
        <f t="array" ref="I804">_xlfn.IFNA(_xlfn.IFS(Nodes[[#This Row],[node type]]="i",0,Nodes[[#This Row],[node type]]="b",1,Nodes[[#This Row],[node type]]="s",0),"")</f>
        <v/>
      </c>
      <c r="J804" s="132" t="str" cm="1">
        <f t="array" ref="J804">_xlfn.IFNA(_xlfn.IFS(Nodes[[#This Row],[node type]]="i",0,Nodes[[#This Row],[node type]]="b",1,Nodes[[#This Row],[node type]]="s",0),"")</f>
        <v/>
      </c>
      <c r="K804" s="132" t="str" cm="1">
        <f t="array" ref="K804">_xlfn.IFNA(_xlfn.IFS(Nodes[[#This Row],[node type]]="i",0,Nodes[[#This Row],[node type]]="b",1,Nodes[[#This Row],[node type]]="s",1),"")</f>
        <v/>
      </c>
      <c r="L804" s="132" t="str" cm="1">
        <f t="array" ref="L804">_xlfn.IFNA(_xlfn.IFS(Nodes[[#This Row],[node type]]="i",0,Nodes[[#This Row],[node type]]="b",1,Nodes[[#This Row],[node type]]="s",1),"")</f>
        <v/>
      </c>
      <c r="M804" s="132" t="str" cm="1">
        <f t="array" ref="M804">_xlfn.IFNA(_xlfn.IFS(Nodes[[#This Row],[node type]]="i",0,Nodes[[#This Row],[node type]]="b",1,Nodes[[#This Row],[node type]]="s",1),"")</f>
        <v/>
      </c>
      <c r="N804" s="132" t="str" cm="1">
        <f t="array" ref="N804">_xlfn.IFNA(_xlfn.IFS(Nodes[[#This Row],[node type]]="i",0,Nodes[[#This Row],[node type]]="b",1,Nodes[[#This Row],[node type]]="s",0),"")</f>
        <v/>
      </c>
    </row>
    <row r="805" spans="2:14" x14ac:dyDescent="0.2">
      <c r="B8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5" s="63"/>
      <c r="D805" s="63"/>
      <c r="E805" s="63"/>
      <c r="F805" s="63"/>
      <c r="G805" s="63"/>
      <c r="H805" s="65"/>
      <c r="I805" s="132" t="str" cm="1">
        <f t="array" ref="I805">_xlfn.IFNA(_xlfn.IFS(Nodes[[#This Row],[node type]]="i",0,Nodes[[#This Row],[node type]]="b",1,Nodes[[#This Row],[node type]]="s",0),"")</f>
        <v/>
      </c>
      <c r="J805" s="132" t="str" cm="1">
        <f t="array" ref="J805">_xlfn.IFNA(_xlfn.IFS(Nodes[[#This Row],[node type]]="i",0,Nodes[[#This Row],[node type]]="b",1,Nodes[[#This Row],[node type]]="s",0),"")</f>
        <v/>
      </c>
      <c r="K805" s="132" t="str" cm="1">
        <f t="array" ref="K805">_xlfn.IFNA(_xlfn.IFS(Nodes[[#This Row],[node type]]="i",0,Nodes[[#This Row],[node type]]="b",1,Nodes[[#This Row],[node type]]="s",1),"")</f>
        <v/>
      </c>
      <c r="L805" s="132" t="str" cm="1">
        <f t="array" ref="L805">_xlfn.IFNA(_xlfn.IFS(Nodes[[#This Row],[node type]]="i",0,Nodes[[#This Row],[node type]]="b",1,Nodes[[#This Row],[node type]]="s",1),"")</f>
        <v/>
      </c>
      <c r="M805" s="132" t="str" cm="1">
        <f t="array" ref="M805">_xlfn.IFNA(_xlfn.IFS(Nodes[[#This Row],[node type]]="i",0,Nodes[[#This Row],[node type]]="b",1,Nodes[[#This Row],[node type]]="s",1),"")</f>
        <v/>
      </c>
      <c r="N805" s="132" t="str" cm="1">
        <f t="array" ref="N805">_xlfn.IFNA(_xlfn.IFS(Nodes[[#This Row],[node type]]="i",0,Nodes[[#This Row],[node type]]="b",1,Nodes[[#This Row],[node type]]="s",0),"")</f>
        <v/>
      </c>
    </row>
    <row r="806" spans="2:14" x14ac:dyDescent="0.2">
      <c r="B8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6" s="63"/>
      <c r="D806" s="63"/>
      <c r="E806" s="63"/>
      <c r="F806" s="63"/>
      <c r="G806" s="63"/>
      <c r="H806" s="65"/>
      <c r="I806" s="132" t="str" cm="1">
        <f t="array" ref="I806">_xlfn.IFNA(_xlfn.IFS(Nodes[[#This Row],[node type]]="i",0,Nodes[[#This Row],[node type]]="b",1,Nodes[[#This Row],[node type]]="s",0),"")</f>
        <v/>
      </c>
      <c r="J806" s="132" t="str" cm="1">
        <f t="array" ref="J806">_xlfn.IFNA(_xlfn.IFS(Nodes[[#This Row],[node type]]="i",0,Nodes[[#This Row],[node type]]="b",1,Nodes[[#This Row],[node type]]="s",0),"")</f>
        <v/>
      </c>
      <c r="K806" s="132" t="str" cm="1">
        <f t="array" ref="K806">_xlfn.IFNA(_xlfn.IFS(Nodes[[#This Row],[node type]]="i",0,Nodes[[#This Row],[node type]]="b",1,Nodes[[#This Row],[node type]]="s",1),"")</f>
        <v/>
      </c>
      <c r="L806" s="132" t="str" cm="1">
        <f t="array" ref="L806">_xlfn.IFNA(_xlfn.IFS(Nodes[[#This Row],[node type]]="i",0,Nodes[[#This Row],[node type]]="b",1,Nodes[[#This Row],[node type]]="s",1),"")</f>
        <v/>
      </c>
      <c r="M806" s="132" t="str" cm="1">
        <f t="array" ref="M806">_xlfn.IFNA(_xlfn.IFS(Nodes[[#This Row],[node type]]="i",0,Nodes[[#This Row],[node type]]="b",1,Nodes[[#This Row],[node type]]="s",1),"")</f>
        <v/>
      </c>
      <c r="N806" s="132" t="str" cm="1">
        <f t="array" ref="N806">_xlfn.IFNA(_xlfn.IFS(Nodes[[#This Row],[node type]]="i",0,Nodes[[#This Row],[node type]]="b",1,Nodes[[#This Row],[node type]]="s",0),"")</f>
        <v/>
      </c>
    </row>
    <row r="807" spans="2:14" x14ac:dyDescent="0.2">
      <c r="B8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7" s="63"/>
      <c r="D807" s="63"/>
      <c r="E807" s="63"/>
      <c r="F807" s="63"/>
      <c r="G807" s="63"/>
      <c r="H807" s="65"/>
      <c r="I807" s="132" t="str" cm="1">
        <f t="array" ref="I807">_xlfn.IFNA(_xlfn.IFS(Nodes[[#This Row],[node type]]="i",0,Nodes[[#This Row],[node type]]="b",1,Nodes[[#This Row],[node type]]="s",0),"")</f>
        <v/>
      </c>
      <c r="J807" s="132" t="str" cm="1">
        <f t="array" ref="J807">_xlfn.IFNA(_xlfn.IFS(Nodes[[#This Row],[node type]]="i",0,Nodes[[#This Row],[node type]]="b",1,Nodes[[#This Row],[node type]]="s",0),"")</f>
        <v/>
      </c>
      <c r="K807" s="132" t="str" cm="1">
        <f t="array" ref="K807">_xlfn.IFNA(_xlfn.IFS(Nodes[[#This Row],[node type]]="i",0,Nodes[[#This Row],[node type]]="b",1,Nodes[[#This Row],[node type]]="s",1),"")</f>
        <v/>
      </c>
      <c r="L807" s="132" t="str" cm="1">
        <f t="array" ref="L807">_xlfn.IFNA(_xlfn.IFS(Nodes[[#This Row],[node type]]="i",0,Nodes[[#This Row],[node type]]="b",1,Nodes[[#This Row],[node type]]="s",1),"")</f>
        <v/>
      </c>
      <c r="M807" s="132" t="str" cm="1">
        <f t="array" ref="M807">_xlfn.IFNA(_xlfn.IFS(Nodes[[#This Row],[node type]]="i",0,Nodes[[#This Row],[node type]]="b",1,Nodes[[#This Row],[node type]]="s",1),"")</f>
        <v/>
      </c>
      <c r="N807" s="132" t="str" cm="1">
        <f t="array" ref="N807">_xlfn.IFNA(_xlfn.IFS(Nodes[[#This Row],[node type]]="i",0,Nodes[[#This Row],[node type]]="b",1,Nodes[[#This Row],[node type]]="s",0),"")</f>
        <v/>
      </c>
    </row>
    <row r="808" spans="2:14" x14ac:dyDescent="0.2">
      <c r="B8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8" s="63"/>
      <c r="D808" s="63"/>
      <c r="E808" s="63"/>
      <c r="F808" s="63"/>
      <c r="G808" s="63"/>
      <c r="H808" s="65"/>
      <c r="I808" s="132" t="str" cm="1">
        <f t="array" ref="I808">_xlfn.IFNA(_xlfn.IFS(Nodes[[#This Row],[node type]]="i",0,Nodes[[#This Row],[node type]]="b",1,Nodes[[#This Row],[node type]]="s",0),"")</f>
        <v/>
      </c>
      <c r="J808" s="132" t="str" cm="1">
        <f t="array" ref="J808">_xlfn.IFNA(_xlfn.IFS(Nodes[[#This Row],[node type]]="i",0,Nodes[[#This Row],[node type]]="b",1,Nodes[[#This Row],[node type]]="s",0),"")</f>
        <v/>
      </c>
      <c r="K808" s="132" t="str" cm="1">
        <f t="array" ref="K808">_xlfn.IFNA(_xlfn.IFS(Nodes[[#This Row],[node type]]="i",0,Nodes[[#This Row],[node type]]="b",1,Nodes[[#This Row],[node type]]="s",1),"")</f>
        <v/>
      </c>
      <c r="L808" s="132" t="str" cm="1">
        <f t="array" ref="L808">_xlfn.IFNA(_xlfn.IFS(Nodes[[#This Row],[node type]]="i",0,Nodes[[#This Row],[node type]]="b",1,Nodes[[#This Row],[node type]]="s",1),"")</f>
        <v/>
      </c>
      <c r="M808" s="132" t="str" cm="1">
        <f t="array" ref="M808">_xlfn.IFNA(_xlfn.IFS(Nodes[[#This Row],[node type]]="i",0,Nodes[[#This Row],[node type]]="b",1,Nodes[[#This Row],[node type]]="s",1),"")</f>
        <v/>
      </c>
      <c r="N808" s="132" t="str" cm="1">
        <f t="array" ref="N808">_xlfn.IFNA(_xlfn.IFS(Nodes[[#This Row],[node type]]="i",0,Nodes[[#This Row],[node type]]="b",1,Nodes[[#This Row],[node type]]="s",0),"")</f>
        <v/>
      </c>
    </row>
    <row r="809" spans="2:14" x14ac:dyDescent="0.2">
      <c r="B8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09" s="63"/>
      <c r="D809" s="63"/>
      <c r="E809" s="63"/>
      <c r="F809" s="63"/>
      <c r="G809" s="63"/>
      <c r="H809" s="65"/>
      <c r="I809" s="132" t="str" cm="1">
        <f t="array" ref="I809">_xlfn.IFNA(_xlfn.IFS(Nodes[[#This Row],[node type]]="i",0,Nodes[[#This Row],[node type]]="b",1,Nodes[[#This Row],[node type]]="s",0),"")</f>
        <v/>
      </c>
      <c r="J809" s="132" t="str" cm="1">
        <f t="array" ref="J809">_xlfn.IFNA(_xlfn.IFS(Nodes[[#This Row],[node type]]="i",0,Nodes[[#This Row],[node type]]="b",1,Nodes[[#This Row],[node type]]="s",0),"")</f>
        <v/>
      </c>
      <c r="K809" s="132" t="str" cm="1">
        <f t="array" ref="K809">_xlfn.IFNA(_xlfn.IFS(Nodes[[#This Row],[node type]]="i",0,Nodes[[#This Row],[node type]]="b",1,Nodes[[#This Row],[node type]]="s",1),"")</f>
        <v/>
      </c>
      <c r="L809" s="132" t="str" cm="1">
        <f t="array" ref="L809">_xlfn.IFNA(_xlfn.IFS(Nodes[[#This Row],[node type]]="i",0,Nodes[[#This Row],[node type]]="b",1,Nodes[[#This Row],[node type]]="s",1),"")</f>
        <v/>
      </c>
      <c r="M809" s="132" t="str" cm="1">
        <f t="array" ref="M809">_xlfn.IFNA(_xlfn.IFS(Nodes[[#This Row],[node type]]="i",0,Nodes[[#This Row],[node type]]="b",1,Nodes[[#This Row],[node type]]="s",1),"")</f>
        <v/>
      </c>
      <c r="N809" s="132" t="str" cm="1">
        <f t="array" ref="N809">_xlfn.IFNA(_xlfn.IFS(Nodes[[#This Row],[node type]]="i",0,Nodes[[#This Row],[node type]]="b",1,Nodes[[#This Row],[node type]]="s",0),"")</f>
        <v/>
      </c>
    </row>
    <row r="810" spans="2:14" x14ac:dyDescent="0.2">
      <c r="B8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0" s="63"/>
      <c r="D810" s="63"/>
      <c r="E810" s="63"/>
      <c r="F810" s="63"/>
      <c r="G810" s="63"/>
      <c r="H810" s="65"/>
      <c r="I810" s="132" t="str" cm="1">
        <f t="array" ref="I810">_xlfn.IFNA(_xlfn.IFS(Nodes[[#This Row],[node type]]="i",0,Nodes[[#This Row],[node type]]="b",1,Nodes[[#This Row],[node type]]="s",0),"")</f>
        <v/>
      </c>
      <c r="J810" s="132" t="str" cm="1">
        <f t="array" ref="J810">_xlfn.IFNA(_xlfn.IFS(Nodes[[#This Row],[node type]]="i",0,Nodes[[#This Row],[node type]]="b",1,Nodes[[#This Row],[node type]]="s",0),"")</f>
        <v/>
      </c>
      <c r="K810" s="132" t="str" cm="1">
        <f t="array" ref="K810">_xlfn.IFNA(_xlfn.IFS(Nodes[[#This Row],[node type]]="i",0,Nodes[[#This Row],[node type]]="b",1,Nodes[[#This Row],[node type]]="s",1),"")</f>
        <v/>
      </c>
      <c r="L810" s="132" t="str" cm="1">
        <f t="array" ref="L810">_xlfn.IFNA(_xlfn.IFS(Nodes[[#This Row],[node type]]="i",0,Nodes[[#This Row],[node type]]="b",1,Nodes[[#This Row],[node type]]="s",1),"")</f>
        <v/>
      </c>
      <c r="M810" s="132" t="str" cm="1">
        <f t="array" ref="M810">_xlfn.IFNA(_xlfn.IFS(Nodes[[#This Row],[node type]]="i",0,Nodes[[#This Row],[node type]]="b",1,Nodes[[#This Row],[node type]]="s",1),"")</f>
        <v/>
      </c>
      <c r="N810" s="132" t="str" cm="1">
        <f t="array" ref="N810">_xlfn.IFNA(_xlfn.IFS(Nodes[[#This Row],[node type]]="i",0,Nodes[[#This Row],[node type]]="b",1,Nodes[[#This Row],[node type]]="s",0),"")</f>
        <v/>
      </c>
    </row>
    <row r="811" spans="2:14" x14ac:dyDescent="0.2">
      <c r="B8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1" s="63"/>
      <c r="D811" s="63"/>
      <c r="E811" s="63"/>
      <c r="F811" s="63"/>
      <c r="G811" s="63"/>
      <c r="H811" s="65"/>
      <c r="I811" s="132" t="str" cm="1">
        <f t="array" ref="I811">_xlfn.IFNA(_xlfn.IFS(Nodes[[#This Row],[node type]]="i",0,Nodes[[#This Row],[node type]]="b",1,Nodes[[#This Row],[node type]]="s",0),"")</f>
        <v/>
      </c>
      <c r="J811" s="132" t="str" cm="1">
        <f t="array" ref="J811">_xlfn.IFNA(_xlfn.IFS(Nodes[[#This Row],[node type]]="i",0,Nodes[[#This Row],[node type]]="b",1,Nodes[[#This Row],[node type]]="s",0),"")</f>
        <v/>
      </c>
      <c r="K811" s="132" t="str" cm="1">
        <f t="array" ref="K811">_xlfn.IFNA(_xlfn.IFS(Nodes[[#This Row],[node type]]="i",0,Nodes[[#This Row],[node type]]="b",1,Nodes[[#This Row],[node type]]="s",1),"")</f>
        <v/>
      </c>
      <c r="L811" s="132" t="str" cm="1">
        <f t="array" ref="L811">_xlfn.IFNA(_xlfn.IFS(Nodes[[#This Row],[node type]]="i",0,Nodes[[#This Row],[node type]]="b",1,Nodes[[#This Row],[node type]]="s",1),"")</f>
        <v/>
      </c>
      <c r="M811" s="132" t="str" cm="1">
        <f t="array" ref="M811">_xlfn.IFNA(_xlfn.IFS(Nodes[[#This Row],[node type]]="i",0,Nodes[[#This Row],[node type]]="b",1,Nodes[[#This Row],[node type]]="s",1),"")</f>
        <v/>
      </c>
      <c r="N811" s="132" t="str" cm="1">
        <f t="array" ref="N811">_xlfn.IFNA(_xlfn.IFS(Nodes[[#This Row],[node type]]="i",0,Nodes[[#This Row],[node type]]="b",1,Nodes[[#This Row],[node type]]="s",0),"")</f>
        <v/>
      </c>
    </row>
    <row r="812" spans="2:14" x14ac:dyDescent="0.2">
      <c r="B8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2" s="63"/>
      <c r="D812" s="63"/>
      <c r="E812" s="63"/>
      <c r="F812" s="63"/>
      <c r="G812" s="63"/>
      <c r="H812" s="65"/>
      <c r="I812" s="132" t="str" cm="1">
        <f t="array" ref="I812">_xlfn.IFNA(_xlfn.IFS(Nodes[[#This Row],[node type]]="i",0,Nodes[[#This Row],[node type]]="b",1,Nodes[[#This Row],[node type]]="s",0),"")</f>
        <v/>
      </c>
      <c r="J812" s="132" t="str" cm="1">
        <f t="array" ref="J812">_xlfn.IFNA(_xlfn.IFS(Nodes[[#This Row],[node type]]="i",0,Nodes[[#This Row],[node type]]="b",1,Nodes[[#This Row],[node type]]="s",0),"")</f>
        <v/>
      </c>
      <c r="K812" s="132" t="str" cm="1">
        <f t="array" ref="K812">_xlfn.IFNA(_xlfn.IFS(Nodes[[#This Row],[node type]]="i",0,Nodes[[#This Row],[node type]]="b",1,Nodes[[#This Row],[node type]]="s",1),"")</f>
        <v/>
      </c>
      <c r="L812" s="132" t="str" cm="1">
        <f t="array" ref="L812">_xlfn.IFNA(_xlfn.IFS(Nodes[[#This Row],[node type]]="i",0,Nodes[[#This Row],[node type]]="b",1,Nodes[[#This Row],[node type]]="s",1),"")</f>
        <v/>
      </c>
      <c r="M812" s="132" t="str" cm="1">
        <f t="array" ref="M812">_xlfn.IFNA(_xlfn.IFS(Nodes[[#This Row],[node type]]="i",0,Nodes[[#This Row],[node type]]="b",1,Nodes[[#This Row],[node type]]="s",1),"")</f>
        <v/>
      </c>
      <c r="N812" s="132" t="str" cm="1">
        <f t="array" ref="N812">_xlfn.IFNA(_xlfn.IFS(Nodes[[#This Row],[node type]]="i",0,Nodes[[#This Row],[node type]]="b",1,Nodes[[#This Row],[node type]]="s",0),"")</f>
        <v/>
      </c>
    </row>
    <row r="813" spans="2:14" x14ac:dyDescent="0.2">
      <c r="B8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3" s="63"/>
      <c r="D813" s="63"/>
      <c r="E813" s="63"/>
      <c r="F813" s="63"/>
      <c r="G813" s="63"/>
      <c r="H813" s="65"/>
      <c r="I813" s="132" t="str" cm="1">
        <f t="array" ref="I813">_xlfn.IFNA(_xlfn.IFS(Nodes[[#This Row],[node type]]="i",0,Nodes[[#This Row],[node type]]="b",1,Nodes[[#This Row],[node type]]="s",0),"")</f>
        <v/>
      </c>
      <c r="J813" s="132" t="str" cm="1">
        <f t="array" ref="J813">_xlfn.IFNA(_xlfn.IFS(Nodes[[#This Row],[node type]]="i",0,Nodes[[#This Row],[node type]]="b",1,Nodes[[#This Row],[node type]]="s",0),"")</f>
        <v/>
      </c>
      <c r="K813" s="132" t="str" cm="1">
        <f t="array" ref="K813">_xlfn.IFNA(_xlfn.IFS(Nodes[[#This Row],[node type]]="i",0,Nodes[[#This Row],[node type]]="b",1,Nodes[[#This Row],[node type]]="s",1),"")</f>
        <v/>
      </c>
      <c r="L813" s="132" t="str" cm="1">
        <f t="array" ref="L813">_xlfn.IFNA(_xlfn.IFS(Nodes[[#This Row],[node type]]="i",0,Nodes[[#This Row],[node type]]="b",1,Nodes[[#This Row],[node type]]="s",1),"")</f>
        <v/>
      </c>
      <c r="M813" s="132" t="str" cm="1">
        <f t="array" ref="M813">_xlfn.IFNA(_xlfn.IFS(Nodes[[#This Row],[node type]]="i",0,Nodes[[#This Row],[node type]]="b",1,Nodes[[#This Row],[node type]]="s",1),"")</f>
        <v/>
      </c>
      <c r="N813" s="132" t="str" cm="1">
        <f t="array" ref="N813">_xlfn.IFNA(_xlfn.IFS(Nodes[[#This Row],[node type]]="i",0,Nodes[[#This Row],[node type]]="b",1,Nodes[[#This Row],[node type]]="s",0),"")</f>
        <v/>
      </c>
    </row>
    <row r="814" spans="2:14" x14ac:dyDescent="0.2">
      <c r="B8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4" s="63"/>
      <c r="D814" s="63"/>
      <c r="E814" s="63"/>
      <c r="F814" s="63"/>
      <c r="G814" s="63"/>
      <c r="H814" s="65"/>
      <c r="I814" s="132" t="str" cm="1">
        <f t="array" ref="I814">_xlfn.IFNA(_xlfn.IFS(Nodes[[#This Row],[node type]]="i",0,Nodes[[#This Row],[node type]]="b",1,Nodes[[#This Row],[node type]]="s",0),"")</f>
        <v/>
      </c>
      <c r="J814" s="132" t="str" cm="1">
        <f t="array" ref="J814">_xlfn.IFNA(_xlfn.IFS(Nodes[[#This Row],[node type]]="i",0,Nodes[[#This Row],[node type]]="b",1,Nodes[[#This Row],[node type]]="s",0),"")</f>
        <v/>
      </c>
      <c r="K814" s="132" t="str" cm="1">
        <f t="array" ref="K814">_xlfn.IFNA(_xlfn.IFS(Nodes[[#This Row],[node type]]="i",0,Nodes[[#This Row],[node type]]="b",1,Nodes[[#This Row],[node type]]="s",1),"")</f>
        <v/>
      </c>
      <c r="L814" s="132" t="str" cm="1">
        <f t="array" ref="L814">_xlfn.IFNA(_xlfn.IFS(Nodes[[#This Row],[node type]]="i",0,Nodes[[#This Row],[node type]]="b",1,Nodes[[#This Row],[node type]]="s",1),"")</f>
        <v/>
      </c>
      <c r="M814" s="132" t="str" cm="1">
        <f t="array" ref="M814">_xlfn.IFNA(_xlfn.IFS(Nodes[[#This Row],[node type]]="i",0,Nodes[[#This Row],[node type]]="b",1,Nodes[[#This Row],[node type]]="s",1),"")</f>
        <v/>
      </c>
      <c r="N814" s="132" t="str" cm="1">
        <f t="array" ref="N814">_xlfn.IFNA(_xlfn.IFS(Nodes[[#This Row],[node type]]="i",0,Nodes[[#This Row],[node type]]="b",1,Nodes[[#This Row],[node type]]="s",0),"")</f>
        <v/>
      </c>
    </row>
    <row r="815" spans="2:14" x14ac:dyDescent="0.2">
      <c r="B8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5" s="63"/>
      <c r="D815" s="63"/>
      <c r="E815" s="63"/>
      <c r="F815" s="63"/>
      <c r="G815" s="63"/>
      <c r="H815" s="65"/>
      <c r="I815" s="132" t="str" cm="1">
        <f t="array" ref="I815">_xlfn.IFNA(_xlfn.IFS(Nodes[[#This Row],[node type]]="i",0,Nodes[[#This Row],[node type]]="b",1,Nodes[[#This Row],[node type]]="s",0),"")</f>
        <v/>
      </c>
      <c r="J815" s="132" t="str" cm="1">
        <f t="array" ref="J815">_xlfn.IFNA(_xlfn.IFS(Nodes[[#This Row],[node type]]="i",0,Nodes[[#This Row],[node type]]="b",1,Nodes[[#This Row],[node type]]="s",0),"")</f>
        <v/>
      </c>
      <c r="K815" s="132" t="str" cm="1">
        <f t="array" ref="K815">_xlfn.IFNA(_xlfn.IFS(Nodes[[#This Row],[node type]]="i",0,Nodes[[#This Row],[node type]]="b",1,Nodes[[#This Row],[node type]]="s",1),"")</f>
        <v/>
      </c>
      <c r="L815" s="132" t="str" cm="1">
        <f t="array" ref="L815">_xlfn.IFNA(_xlfn.IFS(Nodes[[#This Row],[node type]]="i",0,Nodes[[#This Row],[node type]]="b",1,Nodes[[#This Row],[node type]]="s",1),"")</f>
        <v/>
      </c>
      <c r="M815" s="132" t="str" cm="1">
        <f t="array" ref="M815">_xlfn.IFNA(_xlfn.IFS(Nodes[[#This Row],[node type]]="i",0,Nodes[[#This Row],[node type]]="b",1,Nodes[[#This Row],[node type]]="s",1),"")</f>
        <v/>
      </c>
      <c r="N815" s="132" t="str" cm="1">
        <f t="array" ref="N815">_xlfn.IFNA(_xlfn.IFS(Nodes[[#This Row],[node type]]="i",0,Nodes[[#This Row],[node type]]="b",1,Nodes[[#This Row],[node type]]="s",0),"")</f>
        <v/>
      </c>
    </row>
    <row r="816" spans="2:14" x14ac:dyDescent="0.2">
      <c r="B8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6" s="63"/>
      <c r="D816" s="63"/>
      <c r="E816" s="63"/>
      <c r="F816" s="63"/>
      <c r="G816" s="63"/>
      <c r="H816" s="65"/>
      <c r="I816" s="132" t="str" cm="1">
        <f t="array" ref="I816">_xlfn.IFNA(_xlfn.IFS(Nodes[[#This Row],[node type]]="i",0,Nodes[[#This Row],[node type]]="b",1,Nodes[[#This Row],[node type]]="s",0),"")</f>
        <v/>
      </c>
      <c r="J816" s="132" t="str" cm="1">
        <f t="array" ref="J816">_xlfn.IFNA(_xlfn.IFS(Nodes[[#This Row],[node type]]="i",0,Nodes[[#This Row],[node type]]="b",1,Nodes[[#This Row],[node type]]="s",0),"")</f>
        <v/>
      </c>
      <c r="K816" s="132" t="str" cm="1">
        <f t="array" ref="K816">_xlfn.IFNA(_xlfn.IFS(Nodes[[#This Row],[node type]]="i",0,Nodes[[#This Row],[node type]]="b",1,Nodes[[#This Row],[node type]]="s",1),"")</f>
        <v/>
      </c>
      <c r="L816" s="132" t="str" cm="1">
        <f t="array" ref="L816">_xlfn.IFNA(_xlfn.IFS(Nodes[[#This Row],[node type]]="i",0,Nodes[[#This Row],[node type]]="b",1,Nodes[[#This Row],[node type]]="s",1),"")</f>
        <v/>
      </c>
      <c r="M816" s="132" t="str" cm="1">
        <f t="array" ref="M816">_xlfn.IFNA(_xlfn.IFS(Nodes[[#This Row],[node type]]="i",0,Nodes[[#This Row],[node type]]="b",1,Nodes[[#This Row],[node type]]="s",1),"")</f>
        <v/>
      </c>
      <c r="N816" s="132" t="str" cm="1">
        <f t="array" ref="N816">_xlfn.IFNA(_xlfn.IFS(Nodes[[#This Row],[node type]]="i",0,Nodes[[#This Row],[node type]]="b",1,Nodes[[#This Row],[node type]]="s",0),"")</f>
        <v/>
      </c>
    </row>
    <row r="817" spans="2:14" x14ac:dyDescent="0.2">
      <c r="B8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7" s="63"/>
      <c r="D817" s="63"/>
      <c r="E817" s="63"/>
      <c r="F817" s="63"/>
      <c r="G817" s="63"/>
      <c r="H817" s="65"/>
      <c r="I817" s="132" t="str" cm="1">
        <f t="array" ref="I817">_xlfn.IFNA(_xlfn.IFS(Nodes[[#This Row],[node type]]="i",0,Nodes[[#This Row],[node type]]="b",1,Nodes[[#This Row],[node type]]="s",0),"")</f>
        <v/>
      </c>
      <c r="J817" s="132" t="str" cm="1">
        <f t="array" ref="J817">_xlfn.IFNA(_xlfn.IFS(Nodes[[#This Row],[node type]]="i",0,Nodes[[#This Row],[node type]]="b",1,Nodes[[#This Row],[node type]]="s",0),"")</f>
        <v/>
      </c>
      <c r="K817" s="132" t="str" cm="1">
        <f t="array" ref="K817">_xlfn.IFNA(_xlfn.IFS(Nodes[[#This Row],[node type]]="i",0,Nodes[[#This Row],[node type]]="b",1,Nodes[[#This Row],[node type]]="s",1),"")</f>
        <v/>
      </c>
      <c r="L817" s="132" t="str" cm="1">
        <f t="array" ref="L817">_xlfn.IFNA(_xlfn.IFS(Nodes[[#This Row],[node type]]="i",0,Nodes[[#This Row],[node type]]="b",1,Nodes[[#This Row],[node type]]="s",1),"")</f>
        <v/>
      </c>
      <c r="M817" s="132" t="str" cm="1">
        <f t="array" ref="M817">_xlfn.IFNA(_xlfn.IFS(Nodes[[#This Row],[node type]]="i",0,Nodes[[#This Row],[node type]]="b",1,Nodes[[#This Row],[node type]]="s",1),"")</f>
        <v/>
      </c>
      <c r="N817" s="132" t="str" cm="1">
        <f t="array" ref="N817">_xlfn.IFNA(_xlfn.IFS(Nodes[[#This Row],[node type]]="i",0,Nodes[[#This Row],[node type]]="b",1,Nodes[[#This Row],[node type]]="s",0),"")</f>
        <v/>
      </c>
    </row>
    <row r="818" spans="2:14" x14ac:dyDescent="0.2">
      <c r="B8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8" s="63"/>
      <c r="D818" s="63"/>
      <c r="E818" s="63"/>
      <c r="F818" s="63"/>
      <c r="G818" s="63"/>
      <c r="H818" s="65"/>
      <c r="I818" s="132" t="str" cm="1">
        <f t="array" ref="I818">_xlfn.IFNA(_xlfn.IFS(Nodes[[#This Row],[node type]]="i",0,Nodes[[#This Row],[node type]]="b",1,Nodes[[#This Row],[node type]]="s",0),"")</f>
        <v/>
      </c>
      <c r="J818" s="132" t="str" cm="1">
        <f t="array" ref="J818">_xlfn.IFNA(_xlfn.IFS(Nodes[[#This Row],[node type]]="i",0,Nodes[[#This Row],[node type]]="b",1,Nodes[[#This Row],[node type]]="s",0),"")</f>
        <v/>
      </c>
      <c r="K818" s="132" t="str" cm="1">
        <f t="array" ref="K818">_xlfn.IFNA(_xlfn.IFS(Nodes[[#This Row],[node type]]="i",0,Nodes[[#This Row],[node type]]="b",1,Nodes[[#This Row],[node type]]="s",1),"")</f>
        <v/>
      </c>
      <c r="L818" s="132" t="str" cm="1">
        <f t="array" ref="L818">_xlfn.IFNA(_xlfn.IFS(Nodes[[#This Row],[node type]]="i",0,Nodes[[#This Row],[node type]]="b",1,Nodes[[#This Row],[node type]]="s",1),"")</f>
        <v/>
      </c>
      <c r="M818" s="132" t="str" cm="1">
        <f t="array" ref="M818">_xlfn.IFNA(_xlfn.IFS(Nodes[[#This Row],[node type]]="i",0,Nodes[[#This Row],[node type]]="b",1,Nodes[[#This Row],[node type]]="s",1),"")</f>
        <v/>
      </c>
      <c r="N818" s="132" t="str" cm="1">
        <f t="array" ref="N818">_xlfn.IFNA(_xlfn.IFS(Nodes[[#This Row],[node type]]="i",0,Nodes[[#This Row],[node type]]="b",1,Nodes[[#This Row],[node type]]="s",0),"")</f>
        <v/>
      </c>
    </row>
    <row r="819" spans="2:14" x14ac:dyDescent="0.2">
      <c r="B8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19" s="63"/>
      <c r="D819" s="63"/>
      <c r="E819" s="63"/>
      <c r="F819" s="63"/>
      <c r="G819" s="63"/>
      <c r="H819" s="65"/>
      <c r="I819" s="132" t="str" cm="1">
        <f t="array" ref="I819">_xlfn.IFNA(_xlfn.IFS(Nodes[[#This Row],[node type]]="i",0,Nodes[[#This Row],[node type]]="b",1,Nodes[[#This Row],[node type]]="s",0),"")</f>
        <v/>
      </c>
      <c r="J819" s="132" t="str" cm="1">
        <f t="array" ref="J819">_xlfn.IFNA(_xlfn.IFS(Nodes[[#This Row],[node type]]="i",0,Nodes[[#This Row],[node type]]="b",1,Nodes[[#This Row],[node type]]="s",0),"")</f>
        <v/>
      </c>
      <c r="K819" s="132" t="str" cm="1">
        <f t="array" ref="K819">_xlfn.IFNA(_xlfn.IFS(Nodes[[#This Row],[node type]]="i",0,Nodes[[#This Row],[node type]]="b",1,Nodes[[#This Row],[node type]]="s",1),"")</f>
        <v/>
      </c>
      <c r="L819" s="132" t="str" cm="1">
        <f t="array" ref="L819">_xlfn.IFNA(_xlfn.IFS(Nodes[[#This Row],[node type]]="i",0,Nodes[[#This Row],[node type]]="b",1,Nodes[[#This Row],[node type]]="s",1),"")</f>
        <v/>
      </c>
      <c r="M819" s="132" t="str" cm="1">
        <f t="array" ref="M819">_xlfn.IFNA(_xlfn.IFS(Nodes[[#This Row],[node type]]="i",0,Nodes[[#This Row],[node type]]="b",1,Nodes[[#This Row],[node type]]="s",1),"")</f>
        <v/>
      </c>
      <c r="N819" s="132" t="str" cm="1">
        <f t="array" ref="N819">_xlfn.IFNA(_xlfn.IFS(Nodes[[#This Row],[node type]]="i",0,Nodes[[#This Row],[node type]]="b",1,Nodes[[#This Row],[node type]]="s",0),"")</f>
        <v/>
      </c>
    </row>
    <row r="820" spans="2:14" x14ac:dyDescent="0.2">
      <c r="B8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0" s="63"/>
      <c r="D820" s="63"/>
      <c r="E820" s="63"/>
      <c r="F820" s="63"/>
      <c r="G820" s="63"/>
      <c r="H820" s="65"/>
      <c r="I820" s="132" t="str" cm="1">
        <f t="array" ref="I820">_xlfn.IFNA(_xlfn.IFS(Nodes[[#This Row],[node type]]="i",0,Nodes[[#This Row],[node type]]="b",1,Nodes[[#This Row],[node type]]="s",0),"")</f>
        <v/>
      </c>
      <c r="J820" s="132" t="str" cm="1">
        <f t="array" ref="J820">_xlfn.IFNA(_xlfn.IFS(Nodes[[#This Row],[node type]]="i",0,Nodes[[#This Row],[node type]]="b",1,Nodes[[#This Row],[node type]]="s",0),"")</f>
        <v/>
      </c>
      <c r="K820" s="132" t="str" cm="1">
        <f t="array" ref="K820">_xlfn.IFNA(_xlfn.IFS(Nodes[[#This Row],[node type]]="i",0,Nodes[[#This Row],[node type]]="b",1,Nodes[[#This Row],[node type]]="s",1),"")</f>
        <v/>
      </c>
      <c r="L820" s="132" t="str" cm="1">
        <f t="array" ref="L820">_xlfn.IFNA(_xlfn.IFS(Nodes[[#This Row],[node type]]="i",0,Nodes[[#This Row],[node type]]="b",1,Nodes[[#This Row],[node type]]="s",1),"")</f>
        <v/>
      </c>
      <c r="M820" s="132" t="str" cm="1">
        <f t="array" ref="M820">_xlfn.IFNA(_xlfn.IFS(Nodes[[#This Row],[node type]]="i",0,Nodes[[#This Row],[node type]]="b",1,Nodes[[#This Row],[node type]]="s",1),"")</f>
        <v/>
      </c>
      <c r="N820" s="132" t="str" cm="1">
        <f t="array" ref="N820">_xlfn.IFNA(_xlfn.IFS(Nodes[[#This Row],[node type]]="i",0,Nodes[[#This Row],[node type]]="b",1,Nodes[[#This Row],[node type]]="s",0),"")</f>
        <v/>
      </c>
    </row>
    <row r="821" spans="2:14" x14ac:dyDescent="0.2">
      <c r="B8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1" s="63"/>
      <c r="D821" s="63"/>
      <c r="E821" s="63"/>
      <c r="F821" s="63"/>
      <c r="G821" s="63"/>
      <c r="H821" s="65"/>
      <c r="I821" s="132" t="str" cm="1">
        <f t="array" ref="I821">_xlfn.IFNA(_xlfn.IFS(Nodes[[#This Row],[node type]]="i",0,Nodes[[#This Row],[node type]]="b",1,Nodes[[#This Row],[node type]]="s",0),"")</f>
        <v/>
      </c>
      <c r="J821" s="132" t="str" cm="1">
        <f t="array" ref="J821">_xlfn.IFNA(_xlfn.IFS(Nodes[[#This Row],[node type]]="i",0,Nodes[[#This Row],[node type]]="b",1,Nodes[[#This Row],[node type]]="s",0),"")</f>
        <v/>
      </c>
      <c r="K821" s="132" t="str" cm="1">
        <f t="array" ref="K821">_xlfn.IFNA(_xlfn.IFS(Nodes[[#This Row],[node type]]="i",0,Nodes[[#This Row],[node type]]="b",1,Nodes[[#This Row],[node type]]="s",1),"")</f>
        <v/>
      </c>
      <c r="L821" s="132" t="str" cm="1">
        <f t="array" ref="L821">_xlfn.IFNA(_xlfn.IFS(Nodes[[#This Row],[node type]]="i",0,Nodes[[#This Row],[node type]]="b",1,Nodes[[#This Row],[node type]]="s",1),"")</f>
        <v/>
      </c>
      <c r="M821" s="132" t="str" cm="1">
        <f t="array" ref="M821">_xlfn.IFNA(_xlfn.IFS(Nodes[[#This Row],[node type]]="i",0,Nodes[[#This Row],[node type]]="b",1,Nodes[[#This Row],[node type]]="s",1),"")</f>
        <v/>
      </c>
      <c r="N821" s="132" t="str" cm="1">
        <f t="array" ref="N821">_xlfn.IFNA(_xlfn.IFS(Nodes[[#This Row],[node type]]="i",0,Nodes[[#This Row],[node type]]="b",1,Nodes[[#This Row],[node type]]="s",0),"")</f>
        <v/>
      </c>
    </row>
    <row r="822" spans="2:14" x14ac:dyDescent="0.2">
      <c r="B8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2" s="63"/>
      <c r="D822" s="63"/>
      <c r="E822" s="63"/>
      <c r="F822" s="63"/>
      <c r="G822" s="63"/>
      <c r="H822" s="65"/>
      <c r="I822" s="132" t="str" cm="1">
        <f t="array" ref="I822">_xlfn.IFNA(_xlfn.IFS(Nodes[[#This Row],[node type]]="i",0,Nodes[[#This Row],[node type]]="b",1,Nodes[[#This Row],[node type]]="s",0),"")</f>
        <v/>
      </c>
      <c r="J822" s="132" t="str" cm="1">
        <f t="array" ref="J822">_xlfn.IFNA(_xlfn.IFS(Nodes[[#This Row],[node type]]="i",0,Nodes[[#This Row],[node type]]="b",1,Nodes[[#This Row],[node type]]="s",0),"")</f>
        <v/>
      </c>
      <c r="K822" s="132" t="str" cm="1">
        <f t="array" ref="K822">_xlfn.IFNA(_xlfn.IFS(Nodes[[#This Row],[node type]]="i",0,Nodes[[#This Row],[node type]]="b",1,Nodes[[#This Row],[node type]]="s",1),"")</f>
        <v/>
      </c>
      <c r="L822" s="132" t="str" cm="1">
        <f t="array" ref="L822">_xlfn.IFNA(_xlfn.IFS(Nodes[[#This Row],[node type]]="i",0,Nodes[[#This Row],[node type]]="b",1,Nodes[[#This Row],[node type]]="s",1),"")</f>
        <v/>
      </c>
      <c r="M822" s="132" t="str" cm="1">
        <f t="array" ref="M822">_xlfn.IFNA(_xlfn.IFS(Nodes[[#This Row],[node type]]="i",0,Nodes[[#This Row],[node type]]="b",1,Nodes[[#This Row],[node type]]="s",1),"")</f>
        <v/>
      </c>
      <c r="N822" s="132" t="str" cm="1">
        <f t="array" ref="N822">_xlfn.IFNA(_xlfn.IFS(Nodes[[#This Row],[node type]]="i",0,Nodes[[#This Row],[node type]]="b",1,Nodes[[#This Row],[node type]]="s",0),"")</f>
        <v/>
      </c>
    </row>
    <row r="823" spans="2:14" x14ac:dyDescent="0.2">
      <c r="B8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3" s="63"/>
      <c r="D823" s="63"/>
      <c r="E823" s="63"/>
      <c r="F823" s="63"/>
      <c r="G823" s="63"/>
      <c r="H823" s="65"/>
      <c r="I823" s="132" t="str" cm="1">
        <f t="array" ref="I823">_xlfn.IFNA(_xlfn.IFS(Nodes[[#This Row],[node type]]="i",0,Nodes[[#This Row],[node type]]="b",1,Nodes[[#This Row],[node type]]="s",0),"")</f>
        <v/>
      </c>
      <c r="J823" s="132" t="str" cm="1">
        <f t="array" ref="J823">_xlfn.IFNA(_xlfn.IFS(Nodes[[#This Row],[node type]]="i",0,Nodes[[#This Row],[node type]]="b",1,Nodes[[#This Row],[node type]]="s",0),"")</f>
        <v/>
      </c>
      <c r="K823" s="132" t="str" cm="1">
        <f t="array" ref="K823">_xlfn.IFNA(_xlfn.IFS(Nodes[[#This Row],[node type]]="i",0,Nodes[[#This Row],[node type]]="b",1,Nodes[[#This Row],[node type]]="s",1),"")</f>
        <v/>
      </c>
      <c r="L823" s="132" t="str" cm="1">
        <f t="array" ref="L823">_xlfn.IFNA(_xlfn.IFS(Nodes[[#This Row],[node type]]="i",0,Nodes[[#This Row],[node type]]="b",1,Nodes[[#This Row],[node type]]="s",1),"")</f>
        <v/>
      </c>
      <c r="M823" s="132" t="str" cm="1">
        <f t="array" ref="M823">_xlfn.IFNA(_xlfn.IFS(Nodes[[#This Row],[node type]]="i",0,Nodes[[#This Row],[node type]]="b",1,Nodes[[#This Row],[node type]]="s",1),"")</f>
        <v/>
      </c>
      <c r="N823" s="132" t="str" cm="1">
        <f t="array" ref="N823">_xlfn.IFNA(_xlfn.IFS(Nodes[[#This Row],[node type]]="i",0,Nodes[[#This Row],[node type]]="b",1,Nodes[[#This Row],[node type]]="s",0),"")</f>
        <v/>
      </c>
    </row>
    <row r="824" spans="2:14" x14ac:dyDescent="0.2">
      <c r="B8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4" s="63"/>
      <c r="D824" s="63"/>
      <c r="E824" s="63"/>
      <c r="F824" s="63"/>
      <c r="G824" s="63"/>
      <c r="H824" s="65"/>
      <c r="I824" s="132" t="str" cm="1">
        <f t="array" ref="I824">_xlfn.IFNA(_xlfn.IFS(Nodes[[#This Row],[node type]]="i",0,Nodes[[#This Row],[node type]]="b",1,Nodes[[#This Row],[node type]]="s",0),"")</f>
        <v/>
      </c>
      <c r="J824" s="132" t="str" cm="1">
        <f t="array" ref="J824">_xlfn.IFNA(_xlfn.IFS(Nodes[[#This Row],[node type]]="i",0,Nodes[[#This Row],[node type]]="b",1,Nodes[[#This Row],[node type]]="s",0),"")</f>
        <v/>
      </c>
      <c r="K824" s="132" t="str" cm="1">
        <f t="array" ref="K824">_xlfn.IFNA(_xlfn.IFS(Nodes[[#This Row],[node type]]="i",0,Nodes[[#This Row],[node type]]="b",1,Nodes[[#This Row],[node type]]="s",1),"")</f>
        <v/>
      </c>
      <c r="L824" s="132" t="str" cm="1">
        <f t="array" ref="L824">_xlfn.IFNA(_xlfn.IFS(Nodes[[#This Row],[node type]]="i",0,Nodes[[#This Row],[node type]]="b",1,Nodes[[#This Row],[node type]]="s",1),"")</f>
        <v/>
      </c>
      <c r="M824" s="132" t="str" cm="1">
        <f t="array" ref="M824">_xlfn.IFNA(_xlfn.IFS(Nodes[[#This Row],[node type]]="i",0,Nodes[[#This Row],[node type]]="b",1,Nodes[[#This Row],[node type]]="s",1),"")</f>
        <v/>
      </c>
      <c r="N824" s="132" t="str" cm="1">
        <f t="array" ref="N824">_xlfn.IFNA(_xlfn.IFS(Nodes[[#This Row],[node type]]="i",0,Nodes[[#This Row],[node type]]="b",1,Nodes[[#This Row],[node type]]="s",0),"")</f>
        <v/>
      </c>
    </row>
    <row r="825" spans="2:14" x14ac:dyDescent="0.2">
      <c r="B8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5" s="63"/>
      <c r="D825" s="63"/>
      <c r="E825" s="63"/>
      <c r="F825" s="63"/>
      <c r="G825" s="63"/>
      <c r="H825" s="65"/>
      <c r="I825" s="132" t="str" cm="1">
        <f t="array" ref="I825">_xlfn.IFNA(_xlfn.IFS(Nodes[[#This Row],[node type]]="i",0,Nodes[[#This Row],[node type]]="b",1,Nodes[[#This Row],[node type]]="s",0),"")</f>
        <v/>
      </c>
      <c r="J825" s="132" t="str" cm="1">
        <f t="array" ref="J825">_xlfn.IFNA(_xlfn.IFS(Nodes[[#This Row],[node type]]="i",0,Nodes[[#This Row],[node type]]="b",1,Nodes[[#This Row],[node type]]="s",0),"")</f>
        <v/>
      </c>
      <c r="K825" s="132" t="str" cm="1">
        <f t="array" ref="K825">_xlfn.IFNA(_xlfn.IFS(Nodes[[#This Row],[node type]]="i",0,Nodes[[#This Row],[node type]]="b",1,Nodes[[#This Row],[node type]]="s",1),"")</f>
        <v/>
      </c>
      <c r="L825" s="132" t="str" cm="1">
        <f t="array" ref="L825">_xlfn.IFNA(_xlfn.IFS(Nodes[[#This Row],[node type]]="i",0,Nodes[[#This Row],[node type]]="b",1,Nodes[[#This Row],[node type]]="s",1),"")</f>
        <v/>
      </c>
      <c r="M825" s="132" t="str" cm="1">
        <f t="array" ref="M825">_xlfn.IFNA(_xlfn.IFS(Nodes[[#This Row],[node type]]="i",0,Nodes[[#This Row],[node type]]="b",1,Nodes[[#This Row],[node type]]="s",1),"")</f>
        <v/>
      </c>
      <c r="N825" s="132" t="str" cm="1">
        <f t="array" ref="N825">_xlfn.IFNA(_xlfn.IFS(Nodes[[#This Row],[node type]]="i",0,Nodes[[#This Row],[node type]]="b",1,Nodes[[#This Row],[node type]]="s",0),"")</f>
        <v/>
      </c>
    </row>
    <row r="826" spans="2:14" x14ac:dyDescent="0.2">
      <c r="B8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6" s="63"/>
      <c r="D826" s="63"/>
      <c r="E826" s="63"/>
      <c r="F826" s="63"/>
      <c r="G826" s="63"/>
      <c r="H826" s="65"/>
      <c r="I826" s="132" t="str" cm="1">
        <f t="array" ref="I826">_xlfn.IFNA(_xlfn.IFS(Nodes[[#This Row],[node type]]="i",0,Nodes[[#This Row],[node type]]="b",1,Nodes[[#This Row],[node type]]="s",0),"")</f>
        <v/>
      </c>
      <c r="J826" s="132" t="str" cm="1">
        <f t="array" ref="J826">_xlfn.IFNA(_xlfn.IFS(Nodes[[#This Row],[node type]]="i",0,Nodes[[#This Row],[node type]]="b",1,Nodes[[#This Row],[node type]]="s",0),"")</f>
        <v/>
      </c>
      <c r="K826" s="132" t="str" cm="1">
        <f t="array" ref="K826">_xlfn.IFNA(_xlfn.IFS(Nodes[[#This Row],[node type]]="i",0,Nodes[[#This Row],[node type]]="b",1,Nodes[[#This Row],[node type]]="s",1),"")</f>
        <v/>
      </c>
      <c r="L826" s="132" t="str" cm="1">
        <f t="array" ref="L826">_xlfn.IFNA(_xlfn.IFS(Nodes[[#This Row],[node type]]="i",0,Nodes[[#This Row],[node type]]="b",1,Nodes[[#This Row],[node type]]="s",1),"")</f>
        <v/>
      </c>
      <c r="M826" s="132" t="str" cm="1">
        <f t="array" ref="M826">_xlfn.IFNA(_xlfn.IFS(Nodes[[#This Row],[node type]]="i",0,Nodes[[#This Row],[node type]]="b",1,Nodes[[#This Row],[node type]]="s",1),"")</f>
        <v/>
      </c>
      <c r="N826" s="132" t="str" cm="1">
        <f t="array" ref="N826">_xlfn.IFNA(_xlfn.IFS(Nodes[[#This Row],[node type]]="i",0,Nodes[[#This Row],[node type]]="b",1,Nodes[[#This Row],[node type]]="s",0),"")</f>
        <v/>
      </c>
    </row>
    <row r="827" spans="2:14" x14ac:dyDescent="0.2">
      <c r="B8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7" s="63"/>
      <c r="D827" s="63"/>
      <c r="E827" s="63"/>
      <c r="F827" s="63"/>
      <c r="G827" s="63"/>
      <c r="H827" s="65"/>
      <c r="I827" s="132" t="str" cm="1">
        <f t="array" ref="I827">_xlfn.IFNA(_xlfn.IFS(Nodes[[#This Row],[node type]]="i",0,Nodes[[#This Row],[node type]]="b",1,Nodes[[#This Row],[node type]]="s",0),"")</f>
        <v/>
      </c>
      <c r="J827" s="132" t="str" cm="1">
        <f t="array" ref="J827">_xlfn.IFNA(_xlfn.IFS(Nodes[[#This Row],[node type]]="i",0,Nodes[[#This Row],[node type]]="b",1,Nodes[[#This Row],[node type]]="s",0),"")</f>
        <v/>
      </c>
      <c r="K827" s="132" t="str" cm="1">
        <f t="array" ref="K827">_xlfn.IFNA(_xlfn.IFS(Nodes[[#This Row],[node type]]="i",0,Nodes[[#This Row],[node type]]="b",1,Nodes[[#This Row],[node type]]="s",1),"")</f>
        <v/>
      </c>
      <c r="L827" s="132" t="str" cm="1">
        <f t="array" ref="L827">_xlfn.IFNA(_xlfn.IFS(Nodes[[#This Row],[node type]]="i",0,Nodes[[#This Row],[node type]]="b",1,Nodes[[#This Row],[node type]]="s",1),"")</f>
        <v/>
      </c>
      <c r="M827" s="132" t="str" cm="1">
        <f t="array" ref="M827">_xlfn.IFNA(_xlfn.IFS(Nodes[[#This Row],[node type]]="i",0,Nodes[[#This Row],[node type]]="b",1,Nodes[[#This Row],[node type]]="s",1),"")</f>
        <v/>
      </c>
      <c r="N827" s="132" t="str" cm="1">
        <f t="array" ref="N827">_xlfn.IFNA(_xlfn.IFS(Nodes[[#This Row],[node type]]="i",0,Nodes[[#This Row],[node type]]="b",1,Nodes[[#This Row],[node type]]="s",0),"")</f>
        <v/>
      </c>
    </row>
    <row r="828" spans="2:14" x14ac:dyDescent="0.2">
      <c r="B8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8" s="63"/>
      <c r="D828" s="63"/>
      <c r="E828" s="63"/>
      <c r="F828" s="63"/>
      <c r="G828" s="63"/>
      <c r="H828" s="65"/>
      <c r="I828" s="132" t="str" cm="1">
        <f t="array" ref="I828">_xlfn.IFNA(_xlfn.IFS(Nodes[[#This Row],[node type]]="i",0,Nodes[[#This Row],[node type]]="b",1,Nodes[[#This Row],[node type]]="s",0),"")</f>
        <v/>
      </c>
      <c r="J828" s="132" t="str" cm="1">
        <f t="array" ref="J828">_xlfn.IFNA(_xlfn.IFS(Nodes[[#This Row],[node type]]="i",0,Nodes[[#This Row],[node type]]="b",1,Nodes[[#This Row],[node type]]="s",0),"")</f>
        <v/>
      </c>
      <c r="K828" s="132" t="str" cm="1">
        <f t="array" ref="K828">_xlfn.IFNA(_xlfn.IFS(Nodes[[#This Row],[node type]]="i",0,Nodes[[#This Row],[node type]]="b",1,Nodes[[#This Row],[node type]]="s",1),"")</f>
        <v/>
      </c>
      <c r="L828" s="132" t="str" cm="1">
        <f t="array" ref="L828">_xlfn.IFNA(_xlfn.IFS(Nodes[[#This Row],[node type]]="i",0,Nodes[[#This Row],[node type]]="b",1,Nodes[[#This Row],[node type]]="s",1),"")</f>
        <v/>
      </c>
      <c r="M828" s="132" t="str" cm="1">
        <f t="array" ref="M828">_xlfn.IFNA(_xlfn.IFS(Nodes[[#This Row],[node type]]="i",0,Nodes[[#This Row],[node type]]="b",1,Nodes[[#This Row],[node type]]="s",1),"")</f>
        <v/>
      </c>
      <c r="N828" s="132" t="str" cm="1">
        <f t="array" ref="N828">_xlfn.IFNA(_xlfn.IFS(Nodes[[#This Row],[node type]]="i",0,Nodes[[#This Row],[node type]]="b",1,Nodes[[#This Row],[node type]]="s",0),"")</f>
        <v/>
      </c>
    </row>
    <row r="829" spans="2:14" x14ac:dyDescent="0.2">
      <c r="B8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29" s="63"/>
      <c r="D829" s="63"/>
      <c r="E829" s="63"/>
      <c r="F829" s="63"/>
      <c r="G829" s="63"/>
      <c r="H829" s="65"/>
      <c r="I829" s="132" t="str" cm="1">
        <f t="array" ref="I829">_xlfn.IFNA(_xlfn.IFS(Nodes[[#This Row],[node type]]="i",0,Nodes[[#This Row],[node type]]="b",1,Nodes[[#This Row],[node type]]="s",0),"")</f>
        <v/>
      </c>
      <c r="J829" s="132" t="str" cm="1">
        <f t="array" ref="J829">_xlfn.IFNA(_xlfn.IFS(Nodes[[#This Row],[node type]]="i",0,Nodes[[#This Row],[node type]]="b",1,Nodes[[#This Row],[node type]]="s",0),"")</f>
        <v/>
      </c>
      <c r="K829" s="132" t="str" cm="1">
        <f t="array" ref="K829">_xlfn.IFNA(_xlfn.IFS(Nodes[[#This Row],[node type]]="i",0,Nodes[[#This Row],[node type]]="b",1,Nodes[[#This Row],[node type]]="s",1),"")</f>
        <v/>
      </c>
      <c r="L829" s="132" t="str" cm="1">
        <f t="array" ref="L829">_xlfn.IFNA(_xlfn.IFS(Nodes[[#This Row],[node type]]="i",0,Nodes[[#This Row],[node type]]="b",1,Nodes[[#This Row],[node type]]="s",1),"")</f>
        <v/>
      </c>
      <c r="M829" s="132" t="str" cm="1">
        <f t="array" ref="M829">_xlfn.IFNA(_xlfn.IFS(Nodes[[#This Row],[node type]]="i",0,Nodes[[#This Row],[node type]]="b",1,Nodes[[#This Row],[node type]]="s",1),"")</f>
        <v/>
      </c>
      <c r="N829" s="132" t="str" cm="1">
        <f t="array" ref="N829">_xlfn.IFNA(_xlfn.IFS(Nodes[[#This Row],[node type]]="i",0,Nodes[[#This Row],[node type]]="b",1,Nodes[[#This Row],[node type]]="s",0),"")</f>
        <v/>
      </c>
    </row>
    <row r="830" spans="2:14" x14ac:dyDescent="0.2">
      <c r="B8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0" s="63"/>
      <c r="D830" s="63"/>
      <c r="E830" s="63"/>
      <c r="F830" s="63"/>
      <c r="G830" s="63"/>
      <c r="H830" s="65"/>
      <c r="I830" s="132" t="str" cm="1">
        <f t="array" ref="I830">_xlfn.IFNA(_xlfn.IFS(Nodes[[#This Row],[node type]]="i",0,Nodes[[#This Row],[node type]]="b",1,Nodes[[#This Row],[node type]]="s",0),"")</f>
        <v/>
      </c>
      <c r="J830" s="132" t="str" cm="1">
        <f t="array" ref="J830">_xlfn.IFNA(_xlfn.IFS(Nodes[[#This Row],[node type]]="i",0,Nodes[[#This Row],[node type]]="b",1,Nodes[[#This Row],[node type]]="s",0),"")</f>
        <v/>
      </c>
      <c r="K830" s="132" t="str" cm="1">
        <f t="array" ref="K830">_xlfn.IFNA(_xlfn.IFS(Nodes[[#This Row],[node type]]="i",0,Nodes[[#This Row],[node type]]="b",1,Nodes[[#This Row],[node type]]="s",1),"")</f>
        <v/>
      </c>
      <c r="L830" s="132" t="str" cm="1">
        <f t="array" ref="L830">_xlfn.IFNA(_xlfn.IFS(Nodes[[#This Row],[node type]]="i",0,Nodes[[#This Row],[node type]]="b",1,Nodes[[#This Row],[node type]]="s",1),"")</f>
        <v/>
      </c>
      <c r="M830" s="132" t="str" cm="1">
        <f t="array" ref="M830">_xlfn.IFNA(_xlfn.IFS(Nodes[[#This Row],[node type]]="i",0,Nodes[[#This Row],[node type]]="b",1,Nodes[[#This Row],[node type]]="s",1),"")</f>
        <v/>
      </c>
      <c r="N830" s="132" t="str" cm="1">
        <f t="array" ref="N830">_xlfn.IFNA(_xlfn.IFS(Nodes[[#This Row],[node type]]="i",0,Nodes[[#This Row],[node type]]="b",1,Nodes[[#This Row],[node type]]="s",0),"")</f>
        <v/>
      </c>
    </row>
    <row r="831" spans="2:14" x14ac:dyDescent="0.2">
      <c r="B8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1" s="63"/>
      <c r="D831" s="63"/>
      <c r="E831" s="63"/>
      <c r="F831" s="63"/>
      <c r="G831" s="63"/>
      <c r="H831" s="65"/>
      <c r="I831" s="132" t="str" cm="1">
        <f t="array" ref="I831">_xlfn.IFNA(_xlfn.IFS(Nodes[[#This Row],[node type]]="i",0,Nodes[[#This Row],[node type]]="b",1,Nodes[[#This Row],[node type]]="s",0),"")</f>
        <v/>
      </c>
      <c r="J831" s="132" t="str" cm="1">
        <f t="array" ref="J831">_xlfn.IFNA(_xlfn.IFS(Nodes[[#This Row],[node type]]="i",0,Nodes[[#This Row],[node type]]="b",1,Nodes[[#This Row],[node type]]="s",0),"")</f>
        <v/>
      </c>
      <c r="K831" s="132" t="str" cm="1">
        <f t="array" ref="K831">_xlfn.IFNA(_xlfn.IFS(Nodes[[#This Row],[node type]]="i",0,Nodes[[#This Row],[node type]]="b",1,Nodes[[#This Row],[node type]]="s",1),"")</f>
        <v/>
      </c>
      <c r="L831" s="132" t="str" cm="1">
        <f t="array" ref="L831">_xlfn.IFNA(_xlfn.IFS(Nodes[[#This Row],[node type]]="i",0,Nodes[[#This Row],[node type]]="b",1,Nodes[[#This Row],[node type]]="s",1),"")</f>
        <v/>
      </c>
      <c r="M831" s="132" t="str" cm="1">
        <f t="array" ref="M831">_xlfn.IFNA(_xlfn.IFS(Nodes[[#This Row],[node type]]="i",0,Nodes[[#This Row],[node type]]="b",1,Nodes[[#This Row],[node type]]="s",1),"")</f>
        <v/>
      </c>
      <c r="N831" s="132" t="str" cm="1">
        <f t="array" ref="N831">_xlfn.IFNA(_xlfn.IFS(Nodes[[#This Row],[node type]]="i",0,Nodes[[#This Row],[node type]]="b",1,Nodes[[#This Row],[node type]]="s",0),"")</f>
        <v/>
      </c>
    </row>
    <row r="832" spans="2:14" x14ac:dyDescent="0.2">
      <c r="B8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2" s="63"/>
      <c r="D832" s="63"/>
      <c r="E832" s="63"/>
      <c r="F832" s="63"/>
      <c r="G832" s="63"/>
      <c r="H832" s="65"/>
      <c r="I832" s="132" t="str" cm="1">
        <f t="array" ref="I832">_xlfn.IFNA(_xlfn.IFS(Nodes[[#This Row],[node type]]="i",0,Nodes[[#This Row],[node type]]="b",1,Nodes[[#This Row],[node type]]="s",0),"")</f>
        <v/>
      </c>
      <c r="J832" s="132" t="str" cm="1">
        <f t="array" ref="J832">_xlfn.IFNA(_xlfn.IFS(Nodes[[#This Row],[node type]]="i",0,Nodes[[#This Row],[node type]]="b",1,Nodes[[#This Row],[node type]]="s",0),"")</f>
        <v/>
      </c>
      <c r="K832" s="132" t="str" cm="1">
        <f t="array" ref="K832">_xlfn.IFNA(_xlfn.IFS(Nodes[[#This Row],[node type]]="i",0,Nodes[[#This Row],[node type]]="b",1,Nodes[[#This Row],[node type]]="s",1),"")</f>
        <v/>
      </c>
      <c r="L832" s="132" t="str" cm="1">
        <f t="array" ref="L832">_xlfn.IFNA(_xlfn.IFS(Nodes[[#This Row],[node type]]="i",0,Nodes[[#This Row],[node type]]="b",1,Nodes[[#This Row],[node type]]="s",1),"")</f>
        <v/>
      </c>
      <c r="M832" s="132" t="str" cm="1">
        <f t="array" ref="M832">_xlfn.IFNA(_xlfn.IFS(Nodes[[#This Row],[node type]]="i",0,Nodes[[#This Row],[node type]]="b",1,Nodes[[#This Row],[node type]]="s",1),"")</f>
        <v/>
      </c>
      <c r="N832" s="132" t="str" cm="1">
        <f t="array" ref="N832">_xlfn.IFNA(_xlfn.IFS(Nodes[[#This Row],[node type]]="i",0,Nodes[[#This Row],[node type]]="b",1,Nodes[[#This Row],[node type]]="s",0),"")</f>
        <v/>
      </c>
    </row>
    <row r="833" spans="2:14" x14ac:dyDescent="0.2">
      <c r="B8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3" s="63"/>
      <c r="D833" s="63"/>
      <c r="E833" s="63"/>
      <c r="F833" s="63"/>
      <c r="G833" s="63"/>
      <c r="H833" s="65"/>
      <c r="I833" s="132" t="str" cm="1">
        <f t="array" ref="I833">_xlfn.IFNA(_xlfn.IFS(Nodes[[#This Row],[node type]]="i",0,Nodes[[#This Row],[node type]]="b",1,Nodes[[#This Row],[node type]]="s",0),"")</f>
        <v/>
      </c>
      <c r="J833" s="132" t="str" cm="1">
        <f t="array" ref="J833">_xlfn.IFNA(_xlfn.IFS(Nodes[[#This Row],[node type]]="i",0,Nodes[[#This Row],[node type]]="b",1,Nodes[[#This Row],[node type]]="s",0),"")</f>
        <v/>
      </c>
      <c r="K833" s="132" t="str" cm="1">
        <f t="array" ref="K833">_xlfn.IFNA(_xlfn.IFS(Nodes[[#This Row],[node type]]="i",0,Nodes[[#This Row],[node type]]="b",1,Nodes[[#This Row],[node type]]="s",1),"")</f>
        <v/>
      </c>
      <c r="L833" s="132" t="str" cm="1">
        <f t="array" ref="L833">_xlfn.IFNA(_xlfn.IFS(Nodes[[#This Row],[node type]]="i",0,Nodes[[#This Row],[node type]]="b",1,Nodes[[#This Row],[node type]]="s",1),"")</f>
        <v/>
      </c>
      <c r="M833" s="132" t="str" cm="1">
        <f t="array" ref="M833">_xlfn.IFNA(_xlfn.IFS(Nodes[[#This Row],[node type]]="i",0,Nodes[[#This Row],[node type]]="b",1,Nodes[[#This Row],[node type]]="s",1),"")</f>
        <v/>
      </c>
      <c r="N833" s="132" t="str" cm="1">
        <f t="array" ref="N833">_xlfn.IFNA(_xlfn.IFS(Nodes[[#This Row],[node type]]="i",0,Nodes[[#This Row],[node type]]="b",1,Nodes[[#This Row],[node type]]="s",0),"")</f>
        <v/>
      </c>
    </row>
    <row r="834" spans="2:14" x14ac:dyDescent="0.2">
      <c r="B8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4" s="63"/>
      <c r="D834" s="63"/>
      <c r="E834" s="63"/>
      <c r="F834" s="63"/>
      <c r="G834" s="63"/>
      <c r="H834" s="65"/>
      <c r="I834" s="132" t="str" cm="1">
        <f t="array" ref="I834">_xlfn.IFNA(_xlfn.IFS(Nodes[[#This Row],[node type]]="i",0,Nodes[[#This Row],[node type]]="b",1,Nodes[[#This Row],[node type]]="s",0),"")</f>
        <v/>
      </c>
      <c r="J834" s="132" t="str" cm="1">
        <f t="array" ref="J834">_xlfn.IFNA(_xlfn.IFS(Nodes[[#This Row],[node type]]="i",0,Nodes[[#This Row],[node type]]="b",1,Nodes[[#This Row],[node type]]="s",0),"")</f>
        <v/>
      </c>
      <c r="K834" s="132" t="str" cm="1">
        <f t="array" ref="K834">_xlfn.IFNA(_xlfn.IFS(Nodes[[#This Row],[node type]]="i",0,Nodes[[#This Row],[node type]]="b",1,Nodes[[#This Row],[node type]]="s",1),"")</f>
        <v/>
      </c>
      <c r="L834" s="132" t="str" cm="1">
        <f t="array" ref="L834">_xlfn.IFNA(_xlfn.IFS(Nodes[[#This Row],[node type]]="i",0,Nodes[[#This Row],[node type]]="b",1,Nodes[[#This Row],[node type]]="s",1),"")</f>
        <v/>
      </c>
      <c r="M834" s="132" t="str" cm="1">
        <f t="array" ref="M834">_xlfn.IFNA(_xlfn.IFS(Nodes[[#This Row],[node type]]="i",0,Nodes[[#This Row],[node type]]="b",1,Nodes[[#This Row],[node type]]="s",1),"")</f>
        <v/>
      </c>
      <c r="N834" s="132" t="str" cm="1">
        <f t="array" ref="N834">_xlfn.IFNA(_xlfn.IFS(Nodes[[#This Row],[node type]]="i",0,Nodes[[#This Row],[node type]]="b",1,Nodes[[#This Row],[node type]]="s",0),"")</f>
        <v/>
      </c>
    </row>
    <row r="835" spans="2:14" x14ac:dyDescent="0.2">
      <c r="B8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5" s="63"/>
      <c r="D835" s="63"/>
      <c r="E835" s="63"/>
      <c r="F835" s="63"/>
      <c r="G835" s="63"/>
      <c r="H835" s="65"/>
      <c r="I835" s="132" t="str" cm="1">
        <f t="array" ref="I835">_xlfn.IFNA(_xlfn.IFS(Nodes[[#This Row],[node type]]="i",0,Nodes[[#This Row],[node type]]="b",1,Nodes[[#This Row],[node type]]="s",0),"")</f>
        <v/>
      </c>
      <c r="J835" s="132" t="str" cm="1">
        <f t="array" ref="J835">_xlfn.IFNA(_xlfn.IFS(Nodes[[#This Row],[node type]]="i",0,Nodes[[#This Row],[node type]]="b",1,Nodes[[#This Row],[node type]]="s",0),"")</f>
        <v/>
      </c>
      <c r="K835" s="132" t="str" cm="1">
        <f t="array" ref="K835">_xlfn.IFNA(_xlfn.IFS(Nodes[[#This Row],[node type]]="i",0,Nodes[[#This Row],[node type]]="b",1,Nodes[[#This Row],[node type]]="s",1),"")</f>
        <v/>
      </c>
      <c r="L835" s="132" t="str" cm="1">
        <f t="array" ref="L835">_xlfn.IFNA(_xlfn.IFS(Nodes[[#This Row],[node type]]="i",0,Nodes[[#This Row],[node type]]="b",1,Nodes[[#This Row],[node type]]="s",1),"")</f>
        <v/>
      </c>
      <c r="M835" s="132" t="str" cm="1">
        <f t="array" ref="M835">_xlfn.IFNA(_xlfn.IFS(Nodes[[#This Row],[node type]]="i",0,Nodes[[#This Row],[node type]]="b",1,Nodes[[#This Row],[node type]]="s",1),"")</f>
        <v/>
      </c>
      <c r="N835" s="132" t="str" cm="1">
        <f t="array" ref="N835">_xlfn.IFNA(_xlfn.IFS(Nodes[[#This Row],[node type]]="i",0,Nodes[[#This Row],[node type]]="b",1,Nodes[[#This Row],[node type]]="s",0),"")</f>
        <v/>
      </c>
    </row>
    <row r="836" spans="2:14" x14ac:dyDescent="0.2">
      <c r="B8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6" s="63"/>
      <c r="D836" s="63"/>
      <c r="E836" s="63"/>
      <c r="F836" s="63"/>
      <c r="G836" s="63"/>
      <c r="H836" s="65"/>
      <c r="I836" s="132" t="str" cm="1">
        <f t="array" ref="I836">_xlfn.IFNA(_xlfn.IFS(Nodes[[#This Row],[node type]]="i",0,Nodes[[#This Row],[node type]]="b",1,Nodes[[#This Row],[node type]]="s",0),"")</f>
        <v/>
      </c>
      <c r="J836" s="132" t="str" cm="1">
        <f t="array" ref="J836">_xlfn.IFNA(_xlfn.IFS(Nodes[[#This Row],[node type]]="i",0,Nodes[[#This Row],[node type]]="b",1,Nodes[[#This Row],[node type]]="s",0),"")</f>
        <v/>
      </c>
      <c r="K836" s="132" t="str" cm="1">
        <f t="array" ref="K836">_xlfn.IFNA(_xlfn.IFS(Nodes[[#This Row],[node type]]="i",0,Nodes[[#This Row],[node type]]="b",1,Nodes[[#This Row],[node type]]="s",1),"")</f>
        <v/>
      </c>
      <c r="L836" s="132" t="str" cm="1">
        <f t="array" ref="L836">_xlfn.IFNA(_xlfn.IFS(Nodes[[#This Row],[node type]]="i",0,Nodes[[#This Row],[node type]]="b",1,Nodes[[#This Row],[node type]]="s",1),"")</f>
        <v/>
      </c>
      <c r="M836" s="132" t="str" cm="1">
        <f t="array" ref="M836">_xlfn.IFNA(_xlfn.IFS(Nodes[[#This Row],[node type]]="i",0,Nodes[[#This Row],[node type]]="b",1,Nodes[[#This Row],[node type]]="s",1),"")</f>
        <v/>
      </c>
      <c r="N836" s="132" t="str" cm="1">
        <f t="array" ref="N836">_xlfn.IFNA(_xlfn.IFS(Nodes[[#This Row],[node type]]="i",0,Nodes[[#This Row],[node type]]="b",1,Nodes[[#This Row],[node type]]="s",0),"")</f>
        <v/>
      </c>
    </row>
    <row r="837" spans="2:14" x14ac:dyDescent="0.2">
      <c r="B8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7" s="63"/>
      <c r="D837" s="63"/>
      <c r="E837" s="63"/>
      <c r="F837" s="63"/>
      <c r="G837" s="63"/>
      <c r="H837" s="65"/>
      <c r="I837" s="132" t="str" cm="1">
        <f t="array" ref="I837">_xlfn.IFNA(_xlfn.IFS(Nodes[[#This Row],[node type]]="i",0,Nodes[[#This Row],[node type]]="b",1,Nodes[[#This Row],[node type]]="s",0),"")</f>
        <v/>
      </c>
      <c r="J837" s="132" t="str" cm="1">
        <f t="array" ref="J837">_xlfn.IFNA(_xlfn.IFS(Nodes[[#This Row],[node type]]="i",0,Nodes[[#This Row],[node type]]="b",1,Nodes[[#This Row],[node type]]="s",0),"")</f>
        <v/>
      </c>
      <c r="K837" s="132" t="str" cm="1">
        <f t="array" ref="K837">_xlfn.IFNA(_xlfn.IFS(Nodes[[#This Row],[node type]]="i",0,Nodes[[#This Row],[node type]]="b",1,Nodes[[#This Row],[node type]]="s",1),"")</f>
        <v/>
      </c>
      <c r="L837" s="132" t="str" cm="1">
        <f t="array" ref="L837">_xlfn.IFNA(_xlfn.IFS(Nodes[[#This Row],[node type]]="i",0,Nodes[[#This Row],[node type]]="b",1,Nodes[[#This Row],[node type]]="s",1),"")</f>
        <v/>
      </c>
      <c r="M837" s="132" t="str" cm="1">
        <f t="array" ref="M837">_xlfn.IFNA(_xlfn.IFS(Nodes[[#This Row],[node type]]="i",0,Nodes[[#This Row],[node type]]="b",1,Nodes[[#This Row],[node type]]="s",1),"")</f>
        <v/>
      </c>
      <c r="N837" s="132" t="str" cm="1">
        <f t="array" ref="N837">_xlfn.IFNA(_xlfn.IFS(Nodes[[#This Row],[node type]]="i",0,Nodes[[#This Row],[node type]]="b",1,Nodes[[#This Row],[node type]]="s",0),"")</f>
        <v/>
      </c>
    </row>
    <row r="838" spans="2:14" x14ac:dyDescent="0.2">
      <c r="B8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8" s="63"/>
      <c r="D838" s="63"/>
      <c r="E838" s="63"/>
      <c r="F838" s="63"/>
      <c r="G838" s="63"/>
      <c r="H838" s="65"/>
      <c r="I838" s="132" t="str" cm="1">
        <f t="array" ref="I838">_xlfn.IFNA(_xlfn.IFS(Nodes[[#This Row],[node type]]="i",0,Nodes[[#This Row],[node type]]="b",1,Nodes[[#This Row],[node type]]="s",0),"")</f>
        <v/>
      </c>
      <c r="J838" s="132" t="str" cm="1">
        <f t="array" ref="J838">_xlfn.IFNA(_xlfn.IFS(Nodes[[#This Row],[node type]]="i",0,Nodes[[#This Row],[node type]]="b",1,Nodes[[#This Row],[node type]]="s",0),"")</f>
        <v/>
      </c>
      <c r="K838" s="132" t="str" cm="1">
        <f t="array" ref="K838">_xlfn.IFNA(_xlfn.IFS(Nodes[[#This Row],[node type]]="i",0,Nodes[[#This Row],[node type]]="b",1,Nodes[[#This Row],[node type]]="s",1),"")</f>
        <v/>
      </c>
      <c r="L838" s="132" t="str" cm="1">
        <f t="array" ref="L838">_xlfn.IFNA(_xlfn.IFS(Nodes[[#This Row],[node type]]="i",0,Nodes[[#This Row],[node type]]="b",1,Nodes[[#This Row],[node type]]="s",1),"")</f>
        <v/>
      </c>
      <c r="M838" s="132" t="str" cm="1">
        <f t="array" ref="M838">_xlfn.IFNA(_xlfn.IFS(Nodes[[#This Row],[node type]]="i",0,Nodes[[#This Row],[node type]]="b",1,Nodes[[#This Row],[node type]]="s",1),"")</f>
        <v/>
      </c>
      <c r="N838" s="132" t="str" cm="1">
        <f t="array" ref="N838">_xlfn.IFNA(_xlfn.IFS(Nodes[[#This Row],[node type]]="i",0,Nodes[[#This Row],[node type]]="b",1,Nodes[[#This Row],[node type]]="s",0),"")</f>
        <v/>
      </c>
    </row>
    <row r="839" spans="2:14" x14ac:dyDescent="0.2">
      <c r="B8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39" s="63"/>
      <c r="D839" s="63"/>
      <c r="E839" s="63"/>
      <c r="F839" s="63"/>
      <c r="G839" s="63"/>
      <c r="H839" s="65"/>
      <c r="I839" s="132" t="str" cm="1">
        <f t="array" ref="I839">_xlfn.IFNA(_xlfn.IFS(Nodes[[#This Row],[node type]]="i",0,Nodes[[#This Row],[node type]]="b",1,Nodes[[#This Row],[node type]]="s",0),"")</f>
        <v/>
      </c>
      <c r="J839" s="132" t="str" cm="1">
        <f t="array" ref="J839">_xlfn.IFNA(_xlfn.IFS(Nodes[[#This Row],[node type]]="i",0,Nodes[[#This Row],[node type]]="b",1,Nodes[[#This Row],[node type]]="s",0),"")</f>
        <v/>
      </c>
      <c r="K839" s="132" t="str" cm="1">
        <f t="array" ref="K839">_xlfn.IFNA(_xlfn.IFS(Nodes[[#This Row],[node type]]="i",0,Nodes[[#This Row],[node type]]="b",1,Nodes[[#This Row],[node type]]="s",1),"")</f>
        <v/>
      </c>
      <c r="L839" s="132" t="str" cm="1">
        <f t="array" ref="L839">_xlfn.IFNA(_xlfn.IFS(Nodes[[#This Row],[node type]]="i",0,Nodes[[#This Row],[node type]]="b",1,Nodes[[#This Row],[node type]]="s",1),"")</f>
        <v/>
      </c>
      <c r="M839" s="132" t="str" cm="1">
        <f t="array" ref="M839">_xlfn.IFNA(_xlfn.IFS(Nodes[[#This Row],[node type]]="i",0,Nodes[[#This Row],[node type]]="b",1,Nodes[[#This Row],[node type]]="s",1),"")</f>
        <v/>
      </c>
      <c r="N839" s="132" t="str" cm="1">
        <f t="array" ref="N839">_xlfn.IFNA(_xlfn.IFS(Nodes[[#This Row],[node type]]="i",0,Nodes[[#This Row],[node type]]="b",1,Nodes[[#This Row],[node type]]="s",0),"")</f>
        <v/>
      </c>
    </row>
    <row r="840" spans="2:14" x14ac:dyDescent="0.2">
      <c r="B8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0" s="63"/>
      <c r="D840" s="63"/>
      <c r="E840" s="63"/>
      <c r="F840" s="63"/>
      <c r="G840" s="63"/>
      <c r="H840" s="65"/>
      <c r="I840" s="132" t="str" cm="1">
        <f t="array" ref="I840">_xlfn.IFNA(_xlfn.IFS(Nodes[[#This Row],[node type]]="i",0,Nodes[[#This Row],[node type]]="b",1,Nodes[[#This Row],[node type]]="s",0),"")</f>
        <v/>
      </c>
      <c r="J840" s="132" t="str" cm="1">
        <f t="array" ref="J840">_xlfn.IFNA(_xlfn.IFS(Nodes[[#This Row],[node type]]="i",0,Nodes[[#This Row],[node type]]="b",1,Nodes[[#This Row],[node type]]="s",0),"")</f>
        <v/>
      </c>
      <c r="K840" s="132" t="str" cm="1">
        <f t="array" ref="K840">_xlfn.IFNA(_xlfn.IFS(Nodes[[#This Row],[node type]]="i",0,Nodes[[#This Row],[node type]]="b",1,Nodes[[#This Row],[node type]]="s",1),"")</f>
        <v/>
      </c>
      <c r="L840" s="132" t="str" cm="1">
        <f t="array" ref="L840">_xlfn.IFNA(_xlfn.IFS(Nodes[[#This Row],[node type]]="i",0,Nodes[[#This Row],[node type]]="b",1,Nodes[[#This Row],[node type]]="s",1),"")</f>
        <v/>
      </c>
      <c r="M840" s="132" t="str" cm="1">
        <f t="array" ref="M840">_xlfn.IFNA(_xlfn.IFS(Nodes[[#This Row],[node type]]="i",0,Nodes[[#This Row],[node type]]="b",1,Nodes[[#This Row],[node type]]="s",1),"")</f>
        <v/>
      </c>
      <c r="N840" s="132" t="str" cm="1">
        <f t="array" ref="N840">_xlfn.IFNA(_xlfn.IFS(Nodes[[#This Row],[node type]]="i",0,Nodes[[#This Row],[node type]]="b",1,Nodes[[#This Row],[node type]]="s",0),"")</f>
        <v/>
      </c>
    </row>
    <row r="841" spans="2:14" x14ac:dyDescent="0.2">
      <c r="B8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1" s="63"/>
      <c r="D841" s="63"/>
      <c r="E841" s="63"/>
      <c r="F841" s="63"/>
      <c r="G841" s="63"/>
      <c r="H841" s="65"/>
      <c r="I841" s="132" t="str" cm="1">
        <f t="array" ref="I841">_xlfn.IFNA(_xlfn.IFS(Nodes[[#This Row],[node type]]="i",0,Nodes[[#This Row],[node type]]="b",1,Nodes[[#This Row],[node type]]="s",0),"")</f>
        <v/>
      </c>
      <c r="J841" s="132" t="str" cm="1">
        <f t="array" ref="J841">_xlfn.IFNA(_xlfn.IFS(Nodes[[#This Row],[node type]]="i",0,Nodes[[#This Row],[node type]]="b",1,Nodes[[#This Row],[node type]]="s",0),"")</f>
        <v/>
      </c>
      <c r="K841" s="132" t="str" cm="1">
        <f t="array" ref="K841">_xlfn.IFNA(_xlfn.IFS(Nodes[[#This Row],[node type]]="i",0,Nodes[[#This Row],[node type]]="b",1,Nodes[[#This Row],[node type]]="s",1),"")</f>
        <v/>
      </c>
      <c r="L841" s="132" t="str" cm="1">
        <f t="array" ref="L841">_xlfn.IFNA(_xlfn.IFS(Nodes[[#This Row],[node type]]="i",0,Nodes[[#This Row],[node type]]="b",1,Nodes[[#This Row],[node type]]="s",1),"")</f>
        <v/>
      </c>
      <c r="M841" s="132" t="str" cm="1">
        <f t="array" ref="M841">_xlfn.IFNA(_xlfn.IFS(Nodes[[#This Row],[node type]]="i",0,Nodes[[#This Row],[node type]]="b",1,Nodes[[#This Row],[node type]]="s",1),"")</f>
        <v/>
      </c>
      <c r="N841" s="132" t="str" cm="1">
        <f t="array" ref="N841">_xlfn.IFNA(_xlfn.IFS(Nodes[[#This Row],[node type]]="i",0,Nodes[[#This Row],[node type]]="b",1,Nodes[[#This Row],[node type]]="s",0),"")</f>
        <v/>
      </c>
    </row>
    <row r="842" spans="2:14" x14ac:dyDescent="0.2">
      <c r="B8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2" s="63"/>
      <c r="D842" s="63"/>
      <c r="E842" s="63"/>
      <c r="F842" s="63"/>
      <c r="G842" s="63"/>
      <c r="H842" s="65"/>
      <c r="I842" s="132" t="str" cm="1">
        <f t="array" ref="I842">_xlfn.IFNA(_xlfn.IFS(Nodes[[#This Row],[node type]]="i",0,Nodes[[#This Row],[node type]]="b",1,Nodes[[#This Row],[node type]]="s",0),"")</f>
        <v/>
      </c>
      <c r="J842" s="132" t="str" cm="1">
        <f t="array" ref="J842">_xlfn.IFNA(_xlfn.IFS(Nodes[[#This Row],[node type]]="i",0,Nodes[[#This Row],[node type]]="b",1,Nodes[[#This Row],[node type]]="s",0),"")</f>
        <v/>
      </c>
      <c r="K842" s="132" t="str" cm="1">
        <f t="array" ref="K842">_xlfn.IFNA(_xlfn.IFS(Nodes[[#This Row],[node type]]="i",0,Nodes[[#This Row],[node type]]="b",1,Nodes[[#This Row],[node type]]="s",1),"")</f>
        <v/>
      </c>
      <c r="L842" s="132" t="str" cm="1">
        <f t="array" ref="L842">_xlfn.IFNA(_xlfn.IFS(Nodes[[#This Row],[node type]]="i",0,Nodes[[#This Row],[node type]]="b",1,Nodes[[#This Row],[node type]]="s",1),"")</f>
        <v/>
      </c>
      <c r="M842" s="132" t="str" cm="1">
        <f t="array" ref="M842">_xlfn.IFNA(_xlfn.IFS(Nodes[[#This Row],[node type]]="i",0,Nodes[[#This Row],[node type]]="b",1,Nodes[[#This Row],[node type]]="s",1),"")</f>
        <v/>
      </c>
      <c r="N842" s="132" t="str" cm="1">
        <f t="array" ref="N842">_xlfn.IFNA(_xlfn.IFS(Nodes[[#This Row],[node type]]="i",0,Nodes[[#This Row],[node type]]="b",1,Nodes[[#This Row],[node type]]="s",0),"")</f>
        <v/>
      </c>
    </row>
    <row r="843" spans="2:14" x14ac:dyDescent="0.2">
      <c r="B8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3" s="63"/>
      <c r="D843" s="63"/>
      <c r="E843" s="63"/>
      <c r="F843" s="63"/>
      <c r="G843" s="63"/>
      <c r="H843" s="65"/>
      <c r="I843" s="132" t="str" cm="1">
        <f t="array" ref="I843">_xlfn.IFNA(_xlfn.IFS(Nodes[[#This Row],[node type]]="i",0,Nodes[[#This Row],[node type]]="b",1,Nodes[[#This Row],[node type]]="s",0),"")</f>
        <v/>
      </c>
      <c r="J843" s="132" t="str" cm="1">
        <f t="array" ref="J843">_xlfn.IFNA(_xlfn.IFS(Nodes[[#This Row],[node type]]="i",0,Nodes[[#This Row],[node type]]="b",1,Nodes[[#This Row],[node type]]="s",0),"")</f>
        <v/>
      </c>
      <c r="K843" s="132" t="str" cm="1">
        <f t="array" ref="K843">_xlfn.IFNA(_xlfn.IFS(Nodes[[#This Row],[node type]]="i",0,Nodes[[#This Row],[node type]]="b",1,Nodes[[#This Row],[node type]]="s",1),"")</f>
        <v/>
      </c>
      <c r="L843" s="132" t="str" cm="1">
        <f t="array" ref="L843">_xlfn.IFNA(_xlfn.IFS(Nodes[[#This Row],[node type]]="i",0,Nodes[[#This Row],[node type]]="b",1,Nodes[[#This Row],[node type]]="s",1),"")</f>
        <v/>
      </c>
      <c r="M843" s="132" t="str" cm="1">
        <f t="array" ref="M843">_xlfn.IFNA(_xlfn.IFS(Nodes[[#This Row],[node type]]="i",0,Nodes[[#This Row],[node type]]="b",1,Nodes[[#This Row],[node type]]="s",1),"")</f>
        <v/>
      </c>
      <c r="N843" s="132" t="str" cm="1">
        <f t="array" ref="N843">_xlfn.IFNA(_xlfn.IFS(Nodes[[#This Row],[node type]]="i",0,Nodes[[#This Row],[node type]]="b",1,Nodes[[#This Row],[node type]]="s",0),"")</f>
        <v/>
      </c>
    </row>
    <row r="844" spans="2:14" x14ac:dyDescent="0.2">
      <c r="B8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4" s="63"/>
      <c r="D844" s="63"/>
      <c r="E844" s="63"/>
      <c r="F844" s="63"/>
      <c r="G844" s="63"/>
      <c r="H844" s="65"/>
      <c r="I844" s="132" t="str" cm="1">
        <f t="array" ref="I844">_xlfn.IFNA(_xlfn.IFS(Nodes[[#This Row],[node type]]="i",0,Nodes[[#This Row],[node type]]="b",1,Nodes[[#This Row],[node type]]="s",0),"")</f>
        <v/>
      </c>
      <c r="J844" s="132" t="str" cm="1">
        <f t="array" ref="J844">_xlfn.IFNA(_xlfn.IFS(Nodes[[#This Row],[node type]]="i",0,Nodes[[#This Row],[node type]]="b",1,Nodes[[#This Row],[node type]]="s",0),"")</f>
        <v/>
      </c>
      <c r="K844" s="132" t="str" cm="1">
        <f t="array" ref="K844">_xlfn.IFNA(_xlfn.IFS(Nodes[[#This Row],[node type]]="i",0,Nodes[[#This Row],[node type]]="b",1,Nodes[[#This Row],[node type]]="s",1),"")</f>
        <v/>
      </c>
      <c r="L844" s="132" t="str" cm="1">
        <f t="array" ref="L844">_xlfn.IFNA(_xlfn.IFS(Nodes[[#This Row],[node type]]="i",0,Nodes[[#This Row],[node type]]="b",1,Nodes[[#This Row],[node type]]="s",1),"")</f>
        <v/>
      </c>
      <c r="M844" s="132" t="str" cm="1">
        <f t="array" ref="M844">_xlfn.IFNA(_xlfn.IFS(Nodes[[#This Row],[node type]]="i",0,Nodes[[#This Row],[node type]]="b",1,Nodes[[#This Row],[node type]]="s",1),"")</f>
        <v/>
      </c>
      <c r="N844" s="132" t="str" cm="1">
        <f t="array" ref="N844">_xlfn.IFNA(_xlfn.IFS(Nodes[[#This Row],[node type]]="i",0,Nodes[[#This Row],[node type]]="b",1,Nodes[[#This Row],[node type]]="s",0),"")</f>
        <v/>
      </c>
    </row>
    <row r="845" spans="2:14" x14ac:dyDescent="0.2">
      <c r="B8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5" s="63"/>
      <c r="D845" s="63"/>
      <c r="E845" s="63"/>
      <c r="F845" s="63"/>
      <c r="G845" s="63"/>
      <c r="H845" s="65"/>
      <c r="I845" s="132" t="str" cm="1">
        <f t="array" ref="I845">_xlfn.IFNA(_xlfn.IFS(Nodes[[#This Row],[node type]]="i",0,Nodes[[#This Row],[node type]]="b",1,Nodes[[#This Row],[node type]]="s",0),"")</f>
        <v/>
      </c>
      <c r="J845" s="132" t="str" cm="1">
        <f t="array" ref="J845">_xlfn.IFNA(_xlfn.IFS(Nodes[[#This Row],[node type]]="i",0,Nodes[[#This Row],[node type]]="b",1,Nodes[[#This Row],[node type]]="s",0),"")</f>
        <v/>
      </c>
      <c r="K845" s="132" t="str" cm="1">
        <f t="array" ref="K845">_xlfn.IFNA(_xlfn.IFS(Nodes[[#This Row],[node type]]="i",0,Nodes[[#This Row],[node type]]="b",1,Nodes[[#This Row],[node type]]="s",1),"")</f>
        <v/>
      </c>
      <c r="L845" s="132" t="str" cm="1">
        <f t="array" ref="L845">_xlfn.IFNA(_xlfn.IFS(Nodes[[#This Row],[node type]]="i",0,Nodes[[#This Row],[node type]]="b",1,Nodes[[#This Row],[node type]]="s",1),"")</f>
        <v/>
      </c>
      <c r="M845" s="132" t="str" cm="1">
        <f t="array" ref="M845">_xlfn.IFNA(_xlfn.IFS(Nodes[[#This Row],[node type]]="i",0,Nodes[[#This Row],[node type]]="b",1,Nodes[[#This Row],[node type]]="s",1),"")</f>
        <v/>
      </c>
      <c r="N845" s="132" t="str" cm="1">
        <f t="array" ref="N845">_xlfn.IFNA(_xlfn.IFS(Nodes[[#This Row],[node type]]="i",0,Nodes[[#This Row],[node type]]="b",1,Nodes[[#This Row],[node type]]="s",0),"")</f>
        <v/>
      </c>
    </row>
    <row r="846" spans="2:14" x14ac:dyDescent="0.2">
      <c r="B8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6" s="63"/>
      <c r="D846" s="63"/>
      <c r="E846" s="63"/>
      <c r="F846" s="63"/>
      <c r="G846" s="63"/>
      <c r="H846" s="65"/>
      <c r="I846" s="132" t="str" cm="1">
        <f t="array" ref="I846">_xlfn.IFNA(_xlfn.IFS(Nodes[[#This Row],[node type]]="i",0,Nodes[[#This Row],[node type]]="b",1,Nodes[[#This Row],[node type]]="s",0),"")</f>
        <v/>
      </c>
      <c r="J846" s="132" t="str" cm="1">
        <f t="array" ref="J846">_xlfn.IFNA(_xlfn.IFS(Nodes[[#This Row],[node type]]="i",0,Nodes[[#This Row],[node type]]="b",1,Nodes[[#This Row],[node type]]="s",0),"")</f>
        <v/>
      </c>
      <c r="K846" s="132" t="str" cm="1">
        <f t="array" ref="K846">_xlfn.IFNA(_xlfn.IFS(Nodes[[#This Row],[node type]]="i",0,Nodes[[#This Row],[node type]]="b",1,Nodes[[#This Row],[node type]]="s",1),"")</f>
        <v/>
      </c>
      <c r="L846" s="132" t="str" cm="1">
        <f t="array" ref="L846">_xlfn.IFNA(_xlfn.IFS(Nodes[[#This Row],[node type]]="i",0,Nodes[[#This Row],[node type]]="b",1,Nodes[[#This Row],[node type]]="s",1),"")</f>
        <v/>
      </c>
      <c r="M846" s="132" t="str" cm="1">
        <f t="array" ref="M846">_xlfn.IFNA(_xlfn.IFS(Nodes[[#This Row],[node type]]="i",0,Nodes[[#This Row],[node type]]="b",1,Nodes[[#This Row],[node type]]="s",1),"")</f>
        <v/>
      </c>
      <c r="N846" s="132" t="str" cm="1">
        <f t="array" ref="N846">_xlfn.IFNA(_xlfn.IFS(Nodes[[#This Row],[node type]]="i",0,Nodes[[#This Row],[node type]]="b",1,Nodes[[#This Row],[node type]]="s",0),"")</f>
        <v/>
      </c>
    </row>
    <row r="847" spans="2:14" x14ac:dyDescent="0.2">
      <c r="B8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7" s="63"/>
      <c r="D847" s="63"/>
      <c r="E847" s="63"/>
      <c r="F847" s="63"/>
      <c r="G847" s="63"/>
      <c r="H847" s="65"/>
      <c r="I847" s="132" t="str" cm="1">
        <f t="array" ref="I847">_xlfn.IFNA(_xlfn.IFS(Nodes[[#This Row],[node type]]="i",0,Nodes[[#This Row],[node type]]="b",1,Nodes[[#This Row],[node type]]="s",0),"")</f>
        <v/>
      </c>
      <c r="J847" s="132" t="str" cm="1">
        <f t="array" ref="J847">_xlfn.IFNA(_xlfn.IFS(Nodes[[#This Row],[node type]]="i",0,Nodes[[#This Row],[node type]]="b",1,Nodes[[#This Row],[node type]]="s",0),"")</f>
        <v/>
      </c>
      <c r="K847" s="132" t="str" cm="1">
        <f t="array" ref="K847">_xlfn.IFNA(_xlfn.IFS(Nodes[[#This Row],[node type]]="i",0,Nodes[[#This Row],[node type]]="b",1,Nodes[[#This Row],[node type]]="s",1),"")</f>
        <v/>
      </c>
      <c r="L847" s="132" t="str" cm="1">
        <f t="array" ref="L847">_xlfn.IFNA(_xlfn.IFS(Nodes[[#This Row],[node type]]="i",0,Nodes[[#This Row],[node type]]="b",1,Nodes[[#This Row],[node type]]="s",1),"")</f>
        <v/>
      </c>
      <c r="M847" s="132" t="str" cm="1">
        <f t="array" ref="M847">_xlfn.IFNA(_xlfn.IFS(Nodes[[#This Row],[node type]]="i",0,Nodes[[#This Row],[node type]]="b",1,Nodes[[#This Row],[node type]]="s",1),"")</f>
        <v/>
      </c>
      <c r="N847" s="132" t="str" cm="1">
        <f t="array" ref="N847">_xlfn.IFNA(_xlfn.IFS(Nodes[[#This Row],[node type]]="i",0,Nodes[[#This Row],[node type]]="b",1,Nodes[[#This Row],[node type]]="s",0),"")</f>
        <v/>
      </c>
    </row>
    <row r="848" spans="2:14" x14ac:dyDescent="0.2">
      <c r="B8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8" s="63"/>
      <c r="D848" s="63"/>
      <c r="E848" s="63"/>
      <c r="F848" s="63"/>
      <c r="G848" s="63"/>
      <c r="H848" s="65"/>
      <c r="I848" s="132" t="str" cm="1">
        <f t="array" ref="I848">_xlfn.IFNA(_xlfn.IFS(Nodes[[#This Row],[node type]]="i",0,Nodes[[#This Row],[node type]]="b",1,Nodes[[#This Row],[node type]]="s",0),"")</f>
        <v/>
      </c>
      <c r="J848" s="132" t="str" cm="1">
        <f t="array" ref="J848">_xlfn.IFNA(_xlfn.IFS(Nodes[[#This Row],[node type]]="i",0,Nodes[[#This Row],[node type]]="b",1,Nodes[[#This Row],[node type]]="s",0),"")</f>
        <v/>
      </c>
      <c r="K848" s="132" t="str" cm="1">
        <f t="array" ref="K848">_xlfn.IFNA(_xlfn.IFS(Nodes[[#This Row],[node type]]="i",0,Nodes[[#This Row],[node type]]="b",1,Nodes[[#This Row],[node type]]="s",1),"")</f>
        <v/>
      </c>
      <c r="L848" s="132" t="str" cm="1">
        <f t="array" ref="L848">_xlfn.IFNA(_xlfn.IFS(Nodes[[#This Row],[node type]]="i",0,Nodes[[#This Row],[node type]]="b",1,Nodes[[#This Row],[node type]]="s",1),"")</f>
        <v/>
      </c>
      <c r="M848" s="132" t="str" cm="1">
        <f t="array" ref="M848">_xlfn.IFNA(_xlfn.IFS(Nodes[[#This Row],[node type]]="i",0,Nodes[[#This Row],[node type]]="b",1,Nodes[[#This Row],[node type]]="s",1),"")</f>
        <v/>
      </c>
      <c r="N848" s="132" t="str" cm="1">
        <f t="array" ref="N848">_xlfn.IFNA(_xlfn.IFS(Nodes[[#This Row],[node type]]="i",0,Nodes[[#This Row],[node type]]="b",1,Nodes[[#This Row],[node type]]="s",0),"")</f>
        <v/>
      </c>
    </row>
    <row r="849" spans="2:14" x14ac:dyDescent="0.2">
      <c r="B8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49" s="63"/>
      <c r="D849" s="63"/>
      <c r="E849" s="63"/>
      <c r="F849" s="63"/>
      <c r="G849" s="63"/>
      <c r="H849" s="65"/>
      <c r="I849" s="132" t="str" cm="1">
        <f t="array" ref="I849">_xlfn.IFNA(_xlfn.IFS(Nodes[[#This Row],[node type]]="i",0,Nodes[[#This Row],[node type]]="b",1,Nodes[[#This Row],[node type]]="s",0),"")</f>
        <v/>
      </c>
      <c r="J849" s="132" t="str" cm="1">
        <f t="array" ref="J849">_xlfn.IFNA(_xlfn.IFS(Nodes[[#This Row],[node type]]="i",0,Nodes[[#This Row],[node type]]="b",1,Nodes[[#This Row],[node type]]="s",0),"")</f>
        <v/>
      </c>
      <c r="K849" s="132" t="str" cm="1">
        <f t="array" ref="K849">_xlfn.IFNA(_xlfn.IFS(Nodes[[#This Row],[node type]]="i",0,Nodes[[#This Row],[node type]]="b",1,Nodes[[#This Row],[node type]]="s",1),"")</f>
        <v/>
      </c>
      <c r="L849" s="132" t="str" cm="1">
        <f t="array" ref="L849">_xlfn.IFNA(_xlfn.IFS(Nodes[[#This Row],[node type]]="i",0,Nodes[[#This Row],[node type]]="b",1,Nodes[[#This Row],[node type]]="s",1),"")</f>
        <v/>
      </c>
      <c r="M849" s="132" t="str" cm="1">
        <f t="array" ref="M849">_xlfn.IFNA(_xlfn.IFS(Nodes[[#This Row],[node type]]="i",0,Nodes[[#This Row],[node type]]="b",1,Nodes[[#This Row],[node type]]="s",1),"")</f>
        <v/>
      </c>
      <c r="N849" s="132" t="str" cm="1">
        <f t="array" ref="N849">_xlfn.IFNA(_xlfn.IFS(Nodes[[#This Row],[node type]]="i",0,Nodes[[#This Row],[node type]]="b",1,Nodes[[#This Row],[node type]]="s",0),"")</f>
        <v/>
      </c>
    </row>
    <row r="850" spans="2:14" x14ac:dyDescent="0.2">
      <c r="B8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0" s="63"/>
      <c r="D850" s="63"/>
      <c r="E850" s="63"/>
      <c r="F850" s="63"/>
      <c r="G850" s="63"/>
      <c r="H850" s="65"/>
      <c r="I850" s="132" t="str" cm="1">
        <f t="array" ref="I850">_xlfn.IFNA(_xlfn.IFS(Nodes[[#This Row],[node type]]="i",0,Nodes[[#This Row],[node type]]="b",1,Nodes[[#This Row],[node type]]="s",0),"")</f>
        <v/>
      </c>
      <c r="J850" s="132" t="str" cm="1">
        <f t="array" ref="J850">_xlfn.IFNA(_xlfn.IFS(Nodes[[#This Row],[node type]]="i",0,Nodes[[#This Row],[node type]]="b",1,Nodes[[#This Row],[node type]]="s",0),"")</f>
        <v/>
      </c>
      <c r="K850" s="132" t="str" cm="1">
        <f t="array" ref="K850">_xlfn.IFNA(_xlfn.IFS(Nodes[[#This Row],[node type]]="i",0,Nodes[[#This Row],[node type]]="b",1,Nodes[[#This Row],[node type]]="s",1),"")</f>
        <v/>
      </c>
      <c r="L850" s="132" t="str" cm="1">
        <f t="array" ref="L850">_xlfn.IFNA(_xlfn.IFS(Nodes[[#This Row],[node type]]="i",0,Nodes[[#This Row],[node type]]="b",1,Nodes[[#This Row],[node type]]="s",1),"")</f>
        <v/>
      </c>
      <c r="M850" s="132" t="str" cm="1">
        <f t="array" ref="M850">_xlfn.IFNA(_xlfn.IFS(Nodes[[#This Row],[node type]]="i",0,Nodes[[#This Row],[node type]]="b",1,Nodes[[#This Row],[node type]]="s",1),"")</f>
        <v/>
      </c>
      <c r="N850" s="132" t="str" cm="1">
        <f t="array" ref="N850">_xlfn.IFNA(_xlfn.IFS(Nodes[[#This Row],[node type]]="i",0,Nodes[[#This Row],[node type]]="b",1,Nodes[[#This Row],[node type]]="s",0),"")</f>
        <v/>
      </c>
    </row>
    <row r="851" spans="2:14" x14ac:dyDescent="0.2">
      <c r="B8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1" s="63"/>
      <c r="D851" s="63"/>
      <c r="E851" s="63"/>
      <c r="F851" s="63"/>
      <c r="G851" s="63"/>
      <c r="H851" s="65"/>
      <c r="I851" s="132" t="str" cm="1">
        <f t="array" ref="I851">_xlfn.IFNA(_xlfn.IFS(Nodes[[#This Row],[node type]]="i",0,Nodes[[#This Row],[node type]]="b",1,Nodes[[#This Row],[node type]]="s",0),"")</f>
        <v/>
      </c>
      <c r="J851" s="132" t="str" cm="1">
        <f t="array" ref="J851">_xlfn.IFNA(_xlfn.IFS(Nodes[[#This Row],[node type]]="i",0,Nodes[[#This Row],[node type]]="b",1,Nodes[[#This Row],[node type]]="s",0),"")</f>
        <v/>
      </c>
      <c r="K851" s="132" t="str" cm="1">
        <f t="array" ref="K851">_xlfn.IFNA(_xlfn.IFS(Nodes[[#This Row],[node type]]="i",0,Nodes[[#This Row],[node type]]="b",1,Nodes[[#This Row],[node type]]="s",1),"")</f>
        <v/>
      </c>
      <c r="L851" s="132" t="str" cm="1">
        <f t="array" ref="L851">_xlfn.IFNA(_xlfn.IFS(Nodes[[#This Row],[node type]]="i",0,Nodes[[#This Row],[node type]]="b",1,Nodes[[#This Row],[node type]]="s",1),"")</f>
        <v/>
      </c>
      <c r="M851" s="132" t="str" cm="1">
        <f t="array" ref="M851">_xlfn.IFNA(_xlfn.IFS(Nodes[[#This Row],[node type]]="i",0,Nodes[[#This Row],[node type]]="b",1,Nodes[[#This Row],[node type]]="s",1),"")</f>
        <v/>
      </c>
      <c r="N851" s="132" t="str" cm="1">
        <f t="array" ref="N851">_xlfn.IFNA(_xlfn.IFS(Nodes[[#This Row],[node type]]="i",0,Nodes[[#This Row],[node type]]="b",1,Nodes[[#This Row],[node type]]="s",0),"")</f>
        <v/>
      </c>
    </row>
    <row r="852" spans="2:14" x14ac:dyDescent="0.2">
      <c r="B8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2" s="63"/>
      <c r="D852" s="63"/>
      <c r="E852" s="63"/>
      <c r="F852" s="63"/>
      <c r="G852" s="63"/>
      <c r="H852" s="65"/>
      <c r="I852" s="132" t="str" cm="1">
        <f t="array" ref="I852">_xlfn.IFNA(_xlfn.IFS(Nodes[[#This Row],[node type]]="i",0,Nodes[[#This Row],[node type]]="b",1,Nodes[[#This Row],[node type]]="s",0),"")</f>
        <v/>
      </c>
      <c r="J852" s="132" t="str" cm="1">
        <f t="array" ref="J852">_xlfn.IFNA(_xlfn.IFS(Nodes[[#This Row],[node type]]="i",0,Nodes[[#This Row],[node type]]="b",1,Nodes[[#This Row],[node type]]="s",0),"")</f>
        <v/>
      </c>
      <c r="K852" s="132" t="str" cm="1">
        <f t="array" ref="K852">_xlfn.IFNA(_xlfn.IFS(Nodes[[#This Row],[node type]]="i",0,Nodes[[#This Row],[node type]]="b",1,Nodes[[#This Row],[node type]]="s",1),"")</f>
        <v/>
      </c>
      <c r="L852" s="132" t="str" cm="1">
        <f t="array" ref="L852">_xlfn.IFNA(_xlfn.IFS(Nodes[[#This Row],[node type]]="i",0,Nodes[[#This Row],[node type]]="b",1,Nodes[[#This Row],[node type]]="s",1),"")</f>
        <v/>
      </c>
      <c r="M852" s="132" t="str" cm="1">
        <f t="array" ref="M852">_xlfn.IFNA(_xlfn.IFS(Nodes[[#This Row],[node type]]="i",0,Nodes[[#This Row],[node type]]="b",1,Nodes[[#This Row],[node type]]="s",1),"")</f>
        <v/>
      </c>
      <c r="N852" s="132" t="str" cm="1">
        <f t="array" ref="N852">_xlfn.IFNA(_xlfn.IFS(Nodes[[#This Row],[node type]]="i",0,Nodes[[#This Row],[node type]]="b",1,Nodes[[#This Row],[node type]]="s",0),"")</f>
        <v/>
      </c>
    </row>
    <row r="853" spans="2:14" x14ac:dyDescent="0.2">
      <c r="B8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3" s="63"/>
      <c r="D853" s="63"/>
      <c r="E853" s="63"/>
      <c r="F853" s="63"/>
      <c r="G853" s="63"/>
      <c r="H853" s="65"/>
      <c r="I853" s="132" t="str" cm="1">
        <f t="array" ref="I853">_xlfn.IFNA(_xlfn.IFS(Nodes[[#This Row],[node type]]="i",0,Nodes[[#This Row],[node type]]="b",1,Nodes[[#This Row],[node type]]="s",0),"")</f>
        <v/>
      </c>
      <c r="J853" s="132" t="str" cm="1">
        <f t="array" ref="J853">_xlfn.IFNA(_xlfn.IFS(Nodes[[#This Row],[node type]]="i",0,Nodes[[#This Row],[node type]]="b",1,Nodes[[#This Row],[node type]]="s",0),"")</f>
        <v/>
      </c>
      <c r="K853" s="132" t="str" cm="1">
        <f t="array" ref="K853">_xlfn.IFNA(_xlfn.IFS(Nodes[[#This Row],[node type]]="i",0,Nodes[[#This Row],[node type]]="b",1,Nodes[[#This Row],[node type]]="s",1),"")</f>
        <v/>
      </c>
      <c r="L853" s="132" t="str" cm="1">
        <f t="array" ref="L853">_xlfn.IFNA(_xlfn.IFS(Nodes[[#This Row],[node type]]="i",0,Nodes[[#This Row],[node type]]="b",1,Nodes[[#This Row],[node type]]="s",1),"")</f>
        <v/>
      </c>
      <c r="M853" s="132" t="str" cm="1">
        <f t="array" ref="M853">_xlfn.IFNA(_xlfn.IFS(Nodes[[#This Row],[node type]]="i",0,Nodes[[#This Row],[node type]]="b",1,Nodes[[#This Row],[node type]]="s",1),"")</f>
        <v/>
      </c>
      <c r="N853" s="132" t="str" cm="1">
        <f t="array" ref="N853">_xlfn.IFNA(_xlfn.IFS(Nodes[[#This Row],[node type]]="i",0,Nodes[[#This Row],[node type]]="b",1,Nodes[[#This Row],[node type]]="s",0),"")</f>
        <v/>
      </c>
    </row>
    <row r="854" spans="2:14" x14ac:dyDescent="0.2">
      <c r="B8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4" s="63"/>
      <c r="D854" s="63"/>
      <c r="E854" s="63"/>
      <c r="F854" s="63"/>
      <c r="G854" s="63"/>
      <c r="H854" s="65"/>
      <c r="I854" s="132" t="str" cm="1">
        <f t="array" ref="I854">_xlfn.IFNA(_xlfn.IFS(Nodes[[#This Row],[node type]]="i",0,Nodes[[#This Row],[node type]]="b",1,Nodes[[#This Row],[node type]]="s",0),"")</f>
        <v/>
      </c>
      <c r="J854" s="132" t="str" cm="1">
        <f t="array" ref="J854">_xlfn.IFNA(_xlfn.IFS(Nodes[[#This Row],[node type]]="i",0,Nodes[[#This Row],[node type]]="b",1,Nodes[[#This Row],[node type]]="s",0),"")</f>
        <v/>
      </c>
      <c r="K854" s="132" t="str" cm="1">
        <f t="array" ref="K854">_xlfn.IFNA(_xlfn.IFS(Nodes[[#This Row],[node type]]="i",0,Nodes[[#This Row],[node type]]="b",1,Nodes[[#This Row],[node type]]="s",1),"")</f>
        <v/>
      </c>
      <c r="L854" s="132" t="str" cm="1">
        <f t="array" ref="L854">_xlfn.IFNA(_xlfn.IFS(Nodes[[#This Row],[node type]]="i",0,Nodes[[#This Row],[node type]]="b",1,Nodes[[#This Row],[node type]]="s",1),"")</f>
        <v/>
      </c>
      <c r="M854" s="132" t="str" cm="1">
        <f t="array" ref="M854">_xlfn.IFNA(_xlfn.IFS(Nodes[[#This Row],[node type]]="i",0,Nodes[[#This Row],[node type]]="b",1,Nodes[[#This Row],[node type]]="s",1),"")</f>
        <v/>
      </c>
      <c r="N854" s="132" t="str" cm="1">
        <f t="array" ref="N854">_xlfn.IFNA(_xlfn.IFS(Nodes[[#This Row],[node type]]="i",0,Nodes[[#This Row],[node type]]="b",1,Nodes[[#This Row],[node type]]="s",0),"")</f>
        <v/>
      </c>
    </row>
    <row r="855" spans="2:14" x14ac:dyDescent="0.2">
      <c r="B8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5" s="63"/>
      <c r="D855" s="63"/>
      <c r="E855" s="63"/>
      <c r="F855" s="63"/>
      <c r="G855" s="63"/>
      <c r="H855" s="65"/>
      <c r="I855" s="132" t="str" cm="1">
        <f t="array" ref="I855">_xlfn.IFNA(_xlfn.IFS(Nodes[[#This Row],[node type]]="i",0,Nodes[[#This Row],[node type]]="b",1,Nodes[[#This Row],[node type]]="s",0),"")</f>
        <v/>
      </c>
      <c r="J855" s="132" t="str" cm="1">
        <f t="array" ref="J855">_xlfn.IFNA(_xlfn.IFS(Nodes[[#This Row],[node type]]="i",0,Nodes[[#This Row],[node type]]="b",1,Nodes[[#This Row],[node type]]="s",0),"")</f>
        <v/>
      </c>
      <c r="K855" s="132" t="str" cm="1">
        <f t="array" ref="K855">_xlfn.IFNA(_xlfn.IFS(Nodes[[#This Row],[node type]]="i",0,Nodes[[#This Row],[node type]]="b",1,Nodes[[#This Row],[node type]]="s",1),"")</f>
        <v/>
      </c>
      <c r="L855" s="132" t="str" cm="1">
        <f t="array" ref="L855">_xlfn.IFNA(_xlfn.IFS(Nodes[[#This Row],[node type]]="i",0,Nodes[[#This Row],[node type]]="b",1,Nodes[[#This Row],[node type]]="s",1),"")</f>
        <v/>
      </c>
      <c r="M855" s="132" t="str" cm="1">
        <f t="array" ref="M855">_xlfn.IFNA(_xlfn.IFS(Nodes[[#This Row],[node type]]="i",0,Nodes[[#This Row],[node type]]="b",1,Nodes[[#This Row],[node type]]="s",1),"")</f>
        <v/>
      </c>
      <c r="N855" s="132" t="str" cm="1">
        <f t="array" ref="N855">_xlfn.IFNA(_xlfn.IFS(Nodes[[#This Row],[node type]]="i",0,Nodes[[#This Row],[node type]]="b",1,Nodes[[#This Row],[node type]]="s",0),"")</f>
        <v/>
      </c>
    </row>
    <row r="856" spans="2:14" x14ac:dyDescent="0.2">
      <c r="B8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6" s="63"/>
      <c r="D856" s="63"/>
      <c r="E856" s="63"/>
      <c r="F856" s="63"/>
      <c r="G856" s="63"/>
      <c r="H856" s="65"/>
      <c r="I856" s="132" t="str" cm="1">
        <f t="array" ref="I856">_xlfn.IFNA(_xlfn.IFS(Nodes[[#This Row],[node type]]="i",0,Nodes[[#This Row],[node type]]="b",1,Nodes[[#This Row],[node type]]="s",0),"")</f>
        <v/>
      </c>
      <c r="J856" s="132" t="str" cm="1">
        <f t="array" ref="J856">_xlfn.IFNA(_xlfn.IFS(Nodes[[#This Row],[node type]]="i",0,Nodes[[#This Row],[node type]]="b",1,Nodes[[#This Row],[node type]]="s",0),"")</f>
        <v/>
      </c>
      <c r="K856" s="132" t="str" cm="1">
        <f t="array" ref="K856">_xlfn.IFNA(_xlfn.IFS(Nodes[[#This Row],[node type]]="i",0,Nodes[[#This Row],[node type]]="b",1,Nodes[[#This Row],[node type]]="s",1),"")</f>
        <v/>
      </c>
      <c r="L856" s="132" t="str" cm="1">
        <f t="array" ref="L856">_xlfn.IFNA(_xlfn.IFS(Nodes[[#This Row],[node type]]="i",0,Nodes[[#This Row],[node type]]="b",1,Nodes[[#This Row],[node type]]="s",1),"")</f>
        <v/>
      </c>
      <c r="M856" s="132" t="str" cm="1">
        <f t="array" ref="M856">_xlfn.IFNA(_xlfn.IFS(Nodes[[#This Row],[node type]]="i",0,Nodes[[#This Row],[node type]]="b",1,Nodes[[#This Row],[node type]]="s",1),"")</f>
        <v/>
      </c>
      <c r="N856" s="132" t="str" cm="1">
        <f t="array" ref="N856">_xlfn.IFNA(_xlfn.IFS(Nodes[[#This Row],[node type]]="i",0,Nodes[[#This Row],[node type]]="b",1,Nodes[[#This Row],[node type]]="s",0),"")</f>
        <v/>
      </c>
    </row>
    <row r="857" spans="2:14" x14ac:dyDescent="0.2">
      <c r="B8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7" s="63"/>
      <c r="D857" s="63"/>
      <c r="E857" s="63"/>
      <c r="F857" s="63"/>
      <c r="G857" s="63"/>
      <c r="H857" s="65"/>
      <c r="I857" s="132" t="str" cm="1">
        <f t="array" ref="I857">_xlfn.IFNA(_xlfn.IFS(Nodes[[#This Row],[node type]]="i",0,Nodes[[#This Row],[node type]]="b",1,Nodes[[#This Row],[node type]]="s",0),"")</f>
        <v/>
      </c>
      <c r="J857" s="132" t="str" cm="1">
        <f t="array" ref="J857">_xlfn.IFNA(_xlfn.IFS(Nodes[[#This Row],[node type]]="i",0,Nodes[[#This Row],[node type]]="b",1,Nodes[[#This Row],[node type]]="s",0),"")</f>
        <v/>
      </c>
      <c r="K857" s="132" t="str" cm="1">
        <f t="array" ref="K857">_xlfn.IFNA(_xlfn.IFS(Nodes[[#This Row],[node type]]="i",0,Nodes[[#This Row],[node type]]="b",1,Nodes[[#This Row],[node type]]="s",1),"")</f>
        <v/>
      </c>
      <c r="L857" s="132" t="str" cm="1">
        <f t="array" ref="L857">_xlfn.IFNA(_xlfn.IFS(Nodes[[#This Row],[node type]]="i",0,Nodes[[#This Row],[node type]]="b",1,Nodes[[#This Row],[node type]]="s",1),"")</f>
        <v/>
      </c>
      <c r="M857" s="132" t="str" cm="1">
        <f t="array" ref="M857">_xlfn.IFNA(_xlfn.IFS(Nodes[[#This Row],[node type]]="i",0,Nodes[[#This Row],[node type]]="b",1,Nodes[[#This Row],[node type]]="s",1),"")</f>
        <v/>
      </c>
      <c r="N857" s="132" t="str" cm="1">
        <f t="array" ref="N857">_xlfn.IFNA(_xlfn.IFS(Nodes[[#This Row],[node type]]="i",0,Nodes[[#This Row],[node type]]="b",1,Nodes[[#This Row],[node type]]="s",0),"")</f>
        <v/>
      </c>
    </row>
    <row r="858" spans="2:14" x14ac:dyDescent="0.2">
      <c r="B8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8" s="63"/>
      <c r="D858" s="63"/>
      <c r="E858" s="63"/>
      <c r="F858" s="63"/>
      <c r="G858" s="63"/>
      <c r="H858" s="65"/>
      <c r="I858" s="132" t="str" cm="1">
        <f t="array" ref="I858">_xlfn.IFNA(_xlfn.IFS(Nodes[[#This Row],[node type]]="i",0,Nodes[[#This Row],[node type]]="b",1,Nodes[[#This Row],[node type]]="s",0),"")</f>
        <v/>
      </c>
      <c r="J858" s="132" t="str" cm="1">
        <f t="array" ref="J858">_xlfn.IFNA(_xlfn.IFS(Nodes[[#This Row],[node type]]="i",0,Nodes[[#This Row],[node type]]="b",1,Nodes[[#This Row],[node type]]="s",0),"")</f>
        <v/>
      </c>
      <c r="K858" s="132" t="str" cm="1">
        <f t="array" ref="K858">_xlfn.IFNA(_xlfn.IFS(Nodes[[#This Row],[node type]]="i",0,Nodes[[#This Row],[node type]]="b",1,Nodes[[#This Row],[node type]]="s",1),"")</f>
        <v/>
      </c>
      <c r="L858" s="132" t="str" cm="1">
        <f t="array" ref="L858">_xlfn.IFNA(_xlfn.IFS(Nodes[[#This Row],[node type]]="i",0,Nodes[[#This Row],[node type]]="b",1,Nodes[[#This Row],[node type]]="s",1),"")</f>
        <v/>
      </c>
      <c r="M858" s="132" t="str" cm="1">
        <f t="array" ref="M858">_xlfn.IFNA(_xlfn.IFS(Nodes[[#This Row],[node type]]="i",0,Nodes[[#This Row],[node type]]="b",1,Nodes[[#This Row],[node type]]="s",1),"")</f>
        <v/>
      </c>
      <c r="N858" s="132" t="str" cm="1">
        <f t="array" ref="N858">_xlfn.IFNA(_xlfn.IFS(Nodes[[#This Row],[node type]]="i",0,Nodes[[#This Row],[node type]]="b",1,Nodes[[#This Row],[node type]]="s",0),"")</f>
        <v/>
      </c>
    </row>
    <row r="859" spans="2:14" x14ac:dyDescent="0.2">
      <c r="B8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59" s="63"/>
      <c r="D859" s="63"/>
      <c r="E859" s="63"/>
      <c r="F859" s="63"/>
      <c r="G859" s="63"/>
      <c r="H859" s="65"/>
      <c r="I859" s="132" t="str" cm="1">
        <f t="array" ref="I859">_xlfn.IFNA(_xlfn.IFS(Nodes[[#This Row],[node type]]="i",0,Nodes[[#This Row],[node type]]="b",1,Nodes[[#This Row],[node type]]="s",0),"")</f>
        <v/>
      </c>
      <c r="J859" s="132" t="str" cm="1">
        <f t="array" ref="J859">_xlfn.IFNA(_xlfn.IFS(Nodes[[#This Row],[node type]]="i",0,Nodes[[#This Row],[node type]]="b",1,Nodes[[#This Row],[node type]]="s",0),"")</f>
        <v/>
      </c>
      <c r="K859" s="132" t="str" cm="1">
        <f t="array" ref="K859">_xlfn.IFNA(_xlfn.IFS(Nodes[[#This Row],[node type]]="i",0,Nodes[[#This Row],[node type]]="b",1,Nodes[[#This Row],[node type]]="s",1),"")</f>
        <v/>
      </c>
      <c r="L859" s="132" t="str" cm="1">
        <f t="array" ref="L859">_xlfn.IFNA(_xlfn.IFS(Nodes[[#This Row],[node type]]="i",0,Nodes[[#This Row],[node type]]="b",1,Nodes[[#This Row],[node type]]="s",1),"")</f>
        <v/>
      </c>
      <c r="M859" s="132" t="str" cm="1">
        <f t="array" ref="M859">_xlfn.IFNA(_xlfn.IFS(Nodes[[#This Row],[node type]]="i",0,Nodes[[#This Row],[node type]]="b",1,Nodes[[#This Row],[node type]]="s",1),"")</f>
        <v/>
      </c>
      <c r="N859" s="132" t="str" cm="1">
        <f t="array" ref="N859">_xlfn.IFNA(_xlfn.IFS(Nodes[[#This Row],[node type]]="i",0,Nodes[[#This Row],[node type]]="b",1,Nodes[[#This Row],[node type]]="s",0),"")</f>
        <v/>
      </c>
    </row>
    <row r="860" spans="2:14" x14ac:dyDescent="0.2">
      <c r="B8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0" s="63"/>
      <c r="D860" s="63"/>
      <c r="E860" s="63"/>
      <c r="F860" s="63"/>
      <c r="G860" s="63"/>
      <c r="H860" s="65"/>
      <c r="I860" s="132" t="str" cm="1">
        <f t="array" ref="I860">_xlfn.IFNA(_xlfn.IFS(Nodes[[#This Row],[node type]]="i",0,Nodes[[#This Row],[node type]]="b",1,Nodes[[#This Row],[node type]]="s",0),"")</f>
        <v/>
      </c>
      <c r="J860" s="132" t="str" cm="1">
        <f t="array" ref="J860">_xlfn.IFNA(_xlfn.IFS(Nodes[[#This Row],[node type]]="i",0,Nodes[[#This Row],[node type]]="b",1,Nodes[[#This Row],[node type]]="s",0),"")</f>
        <v/>
      </c>
      <c r="K860" s="132" t="str" cm="1">
        <f t="array" ref="K860">_xlfn.IFNA(_xlfn.IFS(Nodes[[#This Row],[node type]]="i",0,Nodes[[#This Row],[node type]]="b",1,Nodes[[#This Row],[node type]]="s",1),"")</f>
        <v/>
      </c>
      <c r="L860" s="132" t="str" cm="1">
        <f t="array" ref="L860">_xlfn.IFNA(_xlfn.IFS(Nodes[[#This Row],[node type]]="i",0,Nodes[[#This Row],[node type]]="b",1,Nodes[[#This Row],[node type]]="s",1),"")</f>
        <v/>
      </c>
      <c r="M860" s="132" t="str" cm="1">
        <f t="array" ref="M860">_xlfn.IFNA(_xlfn.IFS(Nodes[[#This Row],[node type]]="i",0,Nodes[[#This Row],[node type]]="b",1,Nodes[[#This Row],[node type]]="s",1),"")</f>
        <v/>
      </c>
      <c r="N860" s="132" t="str" cm="1">
        <f t="array" ref="N860">_xlfn.IFNA(_xlfn.IFS(Nodes[[#This Row],[node type]]="i",0,Nodes[[#This Row],[node type]]="b",1,Nodes[[#This Row],[node type]]="s",0),"")</f>
        <v/>
      </c>
    </row>
    <row r="861" spans="2:14" x14ac:dyDescent="0.2">
      <c r="B8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1" s="63"/>
      <c r="D861" s="63"/>
      <c r="E861" s="63"/>
      <c r="F861" s="63"/>
      <c r="G861" s="63"/>
      <c r="H861" s="65"/>
      <c r="I861" s="132" t="str" cm="1">
        <f t="array" ref="I861">_xlfn.IFNA(_xlfn.IFS(Nodes[[#This Row],[node type]]="i",0,Nodes[[#This Row],[node type]]="b",1,Nodes[[#This Row],[node type]]="s",0),"")</f>
        <v/>
      </c>
      <c r="J861" s="132" t="str" cm="1">
        <f t="array" ref="J861">_xlfn.IFNA(_xlfn.IFS(Nodes[[#This Row],[node type]]="i",0,Nodes[[#This Row],[node type]]="b",1,Nodes[[#This Row],[node type]]="s",0),"")</f>
        <v/>
      </c>
      <c r="K861" s="132" t="str" cm="1">
        <f t="array" ref="K861">_xlfn.IFNA(_xlfn.IFS(Nodes[[#This Row],[node type]]="i",0,Nodes[[#This Row],[node type]]="b",1,Nodes[[#This Row],[node type]]="s",1),"")</f>
        <v/>
      </c>
      <c r="L861" s="132" t="str" cm="1">
        <f t="array" ref="L861">_xlfn.IFNA(_xlfn.IFS(Nodes[[#This Row],[node type]]="i",0,Nodes[[#This Row],[node type]]="b",1,Nodes[[#This Row],[node type]]="s",1),"")</f>
        <v/>
      </c>
      <c r="M861" s="132" t="str" cm="1">
        <f t="array" ref="M861">_xlfn.IFNA(_xlfn.IFS(Nodes[[#This Row],[node type]]="i",0,Nodes[[#This Row],[node type]]="b",1,Nodes[[#This Row],[node type]]="s",1),"")</f>
        <v/>
      </c>
      <c r="N861" s="132" t="str" cm="1">
        <f t="array" ref="N861">_xlfn.IFNA(_xlfn.IFS(Nodes[[#This Row],[node type]]="i",0,Nodes[[#This Row],[node type]]="b",1,Nodes[[#This Row],[node type]]="s",0),"")</f>
        <v/>
      </c>
    </row>
    <row r="862" spans="2:14" x14ac:dyDescent="0.2">
      <c r="B8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2" s="63"/>
      <c r="D862" s="63"/>
      <c r="E862" s="63"/>
      <c r="F862" s="63"/>
      <c r="G862" s="63"/>
      <c r="H862" s="65"/>
      <c r="I862" s="132" t="str" cm="1">
        <f t="array" ref="I862">_xlfn.IFNA(_xlfn.IFS(Nodes[[#This Row],[node type]]="i",0,Nodes[[#This Row],[node type]]="b",1,Nodes[[#This Row],[node type]]="s",0),"")</f>
        <v/>
      </c>
      <c r="J862" s="132" t="str" cm="1">
        <f t="array" ref="J862">_xlfn.IFNA(_xlfn.IFS(Nodes[[#This Row],[node type]]="i",0,Nodes[[#This Row],[node type]]="b",1,Nodes[[#This Row],[node type]]="s",0),"")</f>
        <v/>
      </c>
      <c r="K862" s="132" t="str" cm="1">
        <f t="array" ref="K862">_xlfn.IFNA(_xlfn.IFS(Nodes[[#This Row],[node type]]="i",0,Nodes[[#This Row],[node type]]="b",1,Nodes[[#This Row],[node type]]="s",1),"")</f>
        <v/>
      </c>
      <c r="L862" s="132" t="str" cm="1">
        <f t="array" ref="L862">_xlfn.IFNA(_xlfn.IFS(Nodes[[#This Row],[node type]]="i",0,Nodes[[#This Row],[node type]]="b",1,Nodes[[#This Row],[node type]]="s",1),"")</f>
        <v/>
      </c>
      <c r="M862" s="132" t="str" cm="1">
        <f t="array" ref="M862">_xlfn.IFNA(_xlfn.IFS(Nodes[[#This Row],[node type]]="i",0,Nodes[[#This Row],[node type]]="b",1,Nodes[[#This Row],[node type]]="s",1),"")</f>
        <v/>
      </c>
      <c r="N862" s="132" t="str" cm="1">
        <f t="array" ref="N862">_xlfn.IFNA(_xlfn.IFS(Nodes[[#This Row],[node type]]="i",0,Nodes[[#This Row],[node type]]="b",1,Nodes[[#This Row],[node type]]="s",0),"")</f>
        <v/>
      </c>
    </row>
    <row r="863" spans="2:14" x14ac:dyDescent="0.2">
      <c r="B8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3" s="63"/>
      <c r="D863" s="63"/>
      <c r="E863" s="63"/>
      <c r="F863" s="63"/>
      <c r="G863" s="63"/>
      <c r="H863" s="65"/>
      <c r="I863" s="132" t="str" cm="1">
        <f t="array" ref="I863">_xlfn.IFNA(_xlfn.IFS(Nodes[[#This Row],[node type]]="i",0,Nodes[[#This Row],[node type]]="b",1,Nodes[[#This Row],[node type]]="s",0),"")</f>
        <v/>
      </c>
      <c r="J863" s="132" t="str" cm="1">
        <f t="array" ref="J863">_xlfn.IFNA(_xlfn.IFS(Nodes[[#This Row],[node type]]="i",0,Nodes[[#This Row],[node type]]="b",1,Nodes[[#This Row],[node type]]="s",0),"")</f>
        <v/>
      </c>
      <c r="K863" s="132" t="str" cm="1">
        <f t="array" ref="K863">_xlfn.IFNA(_xlfn.IFS(Nodes[[#This Row],[node type]]="i",0,Nodes[[#This Row],[node type]]="b",1,Nodes[[#This Row],[node type]]="s",1),"")</f>
        <v/>
      </c>
      <c r="L863" s="132" t="str" cm="1">
        <f t="array" ref="L863">_xlfn.IFNA(_xlfn.IFS(Nodes[[#This Row],[node type]]="i",0,Nodes[[#This Row],[node type]]="b",1,Nodes[[#This Row],[node type]]="s",1),"")</f>
        <v/>
      </c>
      <c r="M863" s="132" t="str" cm="1">
        <f t="array" ref="M863">_xlfn.IFNA(_xlfn.IFS(Nodes[[#This Row],[node type]]="i",0,Nodes[[#This Row],[node type]]="b",1,Nodes[[#This Row],[node type]]="s",1),"")</f>
        <v/>
      </c>
      <c r="N863" s="132" t="str" cm="1">
        <f t="array" ref="N863">_xlfn.IFNA(_xlfn.IFS(Nodes[[#This Row],[node type]]="i",0,Nodes[[#This Row],[node type]]="b",1,Nodes[[#This Row],[node type]]="s",0),"")</f>
        <v/>
      </c>
    </row>
    <row r="864" spans="2:14" x14ac:dyDescent="0.2">
      <c r="B8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4" s="63"/>
      <c r="D864" s="63"/>
      <c r="E864" s="63"/>
      <c r="F864" s="63"/>
      <c r="G864" s="63"/>
      <c r="H864" s="65"/>
      <c r="I864" s="132" t="str" cm="1">
        <f t="array" ref="I864">_xlfn.IFNA(_xlfn.IFS(Nodes[[#This Row],[node type]]="i",0,Nodes[[#This Row],[node type]]="b",1,Nodes[[#This Row],[node type]]="s",0),"")</f>
        <v/>
      </c>
      <c r="J864" s="132" t="str" cm="1">
        <f t="array" ref="J864">_xlfn.IFNA(_xlfn.IFS(Nodes[[#This Row],[node type]]="i",0,Nodes[[#This Row],[node type]]="b",1,Nodes[[#This Row],[node type]]="s",0),"")</f>
        <v/>
      </c>
      <c r="K864" s="132" t="str" cm="1">
        <f t="array" ref="K864">_xlfn.IFNA(_xlfn.IFS(Nodes[[#This Row],[node type]]="i",0,Nodes[[#This Row],[node type]]="b",1,Nodes[[#This Row],[node type]]="s",1),"")</f>
        <v/>
      </c>
      <c r="L864" s="132" t="str" cm="1">
        <f t="array" ref="L864">_xlfn.IFNA(_xlfn.IFS(Nodes[[#This Row],[node type]]="i",0,Nodes[[#This Row],[node type]]="b",1,Nodes[[#This Row],[node type]]="s",1),"")</f>
        <v/>
      </c>
      <c r="M864" s="132" t="str" cm="1">
        <f t="array" ref="M864">_xlfn.IFNA(_xlfn.IFS(Nodes[[#This Row],[node type]]="i",0,Nodes[[#This Row],[node type]]="b",1,Nodes[[#This Row],[node type]]="s",1),"")</f>
        <v/>
      </c>
      <c r="N864" s="132" t="str" cm="1">
        <f t="array" ref="N864">_xlfn.IFNA(_xlfn.IFS(Nodes[[#This Row],[node type]]="i",0,Nodes[[#This Row],[node type]]="b",1,Nodes[[#This Row],[node type]]="s",0),"")</f>
        <v/>
      </c>
    </row>
    <row r="865" spans="2:14" x14ac:dyDescent="0.2">
      <c r="B8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5" s="63"/>
      <c r="D865" s="63"/>
      <c r="E865" s="63"/>
      <c r="F865" s="63"/>
      <c r="G865" s="63"/>
      <c r="H865" s="65"/>
      <c r="I865" s="132" t="str" cm="1">
        <f t="array" ref="I865">_xlfn.IFNA(_xlfn.IFS(Nodes[[#This Row],[node type]]="i",0,Nodes[[#This Row],[node type]]="b",1,Nodes[[#This Row],[node type]]="s",0),"")</f>
        <v/>
      </c>
      <c r="J865" s="132" t="str" cm="1">
        <f t="array" ref="J865">_xlfn.IFNA(_xlfn.IFS(Nodes[[#This Row],[node type]]="i",0,Nodes[[#This Row],[node type]]="b",1,Nodes[[#This Row],[node type]]="s",0),"")</f>
        <v/>
      </c>
      <c r="K865" s="132" t="str" cm="1">
        <f t="array" ref="K865">_xlfn.IFNA(_xlfn.IFS(Nodes[[#This Row],[node type]]="i",0,Nodes[[#This Row],[node type]]="b",1,Nodes[[#This Row],[node type]]="s",1),"")</f>
        <v/>
      </c>
      <c r="L865" s="132" t="str" cm="1">
        <f t="array" ref="L865">_xlfn.IFNA(_xlfn.IFS(Nodes[[#This Row],[node type]]="i",0,Nodes[[#This Row],[node type]]="b",1,Nodes[[#This Row],[node type]]="s",1),"")</f>
        <v/>
      </c>
      <c r="M865" s="132" t="str" cm="1">
        <f t="array" ref="M865">_xlfn.IFNA(_xlfn.IFS(Nodes[[#This Row],[node type]]="i",0,Nodes[[#This Row],[node type]]="b",1,Nodes[[#This Row],[node type]]="s",1),"")</f>
        <v/>
      </c>
      <c r="N865" s="132" t="str" cm="1">
        <f t="array" ref="N865">_xlfn.IFNA(_xlfn.IFS(Nodes[[#This Row],[node type]]="i",0,Nodes[[#This Row],[node type]]="b",1,Nodes[[#This Row],[node type]]="s",0),"")</f>
        <v/>
      </c>
    </row>
    <row r="866" spans="2:14" x14ac:dyDescent="0.2">
      <c r="B8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6" s="63"/>
      <c r="D866" s="63"/>
      <c r="E866" s="63"/>
      <c r="F866" s="63"/>
      <c r="G866" s="63"/>
      <c r="H866" s="65"/>
      <c r="I866" s="132" t="str" cm="1">
        <f t="array" ref="I866">_xlfn.IFNA(_xlfn.IFS(Nodes[[#This Row],[node type]]="i",0,Nodes[[#This Row],[node type]]="b",1,Nodes[[#This Row],[node type]]="s",0),"")</f>
        <v/>
      </c>
      <c r="J866" s="132" t="str" cm="1">
        <f t="array" ref="J866">_xlfn.IFNA(_xlfn.IFS(Nodes[[#This Row],[node type]]="i",0,Nodes[[#This Row],[node type]]="b",1,Nodes[[#This Row],[node type]]="s",0),"")</f>
        <v/>
      </c>
      <c r="K866" s="132" t="str" cm="1">
        <f t="array" ref="K866">_xlfn.IFNA(_xlfn.IFS(Nodes[[#This Row],[node type]]="i",0,Nodes[[#This Row],[node type]]="b",1,Nodes[[#This Row],[node type]]="s",1),"")</f>
        <v/>
      </c>
      <c r="L866" s="132" t="str" cm="1">
        <f t="array" ref="L866">_xlfn.IFNA(_xlfn.IFS(Nodes[[#This Row],[node type]]="i",0,Nodes[[#This Row],[node type]]="b",1,Nodes[[#This Row],[node type]]="s",1),"")</f>
        <v/>
      </c>
      <c r="M866" s="132" t="str" cm="1">
        <f t="array" ref="M866">_xlfn.IFNA(_xlfn.IFS(Nodes[[#This Row],[node type]]="i",0,Nodes[[#This Row],[node type]]="b",1,Nodes[[#This Row],[node type]]="s",1),"")</f>
        <v/>
      </c>
      <c r="N866" s="132" t="str" cm="1">
        <f t="array" ref="N866">_xlfn.IFNA(_xlfn.IFS(Nodes[[#This Row],[node type]]="i",0,Nodes[[#This Row],[node type]]="b",1,Nodes[[#This Row],[node type]]="s",0),"")</f>
        <v/>
      </c>
    </row>
    <row r="867" spans="2:14" x14ac:dyDescent="0.2">
      <c r="B8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7" s="63"/>
      <c r="D867" s="63"/>
      <c r="E867" s="63"/>
      <c r="F867" s="63"/>
      <c r="G867" s="63"/>
      <c r="H867" s="65"/>
      <c r="I867" s="132" t="str" cm="1">
        <f t="array" ref="I867">_xlfn.IFNA(_xlfn.IFS(Nodes[[#This Row],[node type]]="i",0,Nodes[[#This Row],[node type]]="b",1,Nodes[[#This Row],[node type]]="s",0),"")</f>
        <v/>
      </c>
      <c r="J867" s="132" t="str" cm="1">
        <f t="array" ref="J867">_xlfn.IFNA(_xlfn.IFS(Nodes[[#This Row],[node type]]="i",0,Nodes[[#This Row],[node type]]="b",1,Nodes[[#This Row],[node type]]="s",0),"")</f>
        <v/>
      </c>
      <c r="K867" s="132" t="str" cm="1">
        <f t="array" ref="K867">_xlfn.IFNA(_xlfn.IFS(Nodes[[#This Row],[node type]]="i",0,Nodes[[#This Row],[node type]]="b",1,Nodes[[#This Row],[node type]]="s",1),"")</f>
        <v/>
      </c>
      <c r="L867" s="132" t="str" cm="1">
        <f t="array" ref="L867">_xlfn.IFNA(_xlfn.IFS(Nodes[[#This Row],[node type]]="i",0,Nodes[[#This Row],[node type]]="b",1,Nodes[[#This Row],[node type]]="s",1),"")</f>
        <v/>
      </c>
      <c r="M867" s="132" t="str" cm="1">
        <f t="array" ref="M867">_xlfn.IFNA(_xlfn.IFS(Nodes[[#This Row],[node type]]="i",0,Nodes[[#This Row],[node type]]="b",1,Nodes[[#This Row],[node type]]="s",1),"")</f>
        <v/>
      </c>
      <c r="N867" s="132" t="str" cm="1">
        <f t="array" ref="N867">_xlfn.IFNA(_xlfn.IFS(Nodes[[#This Row],[node type]]="i",0,Nodes[[#This Row],[node type]]="b",1,Nodes[[#This Row],[node type]]="s",0),"")</f>
        <v/>
      </c>
    </row>
    <row r="868" spans="2:14" x14ac:dyDescent="0.2">
      <c r="B8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8" s="63"/>
      <c r="D868" s="63"/>
      <c r="E868" s="63"/>
      <c r="F868" s="63"/>
      <c r="G868" s="63"/>
      <c r="H868" s="65"/>
      <c r="I868" s="132" t="str" cm="1">
        <f t="array" ref="I868">_xlfn.IFNA(_xlfn.IFS(Nodes[[#This Row],[node type]]="i",0,Nodes[[#This Row],[node type]]="b",1,Nodes[[#This Row],[node type]]="s",0),"")</f>
        <v/>
      </c>
      <c r="J868" s="132" t="str" cm="1">
        <f t="array" ref="J868">_xlfn.IFNA(_xlfn.IFS(Nodes[[#This Row],[node type]]="i",0,Nodes[[#This Row],[node type]]="b",1,Nodes[[#This Row],[node type]]="s",0),"")</f>
        <v/>
      </c>
      <c r="K868" s="132" t="str" cm="1">
        <f t="array" ref="K868">_xlfn.IFNA(_xlfn.IFS(Nodes[[#This Row],[node type]]="i",0,Nodes[[#This Row],[node type]]="b",1,Nodes[[#This Row],[node type]]="s",1),"")</f>
        <v/>
      </c>
      <c r="L868" s="132" t="str" cm="1">
        <f t="array" ref="L868">_xlfn.IFNA(_xlfn.IFS(Nodes[[#This Row],[node type]]="i",0,Nodes[[#This Row],[node type]]="b",1,Nodes[[#This Row],[node type]]="s",1),"")</f>
        <v/>
      </c>
      <c r="M868" s="132" t="str" cm="1">
        <f t="array" ref="M868">_xlfn.IFNA(_xlfn.IFS(Nodes[[#This Row],[node type]]="i",0,Nodes[[#This Row],[node type]]="b",1,Nodes[[#This Row],[node type]]="s",1),"")</f>
        <v/>
      </c>
      <c r="N868" s="132" t="str" cm="1">
        <f t="array" ref="N868">_xlfn.IFNA(_xlfn.IFS(Nodes[[#This Row],[node type]]="i",0,Nodes[[#This Row],[node type]]="b",1,Nodes[[#This Row],[node type]]="s",0),"")</f>
        <v/>
      </c>
    </row>
    <row r="869" spans="2:14" x14ac:dyDescent="0.2">
      <c r="B8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69" s="63"/>
      <c r="D869" s="63"/>
      <c r="E869" s="63"/>
      <c r="F869" s="63"/>
      <c r="G869" s="63"/>
      <c r="H869" s="65"/>
      <c r="I869" s="132" t="str" cm="1">
        <f t="array" ref="I869">_xlfn.IFNA(_xlfn.IFS(Nodes[[#This Row],[node type]]="i",0,Nodes[[#This Row],[node type]]="b",1,Nodes[[#This Row],[node type]]="s",0),"")</f>
        <v/>
      </c>
      <c r="J869" s="132" t="str" cm="1">
        <f t="array" ref="J869">_xlfn.IFNA(_xlfn.IFS(Nodes[[#This Row],[node type]]="i",0,Nodes[[#This Row],[node type]]="b",1,Nodes[[#This Row],[node type]]="s",0),"")</f>
        <v/>
      </c>
      <c r="K869" s="132" t="str" cm="1">
        <f t="array" ref="K869">_xlfn.IFNA(_xlfn.IFS(Nodes[[#This Row],[node type]]="i",0,Nodes[[#This Row],[node type]]="b",1,Nodes[[#This Row],[node type]]="s",1),"")</f>
        <v/>
      </c>
      <c r="L869" s="132" t="str" cm="1">
        <f t="array" ref="L869">_xlfn.IFNA(_xlfn.IFS(Nodes[[#This Row],[node type]]="i",0,Nodes[[#This Row],[node type]]="b",1,Nodes[[#This Row],[node type]]="s",1),"")</f>
        <v/>
      </c>
      <c r="M869" s="132" t="str" cm="1">
        <f t="array" ref="M869">_xlfn.IFNA(_xlfn.IFS(Nodes[[#This Row],[node type]]="i",0,Nodes[[#This Row],[node type]]="b",1,Nodes[[#This Row],[node type]]="s",1),"")</f>
        <v/>
      </c>
      <c r="N869" s="132" t="str" cm="1">
        <f t="array" ref="N869">_xlfn.IFNA(_xlfn.IFS(Nodes[[#This Row],[node type]]="i",0,Nodes[[#This Row],[node type]]="b",1,Nodes[[#This Row],[node type]]="s",0),"")</f>
        <v/>
      </c>
    </row>
    <row r="870" spans="2:14" x14ac:dyDescent="0.2">
      <c r="B8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0" s="63"/>
      <c r="D870" s="63"/>
      <c r="E870" s="63"/>
      <c r="F870" s="63"/>
      <c r="G870" s="63"/>
      <c r="H870" s="65"/>
      <c r="I870" s="132" t="str" cm="1">
        <f t="array" ref="I870">_xlfn.IFNA(_xlfn.IFS(Nodes[[#This Row],[node type]]="i",0,Nodes[[#This Row],[node type]]="b",1,Nodes[[#This Row],[node type]]="s",0),"")</f>
        <v/>
      </c>
      <c r="J870" s="132" t="str" cm="1">
        <f t="array" ref="J870">_xlfn.IFNA(_xlfn.IFS(Nodes[[#This Row],[node type]]="i",0,Nodes[[#This Row],[node type]]="b",1,Nodes[[#This Row],[node type]]="s",0),"")</f>
        <v/>
      </c>
      <c r="K870" s="132" t="str" cm="1">
        <f t="array" ref="K870">_xlfn.IFNA(_xlfn.IFS(Nodes[[#This Row],[node type]]="i",0,Nodes[[#This Row],[node type]]="b",1,Nodes[[#This Row],[node type]]="s",1),"")</f>
        <v/>
      </c>
      <c r="L870" s="132" t="str" cm="1">
        <f t="array" ref="L870">_xlfn.IFNA(_xlfn.IFS(Nodes[[#This Row],[node type]]="i",0,Nodes[[#This Row],[node type]]="b",1,Nodes[[#This Row],[node type]]="s",1),"")</f>
        <v/>
      </c>
      <c r="M870" s="132" t="str" cm="1">
        <f t="array" ref="M870">_xlfn.IFNA(_xlfn.IFS(Nodes[[#This Row],[node type]]="i",0,Nodes[[#This Row],[node type]]="b",1,Nodes[[#This Row],[node type]]="s",1),"")</f>
        <v/>
      </c>
      <c r="N870" s="132" t="str" cm="1">
        <f t="array" ref="N870">_xlfn.IFNA(_xlfn.IFS(Nodes[[#This Row],[node type]]="i",0,Nodes[[#This Row],[node type]]="b",1,Nodes[[#This Row],[node type]]="s",0),"")</f>
        <v/>
      </c>
    </row>
    <row r="871" spans="2:14" x14ac:dyDescent="0.2">
      <c r="B8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1" s="63"/>
      <c r="D871" s="63"/>
      <c r="E871" s="63"/>
      <c r="F871" s="63"/>
      <c r="G871" s="63"/>
      <c r="H871" s="65"/>
      <c r="I871" s="132" t="str" cm="1">
        <f t="array" ref="I871">_xlfn.IFNA(_xlfn.IFS(Nodes[[#This Row],[node type]]="i",0,Nodes[[#This Row],[node type]]="b",1,Nodes[[#This Row],[node type]]="s",0),"")</f>
        <v/>
      </c>
      <c r="J871" s="132" t="str" cm="1">
        <f t="array" ref="J871">_xlfn.IFNA(_xlfn.IFS(Nodes[[#This Row],[node type]]="i",0,Nodes[[#This Row],[node type]]="b",1,Nodes[[#This Row],[node type]]="s",0),"")</f>
        <v/>
      </c>
      <c r="K871" s="132" t="str" cm="1">
        <f t="array" ref="K871">_xlfn.IFNA(_xlfn.IFS(Nodes[[#This Row],[node type]]="i",0,Nodes[[#This Row],[node type]]="b",1,Nodes[[#This Row],[node type]]="s",1),"")</f>
        <v/>
      </c>
      <c r="L871" s="132" t="str" cm="1">
        <f t="array" ref="L871">_xlfn.IFNA(_xlfn.IFS(Nodes[[#This Row],[node type]]="i",0,Nodes[[#This Row],[node type]]="b",1,Nodes[[#This Row],[node type]]="s",1),"")</f>
        <v/>
      </c>
      <c r="M871" s="132" t="str" cm="1">
        <f t="array" ref="M871">_xlfn.IFNA(_xlfn.IFS(Nodes[[#This Row],[node type]]="i",0,Nodes[[#This Row],[node type]]="b",1,Nodes[[#This Row],[node type]]="s",1),"")</f>
        <v/>
      </c>
      <c r="N871" s="132" t="str" cm="1">
        <f t="array" ref="N871">_xlfn.IFNA(_xlfn.IFS(Nodes[[#This Row],[node type]]="i",0,Nodes[[#This Row],[node type]]="b",1,Nodes[[#This Row],[node type]]="s",0),"")</f>
        <v/>
      </c>
    </row>
    <row r="872" spans="2:14" x14ac:dyDescent="0.2">
      <c r="B8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2" s="63"/>
      <c r="D872" s="63"/>
      <c r="E872" s="63"/>
      <c r="F872" s="63"/>
      <c r="G872" s="63"/>
      <c r="H872" s="65"/>
      <c r="I872" s="132" t="str" cm="1">
        <f t="array" ref="I872">_xlfn.IFNA(_xlfn.IFS(Nodes[[#This Row],[node type]]="i",0,Nodes[[#This Row],[node type]]="b",1,Nodes[[#This Row],[node type]]="s",0),"")</f>
        <v/>
      </c>
      <c r="J872" s="132" t="str" cm="1">
        <f t="array" ref="J872">_xlfn.IFNA(_xlfn.IFS(Nodes[[#This Row],[node type]]="i",0,Nodes[[#This Row],[node type]]="b",1,Nodes[[#This Row],[node type]]="s",0),"")</f>
        <v/>
      </c>
      <c r="K872" s="132" t="str" cm="1">
        <f t="array" ref="K872">_xlfn.IFNA(_xlfn.IFS(Nodes[[#This Row],[node type]]="i",0,Nodes[[#This Row],[node type]]="b",1,Nodes[[#This Row],[node type]]="s",1),"")</f>
        <v/>
      </c>
      <c r="L872" s="132" t="str" cm="1">
        <f t="array" ref="L872">_xlfn.IFNA(_xlfn.IFS(Nodes[[#This Row],[node type]]="i",0,Nodes[[#This Row],[node type]]="b",1,Nodes[[#This Row],[node type]]="s",1),"")</f>
        <v/>
      </c>
      <c r="M872" s="132" t="str" cm="1">
        <f t="array" ref="M872">_xlfn.IFNA(_xlfn.IFS(Nodes[[#This Row],[node type]]="i",0,Nodes[[#This Row],[node type]]="b",1,Nodes[[#This Row],[node type]]="s",1),"")</f>
        <v/>
      </c>
      <c r="N872" s="132" t="str" cm="1">
        <f t="array" ref="N872">_xlfn.IFNA(_xlfn.IFS(Nodes[[#This Row],[node type]]="i",0,Nodes[[#This Row],[node type]]="b",1,Nodes[[#This Row],[node type]]="s",0),"")</f>
        <v/>
      </c>
    </row>
    <row r="873" spans="2:14" x14ac:dyDescent="0.2">
      <c r="B8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3" s="63"/>
      <c r="D873" s="63"/>
      <c r="E873" s="63"/>
      <c r="F873" s="63"/>
      <c r="G873" s="63"/>
      <c r="H873" s="65"/>
      <c r="I873" s="132" t="str" cm="1">
        <f t="array" ref="I873">_xlfn.IFNA(_xlfn.IFS(Nodes[[#This Row],[node type]]="i",0,Nodes[[#This Row],[node type]]="b",1,Nodes[[#This Row],[node type]]="s",0),"")</f>
        <v/>
      </c>
      <c r="J873" s="132" t="str" cm="1">
        <f t="array" ref="J873">_xlfn.IFNA(_xlfn.IFS(Nodes[[#This Row],[node type]]="i",0,Nodes[[#This Row],[node type]]="b",1,Nodes[[#This Row],[node type]]="s",0),"")</f>
        <v/>
      </c>
      <c r="K873" s="132" t="str" cm="1">
        <f t="array" ref="K873">_xlfn.IFNA(_xlfn.IFS(Nodes[[#This Row],[node type]]="i",0,Nodes[[#This Row],[node type]]="b",1,Nodes[[#This Row],[node type]]="s",1),"")</f>
        <v/>
      </c>
      <c r="L873" s="132" t="str" cm="1">
        <f t="array" ref="L873">_xlfn.IFNA(_xlfn.IFS(Nodes[[#This Row],[node type]]="i",0,Nodes[[#This Row],[node type]]="b",1,Nodes[[#This Row],[node type]]="s",1),"")</f>
        <v/>
      </c>
      <c r="M873" s="132" t="str" cm="1">
        <f t="array" ref="M873">_xlfn.IFNA(_xlfn.IFS(Nodes[[#This Row],[node type]]="i",0,Nodes[[#This Row],[node type]]="b",1,Nodes[[#This Row],[node type]]="s",1),"")</f>
        <v/>
      </c>
      <c r="N873" s="132" t="str" cm="1">
        <f t="array" ref="N873">_xlfn.IFNA(_xlfn.IFS(Nodes[[#This Row],[node type]]="i",0,Nodes[[#This Row],[node type]]="b",1,Nodes[[#This Row],[node type]]="s",0),"")</f>
        <v/>
      </c>
    </row>
    <row r="874" spans="2:14" x14ac:dyDescent="0.2">
      <c r="B8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4" s="63"/>
      <c r="D874" s="63"/>
      <c r="E874" s="63"/>
      <c r="F874" s="63"/>
      <c r="G874" s="63"/>
      <c r="H874" s="65"/>
      <c r="I874" s="132" t="str" cm="1">
        <f t="array" ref="I874">_xlfn.IFNA(_xlfn.IFS(Nodes[[#This Row],[node type]]="i",0,Nodes[[#This Row],[node type]]="b",1,Nodes[[#This Row],[node type]]="s",0),"")</f>
        <v/>
      </c>
      <c r="J874" s="132" t="str" cm="1">
        <f t="array" ref="J874">_xlfn.IFNA(_xlfn.IFS(Nodes[[#This Row],[node type]]="i",0,Nodes[[#This Row],[node type]]="b",1,Nodes[[#This Row],[node type]]="s",0),"")</f>
        <v/>
      </c>
      <c r="K874" s="132" t="str" cm="1">
        <f t="array" ref="K874">_xlfn.IFNA(_xlfn.IFS(Nodes[[#This Row],[node type]]="i",0,Nodes[[#This Row],[node type]]="b",1,Nodes[[#This Row],[node type]]="s",1),"")</f>
        <v/>
      </c>
      <c r="L874" s="132" t="str" cm="1">
        <f t="array" ref="L874">_xlfn.IFNA(_xlfn.IFS(Nodes[[#This Row],[node type]]="i",0,Nodes[[#This Row],[node type]]="b",1,Nodes[[#This Row],[node type]]="s",1),"")</f>
        <v/>
      </c>
      <c r="M874" s="132" t="str" cm="1">
        <f t="array" ref="M874">_xlfn.IFNA(_xlfn.IFS(Nodes[[#This Row],[node type]]="i",0,Nodes[[#This Row],[node type]]="b",1,Nodes[[#This Row],[node type]]="s",1),"")</f>
        <v/>
      </c>
      <c r="N874" s="132" t="str" cm="1">
        <f t="array" ref="N874">_xlfn.IFNA(_xlfn.IFS(Nodes[[#This Row],[node type]]="i",0,Nodes[[#This Row],[node type]]="b",1,Nodes[[#This Row],[node type]]="s",0),"")</f>
        <v/>
      </c>
    </row>
    <row r="875" spans="2:14" x14ac:dyDescent="0.2">
      <c r="B8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5" s="63"/>
      <c r="D875" s="63"/>
      <c r="E875" s="63"/>
      <c r="F875" s="63"/>
      <c r="G875" s="63"/>
      <c r="H875" s="65"/>
      <c r="I875" s="132" t="str" cm="1">
        <f t="array" ref="I875">_xlfn.IFNA(_xlfn.IFS(Nodes[[#This Row],[node type]]="i",0,Nodes[[#This Row],[node type]]="b",1,Nodes[[#This Row],[node type]]="s",0),"")</f>
        <v/>
      </c>
      <c r="J875" s="132" t="str" cm="1">
        <f t="array" ref="J875">_xlfn.IFNA(_xlfn.IFS(Nodes[[#This Row],[node type]]="i",0,Nodes[[#This Row],[node type]]="b",1,Nodes[[#This Row],[node type]]="s",0),"")</f>
        <v/>
      </c>
      <c r="K875" s="132" t="str" cm="1">
        <f t="array" ref="K875">_xlfn.IFNA(_xlfn.IFS(Nodes[[#This Row],[node type]]="i",0,Nodes[[#This Row],[node type]]="b",1,Nodes[[#This Row],[node type]]="s",1),"")</f>
        <v/>
      </c>
      <c r="L875" s="132" t="str" cm="1">
        <f t="array" ref="L875">_xlfn.IFNA(_xlfn.IFS(Nodes[[#This Row],[node type]]="i",0,Nodes[[#This Row],[node type]]="b",1,Nodes[[#This Row],[node type]]="s",1),"")</f>
        <v/>
      </c>
      <c r="M875" s="132" t="str" cm="1">
        <f t="array" ref="M875">_xlfn.IFNA(_xlfn.IFS(Nodes[[#This Row],[node type]]="i",0,Nodes[[#This Row],[node type]]="b",1,Nodes[[#This Row],[node type]]="s",1),"")</f>
        <v/>
      </c>
      <c r="N875" s="132" t="str" cm="1">
        <f t="array" ref="N875">_xlfn.IFNA(_xlfn.IFS(Nodes[[#This Row],[node type]]="i",0,Nodes[[#This Row],[node type]]="b",1,Nodes[[#This Row],[node type]]="s",0),"")</f>
        <v/>
      </c>
    </row>
    <row r="876" spans="2:14" x14ac:dyDescent="0.2">
      <c r="B8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6" s="63"/>
      <c r="D876" s="63"/>
      <c r="E876" s="63"/>
      <c r="F876" s="63"/>
      <c r="G876" s="63"/>
      <c r="H876" s="65"/>
      <c r="I876" s="132" t="str" cm="1">
        <f t="array" ref="I876">_xlfn.IFNA(_xlfn.IFS(Nodes[[#This Row],[node type]]="i",0,Nodes[[#This Row],[node type]]="b",1,Nodes[[#This Row],[node type]]="s",0),"")</f>
        <v/>
      </c>
      <c r="J876" s="132" t="str" cm="1">
        <f t="array" ref="J876">_xlfn.IFNA(_xlfn.IFS(Nodes[[#This Row],[node type]]="i",0,Nodes[[#This Row],[node type]]="b",1,Nodes[[#This Row],[node type]]="s",0),"")</f>
        <v/>
      </c>
      <c r="K876" s="132" t="str" cm="1">
        <f t="array" ref="K876">_xlfn.IFNA(_xlfn.IFS(Nodes[[#This Row],[node type]]="i",0,Nodes[[#This Row],[node type]]="b",1,Nodes[[#This Row],[node type]]="s",1),"")</f>
        <v/>
      </c>
      <c r="L876" s="132" t="str" cm="1">
        <f t="array" ref="L876">_xlfn.IFNA(_xlfn.IFS(Nodes[[#This Row],[node type]]="i",0,Nodes[[#This Row],[node type]]="b",1,Nodes[[#This Row],[node type]]="s",1),"")</f>
        <v/>
      </c>
      <c r="M876" s="132" t="str" cm="1">
        <f t="array" ref="M876">_xlfn.IFNA(_xlfn.IFS(Nodes[[#This Row],[node type]]="i",0,Nodes[[#This Row],[node type]]="b",1,Nodes[[#This Row],[node type]]="s",1),"")</f>
        <v/>
      </c>
      <c r="N876" s="132" t="str" cm="1">
        <f t="array" ref="N876">_xlfn.IFNA(_xlfn.IFS(Nodes[[#This Row],[node type]]="i",0,Nodes[[#This Row],[node type]]="b",1,Nodes[[#This Row],[node type]]="s",0),"")</f>
        <v/>
      </c>
    </row>
    <row r="877" spans="2:14" x14ac:dyDescent="0.2">
      <c r="B8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7" s="63"/>
      <c r="D877" s="63"/>
      <c r="E877" s="63"/>
      <c r="F877" s="63"/>
      <c r="G877" s="63"/>
      <c r="H877" s="65"/>
      <c r="I877" s="132" t="str" cm="1">
        <f t="array" ref="I877">_xlfn.IFNA(_xlfn.IFS(Nodes[[#This Row],[node type]]="i",0,Nodes[[#This Row],[node type]]="b",1,Nodes[[#This Row],[node type]]="s",0),"")</f>
        <v/>
      </c>
      <c r="J877" s="132" t="str" cm="1">
        <f t="array" ref="J877">_xlfn.IFNA(_xlfn.IFS(Nodes[[#This Row],[node type]]="i",0,Nodes[[#This Row],[node type]]="b",1,Nodes[[#This Row],[node type]]="s",0),"")</f>
        <v/>
      </c>
      <c r="K877" s="132" t="str" cm="1">
        <f t="array" ref="K877">_xlfn.IFNA(_xlfn.IFS(Nodes[[#This Row],[node type]]="i",0,Nodes[[#This Row],[node type]]="b",1,Nodes[[#This Row],[node type]]="s",1),"")</f>
        <v/>
      </c>
      <c r="L877" s="132" t="str" cm="1">
        <f t="array" ref="L877">_xlfn.IFNA(_xlfn.IFS(Nodes[[#This Row],[node type]]="i",0,Nodes[[#This Row],[node type]]="b",1,Nodes[[#This Row],[node type]]="s",1),"")</f>
        <v/>
      </c>
      <c r="M877" s="132" t="str" cm="1">
        <f t="array" ref="M877">_xlfn.IFNA(_xlfn.IFS(Nodes[[#This Row],[node type]]="i",0,Nodes[[#This Row],[node type]]="b",1,Nodes[[#This Row],[node type]]="s",1),"")</f>
        <v/>
      </c>
      <c r="N877" s="132" t="str" cm="1">
        <f t="array" ref="N877">_xlfn.IFNA(_xlfn.IFS(Nodes[[#This Row],[node type]]="i",0,Nodes[[#This Row],[node type]]="b",1,Nodes[[#This Row],[node type]]="s",0),"")</f>
        <v/>
      </c>
    </row>
    <row r="878" spans="2:14" x14ac:dyDescent="0.2">
      <c r="B8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8" s="63"/>
      <c r="D878" s="63"/>
      <c r="E878" s="63"/>
      <c r="F878" s="63"/>
      <c r="G878" s="63"/>
      <c r="H878" s="65"/>
      <c r="I878" s="132" t="str" cm="1">
        <f t="array" ref="I878">_xlfn.IFNA(_xlfn.IFS(Nodes[[#This Row],[node type]]="i",0,Nodes[[#This Row],[node type]]="b",1,Nodes[[#This Row],[node type]]="s",0),"")</f>
        <v/>
      </c>
      <c r="J878" s="132" t="str" cm="1">
        <f t="array" ref="J878">_xlfn.IFNA(_xlfn.IFS(Nodes[[#This Row],[node type]]="i",0,Nodes[[#This Row],[node type]]="b",1,Nodes[[#This Row],[node type]]="s",0),"")</f>
        <v/>
      </c>
      <c r="K878" s="132" t="str" cm="1">
        <f t="array" ref="K878">_xlfn.IFNA(_xlfn.IFS(Nodes[[#This Row],[node type]]="i",0,Nodes[[#This Row],[node type]]="b",1,Nodes[[#This Row],[node type]]="s",1),"")</f>
        <v/>
      </c>
      <c r="L878" s="132" t="str" cm="1">
        <f t="array" ref="L878">_xlfn.IFNA(_xlfn.IFS(Nodes[[#This Row],[node type]]="i",0,Nodes[[#This Row],[node type]]="b",1,Nodes[[#This Row],[node type]]="s",1),"")</f>
        <v/>
      </c>
      <c r="M878" s="132" t="str" cm="1">
        <f t="array" ref="M878">_xlfn.IFNA(_xlfn.IFS(Nodes[[#This Row],[node type]]="i",0,Nodes[[#This Row],[node type]]="b",1,Nodes[[#This Row],[node type]]="s",1),"")</f>
        <v/>
      </c>
      <c r="N878" s="132" t="str" cm="1">
        <f t="array" ref="N878">_xlfn.IFNA(_xlfn.IFS(Nodes[[#This Row],[node type]]="i",0,Nodes[[#This Row],[node type]]="b",1,Nodes[[#This Row],[node type]]="s",0),"")</f>
        <v/>
      </c>
    </row>
    <row r="879" spans="2:14" x14ac:dyDescent="0.2">
      <c r="B8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79" s="63"/>
      <c r="D879" s="63"/>
      <c r="E879" s="63"/>
      <c r="F879" s="63"/>
      <c r="G879" s="63"/>
      <c r="H879" s="65"/>
      <c r="I879" s="132" t="str" cm="1">
        <f t="array" ref="I879">_xlfn.IFNA(_xlfn.IFS(Nodes[[#This Row],[node type]]="i",0,Nodes[[#This Row],[node type]]="b",1,Nodes[[#This Row],[node type]]="s",0),"")</f>
        <v/>
      </c>
      <c r="J879" s="132" t="str" cm="1">
        <f t="array" ref="J879">_xlfn.IFNA(_xlfn.IFS(Nodes[[#This Row],[node type]]="i",0,Nodes[[#This Row],[node type]]="b",1,Nodes[[#This Row],[node type]]="s",0),"")</f>
        <v/>
      </c>
      <c r="K879" s="132" t="str" cm="1">
        <f t="array" ref="K879">_xlfn.IFNA(_xlfn.IFS(Nodes[[#This Row],[node type]]="i",0,Nodes[[#This Row],[node type]]="b",1,Nodes[[#This Row],[node type]]="s",1),"")</f>
        <v/>
      </c>
      <c r="L879" s="132" t="str" cm="1">
        <f t="array" ref="L879">_xlfn.IFNA(_xlfn.IFS(Nodes[[#This Row],[node type]]="i",0,Nodes[[#This Row],[node type]]="b",1,Nodes[[#This Row],[node type]]="s",1),"")</f>
        <v/>
      </c>
      <c r="M879" s="132" t="str" cm="1">
        <f t="array" ref="M879">_xlfn.IFNA(_xlfn.IFS(Nodes[[#This Row],[node type]]="i",0,Nodes[[#This Row],[node type]]="b",1,Nodes[[#This Row],[node type]]="s",1),"")</f>
        <v/>
      </c>
      <c r="N879" s="132" t="str" cm="1">
        <f t="array" ref="N879">_xlfn.IFNA(_xlfn.IFS(Nodes[[#This Row],[node type]]="i",0,Nodes[[#This Row],[node type]]="b",1,Nodes[[#This Row],[node type]]="s",0),"")</f>
        <v/>
      </c>
    </row>
    <row r="880" spans="2:14" x14ac:dyDescent="0.2">
      <c r="B8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0" s="63"/>
      <c r="D880" s="63"/>
      <c r="E880" s="63"/>
      <c r="F880" s="63"/>
      <c r="G880" s="63"/>
      <c r="H880" s="65"/>
      <c r="I880" s="132" t="str" cm="1">
        <f t="array" ref="I880">_xlfn.IFNA(_xlfn.IFS(Nodes[[#This Row],[node type]]="i",0,Nodes[[#This Row],[node type]]="b",1,Nodes[[#This Row],[node type]]="s",0),"")</f>
        <v/>
      </c>
      <c r="J880" s="132" t="str" cm="1">
        <f t="array" ref="J880">_xlfn.IFNA(_xlfn.IFS(Nodes[[#This Row],[node type]]="i",0,Nodes[[#This Row],[node type]]="b",1,Nodes[[#This Row],[node type]]="s",0),"")</f>
        <v/>
      </c>
      <c r="K880" s="132" t="str" cm="1">
        <f t="array" ref="K880">_xlfn.IFNA(_xlfn.IFS(Nodes[[#This Row],[node type]]="i",0,Nodes[[#This Row],[node type]]="b",1,Nodes[[#This Row],[node type]]="s",1),"")</f>
        <v/>
      </c>
      <c r="L880" s="132" t="str" cm="1">
        <f t="array" ref="L880">_xlfn.IFNA(_xlfn.IFS(Nodes[[#This Row],[node type]]="i",0,Nodes[[#This Row],[node type]]="b",1,Nodes[[#This Row],[node type]]="s",1),"")</f>
        <v/>
      </c>
      <c r="M880" s="132" t="str" cm="1">
        <f t="array" ref="M880">_xlfn.IFNA(_xlfn.IFS(Nodes[[#This Row],[node type]]="i",0,Nodes[[#This Row],[node type]]="b",1,Nodes[[#This Row],[node type]]="s",1),"")</f>
        <v/>
      </c>
      <c r="N880" s="132" t="str" cm="1">
        <f t="array" ref="N880">_xlfn.IFNA(_xlfn.IFS(Nodes[[#This Row],[node type]]="i",0,Nodes[[#This Row],[node type]]="b",1,Nodes[[#This Row],[node type]]="s",0),"")</f>
        <v/>
      </c>
    </row>
    <row r="881" spans="2:14" x14ac:dyDescent="0.2">
      <c r="B8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1" s="63"/>
      <c r="D881" s="63"/>
      <c r="E881" s="63"/>
      <c r="F881" s="63"/>
      <c r="G881" s="63"/>
      <c r="H881" s="65"/>
      <c r="I881" s="132" t="str" cm="1">
        <f t="array" ref="I881">_xlfn.IFNA(_xlfn.IFS(Nodes[[#This Row],[node type]]="i",0,Nodes[[#This Row],[node type]]="b",1,Nodes[[#This Row],[node type]]="s",0),"")</f>
        <v/>
      </c>
      <c r="J881" s="132" t="str" cm="1">
        <f t="array" ref="J881">_xlfn.IFNA(_xlfn.IFS(Nodes[[#This Row],[node type]]="i",0,Nodes[[#This Row],[node type]]="b",1,Nodes[[#This Row],[node type]]="s",0),"")</f>
        <v/>
      </c>
      <c r="K881" s="132" t="str" cm="1">
        <f t="array" ref="K881">_xlfn.IFNA(_xlfn.IFS(Nodes[[#This Row],[node type]]="i",0,Nodes[[#This Row],[node type]]="b",1,Nodes[[#This Row],[node type]]="s",1),"")</f>
        <v/>
      </c>
      <c r="L881" s="132" t="str" cm="1">
        <f t="array" ref="L881">_xlfn.IFNA(_xlfn.IFS(Nodes[[#This Row],[node type]]="i",0,Nodes[[#This Row],[node type]]="b",1,Nodes[[#This Row],[node type]]="s",1),"")</f>
        <v/>
      </c>
      <c r="M881" s="132" t="str" cm="1">
        <f t="array" ref="M881">_xlfn.IFNA(_xlfn.IFS(Nodes[[#This Row],[node type]]="i",0,Nodes[[#This Row],[node type]]="b",1,Nodes[[#This Row],[node type]]="s",1),"")</f>
        <v/>
      </c>
      <c r="N881" s="132" t="str" cm="1">
        <f t="array" ref="N881">_xlfn.IFNA(_xlfn.IFS(Nodes[[#This Row],[node type]]="i",0,Nodes[[#This Row],[node type]]="b",1,Nodes[[#This Row],[node type]]="s",0),"")</f>
        <v/>
      </c>
    </row>
    <row r="882" spans="2:14" x14ac:dyDescent="0.2">
      <c r="B8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2" s="63"/>
      <c r="D882" s="63"/>
      <c r="E882" s="63"/>
      <c r="F882" s="63"/>
      <c r="G882" s="63"/>
      <c r="H882" s="65"/>
      <c r="I882" s="132" t="str" cm="1">
        <f t="array" ref="I882">_xlfn.IFNA(_xlfn.IFS(Nodes[[#This Row],[node type]]="i",0,Nodes[[#This Row],[node type]]="b",1,Nodes[[#This Row],[node type]]="s",0),"")</f>
        <v/>
      </c>
      <c r="J882" s="132" t="str" cm="1">
        <f t="array" ref="J882">_xlfn.IFNA(_xlfn.IFS(Nodes[[#This Row],[node type]]="i",0,Nodes[[#This Row],[node type]]="b",1,Nodes[[#This Row],[node type]]="s",0),"")</f>
        <v/>
      </c>
      <c r="K882" s="132" t="str" cm="1">
        <f t="array" ref="K882">_xlfn.IFNA(_xlfn.IFS(Nodes[[#This Row],[node type]]="i",0,Nodes[[#This Row],[node type]]="b",1,Nodes[[#This Row],[node type]]="s",1),"")</f>
        <v/>
      </c>
      <c r="L882" s="132" t="str" cm="1">
        <f t="array" ref="L882">_xlfn.IFNA(_xlfn.IFS(Nodes[[#This Row],[node type]]="i",0,Nodes[[#This Row],[node type]]="b",1,Nodes[[#This Row],[node type]]="s",1),"")</f>
        <v/>
      </c>
      <c r="M882" s="132" t="str" cm="1">
        <f t="array" ref="M882">_xlfn.IFNA(_xlfn.IFS(Nodes[[#This Row],[node type]]="i",0,Nodes[[#This Row],[node type]]="b",1,Nodes[[#This Row],[node type]]="s",1),"")</f>
        <v/>
      </c>
      <c r="N882" s="132" t="str" cm="1">
        <f t="array" ref="N882">_xlfn.IFNA(_xlfn.IFS(Nodes[[#This Row],[node type]]="i",0,Nodes[[#This Row],[node type]]="b",1,Nodes[[#This Row],[node type]]="s",0),"")</f>
        <v/>
      </c>
    </row>
    <row r="883" spans="2:14" x14ac:dyDescent="0.2">
      <c r="B8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3" s="63"/>
      <c r="D883" s="63"/>
      <c r="E883" s="63"/>
      <c r="F883" s="63"/>
      <c r="G883" s="63"/>
      <c r="H883" s="65"/>
      <c r="I883" s="132" t="str" cm="1">
        <f t="array" ref="I883">_xlfn.IFNA(_xlfn.IFS(Nodes[[#This Row],[node type]]="i",0,Nodes[[#This Row],[node type]]="b",1,Nodes[[#This Row],[node type]]="s",0),"")</f>
        <v/>
      </c>
      <c r="J883" s="132" t="str" cm="1">
        <f t="array" ref="J883">_xlfn.IFNA(_xlfn.IFS(Nodes[[#This Row],[node type]]="i",0,Nodes[[#This Row],[node type]]="b",1,Nodes[[#This Row],[node type]]="s",0),"")</f>
        <v/>
      </c>
      <c r="K883" s="132" t="str" cm="1">
        <f t="array" ref="K883">_xlfn.IFNA(_xlfn.IFS(Nodes[[#This Row],[node type]]="i",0,Nodes[[#This Row],[node type]]="b",1,Nodes[[#This Row],[node type]]="s",1),"")</f>
        <v/>
      </c>
      <c r="L883" s="132" t="str" cm="1">
        <f t="array" ref="L883">_xlfn.IFNA(_xlfn.IFS(Nodes[[#This Row],[node type]]="i",0,Nodes[[#This Row],[node type]]="b",1,Nodes[[#This Row],[node type]]="s",1),"")</f>
        <v/>
      </c>
      <c r="M883" s="132" t="str" cm="1">
        <f t="array" ref="M883">_xlfn.IFNA(_xlfn.IFS(Nodes[[#This Row],[node type]]="i",0,Nodes[[#This Row],[node type]]="b",1,Nodes[[#This Row],[node type]]="s",1),"")</f>
        <v/>
      </c>
      <c r="N883" s="132" t="str" cm="1">
        <f t="array" ref="N883">_xlfn.IFNA(_xlfn.IFS(Nodes[[#This Row],[node type]]="i",0,Nodes[[#This Row],[node type]]="b",1,Nodes[[#This Row],[node type]]="s",0),"")</f>
        <v/>
      </c>
    </row>
    <row r="884" spans="2:14" x14ac:dyDescent="0.2">
      <c r="B8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4" s="63"/>
      <c r="D884" s="63"/>
      <c r="E884" s="63"/>
      <c r="F884" s="63"/>
      <c r="G884" s="63"/>
      <c r="H884" s="65"/>
      <c r="I884" s="132" t="str" cm="1">
        <f t="array" ref="I884">_xlfn.IFNA(_xlfn.IFS(Nodes[[#This Row],[node type]]="i",0,Nodes[[#This Row],[node type]]="b",1,Nodes[[#This Row],[node type]]="s",0),"")</f>
        <v/>
      </c>
      <c r="J884" s="132" t="str" cm="1">
        <f t="array" ref="J884">_xlfn.IFNA(_xlfn.IFS(Nodes[[#This Row],[node type]]="i",0,Nodes[[#This Row],[node type]]="b",1,Nodes[[#This Row],[node type]]="s",0),"")</f>
        <v/>
      </c>
      <c r="K884" s="132" t="str" cm="1">
        <f t="array" ref="K884">_xlfn.IFNA(_xlfn.IFS(Nodes[[#This Row],[node type]]="i",0,Nodes[[#This Row],[node type]]="b",1,Nodes[[#This Row],[node type]]="s",1),"")</f>
        <v/>
      </c>
      <c r="L884" s="132" t="str" cm="1">
        <f t="array" ref="L884">_xlfn.IFNA(_xlfn.IFS(Nodes[[#This Row],[node type]]="i",0,Nodes[[#This Row],[node type]]="b",1,Nodes[[#This Row],[node type]]="s",1),"")</f>
        <v/>
      </c>
      <c r="M884" s="132" t="str" cm="1">
        <f t="array" ref="M884">_xlfn.IFNA(_xlfn.IFS(Nodes[[#This Row],[node type]]="i",0,Nodes[[#This Row],[node type]]="b",1,Nodes[[#This Row],[node type]]="s",1),"")</f>
        <v/>
      </c>
      <c r="N884" s="132" t="str" cm="1">
        <f t="array" ref="N884">_xlfn.IFNA(_xlfn.IFS(Nodes[[#This Row],[node type]]="i",0,Nodes[[#This Row],[node type]]="b",1,Nodes[[#This Row],[node type]]="s",0),"")</f>
        <v/>
      </c>
    </row>
    <row r="885" spans="2:14" x14ac:dyDescent="0.2">
      <c r="B8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5" s="63"/>
      <c r="D885" s="63"/>
      <c r="E885" s="63"/>
      <c r="F885" s="63"/>
      <c r="G885" s="63"/>
      <c r="H885" s="65"/>
      <c r="I885" s="132" t="str" cm="1">
        <f t="array" ref="I885">_xlfn.IFNA(_xlfn.IFS(Nodes[[#This Row],[node type]]="i",0,Nodes[[#This Row],[node type]]="b",1,Nodes[[#This Row],[node type]]="s",0),"")</f>
        <v/>
      </c>
      <c r="J885" s="132" t="str" cm="1">
        <f t="array" ref="J885">_xlfn.IFNA(_xlfn.IFS(Nodes[[#This Row],[node type]]="i",0,Nodes[[#This Row],[node type]]="b",1,Nodes[[#This Row],[node type]]="s",0),"")</f>
        <v/>
      </c>
      <c r="K885" s="132" t="str" cm="1">
        <f t="array" ref="K885">_xlfn.IFNA(_xlfn.IFS(Nodes[[#This Row],[node type]]="i",0,Nodes[[#This Row],[node type]]="b",1,Nodes[[#This Row],[node type]]="s",1),"")</f>
        <v/>
      </c>
      <c r="L885" s="132" t="str" cm="1">
        <f t="array" ref="L885">_xlfn.IFNA(_xlfn.IFS(Nodes[[#This Row],[node type]]="i",0,Nodes[[#This Row],[node type]]="b",1,Nodes[[#This Row],[node type]]="s",1),"")</f>
        <v/>
      </c>
      <c r="M885" s="132" t="str" cm="1">
        <f t="array" ref="M885">_xlfn.IFNA(_xlfn.IFS(Nodes[[#This Row],[node type]]="i",0,Nodes[[#This Row],[node type]]="b",1,Nodes[[#This Row],[node type]]="s",1),"")</f>
        <v/>
      </c>
      <c r="N885" s="132" t="str" cm="1">
        <f t="array" ref="N885">_xlfn.IFNA(_xlfn.IFS(Nodes[[#This Row],[node type]]="i",0,Nodes[[#This Row],[node type]]="b",1,Nodes[[#This Row],[node type]]="s",0),"")</f>
        <v/>
      </c>
    </row>
    <row r="886" spans="2:14" x14ac:dyDescent="0.2">
      <c r="B8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6" s="63"/>
      <c r="D886" s="63"/>
      <c r="E886" s="63"/>
      <c r="F886" s="63"/>
      <c r="G886" s="63"/>
      <c r="H886" s="65"/>
      <c r="I886" s="132" t="str" cm="1">
        <f t="array" ref="I886">_xlfn.IFNA(_xlfn.IFS(Nodes[[#This Row],[node type]]="i",0,Nodes[[#This Row],[node type]]="b",1,Nodes[[#This Row],[node type]]="s",0),"")</f>
        <v/>
      </c>
      <c r="J886" s="132" t="str" cm="1">
        <f t="array" ref="J886">_xlfn.IFNA(_xlfn.IFS(Nodes[[#This Row],[node type]]="i",0,Nodes[[#This Row],[node type]]="b",1,Nodes[[#This Row],[node type]]="s",0),"")</f>
        <v/>
      </c>
      <c r="K886" s="132" t="str" cm="1">
        <f t="array" ref="K886">_xlfn.IFNA(_xlfn.IFS(Nodes[[#This Row],[node type]]="i",0,Nodes[[#This Row],[node type]]="b",1,Nodes[[#This Row],[node type]]="s",1),"")</f>
        <v/>
      </c>
      <c r="L886" s="132" t="str" cm="1">
        <f t="array" ref="L886">_xlfn.IFNA(_xlfn.IFS(Nodes[[#This Row],[node type]]="i",0,Nodes[[#This Row],[node type]]="b",1,Nodes[[#This Row],[node type]]="s",1),"")</f>
        <v/>
      </c>
      <c r="M886" s="132" t="str" cm="1">
        <f t="array" ref="M886">_xlfn.IFNA(_xlfn.IFS(Nodes[[#This Row],[node type]]="i",0,Nodes[[#This Row],[node type]]="b",1,Nodes[[#This Row],[node type]]="s",1),"")</f>
        <v/>
      </c>
      <c r="N886" s="132" t="str" cm="1">
        <f t="array" ref="N886">_xlfn.IFNA(_xlfn.IFS(Nodes[[#This Row],[node type]]="i",0,Nodes[[#This Row],[node type]]="b",1,Nodes[[#This Row],[node type]]="s",0),"")</f>
        <v/>
      </c>
    </row>
    <row r="887" spans="2:14" x14ac:dyDescent="0.2">
      <c r="B8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7" s="63"/>
      <c r="D887" s="63"/>
      <c r="E887" s="63"/>
      <c r="F887" s="63"/>
      <c r="G887" s="63"/>
      <c r="H887" s="65"/>
      <c r="I887" s="132" t="str" cm="1">
        <f t="array" ref="I887">_xlfn.IFNA(_xlfn.IFS(Nodes[[#This Row],[node type]]="i",0,Nodes[[#This Row],[node type]]="b",1,Nodes[[#This Row],[node type]]="s",0),"")</f>
        <v/>
      </c>
      <c r="J887" s="132" t="str" cm="1">
        <f t="array" ref="J887">_xlfn.IFNA(_xlfn.IFS(Nodes[[#This Row],[node type]]="i",0,Nodes[[#This Row],[node type]]="b",1,Nodes[[#This Row],[node type]]="s",0),"")</f>
        <v/>
      </c>
      <c r="K887" s="132" t="str" cm="1">
        <f t="array" ref="K887">_xlfn.IFNA(_xlfn.IFS(Nodes[[#This Row],[node type]]="i",0,Nodes[[#This Row],[node type]]="b",1,Nodes[[#This Row],[node type]]="s",1),"")</f>
        <v/>
      </c>
      <c r="L887" s="132" t="str" cm="1">
        <f t="array" ref="L887">_xlfn.IFNA(_xlfn.IFS(Nodes[[#This Row],[node type]]="i",0,Nodes[[#This Row],[node type]]="b",1,Nodes[[#This Row],[node type]]="s",1),"")</f>
        <v/>
      </c>
      <c r="M887" s="132" t="str" cm="1">
        <f t="array" ref="M887">_xlfn.IFNA(_xlfn.IFS(Nodes[[#This Row],[node type]]="i",0,Nodes[[#This Row],[node type]]="b",1,Nodes[[#This Row],[node type]]="s",1),"")</f>
        <v/>
      </c>
      <c r="N887" s="132" t="str" cm="1">
        <f t="array" ref="N887">_xlfn.IFNA(_xlfn.IFS(Nodes[[#This Row],[node type]]="i",0,Nodes[[#This Row],[node type]]="b",1,Nodes[[#This Row],[node type]]="s",0),"")</f>
        <v/>
      </c>
    </row>
    <row r="888" spans="2:14" x14ac:dyDescent="0.2">
      <c r="B8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8" s="63"/>
      <c r="D888" s="63"/>
      <c r="E888" s="63"/>
      <c r="F888" s="63"/>
      <c r="G888" s="63"/>
      <c r="H888" s="65"/>
      <c r="I888" s="132" t="str" cm="1">
        <f t="array" ref="I888">_xlfn.IFNA(_xlfn.IFS(Nodes[[#This Row],[node type]]="i",0,Nodes[[#This Row],[node type]]="b",1,Nodes[[#This Row],[node type]]="s",0),"")</f>
        <v/>
      </c>
      <c r="J888" s="132" t="str" cm="1">
        <f t="array" ref="J888">_xlfn.IFNA(_xlfn.IFS(Nodes[[#This Row],[node type]]="i",0,Nodes[[#This Row],[node type]]="b",1,Nodes[[#This Row],[node type]]="s",0),"")</f>
        <v/>
      </c>
      <c r="K888" s="132" t="str" cm="1">
        <f t="array" ref="K888">_xlfn.IFNA(_xlfn.IFS(Nodes[[#This Row],[node type]]="i",0,Nodes[[#This Row],[node type]]="b",1,Nodes[[#This Row],[node type]]="s",1),"")</f>
        <v/>
      </c>
      <c r="L888" s="132" t="str" cm="1">
        <f t="array" ref="L888">_xlfn.IFNA(_xlfn.IFS(Nodes[[#This Row],[node type]]="i",0,Nodes[[#This Row],[node type]]="b",1,Nodes[[#This Row],[node type]]="s",1),"")</f>
        <v/>
      </c>
      <c r="M888" s="132" t="str" cm="1">
        <f t="array" ref="M888">_xlfn.IFNA(_xlfn.IFS(Nodes[[#This Row],[node type]]="i",0,Nodes[[#This Row],[node type]]="b",1,Nodes[[#This Row],[node type]]="s",1),"")</f>
        <v/>
      </c>
      <c r="N888" s="132" t="str" cm="1">
        <f t="array" ref="N888">_xlfn.IFNA(_xlfn.IFS(Nodes[[#This Row],[node type]]="i",0,Nodes[[#This Row],[node type]]="b",1,Nodes[[#This Row],[node type]]="s",0),"")</f>
        <v/>
      </c>
    </row>
    <row r="889" spans="2:14" x14ac:dyDescent="0.2">
      <c r="B8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89" s="63"/>
      <c r="D889" s="63"/>
      <c r="E889" s="63"/>
      <c r="F889" s="63"/>
      <c r="G889" s="63"/>
      <c r="H889" s="65"/>
      <c r="I889" s="132" t="str" cm="1">
        <f t="array" ref="I889">_xlfn.IFNA(_xlfn.IFS(Nodes[[#This Row],[node type]]="i",0,Nodes[[#This Row],[node type]]="b",1,Nodes[[#This Row],[node type]]="s",0),"")</f>
        <v/>
      </c>
      <c r="J889" s="132" t="str" cm="1">
        <f t="array" ref="J889">_xlfn.IFNA(_xlfn.IFS(Nodes[[#This Row],[node type]]="i",0,Nodes[[#This Row],[node type]]="b",1,Nodes[[#This Row],[node type]]="s",0),"")</f>
        <v/>
      </c>
      <c r="K889" s="132" t="str" cm="1">
        <f t="array" ref="K889">_xlfn.IFNA(_xlfn.IFS(Nodes[[#This Row],[node type]]="i",0,Nodes[[#This Row],[node type]]="b",1,Nodes[[#This Row],[node type]]="s",1),"")</f>
        <v/>
      </c>
      <c r="L889" s="132" t="str" cm="1">
        <f t="array" ref="L889">_xlfn.IFNA(_xlfn.IFS(Nodes[[#This Row],[node type]]="i",0,Nodes[[#This Row],[node type]]="b",1,Nodes[[#This Row],[node type]]="s",1),"")</f>
        <v/>
      </c>
      <c r="M889" s="132" t="str" cm="1">
        <f t="array" ref="M889">_xlfn.IFNA(_xlfn.IFS(Nodes[[#This Row],[node type]]="i",0,Nodes[[#This Row],[node type]]="b",1,Nodes[[#This Row],[node type]]="s",1),"")</f>
        <v/>
      </c>
      <c r="N889" s="132" t="str" cm="1">
        <f t="array" ref="N889">_xlfn.IFNA(_xlfn.IFS(Nodes[[#This Row],[node type]]="i",0,Nodes[[#This Row],[node type]]="b",1,Nodes[[#This Row],[node type]]="s",0),"")</f>
        <v/>
      </c>
    </row>
    <row r="890" spans="2:14" x14ac:dyDescent="0.2">
      <c r="B8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0" s="63"/>
      <c r="D890" s="63"/>
      <c r="E890" s="63"/>
      <c r="F890" s="63"/>
      <c r="G890" s="63"/>
      <c r="H890" s="65"/>
      <c r="I890" s="132" t="str" cm="1">
        <f t="array" ref="I890">_xlfn.IFNA(_xlfn.IFS(Nodes[[#This Row],[node type]]="i",0,Nodes[[#This Row],[node type]]="b",1,Nodes[[#This Row],[node type]]="s",0),"")</f>
        <v/>
      </c>
      <c r="J890" s="132" t="str" cm="1">
        <f t="array" ref="J890">_xlfn.IFNA(_xlfn.IFS(Nodes[[#This Row],[node type]]="i",0,Nodes[[#This Row],[node type]]="b",1,Nodes[[#This Row],[node type]]="s",0),"")</f>
        <v/>
      </c>
      <c r="K890" s="132" t="str" cm="1">
        <f t="array" ref="K890">_xlfn.IFNA(_xlfn.IFS(Nodes[[#This Row],[node type]]="i",0,Nodes[[#This Row],[node type]]="b",1,Nodes[[#This Row],[node type]]="s",1),"")</f>
        <v/>
      </c>
      <c r="L890" s="132" t="str" cm="1">
        <f t="array" ref="L890">_xlfn.IFNA(_xlfn.IFS(Nodes[[#This Row],[node type]]="i",0,Nodes[[#This Row],[node type]]="b",1,Nodes[[#This Row],[node type]]="s",1),"")</f>
        <v/>
      </c>
      <c r="M890" s="132" t="str" cm="1">
        <f t="array" ref="M890">_xlfn.IFNA(_xlfn.IFS(Nodes[[#This Row],[node type]]="i",0,Nodes[[#This Row],[node type]]="b",1,Nodes[[#This Row],[node type]]="s",1),"")</f>
        <v/>
      </c>
      <c r="N890" s="132" t="str" cm="1">
        <f t="array" ref="N890">_xlfn.IFNA(_xlfn.IFS(Nodes[[#This Row],[node type]]="i",0,Nodes[[#This Row],[node type]]="b",1,Nodes[[#This Row],[node type]]="s",0),"")</f>
        <v/>
      </c>
    </row>
    <row r="891" spans="2:14" x14ac:dyDescent="0.2">
      <c r="B8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1" s="63"/>
      <c r="D891" s="63"/>
      <c r="E891" s="63"/>
      <c r="F891" s="63"/>
      <c r="G891" s="63"/>
      <c r="H891" s="65"/>
      <c r="I891" s="132" t="str" cm="1">
        <f t="array" ref="I891">_xlfn.IFNA(_xlfn.IFS(Nodes[[#This Row],[node type]]="i",0,Nodes[[#This Row],[node type]]="b",1,Nodes[[#This Row],[node type]]="s",0),"")</f>
        <v/>
      </c>
      <c r="J891" s="132" t="str" cm="1">
        <f t="array" ref="J891">_xlfn.IFNA(_xlfn.IFS(Nodes[[#This Row],[node type]]="i",0,Nodes[[#This Row],[node type]]="b",1,Nodes[[#This Row],[node type]]="s",0),"")</f>
        <v/>
      </c>
      <c r="K891" s="132" t="str" cm="1">
        <f t="array" ref="K891">_xlfn.IFNA(_xlfn.IFS(Nodes[[#This Row],[node type]]="i",0,Nodes[[#This Row],[node type]]="b",1,Nodes[[#This Row],[node type]]="s",1),"")</f>
        <v/>
      </c>
      <c r="L891" s="132" t="str" cm="1">
        <f t="array" ref="L891">_xlfn.IFNA(_xlfn.IFS(Nodes[[#This Row],[node type]]="i",0,Nodes[[#This Row],[node type]]="b",1,Nodes[[#This Row],[node type]]="s",1),"")</f>
        <v/>
      </c>
      <c r="M891" s="132" t="str" cm="1">
        <f t="array" ref="M891">_xlfn.IFNA(_xlfn.IFS(Nodes[[#This Row],[node type]]="i",0,Nodes[[#This Row],[node type]]="b",1,Nodes[[#This Row],[node type]]="s",1),"")</f>
        <v/>
      </c>
      <c r="N891" s="132" t="str" cm="1">
        <f t="array" ref="N891">_xlfn.IFNA(_xlfn.IFS(Nodes[[#This Row],[node type]]="i",0,Nodes[[#This Row],[node type]]="b",1,Nodes[[#This Row],[node type]]="s",0),"")</f>
        <v/>
      </c>
    </row>
    <row r="892" spans="2:14" x14ac:dyDescent="0.2">
      <c r="B8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2" s="63"/>
      <c r="D892" s="63"/>
      <c r="E892" s="63"/>
      <c r="F892" s="63"/>
      <c r="G892" s="63"/>
      <c r="H892" s="65"/>
      <c r="I892" s="132" t="str" cm="1">
        <f t="array" ref="I892">_xlfn.IFNA(_xlfn.IFS(Nodes[[#This Row],[node type]]="i",0,Nodes[[#This Row],[node type]]="b",1,Nodes[[#This Row],[node type]]="s",0),"")</f>
        <v/>
      </c>
      <c r="J892" s="132" t="str" cm="1">
        <f t="array" ref="J892">_xlfn.IFNA(_xlfn.IFS(Nodes[[#This Row],[node type]]="i",0,Nodes[[#This Row],[node type]]="b",1,Nodes[[#This Row],[node type]]="s",0),"")</f>
        <v/>
      </c>
      <c r="K892" s="132" t="str" cm="1">
        <f t="array" ref="K892">_xlfn.IFNA(_xlfn.IFS(Nodes[[#This Row],[node type]]="i",0,Nodes[[#This Row],[node type]]="b",1,Nodes[[#This Row],[node type]]="s",1),"")</f>
        <v/>
      </c>
      <c r="L892" s="132" t="str" cm="1">
        <f t="array" ref="L892">_xlfn.IFNA(_xlfn.IFS(Nodes[[#This Row],[node type]]="i",0,Nodes[[#This Row],[node type]]="b",1,Nodes[[#This Row],[node type]]="s",1),"")</f>
        <v/>
      </c>
      <c r="M892" s="132" t="str" cm="1">
        <f t="array" ref="M892">_xlfn.IFNA(_xlfn.IFS(Nodes[[#This Row],[node type]]="i",0,Nodes[[#This Row],[node type]]="b",1,Nodes[[#This Row],[node type]]="s",1),"")</f>
        <v/>
      </c>
      <c r="N892" s="132" t="str" cm="1">
        <f t="array" ref="N892">_xlfn.IFNA(_xlfn.IFS(Nodes[[#This Row],[node type]]="i",0,Nodes[[#This Row],[node type]]="b",1,Nodes[[#This Row],[node type]]="s",0),"")</f>
        <v/>
      </c>
    </row>
    <row r="893" spans="2:14" x14ac:dyDescent="0.2">
      <c r="B8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3" s="63"/>
      <c r="D893" s="63"/>
      <c r="E893" s="63"/>
      <c r="F893" s="63"/>
      <c r="G893" s="63"/>
      <c r="H893" s="65"/>
      <c r="I893" s="132" t="str" cm="1">
        <f t="array" ref="I893">_xlfn.IFNA(_xlfn.IFS(Nodes[[#This Row],[node type]]="i",0,Nodes[[#This Row],[node type]]="b",1,Nodes[[#This Row],[node type]]="s",0),"")</f>
        <v/>
      </c>
      <c r="J893" s="132" t="str" cm="1">
        <f t="array" ref="J893">_xlfn.IFNA(_xlfn.IFS(Nodes[[#This Row],[node type]]="i",0,Nodes[[#This Row],[node type]]="b",1,Nodes[[#This Row],[node type]]="s",0),"")</f>
        <v/>
      </c>
      <c r="K893" s="132" t="str" cm="1">
        <f t="array" ref="K893">_xlfn.IFNA(_xlfn.IFS(Nodes[[#This Row],[node type]]="i",0,Nodes[[#This Row],[node type]]="b",1,Nodes[[#This Row],[node type]]="s",1),"")</f>
        <v/>
      </c>
      <c r="L893" s="132" t="str" cm="1">
        <f t="array" ref="L893">_xlfn.IFNA(_xlfn.IFS(Nodes[[#This Row],[node type]]="i",0,Nodes[[#This Row],[node type]]="b",1,Nodes[[#This Row],[node type]]="s",1),"")</f>
        <v/>
      </c>
      <c r="M893" s="132" t="str" cm="1">
        <f t="array" ref="M893">_xlfn.IFNA(_xlfn.IFS(Nodes[[#This Row],[node type]]="i",0,Nodes[[#This Row],[node type]]="b",1,Nodes[[#This Row],[node type]]="s",1),"")</f>
        <v/>
      </c>
      <c r="N893" s="132" t="str" cm="1">
        <f t="array" ref="N893">_xlfn.IFNA(_xlfn.IFS(Nodes[[#This Row],[node type]]="i",0,Nodes[[#This Row],[node type]]="b",1,Nodes[[#This Row],[node type]]="s",0),"")</f>
        <v/>
      </c>
    </row>
    <row r="894" spans="2:14" x14ac:dyDescent="0.2">
      <c r="B8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4" s="63"/>
      <c r="D894" s="63"/>
      <c r="E894" s="63"/>
      <c r="F894" s="63"/>
      <c r="G894" s="63"/>
      <c r="H894" s="65"/>
      <c r="I894" s="132" t="str" cm="1">
        <f t="array" ref="I894">_xlfn.IFNA(_xlfn.IFS(Nodes[[#This Row],[node type]]="i",0,Nodes[[#This Row],[node type]]="b",1,Nodes[[#This Row],[node type]]="s",0),"")</f>
        <v/>
      </c>
      <c r="J894" s="132" t="str" cm="1">
        <f t="array" ref="J894">_xlfn.IFNA(_xlfn.IFS(Nodes[[#This Row],[node type]]="i",0,Nodes[[#This Row],[node type]]="b",1,Nodes[[#This Row],[node type]]="s",0),"")</f>
        <v/>
      </c>
      <c r="K894" s="132" t="str" cm="1">
        <f t="array" ref="K894">_xlfn.IFNA(_xlfn.IFS(Nodes[[#This Row],[node type]]="i",0,Nodes[[#This Row],[node type]]="b",1,Nodes[[#This Row],[node type]]="s",1),"")</f>
        <v/>
      </c>
      <c r="L894" s="132" t="str" cm="1">
        <f t="array" ref="L894">_xlfn.IFNA(_xlfn.IFS(Nodes[[#This Row],[node type]]="i",0,Nodes[[#This Row],[node type]]="b",1,Nodes[[#This Row],[node type]]="s",1),"")</f>
        <v/>
      </c>
      <c r="M894" s="132" t="str" cm="1">
        <f t="array" ref="M894">_xlfn.IFNA(_xlfn.IFS(Nodes[[#This Row],[node type]]="i",0,Nodes[[#This Row],[node type]]="b",1,Nodes[[#This Row],[node type]]="s",1),"")</f>
        <v/>
      </c>
      <c r="N894" s="132" t="str" cm="1">
        <f t="array" ref="N894">_xlfn.IFNA(_xlfn.IFS(Nodes[[#This Row],[node type]]="i",0,Nodes[[#This Row],[node type]]="b",1,Nodes[[#This Row],[node type]]="s",0),"")</f>
        <v/>
      </c>
    </row>
    <row r="895" spans="2:14" x14ac:dyDescent="0.2">
      <c r="B8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5" s="63"/>
      <c r="D895" s="63"/>
      <c r="E895" s="63"/>
      <c r="F895" s="63"/>
      <c r="G895" s="63"/>
      <c r="H895" s="65"/>
      <c r="I895" s="132" t="str" cm="1">
        <f t="array" ref="I895">_xlfn.IFNA(_xlfn.IFS(Nodes[[#This Row],[node type]]="i",0,Nodes[[#This Row],[node type]]="b",1,Nodes[[#This Row],[node type]]="s",0),"")</f>
        <v/>
      </c>
      <c r="J895" s="132" t="str" cm="1">
        <f t="array" ref="J895">_xlfn.IFNA(_xlfn.IFS(Nodes[[#This Row],[node type]]="i",0,Nodes[[#This Row],[node type]]="b",1,Nodes[[#This Row],[node type]]="s",0),"")</f>
        <v/>
      </c>
      <c r="K895" s="132" t="str" cm="1">
        <f t="array" ref="K895">_xlfn.IFNA(_xlfn.IFS(Nodes[[#This Row],[node type]]="i",0,Nodes[[#This Row],[node type]]="b",1,Nodes[[#This Row],[node type]]="s",1),"")</f>
        <v/>
      </c>
      <c r="L895" s="132" t="str" cm="1">
        <f t="array" ref="L895">_xlfn.IFNA(_xlfn.IFS(Nodes[[#This Row],[node type]]="i",0,Nodes[[#This Row],[node type]]="b",1,Nodes[[#This Row],[node type]]="s",1),"")</f>
        <v/>
      </c>
      <c r="M895" s="132" t="str" cm="1">
        <f t="array" ref="M895">_xlfn.IFNA(_xlfn.IFS(Nodes[[#This Row],[node type]]="i",0,Nodes[[#This Row],[node type]]="b",1,Nodes[[#This Row],[node type]]="s",1),"")</f>
        <v/>
      </c>
      <c r="N895" s="132" t="str" cm="1">
        <f t="array" ref="N895">_xlfn.IFNA(_xlfn.IFS(Nodes[[#This Row],[node type]]="i",0,Nodes[[#This Row],[node type]]="b",1,Nodes[[#This Row],[node type]]="s",0),"")</f>
        <v/>
      </c>
    </row>
    <row r="896" spans="2:14" x14ac:dyDescent="0.2">
      <c r="B8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6" s="63"/>
      <c r="D896" s="63"/>
      <c r="E896" s="63"/>
      <c r="F896" s="63"/>
      <c r="G896" s="63"/>
      <c r="H896" s="65"/>
      <c r="I896" s="132" t="str" cm="1">
        <f t="array" ref="I896">_xlfn.IFNA(_xlfn.IFS(Nodes[[#This Row],[node type]]="i",0,Nodes[[#This Row],[node type]]="b",1,Nodes[[#This Row],[node type]]="s",0),"")</f>
        <v/>
      </c>
      <c r="J896" s="132" t="str" cm="1">
        <f t="array" ref="J896">_xlfn.IFNA(_xlfn.IFS(Nodes[[#This Row],[node type]]="i",0,Nodes[[#This Row],[node type]]="b",1,Nodes[[#This Row],[node type]]="s",0),"")</f>
        <v/>
      </c>
      <c r="K896" s="132" t="str" cm="1">
        <f t="array" ref="K896">_xlfn.IFNA(_xlfn.IFS(Nodes[[#This Row],[node type]]="i",0,Nodes[[#This Row],[node type]]="b",1,Nodes[[#This Row],[node type]]="s",1),"")</f>
        <v/>
      </c>
      <c r="L896" s="132" t="str" cm="1">
        <f t="array" ref="L896">_xlfn.IFNA(_xlfn.IFS(Nodes[[#This Row],[node type]]="i",0,Nodes[[#This Row],[node type]]="b",1,Nodes[[#This Row],[node type]]="s",1),"")</f>
        <v/>
      </c>
      <c r="M896" s="132" t="str" cm="1">
        <f t="array" ref="M896">_xlfn.IFNA(_xlfn.IFS(Nodes[[#This Row],[node type]]="i",0,Nodes[[#This Row],[node type]]="b",1,Nodes[[#This Row],[node type]]="s",1),"")</f>
        <v/>
      </c>
      <c r="N896" s="132" t="str" cm="1">
        <f t="array" ref="N896">_xlfn.IFNA(_xlfn.IFS(Nodes[[#This Row],[node type]]="i",0,Nodes[[#This Row],[node type]]="b",1,Nodes[[#This Row],[node type]]="s",0),"")</f>
        <v/>
      </c>
    </row>
    <row r="897" spans="2:14" x14ac:dyDescent="0.2">
      <c r="B8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7" s="63"/>
      <c r="D897" s="63"/>
      <c r="E897" s="63"/>
      <c r="F897" s="63"/>
      <c r="G897" s="63"/>
      <c r="H897" s="65"/>
      <c r="I897" s="132" t="str" cm="1">
        <f t="array" ref="I897">_xlfn.IFNA(_xlfn.IFS(Nodes[[#This Row],[node type]]="i",0,Nodes[[#This Row],[node type]]="b",1,Nodes[[#This Row],[node type]]="s",0),"")</f>
        <v/>
      </c>
      <c r="J897" s="132" t="str" cm="1">
        <f t="array" ref="J897">_xlfn.IFNA(_xlfn.IFS(Nodes[[#This Row],[node type]]="i",0,Nodes[[#This Row],[node type]]="b",1,Nodes[[#This Row],[node type]]="s",0),"")</f>
        <v/>
      </c>
      <c r="K897" s="132" t="str" cm="1">
        <f t="array" ref="K897">_xlfn.IFNA(_xlfn.IFS(Nodes[[#This Row],[node type]]="i",0,Nodes[[#This Row],[node type]]="b",1,Nodes[[#This Row],[node type]]="s",1),"")</f>
        <v/>
      </c>
      <c r="L897" s="132" t="str" cm="1">
        <f t="array" ref="L897">_xlfn.IFNA(_xlfn.IFS(Nodes[[#This Row],[node type]]="i",0,Nodes[[#This Row],[node type]]="b",1,Nodes[[#This Row],[node type]]="s",1),"")</f>
        <v/>
      </c>
      <c r="M897" s="132" t="str" cm="1">
        <f t="array" ref="M897">_xlfn.IFNA(_xlfn.IFS(Nodes[[#This Row],[node type]]="i",0,Nodes[[#This Row],[node type]]="b",1,Nodes[[#This Row],[node type]]="s",1),"")</f>
        <v/>
      </c>
      <c r="N897" s="132" t="str" cm="1">
        <f t="array" ref="N897">_xlfn.IFNA(_xlfn.IFS(Nodes[[#This Row],[node type]]="i",0,Nodes[[#This Row],[node type]]="b",1,Nodes[[#This Row],[node type]]="s",0),"")</f>
        <v/>
      </c>
    </row>
    <row r="898" spans="2:14" x14ac:dyDescent="0.2">
      <c r="B8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8" s="63"/>
      <c r="D898" s="63"/>
      <c r="E898" s="63"/>
      <c r="F898" s="63"/>
      <c r="G898" s="63"/>
      <c r="H898" s="65"/>
      <c r="I898" s="132" t="str" cm="1">
        <f t="array" ref="I898">_xlfn.IFNA(_xlfn.IFS(Nodes[[#This Row],[node type]]="i",0,Nodes[[#This Row],[node type]]="b",1,Nodes[[#This Row],[node type]]="s",0),"")</f>
        <v/>
      </c>
      <c r="J898" s="132" t="str" cm="1">
        <f t="array" ref="J898">_xlfn.IFNA(_xlfn.IFS(Nodes[[#This Row],[node type]]="i",0,Nodes[[#This Row],[node type]]="b",1,Nodes[[#This Row],[node type]]="s",0),"")</f>
        <v/>
      </c>
      <c r="K898" s="132" t="str" cm="1">
        <f t="array" ref="K898">_xlfn.IFNA(_xlfn.IFS(Nodes[[#This Row],[node type]]="i",0,Nodes[[#This Row],[node type]]="b",1,Nodes[[#This Row],[node type]]="s",1),"")</f>
        <v/>
      </c>
      <c r="L898" s="132" t="str" cm="1">
        <f t="array" ref="L898">_xlfn.IFNA(_xlfn.IFS(Nodes[[#This Row],[node type]]="i",0,Nodes[[#This Row],[node type]]="b",1,Nodes[[#This Row],[node type]]="s",1),"")</f>
        <v/>
      </c>
      <c r="M898" s="132" t="str" cm="1">
        <f t="array" ref="M898">_xlfn.IFNA(_xlfn.IFS(Nodes[[#This Row],[node type]]="i",0,Nodes[[#This Row],[node type]]="b",1,Nodes[[#This Row],[node type]]="s",1),"")</f>
        <v/>
      </c>
      <c r="N898" s="132" t="str" cm="1">
        <f t="array" ref="N898">_xlfn.IFNA(_xlfn.IFS(Nodes[[#This Row],[node type]]="i",0,Nodes[[#This Row],[node type]]="b",1,Nodes[[#This Row],[node type]]="s",0),"")</f>
        <v/>
      </c>
    </row>
    <row r="899" spans="2:14" x14ac:dyDescent="0.2">
      <c r="B8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899" s="63"/>
      <c r="D899" s="63"/>
      <c r="E899" s="63"/>
      <c r="F899" s="63"/>
      <c r="G899" s="63"/>
      <c r="H899" s="65"/>
      <c r="I899" s="132" t="str" cm="1">
        <f t="array" ref="I899">_xlfn.IFNA(_xlfn.IFS(Nodes[[#This Row],[node type]]="i",0,Nodes[[#This Row],[node type]]="b",1,Nodes[[#This Row],[node type]]="s",0),"")</f>
        <v/>
      </c>
      <c r="J899" s="132" t="str" cm="1">
        <f t="array" ref="J899">_xlfn.IFNA(_xlfn.IFS(Nodes[[#This Row],[node type]]="i",0,Nodes[[#This Row],[node type]]="b",1,Nodes[[#This Row],[node type]]="s",0),"")</f>
        <v/>
      </c>
      <c r="K899" s="132" t="str" cm="1">
        <f t="array" ref="K899">_xlfn.IFNA(_xlfn.IFS(Nodes[[#This Row],[node type]]="i",0,Nodes[[#This Row],[node type]]="b",1,Nodes[[#This Row],[node type]]="s",1),"")</f>
        <v/>
      </c>
      <c r="L899" s="132" t="str" cm="1">
        <f t="array" ref="L899">_xlfn.IFNA(_xlfn.IFS(Nodes[[#This Row],[node type]]="i",0,Nodes[[#This Row],[node type]]="b",1,Nodes[[#This Row],[node type]]="s",1),"")</f>
        <v/>
      </c>
      <c r="M899" s="132" t="str" cm="1">
        <f t="array" ref="M899">_xlfn.IFNA(_xlfn.IFS(Nodes[[#This Row],[node type]]="i",0,Nodes[[#This Row],[node type]]="b",1,Nodes[[#This Row],[node type]]="s",1),"")</f>
        <v/>
      </c>
      <c r="N899" s="132" t="str" cm="1">
        <f t="array" ref="N899">_xlfn.IFNA(_xlfn.IFS(Nodes[[#This Row],[node type]]="i",0,Nodes[[#This Row],[node type]]="b",1,Nodes[[#This Row],[node type]]="s",0),"")</f>
        <v/>
      </c>
    </row>
    <row r="900" spans="2:14" x14ac:dyDescent="0.2">
      <c r="B9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0" s="63"/>
      <c r="D900" s="63"/>
      <c r="E900" s="63"/>
      <c r="F900" s="63"/>
      <c r="G900" s="63"/>
      <c r="H900" s="65"/>
      <c r="I900" s="132" t="str" cm="1">
        <f t="array" ref="I900">_xlfn.IFNA(_xlfn.IFS(Nodes[[#This Row],[node type]]="i",0,Nodes[[#This Row],[node type]]="b",1,Nodes[[#This Row],[node type]]="s",0),"")</f>
        <v/>
      </c>
      <c r="J900" s="132" t="str" cm="1">
        <f t="array" ref="J900">_xlfn.IFNA(_xlfn.IFS(Nodes[[#This Row],[node type]]="i",0,Nodes[[#This Row],[node type]]="b",1,Nodes[[#This Row],[node type]]="s",0),"")</f>
        <v/>
      </c>
      <c r="K900" s="132" t="str" cm="1">
        <f t="array" ref="K900">_xlfn.IFNA(_xlfn.IFS(Nodes[[#This Row],[node type]]="i",0,Nodes[[#This Row],[node type]]="b",1,Nodes[[#This Row],[node type]]="s",1),"")</f>
        <v/>
      </c>
      <c r="L900" s="132" t="str" cm="1">
        <f t="array" ref="L900">_xlfn.IFNA(_xlfn.IFS(Nodes[[#This Row],[node type]]="i",0,Nodes[[#This Row],[node type]]="b",1,Nodes[[#This Row],[node type]]="s",1),"")</f>
        <v/>
      </c>
      <c r="M900" s="132" t="str" cm="1">
        <f t="array" ref="M900">_xlfn.IFNA(_xlfn.IFS(Nodes[[#This Row],[node type]]="i",0,Nodes[[#This Row],[node type]]="b",1,Nodes[[#This Row],[node type]]="s",1),"")</f>
        <v/>
      </c>
      <c r="N900" s="132" t="str" cm="1">
        <f t="array" ref="N900">_xlfn.IFNA(_xlfn.IFS(Nodes[[#This Row],[node type]]="i",0,Nodes[[#This Row],[node type]]="b",1,Nodes[[#This Row],[node type]]="s",0),"")</f>
        <v/>
      </c>
    </row>
    <row r="901" spans="2:14" x14ac:dyDescent="0.2">
      <c r="B90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1" s="63"/>
      <c r="D901" s="63"/>
      <c r="E901" s="63"/>
      <c r="F901" s="63"/>
      <c r="G901" s="63"/>
      <c r="H901" s="65"/>
      <c r="I901" s="132" t="str" cm="1">
        <f t="array" ref="I901">_xlfn.IFNA(_xlfn.IFS(Nodes[[#This Row],[node type]]="i",0,Nodes[[#This Row],[node type]]="b",1,Nodes[[#This Row],[node type]]="s",0),"")</f>
        <v/>
      </c>
      <c r="J901" s="132" t="str" cm="1">
        <f t="array" ref="J901">_xlfn.IFNA(_xlfn.IFS(Nodes[[#This Row],[node type]]="i",0,Nodes[[#This Row],[node type]]="b",1,Nodes[[#This Row],[node type]]="s",0),"")</f>
        <v/>
      </c>
      <c r="K901" s="132" t="str" cm="1">
        <f t="array" ref="K901">_xlfn.IFNA(_xlfn.IFS(Nodes[[#This Row],[node type]]="i",0,Nodes[[#This Row],[node type]]="b",1,Nodes[[#This Row],[node type]]="s",1),"")</f>
        <v/>
      </c>
      <c r="L901" s="132" t="str" cm="1">
        <f t="array" ref="L901">_xlfn.IFNA(_xlfn.IFS(Nodes[[#This Row],[node type]]="i",0,Nodes[[#This Row],[node type]]="b",1,Nodes[[#This Row],[node type]]="s",1),"")</f>
        <v/>
      </c>
      <c r="M901" s="132" t="str" cm="1">
        <f t="array" ref="M901">_xlfn.IFNA(_xlfn.IFS(Nodes[[#This Row],[node type]]="i",0,Nodes[[#This Row],[node type]]="b",1,Nodes[[#This Row],[node type]]="s",1),"")</f>
        <v/>
      </c>
      <c r="N901" s="132" t="str" cm="1">
        <f t="array" ref="N901">_xlfn.IFNA(_xlfn.IFS(Nodes[[#This Row],[node type]]="i",0,Nodes[[#This Row],[node type]]="b",1,Nodes[[#This Row],[node type]]="s",0),"")</f>
        <v/>
      </c>
    </row>
    <row r="902" spans="2:14" x14ac:dyDescent="0.2">
      <c r="B90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2" s="63"/>
      <c r="D902" s="63"/>
      <c r="E902" s="63"/>
      <c r="F902" s="63"/>
      <c r="G902" s="63"/>
      <c r="H902" s="65"/>
      <c r="I902" s="132" t="str" cm="1">
        <f t="array" ref="I902">_xlfn.IFNA(_xlfn.IFS(Nodes[[#This Row],[node type]]="i",0,Nodes[[#This Row],[node type]]="b",1,Nodes[[#This Row],[node type]]="s",0),"")</f>
        <v/>
      </c>
      <c r="J902" s="132" t="str" cm="1">
        <f t="array" ref="J902">_xlfn.IFNA(_xlfn.IFS(Nodes[[#This Row],[node type]]="i",0,Nodes[[#This Row],[node type]]="b",1,Nodes[[#This Row],[node type]]="s",0),"")</f>
        <v/>
      </c>
      <c r="K902" s="132" t="str" cm="1">
        <f t="array" ref="K902">_xlfn.IFNA(_xlfn.IFS(Nodes[[#This Row],[node type]]="i",0,Nodes[[#This Row],[node type]]="b",1,Nodes[[#This Row],[node type]]="s",1),"")</f>
        <v/>
      </c>
      <c r="L902" s="132" t="str" cm="1">
        <f t="array" ref="L902">_xlfn.IFNA(_xlfn.IFS(Nodes[[#This Row],[node type]]="i",0,Nodes[[#This Row],[node type]]="b",1,Nodes[[#This Row],[node type]]="s",1),"")</f>
        <v/>
      </c>
      <c r="M902" s="132" t="str" cm="1">
        <f t="array" ref="M902">_xlfn.IFNA(_xlfn.IFS(Nodes[[#This Row],[node type]]="i",0,Nodes[[#This Row],[node type]]="b",1,Nodes[[#This Row],[node type]]="s",1),"")</f>
        <v/>
      </c>
      <c r="N902" s="132" t="str" cm="1">
        <f t="array" ref="N902">_xlfn.IFNA(_xlfn.IFS(Nodes[[#This Row],[node type]]="i",0,Nodes[[#This Row],[node type]]="b",1,Nodes[[#This Row],[node type]]="s",0),"")</f>
        <v/>
      </c>
    </row>
    <row r="903" spans="2:14" x14ac:dyDescent="0.2">
      <c r="B90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3" s="63"/>
      <c r="D903" s="63"/>
      <c r="E903" s="63"/>
      <c r="F903" s="63"/>
      <c r="G903" s="63"/>
      <c r="H903" s="65"/>
      <c r="I903" s="132" t="str" cm="1">
        <f t="array" ref="I903">_xlfn.IFNA(_xlfn.IFS(Nodes[[#This Row],[node type]]="i",0,Nodes[[#This Row],[node type]]="b",1,Nodes[[#This Row],[node type]]="s",0),"")</f>
        <v/>
      </c>
      <c r="J903" s="132" t="str" cm="1">
        <f t="array" ref="J903">_xlfn.IFNA(_xlfn.IFS(Nodes[[#This Row],[node type]]="i",0,Nodes[[#This Row],[node type]]="b",1,Nodes[[#This Row],[node type]]="s",0),"")</f>
        <v/>
      </c>
      <c r="K903" s="132" t="str" cm="1">
        <f t="array" ref="K903">_xlfn.IFNA(_xlfn.IFS(Nodes[[#This Row],[node type]]="i",0,Nodes[[#This Row],[node type]]="b",1,Nodes[[#This Row],[node type]]="s",1),"")</f>
        <v/>
      </c>
      <c r="L903" s="132" t="str" cm="1">
        <f t="array" ref="L903">_xlfn.IFNA(_xlfn.IFS(Nodes[[#This Row],[node type]]="i",0,Nodes[[#This Row],[node type]]="b",1,Nodes[[#This Row],[node type]]="s",1),"")</f>
        <v/>
      </c>
      <c r="M903" s="132" t="str" cm="1">
        <f t="array" ref="M903">_xlfn.IFNA(_xlfn.IFS(Nodes[[#This Row],[node type]]="i",0,Nodes[[#This Row],[node type]]="b",1,Nodes[[#This Row],[node type]]="s",1),"")</f>
        <v/>
      </c>
      <c r="N903" s="132" t="str" cm="1">
        <f t="array" ref="N903">_xlfn.IFNA(_xlfn.IFS(Nodes[[#This Row],[node type]]="i",0,Nodes[[#This Row],[node type]]="b",1,Nodes[[#This Row],[node type]]="s",0),"")</f>
        <v/>
      </c>
    </row>
    <row r="904" spans="2:14" x14ac:dyDescent="0.2">
      <c r="B90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4" s="63"/>
      <c r="D904" s="63"/>
      <c r="E904" s="63"/>
      <c r="F904" s="63"/>
      <c r="G904" s="63"/>
      <c r="H904" s="65"/>
      <c r="I904" s="132" t="str" cm="1">
        <f t="array" ref="I904">_xlfn.IFNA(_xlfn.IFS(Nodes[[#This Row],[node type]]="i",0,Nodes[[#This Row],[node type]]="b",1,Nodes[[#This Row],[node type]]="s",0),"")</f>
        <v/>
      </c>
      <c r="J904" s="132" t="str" cm="1">
        <f t="array" ref="J904">_xlfn.IFNA(_xlfn.IFS(Nodes[[#This Row],[node type]]="i",0,Nodes[[#This Row],[node type]]="b",1,Nodes[[#This Row],[node type]]="s",0),"")</f>
        <v/>
      </c>
      <c r="K904" s="132" t="str" cm="1">
        <f t="array" ref="K904">_xlfn.IFNA(_xlfn.IFS(Nodes[[#This Row],[node type]]="i",0,Nodes[[#This Row],[node type]]="b",1,Nodes[[#This Row],[node type]]="s",1),"")</f>
        <v/>
      </c>
      <c r="L904" s="132" t="str" cm="1">
        <f t="array" ref="L904">_xlfn.IFNA(_xlfn.IFS(Nodes[[#This Row],[node type]]="i",0,Nodes[[#This Row],[node type]]="b",1,Nodes[[#This Row],[node type]]="s",1),"")</f>
        <v/>
      </c>
      <c r="M904" s="132" t="str" cm="1">
        <f t="array" ref="M904">_xlfn.IFNA(_xlfn.IFS(Nodes[[#This Row],[node type]]="i",0,Nodes[[#This Row],[node type]]="b",1,Nodes[[#This Row],[node type]]="s",1),"")</f>
        <v/>
      </c>
      <c r="N904" s="132" t="str" cm="1">
        <f t="array" ref="N904">_xlfn.IFNA(_xlfn.IFS(Nodes[[#This Row],[node type]]="i",0,Nodes[[#This Row],[node type]]="b",1,Nodes[[#This Row],[node type]]="s",0),"")</f>
        <v/>
      </c>
    </row>
    <row r="905" spans="2:14" x14ac:dyDescent="0.2">
      <c r="B90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5" s="63"/>
      <c r="D905" s="63"/>
      <c r="E905" s="63"/>
      <c r="F905" s="63"/>
      <c r="G905" s="63"/>
      <c r="H905" s="65"/>
      <c r="I905" s="132" t="str" cm="1">
        <f t="array" ref="I905">_xlfn.IFNA(_xlfn.IFS(Nodes[[#This Row],[node type]]="i",0,Nodes[[#This Row],[node type]]="b",1,Nodes[[#This Row],[node type]]="s",0),"")</f>
        <v/>
      </c>
      <c r="J905" s="132" t="str" cm="1">
        <f t="array" ref="J905">_xlfn.IFNA(_xlfn.IFS(Nodes[[#This Row],[node type]]="i",0,Nodes[[#This Row],[node type]]="b",1,Nodes[[#This Row],[node type]]="s",0),"")</f>
        <v/>
      </c>
      <c r="K905" s="132" t="str" cm="1">
        <f t="array" ref="K905">_xlfn.IFNA(_xlfn.IFS(Nodes[[#This Row],[node type]]="i",0,Nodes[[#This Row],[node type]]="b",1,Nodes[[#This Row],[node type]]="s",1),"")</f>
        <v/>
      </c>
      <c r="L905" s="132" t="str" cm="1">
        <f t="array" ref="L905">_xlfn.IFNA(_xlfn.IFS(Nodes[[#This Row],[node type]]="i",0,Nodes[[#This Row],[node type]]="b",1,Nodes[[#This Row],[node type]]="s",1),"")</f>
        <v/>
      </c>
      <c r="M905" s="132" t="str" cm="1">
        <f t="array" ref="M905">_xlfn.IFNA(_xlfn.IFS(Nodes[[#This Row],[node type]]="i",0,Nodes[[#This Row],[node type]]="b",1,Nodes[[#This Row],[node type]]="s",1),"")</f>
        <v/>
      </c>
      <c r="N905" s="132" t="str" cm="1">
        <f t="array" ref="N905">_xlfn.IFNA(_xlfn.IFS(Nodes[[#This Row],[node type]]="i",0,Nodes[[#This Row],[node type]]="b",1,Nodes[[#This Row],[node type]]="s",0),"")</f>
        <v/>
      </c>
    </row>
    <row r="906" spans="2:14" x14ac:dyDescent="0.2">
      <c r="B90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6" s="63"/>
      <c r="D906" s="63"/>
      <c r="E906" s="63"/>
      <c r="F906" s="63"/>
      <c r="G906" s="63"/>
      <c r="H906" s="65"/>
      <c r="I906" s="132" t="str" cm="1">
        <f t="array" ref="I906">_xlfn.IFNA(_xlfn.IFS(Nodes[[#This Row],[node type]]="i",0,Nodes[[#This Row],[node type]]="b",1,Nodes[[#This Row],[node type]]="s",0),"")</f>
        <v/>
      </c>
      <c r="J906" s="132" t="str" cm="1">
        <f t="array" ref="J906">_xlfn.IFNA(_xlfn.IFS(Nodes[[#This Row],[node type]]="i",0,Nodes[[#This Row],[node type]]="b",1,Nodes[[#This Row],[node type]]="s",0),"")</f>
        <v/>
      </c>
      <c r="K906" s="132" t="str" cm="1">
        <f t="array" ref="K906">_xlfn.IFNA(_xlfn.IFS(Nodes[[#This Row],[node type]]="i",0,Nodes[[#This Row],[node type]]="b",1,Nodes[[#This Row],[node type]]="s",1),"")</f>
        <v/>
      </c>
      <c r="L906" s="132" t="str" cm="1">
        <f t="array" ref="L906">_xlfn.IFNA(_xlfn.IFS(Nodes[[#This Row],[node type]]="i",0,Nodes[[#This Row],[node type]]="b",1,Nodes[[#This Row],[node type]]="s",1),"")</f>
        <v/>
      </c>
      <c r="M906" s="132" t="str" cm="1">
        <f t="array" ref="M906">_xlfn.IFNA(_xlfn.IFS(Nodes[[#This Row],[node type]]="i",0,Nodes[[#This Row],[node type]]="b",1,Nodes[[#This Row],[node type]]="s",1),"")</f>
        <v/>
      </c>
      <c r="N906" s="132" t="str" cm="1">
        <f t="array" ref="N906">_xlfn.IFNA(_xlfn.IFS(Nodes[[#This Row],[node type]]="i",0,Nodes[[#This Row],[node type]]="b",1,Nodes[[#This Row],[node type]]="s",0),"")</f>
        <v/>
      </c>
    </row>
    <row r="907" spans="2:14" x14ac:dyDescent="0.2">
      <c r="B90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7" s="63"/>
      <c r="D907" s="63"/>
      <c r="E907" s="63"/>
      <c r="F907" s="63"/>
      <c r="G907" s="63"/>
      <c r="H907" s="65"/>
      <c r="I907" s="132" t="str" cm="1">
        <f t="array" ref="I907">_xlfn.IFNA(_xlfn.IFS(Nodes[[#This Row],[node type]]="i",0,Nodes[[#This Row],[node type]]="b",1,Nodes[[#This Row],[node type]]="s",0),"")</f>
        <v/>
      </c>
      <c r="J907" s="132" t="str" cm="1">
        <f t="array" ref="J907">_xlfn.IFNA(_xlfn.IFS(Nodes[[#This Row],[node type]]="i",0,Nodes[[#This Row],[node type]]="b",1,Nodes[[#This Row],[node type]]="s",0),"")</f>
        <v/>
      </c>
      <c r="K907" s="132" t="str" cm="1">
        <f t="array" ref="K907">_xlfn.IFNA(_xlfn.IFS(Nodes[[#This Row],[node type]]="i",0,Nodes[[#This Row],[node type]]="b",1,Nodes[[#This Row],[node type]]="s",1),"")</f>
        <v/>
      </c>
      <c r="L907" s="132" t="str" cm="1">
        <f t="array" ref="L907">_xlfn.IFNA(_xlfn.IFS(Nodes[[#This Row],[node type]]="i",0,Nodes[[#This Row],[node type]]="b",1,Nodes[[#This Row],[node type]]="s",1),"")</f>
        <v/>
      </c>
      <c r="M907" s="132" t="str" cm="1">
        <f t="array" ref="M907">_xlfn.IFNA(_xlfn.IFS(Nodes[[#This Row],[node type]]="i",0,Nodes[[#This Row],[node type]]="b",1,Nodes[[#This Row],[node type]]="s",1),"")</f>
        <v/>
      </c>
      <c r="N907" s="132" t="str" cm="1">
        <f t="array" ref="N907">_xlfn.IFNA(_xlfn.IFS(Nodes[[#This Row],[node type]]="i",0,Nodes[[#This Row],[node type]]="b",1,Nodes[[#This Row],[node type]]="s",0),"")</f>
        <v/>
      </c>
    </row>
    <row r="908" spans="2:14" x14ac:dyDescent="0.2">
      <c r="B90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8" s="63"/>
      <c r="D908" s="63"/>
      <c r="E908" s="63"/>
      <c r="F908" s="63"/>
      <c r="G908" s="63"/>
      <c r="H908" s="65"/>
      <c r="I908" s="132" t="str" cm="1">
        <f t="array" ref="I908">_xlfn.IFNA(_xlfn.IFS(Nodes[[#This Row],[node type]]="i",0,Nodes[[#This Row],[node type]]="b",1,Nodes[[#This Row],[node type]]="s",0),"")</f>
        <v/>
      </c>
      <c r="J908" s="132" t="str" cm="1">
        <f t="array" ref="J908">_xlfn.IFNA(_xlfn.IFS(Nodes[[#This Row],[node type]]="i",0,Nodes[[#This Row],[node type]]="b",1,Nodes[[#This Row],[node type]]="s",0),"")</f>
        <v/>
      </c>
      <c r="K908" s="132" t="str" cm="1">
        <f t="array" ref="K908">_xlfn.IFNA(_xlfn.IFS(Nodes[[#This Row],[node type]]="i",0,Nodes[[#This Row],[node type]]="b",1,Nodes[[#This Row],[node type]]="s",1),"")</f>
        <v/>
      </c>
      <c r="L908" s="132" t="str" cm="1">
        <f t="array" ref="L908">_xlfn.IFNA(_xlfn.IFS(Nodes[[#This Row],[node type]]="i",0,Nodes[[#This Row],[node type]]="b",1,Nodes[[#This Row],[node type]]="s",1),"")</f>
        <v/>
      </c>
      <c r="M908" s="132" t="str" cm="1">
        <f t="array" ref="M908">_xlfn.IFNA(_xlfn.IFS(Nodes[[#This Row],[node type]]="i",0,Nodes[[#This Row],[node type]]="b",1,Nodes[[#This Row],[node type]]="s",1),"")</f>
        <v/>
      </c>
      <c r="N908" s="132" t="str" cm="1">
        <f t="array" ref="N908">_xlfn.IFNA(_xlfn.IFS(Nodes[[#This Row],[node type]]="i",0,Nodes[[#This Row],[node type]]="b",1,Nodes[[#This Row],[node type]]="s",0),"")</f>
        <v/>
      </c>
    </row>
    <row r="909" spans="2:14" x14ac:dyDescent="0.2">
      <c r="B90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09" s="63"/>
      <c r="D909" s="63"/>
      <c r="E909" s="63"/>
      <c r="F909" s="63"/>
      <c r="G909" s="63"/>
      <c r="H909" s="65"/>
      <c r="I909" s="132" t="str" cm="1">
        <f t="array" ref="I909">_xlfn.IFNA(_xlfn.IFS(Nodes[[#This Row],[node type]]="i",0,Nodes[[#This Row],[node type]]="b",1,Nodes[[#This Row],[node type]]="s",0),"")</f>
        <v/>
      </c>
      <c r="J909" s="132" t="str" cm="1">
        <f t="array" ref="J909">_xlfn.IFNA(_xlfn.IFS(Nodes[[#This Row],[node type]]="i",0,Nodes[[#This Row],[node type]]="b",1,Nodes[[#This Row],[node type]]="s",0),"")</f>
        <v/>
      </c>
      <c r="K909" s="132" t="str" cm="1">
        <f t="array" ref="K909">_xlfn.IFNA(_xlfn.IFS(Nodes[[#This Row],[node type]]="i",0,Nodes[[#This Row],[node type]]="b",1,Nodes[[#This Row],[node type]]="s",1),"")</f>
        <v/>
      </c>
      <c r="L909" s="132" t="str" cm="1">
        <f t="array" ref="L909">_xlfn.IFNA(_xlfn.IFS(Nodes[[#This Row],[node type]]="i",0,Nodes[[#This Row],[node type]]="b",1,Nodes[[#This Row],[node type]]="s",1),"")</f>
        <v/>
      </c>
      <c r="M909" s="132" t="str" cm="1">
        <f t="array" ref="M909">_xlfn.IFNA(_xlfn.IFS(Nodes[[#This Row],[node type]]="i",0,Nodes[[#This Row],[node type]]="b",1,Nodes[[#This Row],[node type]]="s",1),"")</f>
        <v/>
      </c>
      <c r="N909" s="132" t="str" cm="1">
        <f t="array" ref="N909">_xlfn.IFNA(_xlfn.IFS(Nodes[[#This Row],[node type]]="i",0,Nodes[[#This Row],[node type]]="b",1,Nodes[[#This Row],[node type]]="s",0),"")</f>
        <v/>
      </c>
    </row>
    <row r="910" spans="2:14" x14ac:dyDescent="0.2">
      <c r="B91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0" s="63"/>
      <c r="D910" s="63"/>
      <c r="E910" s="63"/>
      <c r="F910" s="63"/>
      <c r="G910" s="63"/>
      <c r="H910" s="65"/>
      <c r="I910" s="132" t="str" cm="1">
        <f t="array" ref="I910">_xlfn.IFNA(_xlfn.IFS(Nodes[[#This Row],[node type]]="i",0,Nodes[[#This Row],[node type]]="b",1,Nodes[[#This Row],[node type]]="s",0),"")</f>
        <v/>
      </c>
      <c r="J910" s="132" t="str" cm="1">
        <f t="array" ref="J910">_xlfn.IFNA(_xlfn.IFS(Nodes[[#This Row],[node type]]="i",0,Nodes[[#This Row],[node type]]="b",1,Nodes[[#This Row],[node type]]="s",0),"")</f>
        <v/>
      </c>
      <c r="K910" s="132" t="str" cm="1">
        <f t="array" ref="K910">_xlfn.IFNA(_xlfn.IFS(Nodes[[#This Row],[node type]]="i",0,Nodes[[#This Row],[node type]]="b",1,Nodes[[#This Row],[node type]]="s",1),"")</f>
        <v/>
      </c>
      <c r="L910" s="132" t="str" cm="1">
        <f t="array" ref="L910">_xlfn.IFNA(_xlfn.IFS(Nodes[[#This Row],[node type]]="i",0,Nodes[[#This Row],[node type]]="b",1,Nodes[[#This Row],[node type]]="s",1),"")</f>
        <v/>
      </c>
      <c r="M910" s="132" t="str" cm="1">
        <f t="array" ref="M910">_xlfn.IFNA(_xlfn.IFS(Nodes[[#This Row],[node type]]="i",0,Nodes[[#This Row],[node type]]="b",1,Nodes[[#This Row],[node type]]="s",1),"")</f>
        <v/>
      </c>
      <c r="N910" s="132" t="str" cm="1">
        <f t="array" ref="N910">_xlfn.IFNA(_xlfn.IFS(Nodes[[#This Row],[node type]]="i",0,Nodes[[#This Row],[node type]]="b",1,Nodes[[#This Row],[node type]]="s",0),"")</f>
        <v/>
      </c>
    </row>
    <row r="911" spans="2:14" x14ac:dyDescent="0.2">
      <c r="B91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1" s="63"/>
      <c r="D911" s="63"/>
      <c r="E911" s="63"/>
      <c r="F911" s="63"/>
      <c r="G911" s="63"/>
      <c r="H911" s="65"/>
      <c r="I911" s="132" t="str" cm="1">
        <f t="array" ref="I911">_xlfn.IFNA(_xlfn.IFS(Nodes[[#This Row],[node type]]="i",0,Nodes[[#This Row],[node type]]="b",1,Nodes[[#This Row],[node type]]="s",0),"")</f>
        <v/>
      </c>
      <c r="J911" s="132" t="str" cm="1">
        <f t="array" ref="J911">_xlfn.IFNA(_xlfn.IFS(Nodes[[#This Row],[node type]]="i",0,Nodes[[#This Row],[node type]]="b",1,Nodes[[#This Row],[node type]]="s",0),"")</f>
        <v/>
      </c>
      <c r="K911" s="132" t="str" cm="1">
        <f t="array" ref="K911">_xlfn.IFNA(_xlfn.IFS(Nodes[[#This Row],[node type]]="i",0,Nodes[[#This Row],[node type]]="b",1,Nodes[[#This Row],[node type]]="s",1),"")</f>
        <v/>
      </c>
      <c r="L911" s="132" t="str" cm="1">
        <f t="array" ref="L911">_xlfn.IFNA(_xlfn.IFS(Nodes[[#This Row],[node type]]="i",0,Nodes[[#This Row],[node type]]="b",1,Nodes[[#This Row],[node type]]="s",1),"")</f>
        <v/>
      </c>
      <c r="M911" s="132" t="str" cm="1">
        <f t="array" ref="M911">_xlfn.IFNA(_xlfn.IFS(Nodes[[#This Row],[node type]]="i",0,Nodes[[#This Row],[node type]]="b",1,Nodes[[#This Row],[node type]]="s",1),"")</f>
        <v/>
      </c>
      <c r="N911" s="132" t="str" cm="1">
        <f t="array" ref="N911">_xlfn.IFNA(_xlfn.IFS(Nodes[[#This Row],[node type]]="i",0,Nodes[[#This Row],[node type]]="b",1,Nodes[[#This Row],[node type]]="s",0),"")</f>
        <v/>
      </c>
    </row>
    <row r="912" spans="2:14" x14ac:dyDescent="0.2">
      <c r="B91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2" s="63"/>
      <c r="D912" s="63"/>
      <c r="E912" s="63"/>
      <c r="F912" s="63"/>
      <c r="G912" s="63"/>
      <c r="H912" s="65"/>
      <c r="I912" s="132" t="str" cm="1">
        <f t="array" ref="I912">_xlfn.IFNA(_xlfn.IFS(Nodes[[#This Row],[node type]]="i",0,Nodes[[#This Row],[node type]]="b",1,Nodes[[#This Row],[node type]]="s",0),"")</f>
        <v/>
      </c>
      <c r="J912" s="132" t="str" cm="1">
        <f t="array" ref="J912">_xlfn.IFNA(_xlfn.IFS(Nodes[[#This Row],[node type]]="i",0,Nodes[[#This Row],[node type]]="b",1,Nodes[[#This Row],[node type]]="s",0),"")</f>
        <v/>
      </c>
      <c r="K912" s="132" t="str" cm="1">
        <f t="array" ref="K912">_xlfn.IFNA(_xlfn.IFS(Nodes[[#This Row],[node type]]="i",0,Nodes[[#This Row],[node type]]="b",1,Nodes[[#This Row],[node type]]="s",1),"")</f>
        <v/>
      </c>
      <c r="L912" s="132" t="str" cm="1">
        <f t="array" ref="L912">_xlfn.IFNA(_xlfn.IFS(Nodes[[#This Row],[node type]]="i",0,Nodes[[#This Row],[node type]]="b",1,Nodes[[#This Row],[node type]]="s",1),"")</f>
        <v/>
      </c>
      <c r="M912" s="132" t="str" cm="1">
        <f t="array" ref="M912">_xlfn.IFNA(_xlfn.IFS(Nodes[[#This Row],[node type]]="i",0,Nodes[[#This Row],[node type]]="b",1,Nodes[[#This Row],[node type]]="s",1),"")</f>
        <v/>
      </c>
      <c r="N912" s="132" t="str" cm="1">
        <f t="array" ref="N912">_xlfn.IFNA(_xlfn.IFS(Nodes[[#This Row],[node type]]="i",0,Nodes[[#This Row],[node type]]="b",1,Nodes[[#This Row],[node type]]="s",0),"")</f>
        <v/>
      </c>
    </row>
    <row r="913" spans="2:14" x14ac:dyDescent="0.2">
      <c r="B91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3" s="63"/>
      <c r="D913" s="63"/>
      <c r="E913" s="63"/>
      <c r="F913" s="63"/>
      <c r="G913" s="63"/>
      <c r="H913" s="65"/>
      <c r="I913" s="132" t="str" cm="1">
        <f t="array" ref="I913">_xlfn.IFNA(_xlfn.IFS(Nodes[[#This Row],[node type]]="i",0,Nodes[[#This Row],[node type]]="b",1,Nodes[[#This Row],[node type]]="s",0),"")</f>
        <v/>
      </c>
      <c r="J913" s="132" t="str" cm="1">
        <f t="array" ref="J913">_xlfn.IFNA(_xlfn.IFS(Nodes[[#This Row],[node type]]="i",0,Nodes[[#This Row],[node type]]="b",1,Nodes[[#This Row],[node type]]="s",0),"")</f>
        <v/>
      </c>
      <c r="K913" s="132" t="str" cm="1">
        <f t="array" ref="K913">_xlfn.IFNA(_xlfn.IFS(Nodes[[#This Row],[node type]]="i",0,Nodes[[#This Row],[node type]]="b",1,Nodes[[#This Row],[node type]]="s",1),"")</f>
        <v/>
      </c>
      <c r="L913" s="132" t="str" cm="1">
        <f t="array" ref="L913">_xlfn.IFNA(_xlfn.IFS(Nodes[[#This Row],[node type]]="i",0,Nodes[[#This Row],[node type]]="b",1,Nodes[[#This Row],[node type]]="s",1),"")</f>
        <v/>
      </c>
      <c r="M913" s="132" t="str" cm="1">
        <f t="array" ref="M913">_xlfn.IFNA(_xlfn.IFS(Nodes[[#This Row],[node type]]="i",0,Nodes[[#This Row],[node type]]="b",1,Nodes[[#This Row],[node type]]="s",1),"")</f>
        <v/>
      </c>
      <c r="N913" s="132" t="str" cm="1">
        <f t="array" ref="N913">_xlfn.IFNA(_xlfn.IFS(Nodes[[#This Row],[node type]]="i",0,Nodes[[#This Row],[node type]]="b",1,Nodes[[#This Row],[node type]]="s",0),"")</f>
        <v/>
      </c>
    </row>
    <row r="914" spans="2:14" x14ac:dyDescent="0.2">
      <c r="B91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4" s="63"/>
      <c r="D914" s="63"/>
      <c r="E914" s="63"/>
      <c r="F914" s="63"/>
      <c r="G914" s="63"/>
      <c r="H914" s="65"/>
      <c r="I914" s="132" t="str" cm="1">
        <f t="array" ref="I914">_xlfn.IFNA(_xlfn.IFS(Nodes[[#This Row],[node type]]="i",0,Nodes[[#This Row],[node type]]="b",1,Nodes[[#This Row],[node type]]="s",0),"")</f>
        <v/>
      </c>
      <c r="J914" s="132" t="str" cm="1">
        <f t="array" ref="J914">_xlfn.IFNA(_xlfn.IFS(Nodes[[#This Row],[node type]]="i",0,Nodes[[#This Row],[node type]]="b",1,Nodes[[#This Row],[node type]]="s",0),"")</f>
        <v/>
      </c>
      <c r="K914" s="132" t="str" cm="1">
        <f t="array" ref="K914">_xlfn.IFNA(_xlfn.IFS(Nodes[[#This Row],[node type]]="i",0,Nodes[[#This Row],[node type]]="b",1,Nodes[[#This Row],[node type]]="s",1),"")</f>
        <v/>
      </c>
      <c r="L914" s="132" t="str" cm="1">
        <f t="array" ref="L914">_xlfn.IFNA(_xlfn.IFS(Nodes[[#This Row],[node type]]="i",0,Nodes[[#This Row],[node type]]="b",1,Nodes[[#This Row],[node type]]="s",1),"")</f>
        <v/>
      </c>
      <c r="M914" s="132" t="str" cm="1">
        <f t="array" ref="M914">_xlfn.IFNA(_xlfn.IFS(Nodes[[#This Row],[node type]]="i",0,Nodes[[#This Row],[node type]]="b",1,Nodes[[#This Row],[node type]]="s",1),"")</f>
        <v/>
      </c>
      <c r="N914" s="132" t="str" cm="1">
        <f t="array" ref="N914">_xlfn.IFNA(_xlfn.IFS(Nodes[[#This Row],[node type]]="i",0,Nodes[[#This Row],[node type]]="b",1,Nodes[[#This Row],[node type]]="s",0),"")</f>
        <v/>
      </c>
    </row>
    <row r="915" spans="2:14" x14ac:dyDescent="0.2">
      <c r="B91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5" s="63"/>
      <c r="D915" s="63"/>
      <c r="E915" s="63"/>
      <c r="F915" s="63"/>
      <c r="G915" s="63"/>
      <c r="H915" s="65"/>
      <c r="I915" s="132" t="str" cm="1">
        <f t="array" ref="I915">_xlfn.IFNA(_xlfn.IFS(Nodes[[#This Row],[node type]]="i",0,Nodes[[#This Row],[node type]]="b",1,Nodes[[#This Row],[node type]]="s",0),"")</f>
        <v/>
      </c>
      <c r="J915" s="132" t="str" cm="1">
        <f t="array" ref="J915">_xlfn.IFNA(_xlfn.IFS(Nodes[[#This Row],[node type]]="i",0,Nodes[[#This Row],[node type]]="b",1,Nodes[[#This Row],[node type]]="s",0),"")</f>
        <v/>
      </c>
      <c r="K915" s="132" t="str" cm="1">
        <f t="array" ref="K915">_xlfn.IFNA(_xlfn.IFS(Nodes[[#This Row],[node type]]="i",0,Nodes[[#This Row],[node type]]="b",1,Nodes[[#This Row],[node type]]="s",1),"")</f>
        <v/>
      </c>
      <c r="L915" s="132" t="str" cm="1">
        <f t="array" ref="L915">_xlfn.IFNA(_xlfn.IFS(Nodes[[#This Row],[node type]]="i",0,Nodes[[#This Row],[node type]]="b",1,Nodes[[#This Row],[node type]]="s",1),"")</f>
        <v/>
      </c>
      <c r="M915" s="132" t="str" cm="1">
        <f t="array" ref="M915">_xlfn.IFNA(_xlfn.IFS(Nodes[[#This Row],[node type]]="i",0,Nodes[[#This Row],[node type]]="b",1,Nodes[[#This Row],[node type]]="s",1),"")</f>
        <v/>
      </c>
      <c r="N915" s="132" t="str" cm="1">
        <f t="array" ref="N915">_xlfn.IFNA(_xlfn.IFS(Nodes[[#This Row],[node type]]="i",0,Nodes[[#This Row],[node type]]="b",1,Nodes[[#This Row],[node type]]="s",0),"")</f>
        <v/>
      </c>
    </row>
    <row r="916" spans="2:14" x14ac:dyDescent="0.2">
      <c r="B91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6" s="63"/>
      <c r="D916" s="63"/>
      <c r="E916" s="63"/>
      <c r="F916" s="63"/>
      <c r="G916" s="63"/>
      <c r="H916" s="65"/>
      <c r="I916" s="132" t="str" cm="1">
        <f t="array" ref="I916">_xlfn.IFNA(_xlfn.IFS(Nodes[[#This Row],[node type]]="i",0,Nodes[[#This Row],[node type]]="b",1,Nodes[[#This Row],[node type]]="s",0),"")</f>
        <v/>
      </c>
      <c r="J916" s="132" t="str" cm="1">
        <f t="array" ref="J916">_xlfn.IFNA(_xlfn.IFS(Nodes[[#This Row],[node type]]="i",0,Nodes[[#This Row],[node type]]="b",1,Nodes[[#This Row],[node type]]="s",0),"")</f>
        <v/>
      </c>
      <c r="K916" s="132" t="str" cm="1">
        <f t="array" ref="K916">_xlfn.IFNA(_xlfn.IFS(Nodes[[#This Row],[node type]]="i",0,Nodes[[#This Row],[node type]]="b",1,Nodes[[#This Row],[node type]]="s",1),"")</f>
        <v/>
      </c>
      <c r="L916" s="132" t="str" cm="1">
        <f t="array" ref="L916">_xlfn.IFNA(_xlfn.IFS(Nodes[[#This Row],[node type]]="i",0,Nodes[[#This Row],[node type]]="b",1,Nodes[[#This Row],[node type]]="s",1),"")</f>
        <v/>
      </c>
      <c r="M916" s="132" t="str" cm="1">
        <f t="array" ref="M916">_xlfn.IFNA(_xlfn.IFS(Nodes[[#This Row],[node type]]="i",0,Nodes[[#This Row],[node type]]="b",1,Nodes[[#This Row],[node type]]="s",1),"")</f>
        <v/>
      </c>
      <c r="N916" s="132" t="str" cm="1">
        <f t="array" ref="N916">_xlfn.IFNA(_xlfn.IFS(Nodes[[#This Row],[node type]]="i",0,Nodes[[#This Row],[node type]]="b",1,Nodes[[#This Row],[node type]]="s",0),"")</f>
        <v/>
      </c>
    </row>
    <row r="917" spans="2:14" x14ac:dyDescent="0.2">
      <c r="B91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7" s="63"/>
      <c r="D917" s="63"/>
      <c r="E917" s="63"/>
      <c r="F917" s="63"/>
      <c r="G917" s="63"/>
      <c r="H917" s="65"/>
      <c r="I917" s="132" t="str" cm="1">
        <f t="array" ref="I917">_xlfn.IFNA(_xlfn.IFS(Nodes[[#This Row],[node type]]="i",0,Nodes[[#This Row],[node type]]="b",1,Nodes[[#This Row],[node type]]="s",0),"")</f>
        <v/>
      </c>
      <c r="J917" s="132" t="str" cm="1">
        <f t="array" ref="J917">_xlfn.IFNA(_xlfn.IFS(Nodes[[#This Row],[node type]]="i",0,Nodes[[#This Row],[node type]]="b",1,Nodes[[#This Row],[node type]]="s",0),"")</f>
        <v/>
      </c>
      <c r="K917" s="132" t="str" cm="1">
        <f t="array" ref="K917">_xlfn.IFNA(_xlfn.IFS(Nodes[[#This Row],[node type]]="i",0,Nodes[[#This Row],[node type]]="b",1,Nodes[[#This Row],[node type]]="s",1),"")</f>
        <v/>
      </c>
      <c r="L917" s="132" t="str" cm="1">
        <f t="array" ref="L917">_xlfn.IFNA(_xlfn.IFS(Nodes[[#This Row],[node type]]="i",0,Nodes[[#This Row],[node type]]="b",1,Nodes[[#This Row],[node type]]="s",1),"")</f>
        <v/>
      </c>
      <c r="M917" s="132" t="str" cm="1">
        <f t="array" ref="M917">_xlfn.IFNA(_xlfn.IFS(Nodes[[#This Row],[node type]]="i",0,Nodes[[#This Row],[node type]]="b",1,Nodes[[#This Row],[node type]]="s",1),"")</f>
        <v/>
      </c>
      <c r="N917" s="132" t="str" cm="1">
        <f t="array" ref="N917">_xlfn.IFNA(_xlfn.IFS(Nodes[[#This Row],[node type]]="i",0,Nodes[[#This Row],[node type]]="b",1,Nodes[[#This Row],[node type]]="s",0),"")</f>
        <v/>
      </c>
    </row>
    <row r="918" spans="2:14" x14ac:dyDescent="0.2">
      <c r="B91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8" s="63"/>
      <c r="D918" s="63"/>
      <c r="E918" s="63"/>
      <c r="F918" s="63"/>
      <c r="G918" s="63"/>
      <c r="H918" s="65"/>
      <c r="I918" s="132" t="str" cm="1">
        <f t="array" ref="I918">_xlfn.IFNA(_xlfn.IFS(Nodes[[#This Row],[node type]]="i",0,Nodes[[#This Row],[node type]]="b",1,Nodes[[#This Row],[node type]]="s",0),"")</f>
        <v/>
      </c>
      <c r="J918" s="132" t="str" cm="1">
        <f t="array" ref="J918">_xlfn.IFNA(_xlfn.IFS(Nodes[[#This Row],[node type]]="i",0,Nodes[[#This Row],[node type]]="b",1,Nodes[[#This Row],[node type]]="s",0),"")</f>
        <v/>
      </c>
      <c r="K918" s="132" t="str" cm="1">
        <f t="array" ref="K918">_xlfn.IFNA(_xlfn.IFS(Nodes[[#This Row],[node type]]="i",0,Nodes[[#This Row],[node type]]="b",1,Nodes[[#This Row],[node type]]="s",1),"")</f>
        <v/>
      </c>
      <c r="L918" s="132" t="str" cm="1">
        <f t="array" ref="L918">_xlfn.IFNA(_xlfn.IFS(Nodes[[#This Row],[node type]]="i",0,Nodes[[#This Row],[node type]]="b",1,Nodes[[#This Row],[node type]]="s",1),"")</f>
        <v/>
      </c>
      <c r="M918" s="132" t="str" cm="1">
        <f t="array" ref="M918">_xlfn.IFNA(_xlfn.IFS(Nodes[[#This Row],[node type]]="i",0,Nodes[[#This Row],[node type]]="b",1,Nodes[[#This Row],[node type]]="s",1),"")</f>
        <v/>
      </c>
      <c r="N918" s="132" t="str" cm="1">
        <f t="array" ref="N918">_xlfn.IFNA(_xlfn.IFS(Nodes[[#This Row],[node type]]="i",0,Nodes[[#This Row],[node type]]="b",1,Nodes[[#This Row],[node type]]="s",0),"")</f>
        <v/>
      </c>
    </row>
    <row r="919" spans="2:14" x14ac:dyDescent="0.2">
      <c r="B91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19" s="63"/>
      <c r="D919" s="63"/>
      <c r="E919" s="63"/>
      <c r="F919" s="63"/>
      <c r="G919" s="63"/>
      <c r="H919" s="65"/>
      <c r="I919" s="132" t="str" cm="1">
        <f t="array" ref="I919">_xlfn.IFNA(_xlfn.IFS(Nodes[[#This Row],[node type]]="i",0,Nodes[[#This Row],[node type]]="b",1,Nodes[[#This Row],[node type]]="s",0),"")</f>
        <v/>
      </c>
      <c r="J919" s="132" t="str" cm="1">
        <f t="array" ref="J919">_xlfn.IFNA(_xlfn.IFS(Nodes[[#This Row],[node type]]="i",0,Nodes[[#This Row],[node type]]="b",1,Nodes[[#This Row],[node type]]="s",0),"")</f>
        <v/>
      </c>
      <c r="K919" s="132" t="str" cm="1">
        <f t="array" ref="K919">_xlfn.IFNA(_xlfn.IFS(Nodes[[#This Row],[node type]]="i",0,Nodes[[#This Row],[node type]]="b",1,Nodes[[#This Row],[node type]]="s",1),"")</f>
        <v/>
      </c>
      <c r="L919" s="132" t="str" cm="1">
        <f t="array" ref="L919">_xlfn.IFNA(_xlfn.IFS(Nodes[[#This Row],[node type]]="i",0,Nodes[[#This Row],[node type]]="b",1,Nodes[[#This Row],[node type]]="s",1),"")</f>
        <v/>
      </c>
      <c r="M919" s="132" t="str" cm="1">
        <f t="array" ref="M919">_xlfn.IFNA(_xlfn.IFS(Nodes[[#This Row],[node type]]="i",0,Nodes[[#This Row],[node type]]="b",1,Nodes[[#This Row],[node type]]="s",1),"")</f>
        <v/>
      </c>
      <c r="N919" s="132" t="str" cm="1">
        <f t="array" ref="N919">_xlfn.IFNA(_xlfn.IFS(Nodes[[#This Row],[node type]]="i",0,Nodes[[#This Row],[node type]]="b",1,Nodes[[#This Row],[node type]]="s",0),"")</f>
        <v/>
      </c>
    </row>
    <row r="920" spans="2:14" x14ac:dyDescent="0.2">
      <c r="B92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0" s="63"/>
      <c r="D920" s="63"/>
      <c r="E920" s="63"/>
      <c r="F920" s="63"/>
      <c r="G920" s="63"/>
      <c r="H920" s="65"/>
      <c r="I920" s="132" t="str" cm="1">
        <f t="array" ref="I920">_xlfn.IFNA(_xlfn.IFS(Nodes[[#This Row],[node type]]="i",0,Nodes[[#This Row],[node type]]="b",1,Nodes[[#This Row],[node type]]="s",0),"")</f>
        <v/>
      </c>
      <c r="J920" s="132" t="str" cm="1">
        <f t="array" ref="J920">_xlfn.IFNA(_xlfn.IFS(Nodes[[#This Row],[node type]]="i",0,Nodes[[#This Row],[node type]]="b",1,Nodes[[#This Row],[node type]]="s",0),"")</f>
        <v/>
      </c>
      <c r="K920" s="132" t="str" cm="1">
        <f t="array" ref="K920">_xlfn.IFNA(_xlfn.IFS(Nodes[[#This Row],[node type]]="i",0,Nodes[[#This Row],[node type]]="b",1,Nodes[[#This Row],[node type]]="s",1),"")</f>
        <v/>
      </c>
      <c r="L920" s="132" t="str" cm="1">
        <f t="array" ref="L920">_xlfn.IFNA(_xlfn.IFS(Nodes[[#This Row],[node type]]="i",0,Nodes[[#This Row],[node type]]="b",1,Nodes[[#This Row],[node type]]="s",1),"")</f>
        <v/>
      </c>
      <c r="M920" s="132" t="str" cm="1">
        <f t="array" ref="M920">_xlfn.IFNA(_xlfn.IFS(Nodes[[#This Row],[node type]]="i",0,Nodes[[#This Row],[node type]]="b",1,Nodes[[#This Row],[node type]]="s",1),"")</f>
        <v/>
      </c>
      <c r="N920" s="132" t="str" cm="1">
        <f t="array" ref="N920">_xlfn.IFNA(_xlfn.IFS(Nodes[[#This Row],[node type]]="i",0,Nodes[[#This Row],[node type]]="b",1,Nodes[[#This Row],[node type]]="s",0),"")</f>
        <v/>
      </c>
    </row>
    <row r="921" spans="2:14" x14ac:dyDescent="0.2">
      <c r="B92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1" s="63"/>
      <c r="D921" s="63"/>
      <c r="E921" s="63"/>
      <c r="F921" s="63"/>
      <c r="G921" s="63"/>
      <c r="H921" s="65"/>
      <c r="I921" s="132" t="str" cm="1">
        <f t="array" ref="I921">_xlfn.IFNA(_xlfn.IFS(Nodes[[#This Row],[node type]]="i",0,Nodes[[#This Row],[node type]]="b",1,Nodes[[#This Row],[node type]]="s",0),"")</f>
        <v/>
      </c>
      <c r="J921" s="132" t="str" cm="1">
        <f t="array" ref="J921">_xlfn.IFNA(_xlfn.IFS(Nodes[[#This Row],[node type]]="i",0,Nodes[[#This Row],[node type]]="b",1,Nodes[[#This Row],[node type]]="s",0),"")</f>
        <v/>
      </c>
      <c r="K921" s="132" t="str" cm="1">
        <f t="array" ref="K921">_xlfn.IFNA(_xlfn.IFS(Nodes[[#This Row],[node type]]="i",0,Nodes[[#This Row],[node type]]="b",1,Nodes[[#This Row],[node type]]="s",1),"")</f>
        <v/>
      </c>
      <c r="L921" s="132" t="str" cm="1">
        <f t="array" ref="L921">_xlfn.IFNA(_xlfn.IFS(Nodes[[#This Row],[node type]]="i",0,Nodes[[#This Row],[node type]]="b",1,Nodes[[#This Row],[node type]]="s",1),"")</f>
        <v/>
      </c>
      <c r="M921" s="132" t="str" cm="1">
        <f t="array" ref="M921">_xlfn.IFNA(_xlfn.IFS(Nodes[[#This Row],[node type]]="i",0,Nodes[[#This Row],[node type]]="b",1,Nodes[[#This Row],[node type]]="s",1),"")</f>
        <v/>
      </c>
      <c r="N921" s="132" t="str" cm="1">
        <f t="array" ref="N921">_xlfn.IFNA(_xlfn.IFS(Nodes[[#This Row],[node type]]="i",0,Nodes[[#This Row],[node type]]="b",1,Nodes[[#This Row],[node type]]="s",0),"")</f>
        <v/>
      </c>
    </row>
    <row r="922" spans="2:14" x14ac:dyDescent="0.2">
      <c r="B92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2" s="63"/>
      <c r="D922" s="63"/>
      <c r="E922" s="63"/>
      <c r="F922" s="63"/>
      <c r="G922" s="63"/>
      <c r="H922" s="65"/>
      <c r="I922" s="132" t="str" cm="1">
        <f t="array" ref="I922">_xlfn.IFNA(_xlfn.IFS(Nodes[[#This Row],[node type]]="i",0,Nodes[[#This Row],[node type]]="b",1,Nodes[[#This Row],[node type]]="s",0),"")</f>
        <v/>
      </c>
      <c r="J922" s="132" t="str" cm="1">
        <f t="array" ref="J922">_xlfn.IFNA(_xlfn.IFS(Nodes[[#This Row],[node type]]="i",0,Nodes[[#This Row],[node type]]="b",1,Nodes[[#This Row],[node type]]="s",0),"")</f>
        <v/>
      </c>
      <c r="K922" s="132" t="str" cm="1">
        <f t="array" ref="K922">_xlfn.IFNA(_xlfn.IFS(Nodes[[#This Row],[node type]]="i",0,Nodes[[#This Row],[node type]]="b",1,Nodes[[#This Row],[node type]]="s",1),"")</f>
        <v/>
      </c>
      <c r="L922" s="132" t="str" cm="1">
        <f t="array" ref="L922">_xlfn.IFNA(_xlfn.IFS(Nodes[[#This Row],[node type]]="i",0,Nodes[[#This Row],[node type]]="b",1,Nodes[[#This Row],[node type]]="s",1),"")</f>
        <v/>
      </c>
      <c r="M922" s="132" t="str" cm="1">
        <f t="array" ref="M922">_xlfn.IFNA(_xlfn.IFS(Nodes[[#This Row],[node type]]="i",0,Nodes[[#This Row],[node type]]="b",1,Nodes[[#This Row],[node type]]="s",1),"")</f>
        <v/>
      </c>
      <c r="N922" s="132" t="str" cm="1">
        <f t="array" ref="N922">_xlfn.IFNA(_xlfn.IFS(Nodes[[#This Row],[node type]]="i",0,Nodes[[#This Row],[node type]]="b",1,Nodes[[#This Row],[node type]]="s",0),"")</f>
        <v/>
      </c>
    </row>
    <row r="923" spans="2:14" x14ac:dyDescent="0.2">
      <c r="B92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3" s="63"/>
      <c r="D923" s="63"/>
      <c r="E923" s="63"/>
      <c r="F923" s="63"/>
      <c r="G923" s="63"/>
      <c r="H923" s="65"/>
      <c r="I923" s="132" t="str" cm="1">
        <f t="array" ref="I923">_xlfn.IFNA(_xlfn.IFS(Nodes[[#This Row],[node type]]="i",0,Nodes[[#This Row],[node type]]="b",1,Nodes[[#This Row],[node type]]="s",0),"")</f>
        <v/>
      </c>
      <c r="J923" s="132" t="str" cm="1">
        <f t="array" ref="J923">_xlfn.IFNA(_xlfn.IFS(Nodes[[#This Row],[node type]]="i",0,Nodes[[#This Row],[node type]]="b",1,Nodes[[#This Row],[node type]]="s",0),"")</f>
        <v/>
      </c>
      <c r="K923" s="132" t="str" cm="1">
        <f t="array" ref="K923">_xlfn.IFNA(_xlfn.IFS(Nodes[[#This Row],[node type]]="i",0,Nodes[[#This Row],[node type]]="b",1,Nodes[[#This Row],[node type]]="s",1),"")</f>
        <v/>
      </c>
      <c r="L923" s="132" t="str" cm="1">
        <f t="array" ref="L923">_xlfn.IFNA(_xlfn.IFS(Nodes[[#This Row],[node type]]="i",0,Nodes[[#This Row],[node type]]="b",1,Nodes[[#This Row],[node type]]="s",1),"")</f>
        <v/>
      </c>
      <c r="M923" s="132" t="str" cm="1">
        <f t="array" ref="M923">_xlfn.IFNA(_xlfn.IFS(Nodes[[#This Row],[node type]]="i",0,Nodes[[#This Row],[node type]]="b",1,Nodes[[#This Row],[node type]]="s",1),"")</f>
        <v/>
      </c>
      <c r="N923" s="132" t="str" cm="1">
        <f t="array" ref="N923">_xlfn.IFNA(_xlfn.IFS(Nodes[[#This Row],[node type]]="i",0,Nodes[[#This Row],[node type]]="b",1,Nodes[[#This Row],[node type]]="s",0),"")</f>
        <v/>
      </c>
    </row>
    <row r="924" spans="2:14" x14ac:dyDescent="0.2">
      <c r="B92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4" s="63"/>
      <c r="D924" s="63"/>
      <c r="E924" s="63"/>
      <c r="F924" s="63"/>
      <c r="G924" s="63"/>
      <c r="H924" s="65"/>
      <c r="I924" s="132" t="str" cm="1">
        <f t="array" ref="I924">_xlfn.IFNA(_xlfn.IFS(Nodes[[#This Row],[node type]]="i",0,Nodes[[#This Row],[node type]]="b",1,Nodes[[#This Row],[node type]]="s",0),"")</f>
        <v/>
      </c>
      <c r="J924" s="132" t="str" cm="1">
        <f t="array" ref="J924">_xlfn.IFNA(_xlfn.IFS(Nodes[[#This Row],[node type]]="i",0,Nodes[[#This Row],[node type]]="b",1,Nodes[[#This Row],[node type]]="s",0),"")</f>
        <v/>
      </c>
      <c r="K924" s="132" t="str" cm="1">
        <f t="array" ref="K924">_xlfn.IFNA(_xlfn.IFS(Nodes[[#This Row],[node type]]="i",0,Nodes[[#This Row],[node type]]="b",1,Nodes[[#This Row],[node type]]="s",1),"")</f>
        <v/>
      </c>
      <c r="L924" s="132" t="str" cm="1">
        <f t="array" ref="L924">_xlfn.IFNA(_xlfn.IFS(Nodes[[#This Row],[node type]]="i",0,Nodes[[#This Row],[node type]]="b",1,Nodes[[#This Row],[node type]]="s",1),"")</f>
        <v/>
      </c>
      <c r="M924" s="132" t="str" cm="1">
        <f t="array" ref="M924">_xlfn.IFNA(_xlfn.IFS(Nodes[[#This Row],[node type]]="i",0,Nodes[[#This Row],[node type]]="b",1,Nodes[[#This Row],[node type]]="s",1),"")</f>
        <v/>
      </c>
      <c r="N924" s="132" t="str" cm="1">
        <f t="array" ref="N924">_xlfn.IFNA(_xlfn.IFS(Nodes[[#This Row],[node type]]="i",0,Nodes[[#This Row],[node type]]="b",1,Nodes[[#This Row],[node type]]="s",0),"")</f>
        <v/>
      </c>
    </row>
    <row r="925" spans="2:14" x14ac:dyDescent="0.2">
      <c r="B92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5" s="63"/>
      <c r="D925" s="63"/>
      <c r="E925" s="63"/>
      <c r="F925" s="63"/>
      <c r="G925" s="63"/>
      <c r="H925" s="65"/>
      <c r="I925" s="132" t="str" cm="1">
        <f t="array" ref="I925">_xlfn.IFNA(_xlfn.IFS(Nodes[[#This Row],[node type]]="i",0,Nodes[[#This Row],[node type]]="b",1,Nodes[[#This Row],[node type]]="s",0),"")</f>
        <v/>
      </c>
      <c r="J925" s="132" t="str" cm="1">
        <f t="array" ref="J925">_xlfn.IFNA(_xlfn.IFS(Nodes[[#This Row],[node type]]="i",0,Nodes[[#This Row],[node type]]="b",1,Nodes[[#This Row],[node type]]="s",0),"")</f>
        <v/>
      </c>
      <c r="K925" s="132" t="str" cm="1">
        <f t="array" ref="K925">_xlfn.IFNA(_xlfn.IFS(Nodes[[#This Row],[node type]]="i",0,Nodes[[#This Row],[node type]]="b",1,Nodes[[#This Row],[node type]]="s",1),"")</f>
        <v/>
      </c>
      <c r="L925" s="132" t="str" cm="1">
        <f t="array" ref="L925">_xlfn.IFNA(_xlfn.IFS(Nodes[[#This Row],[node type]]="i",0,Nodes[[#This Row],[node type]]="b",1,Nodes[[#This Row],[node type]]="s",1),"")</f>
        <v/>
      </c>
      <c r="M925" s="132" t="str" cm="1">
        <f t="array" ref="M925">_xlfn.IFNA(_xlfn.IFS(Nodes[[#This Row],[node type]]="i",0,Nodes[[#This Row],[node type]]="b",1,Nodes[[#This Row],[node type]]="s",1),"")</f>
        <v/>
      </c>
      <c r="N925" s="132" t="str" cm="1">
        <f t="array" ref="N925">_xlfn.IFNA(_xlfn.IFS(Nodes[[#This Row],[node type]]="i",0,Nodes[[#This Row],[node type]]="b",1,Nodes[[#This Row],[node type]]="s",0),"")</f>
        <v/>
      </c>
    </row>
    <row r="926" spans="2:14" x14ac:dyDescent="0.2">
      <c r="B92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6" s="63"/>
      <c r="D926" s="63"/>
      <c r="E926" s="63"/>
      <c r="F926" s="63"/>
      <c r="G926" s="63"/>
      <c r="H926" s="65"/>
      <c r="I926" s="132" t="str" cm="1">
        <f t="array" ref="I926">_xlfn.IFNA(_xlfn.IFS(Nodes[[#This Row],[node type]]="i",0,Nodes[[#This Row],[node type]]="b",1,Nodes[[#This Row],[node type]]="s",0),"")</f>
        <v/>
      </c>
      <c r="J926" s="132" t="str" cm="1">
        <f t="array" ref="J926">_xlfn.IFNA(_xlfn.IFS(Nodes[[#This Row],[node type]]="i",0,Nodes[[#This Row],[node type]]="b",1,Nodes[[#This Row],[node type]]="s",0),"")</f>
        <v/>
      </c>
      <c r="K926" s="132" t="str" cm="1">
        <f t="array" ref="K926">_xlfn.IFNA(_xlfn.IFS(Nodes[[#This Row],[node type]]="i",0,Nodes[[#This Row],[node type]]="b",1,Nodes[[#This Row],[node type]]="s",1),"")</f>
        <v/>
      </c>
      <c r="L926" s="132" t="str" cm="1">
        <f t="array" ref="L926">_xlfn.IFNA(_xlfn.IFS(Nodes[[#This Row],[node type]]="i",0,Nodes[[#This Row],[node type]]="b",1,Nodes[[#This Row],[node type]]="s",1),"")</f>
        <v/>
      </c>
      <c r="M926" s="132" t="str" cm="1">
        <f t="array" ref="M926">_xlfn.IFNA(_xlfn.IFS(Nodes[[#This Row],[node type]]="i",0,Nodes[[#This Row],[node type]]="b",1,Nodes[[#This Row],[node type]]="s",1),"")</f>
        <v/>
      </c>
      <c r="N926" s="132" t="str" cm="1">
        <f t="array" ref="N926">_xlfn.IFNA(_xlfn.IFS(Nodes[[#This Row],[node type]]="i",0,Nodes[[#This Row],[node type]]="b",1,Nodes[[#This Row],[node type]]="s",0),"")</f>
        <v/>
      </c>
    </row>
    <row r="927" spans="2:14" x14ac:dyDescent="0.2">
      <c r="B92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7" s="63"/>
      <c r="D927" s="63"/>
      <c r="E927" s="63"/>
      <c r="F927" s="63"/>
      <c r="G927" s="63"/>
      <c r="H927" s="65"/>
      <c r="I927" s="132" t="str" cm="1">
        <f t="array" ref="I927">_xlfn.IFNA(_xlfn.IFS(Nodes[[#This Row],[node type]]="i",0,Nodes[[#This Row],[node type]]="b",1,Nodes[[#This Row],[node type]]="s",0),"")</f>
        <v/>
      </c>
      <c r="J927" s="132" t="str" cm="1">
        <f t="array" ref="J927">_xlfn.IFNA(_xlfn.IFS(Nodes[[#This Row],[node type]]="i",0,Nodes[[#This Row],[node type]]="b",1,Nodes[[#This Row],[node type]]="s",0),"")</f>
        <v/>
      </c>
      <c r="K927" s="132" t="str" cm="1">
        <f t="array" ref="K927">_xlfn.IFNA(_xlfn.IFS(Nodes[[#This Row],[node type]]="i",0,Nodes[[#This Row],[node type]]="b",1,Nodes[[#This Row],[node type]]="s",1),"")</f>
        <v/>
      </c>
      <c r="L927" s="132" t="str" cm="1">
        <f t="array" ref="L927">_xlfn.IFNA(_xlfn.IFS(Nodes[[#This Row],[node type]]="i",0,Nodes[[#This Row],[node type]]="b",1,Nodes[[#This Row],[node type]]="s",1),"")</f>
        <v/>
      </c>
      <c r="M927" s="132" t="str" cm="1">
        <f t="array" ref="M927">_xlfn.IFNA(_xlfn.IFS(Nodes[[#This Row],[node type]]="i",0,Nodes[[#This Row],[node type]]="b",1,Nodes[[#This Row],[node type]]="s",1),"")</f>
        <v/>
      </c>
      <c r="N927" s="132" t="str" cm="1">
        <f t="array" ref="N927">_xlfn.IFNA(_xlfn.IFS(Nodes[[#This Row],[node type]]="i",0,Nodes[[#This Row],[node type]]="b",1,Nodes[[#This Row],[node type]]="s",0),"")</f>
        <v/>
      </c>
    </row>
    <row r="928" spans="2:14" x14ac:dyDescent="0.2">
      <c r="B92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8" s="63"/>
      <c r="D928" s="63"/>
      <c r="E928" s="63"/>
      <c r="F928" s="63"/>
      <c r="G928" s="63"/>
      <c r="H928" s="65"/>
      <c r="I928" s="132" t="str" cm="1">
        <f t="array" ref="I928">_xlfn.IFNA(_xlfn.IFS(Nodes[[#This Row],[node type]]="i",0,Nodes[[#This Row],[node type]]="b",1,Nodes[[#This Row],[node type]]="s",0),"")</f>
        <v/>
      </c>
      <c r="J928" s="132" t="str" cm="1">
        <f t="array" ref="J928">_xlfn.IFNA(_xlfn.IFS(Nodes[[#This Row],[node type]]="i",0,Nodes[[#This Row],[node type]]="b",1,Nodes[[#This Row],[node type]]="s",0),"")</f>
        <v/>
      </c>
      <c r="K928" s="132" t="str" cm="1">
        <f t="array" ref="K928">_xlfn.IFNA(_xlfn.IFS(Nodes[[#This Row],[node type]]="i",0,Nodes[[#This Row],[node type]]="b",1,Nodes[[#This Row],[node type]]="s",1),"")</f>
        <v/>
      </c>
      <c r="L928" s="132" t="str" cm="1">
        <f t="array" ref="L928">_xlfn.IFNA(_xlfn.IFS(Nodes[[#This Row],[node type]]="i",0,Nodes[[#This Row],[node type]]="b",1,Nodes[[#This Row],[node type]]="s",1),"")</f>
        <v/>
      </c>
      <c r="M928" s="132" t="str" cm="1">
        <f t="array" ref="M928">_xlfn.IFNA(_xlfn.IFS(Nodes[[#This Row],[node type]]="i",0,Nodes[[#This Row],[node type]]="b",1,Nodes[[#This Row],[node type]]="s",1),"")</f>
        <v/>
      </c>
      <c r="N928" s="132" t="str" cm="1">
        <f t="array" ref="N928">_xlfn.IFNA(_xlfn.IFS(Nodes[[#This Row],[node type]]="i",0,Nodes[[#This Row],[node type]]="b",1,Nodes[[#This Row],[node type]]="s",0),"")</f>
        <v/>
      </c>
    </row>
    <row r="929" spans="2:14" x14ac:dyDescent="0.2">
      <c r="B92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29" s="63"/>
      <c r="D929" s="63"/>
      <c r="E929" s="63"/>
      <c r="F929" s="63"/>
      <c r="G929" s="63"/>
      <c r="H929" s="65"/>
      <c r="I929" s="132" t="str" cm="1">
        <f t="array" ref="I929">_xlfn.IFNA(_xlfn.IFS(Nodes[[#This Row],[node type]]="i",0,Nodes[[#This Row],[node type]]="b",1,Nodes[[#This Row],[node type]]="s",0),"")</f>
        <v/>
      </c>
      <c r="J929" s="132" t="str" cm="1">
        <f t="array" ref="J929">_xlfn.IFNA(_xlfn.IFS(Nodes[[#This Row],[node type]]="i",0,Nodes[[#This Row],[node type]]="b",1,Nodes[[#This Row],[node type]]="s",0),"")</f>
        <v/>
      </c>
      <c r="K929" s="132" t="str" cm="1">
        <f t="array" ref="K929">_xlfn.IFNA(_xlfn.IFS(Nodes[[#This Row],[node type]]="i",0,Nodes[[#This Row],[node type]]="b",1,Nodes[[#This Row],[node type]]="s",1),"")</f>
        <v/>
      </c>
      <c r="L929" s="132" t="str" cm="1">
        <f t="array" ref="L929">_xlfn.IFNA(_xlfn.IFS(Nodes[[#This Row],[node type]]="i",0,Nodes[[#This Row],[node type]]="b",1,Nodes[[#This Row],[node type]]="s",1),"")</f>
        <v/>
      </c>
      <c r="M929" s="132" t="str" cm="1">
        <f t="array" ref="M929">_xlfn.IFNA(_xlfn.IFS(Nodes[[#This Row],[node type]]="i",0,Nodes[[#This Row],[node type]]="b",1,Nodes[[#This Row],[node type]]="s",1),"")</f>
        <v/>
      </c>
      <c r="N929" s="132" t="str" cm="1">
        <f t="array" ref="N929">_xlfn.IFNA(_xlfn.IFS(Nodes[[#This Row],[node type]]="i",0,Nodes[[#This Row],[node type]]="b",1,Nodes[[#This Row],[node type]]="s",0),"")</f>
        <v/>
      </c>
    </row>
    <row r="930" spans="2:14" x14ac:dyDescent="0.2">
      <c r="B93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0" s="63"/>
      <c r="D930" s="63"/>
      <c r="E930" s="63"/>
      <c r="F930" s="63"/>
      <c r="G930" s="63"/>
      <c r="H930" s="65"/>
      <c r="I930" s="132" t="str" cm="1">
        <f t="array" ref="I930">_xlfn.IFNA(_xlfn.IFS(Nodes[[#This Row],[node type]]="i",0,Nodes[[#This Row],[node type]]="b",1,Nodes[[#This Row],[node type]]="s",0),"")</f>
        <v/>
      </c>
      <c r="J930" s="132" t="str" cm="1">
        <f t="array" ref="J930">_xlfn.IFNA(_xlfn.IFS(Nodes[[#This Row],[node type]]="i",0,Nodes[[#This Row],[node type]]="b",1,Nodes[[#This Row],[node type]]="s",0),"")</f>
        <v/>
      </c>
      <c r="K930" s="132" t="str" cm="1">
        <f t="array" ref="K930">_xlfn.IFNA(_xlfn.IFS(Nodes[[#This Row],[node type]]="i",0,Nodes[[#This Row],[node type]]="b",1,Nodes[[#This Row],[node type]]="s",1),"")</f>
        <v/>
      </c>
      <c r="L930" s="132" t="str" cm="1">
        <f t="array" ref="L930">_xlfn.IFNA(_xlfn.IFS(Nodes[[#This Row],[node type]]="i",0,Nodes[[#This Row],[node type]]="b",1,Nodes[[#This Row],[node type]]="s",1),"")</f>
        <v/>
      </c>
      <c r="M930" s="132" t="str" cm="1">
        <f t="array" ref="M930">_xlfn.IFNA(_xlfn.IFS(Nodes[[#This Row],[node type]]="i",0,Nodes[[#This Row],[node type]]="b",1,Nodes[[#This Row],[node type]]="s",1),"")</f>
        <v/>
      </c>
      <c r="N930" s="132" t="str" cm="1">
        <f t="array" ref="N930">_xlfn.IFNA(_xlfn.IFS(Nodes[[#This Row],[node type]]="i",0,Nodes[[#This Row],[node type]]="b",1,Nodes[[#This Row],[node type]]="s",0),"")</f>
        <v/>
      </c>
    </row>
    <row r="931" spans="2:14" x14ac:dyDescent="0.2">
      <c r="B93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1" s="63"/>
      <c r="D931" s="63"/>
      <c r="E931" s="63"/>
      <c r="F931" s="63"/>
      <c r="G931" s="63"/>
      <c r="H931" s="65"/>
      <c r="I931" s="132" t="str" cm="1">
        <f t="array" ref="I931">_xlfn.IFNA(_xlfn.IFS(Nodes[[#This Row],[node type]]="i",0,Nodes[[#This Row],[node type]]="b",1,Nodes[[#This Row],[node type]]="s",0),"")</f>
        <v/>
      </c>
      <c r="J931" s="132" t="str" cm="1">
        <f t="array" ref="J931">_xlfn.IFNA(_xlfn.IFS(Nodes[[#This Row],[node type]]="i",0,Nodes[[#This Row],[node type]]="b",1,Nodes[[#This Row],[node type]]="s",0),"")</f>
        <v/>
      </c>
      <c r="K931" s="132" t="str" cm="1">
        <f t="array" ref="K931">_xlfn.IFNA(_xlfn.IFS(Nodes[[#This Row],[node type]]="i",0,Nodes[[#This Row],[node type]]="b",1,Nodes[[#This Row],[node type]]="s",1),"")</f>
        <v/>
      </c>
      <c r="L931" s="132" t="str" cm="1">
        <f t="array" ref="L931">_xlfn.IFNA(_xlfn.IFS(Nodes[[#This Row],[node type]]="i",0,Nodes[[#This Row],[node type]]="b",1,Nodes[[#This Row],[node type]]="s",1),"")</f>
        <v/>
      </c>
      <c r="M931" s="132" t="str" cm="1">
        <f t="array" ref="M931">_xlfn.IFNA(_xlfn.IFS(Nodes[[#This Row],[node type]]="i",0,Nodes[[#This Row],[node type]]="b",1,Nodes[[#This Row],[node type]]="s",1),"")</f>
        <v/>
      </c>
      <c r="N931" s="132" t="str" cm="1">
        <f t="array" ref="N931">_xlfn.IFNA(_xlfn.IFS(Nodes[[#This Row],[node type]]="i",0,Nodes[[#This Row],[node type]]="b",1,Nodes[[#This Row],[node type]]="s",0),"")</f>
        <v/>
      </c>
    </row>
    <row r="932" spans="2:14" x14ac:dyDescent="0.2">
      <c r="B93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2" s="63"/>
      <c r="D932" s="63"/>
      <c r="E932" s="63"/>
      <c r="F932" s="63"/>
      <c r="G932" s="63"/>
      <c r="H932" s="65"/>
      <c r="I932" s="132" t="str" cm="1">
        <f t="array" ref="I932">_xlfn.IFNA(_xlfn.IFS(Nodes[[#This Row],[node type]]="i",0,Nodes[[#This Row],[node type]]="b",1,Nodes[[#This Row],[node type]]="s",0),"")</f>
        <v/>
      </c>
      <c r="J932" s="132" t="str" cm="1">
        <f t="array" ref="J932">_xlfn.IFNA(_xlfn.IFS(Nodes[[#This Row],[node type]]="i",0,Nodes[[#This Row],[node type]]="b",1,Nodes[[#This Row],[node type]]="s",0),"")</f>
        <v/>
      </c>
      <c r="K932" s="132" t="str" cm="1">
        <f t="array" ref="K932">_xlfn.IFNA(_xlfn.IFS(Nodes[[#This Row],[node type]]="i",0,Nodes[[#This Row],[node type]]="b",1,Nodes[[#This Row],[node type]]="s",1),"")</f>
        <v/>
      </c>
      <c r="L932" s="132" t="str" cm="1">
        <f t="array" ref="L932">_xlfn.IFNA(_xlfn.IFS(Nodes[[#This Row],[node type]]="i",0,Nodes[[#This Row],[node type]]="b",1,Nodes[[#This Row],[node type]]="s",1),"")</f>
        <v/>
      </c>
      <c r="M932" s="132" t="str" cm="1">
        <f t="array" ref="M932">_xlfn.IFNA(_xlfn.IFS(Nodes[[#This Row],[node type]]="i",0,Nodes[[#This Row],[node type]]="b",1,Nodes[[#This Row],[node type]]="s",1),"")</f>
        <v/>
      </c>
      <c r="N932" s="132" t="str" cm="1">
        <f t="array" ref="N932">_xlfn.IFNA(_xlfn.IFS(Nodes[[#This Row],[node type]]="i",0,Nodes[[#This Row],[node type]]="b",1,Nodes[[#This Row],[node type]]="s",0),"")</f>
        <v/>
      </c>
    </row>
    <row r="933" spans="2:14" x14ac:dyDescent="0.2">
      <c r="B93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3" s="63"/>
      <c r="D933" s="63"/>
      <c r="E933" s="63"/>
      <c r="F933" s="63"/>
      <c r="G933" s="63"/>
      <c r="H933" s="65"/>
      <c r="I933" s="132" t="str" cm="1">
        <f t="array" ref="I933">_xlfn.IFNA(_xlfn.IFS(Nodes[[#This Row],[node type]]="i",0,Nodes[[#This Row],[node type]]="b",1,Nodes[[#This Row],[node type]]="s",0),"")</f>
        <v/>
      </c>
      <c r="J933" s="132" t="str" cm="1">
        <f t="array" ref="J933">_xlfn.IFNA(_xlfn.IFS(Nodes[[#This Row],[node type]]="i",0,Nodes[[#This Row],[node type]]="b",1,Nodes[[#This Row],[node type]]="s",0),"")</f>
        <v/>
      </c>
      <c r="K933" s="132" t="str" cm="1">
        <f t="array" ref="K933">_xlfn.IFNA(_xlfn.IFS(Nodes[[#This Row],[node type]]="i",0,Nodes[[#This Row],[node type]]="b",1,Nodes[[#This Row],[node type]]="s",1),"")</f>
        <v/>
      </c>
      <c r="L933" s="132" t="str" cm="1">
        <f t="array" ref="L933">_xlfn.IFNA(_xlfn.IFS(Nodes[[#This Row],[node type]]="i",0,Nodes[[#This Row],[node type]]="b",1,Nodes[[#This Row],[node type]]="s",1),"")</f>
        <v/>
      </c>
      <c r="M933" s="132" t="str" cm="1">
        <f t="array" ref="M933">_xlfn.IFNA(_xlfn.IFS(Nodes[[#This Row],[node type]]="i",0,Nodes[[#This Row],[node type]]="b",1,Nodes[[#This Row],[node type]]="s",1),"")</f>
        <v/>
      </c>
      <c r="N933" s="132" t="str" cm="1">
        <f t="array" ref="N933">_xlfn.IFNA(_xlfn.IFS(Nodes[[#This Row],[node type]]="i",0,Nodes[[#This Row],[node type]]="b",1,Nodes[[#This Row],[node type]]="s",0),"")</f>
        <v/>
      </c>
    </row>
    <row r="934" spans="2:14" x14ac:dyDescent="0.2">
      <c r="B93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4" s="63"/>
      <c r="D934" s="63"/>
      <c r="E934" s="63"/>
      <c r="F934" s="63"/>
      <c r="G934" s="63"/>
      <c r="H934" s="65"/>
      <c r="I934" s="132" t="str" cm="1">
        <f t="array" ref="I934">_xlfn.IFNA(_xlfn.IFS(Nodes[[#This Row],[node type]]="i",0,Nodes[[#This Row],[node type]]="b",1,Nodes[[#This Row],[node type]]="s",0),"")</f>
        <v/>
      </c>
      <c r="J934" s="132" t="str" cm="1">
        <f t="array" ref="J934">_xlfn.IFNA(_xlfn.IFS(Nodes[[#This Row],[node type]]="i",0,Nodes[[#This Row],[node type]]="b",1,Nodes[[#This Row],[node type]]="s",0),"")</f>
        <v/>
      </c>
      <c r="K934" s="132" t="str" cm="1">
        <f t="array" ref="K934">_xlfn.IFNA(_xlfn.IFS(Nodes[[#This Row],[node type]]="i",0,Nodes[[#This Row],[node type]]="b",1,Nodes[[#This Row],[node type]]="s",1),"")</f>
        <v/>
      </c>
      <c r="L934" s="132" t="str" cm="1">
        <f t="array" ref="L934">_xlfn.IFNA(_xlfn.IFS(Nodes[[#This Row],[node type]]="i",0,Nodes[[#This Row],[node type]]="b",1,Nodes[[#This Row],[node type]]="s",1),"")</f>
        <v/>
      </c>
      <c r="M934" s="132" t="str" cm="1">
        <f t="array" ref="M934">_xlfn.IFNA(_xlfn.IFS(Nodes[[#This Row],[node type]]="i",0,Nodes[[#This Row],[node type]]="b",1,Nodes[[#This Row],[node type]]="s",1),"")</f>
        <v/>
      </c>
      <c r="N934" s="132" t="str" cm="1">
        <f t="array" ref="N934">_xlfn.IFNA(_xlfn.IFS(Nodes[[#This Row],[node type]]="i",0,Nodes[[#This Row],[node type]]="b",1,Nodes[[#This Row],[node type]]="s",0),"")</f>
        <v/>
      </c>
    </row>
    <row r="935" spans="2:14" x14ac:dyDescent="0.2">
      <c r="B93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5" s="63"/>
      <c r="D935" s="63"/>
      <c r="E935" s="63"/>
      <c r="F935" s="63"/>
      <c r="G935" s="63"/>
      <c r="H935" s="65"/>
      <c r="I935" s="132" t="str" cm="1">
        <f t="array" ref="I935">_xlfn.IFNA(_xlfn.IFS(Nodes[[#This Row],[node type]]="i",0,Nodes[[#This Row],[node type]]="b",1,Nodes[[#This Row],[node type]]="s",0),"")</f>
        <v/>
      </c>
      <c r="J935" s="132" t="str" cm="1">
        <f t="array" ref="J935">_xlfn.IFNA(_xlfn.IFS(Nodes[[#This Row],[node type]]="i",0,Nodes[[#This Row],[node type]]="b",1,Nodes[[#This Row],[node type]]="s",0),"")</f>
        <v/>
      </c>
      <c r="K935" s="132" t="str" cm="1">
        <f t="array" ref="K935">_xlfn.IFNA(_xlfn.IFS(Nodes[[#This Row],[node type]]="i",0,Nodes[[#This Row],[node type]]="b",1,Nodes[[#This Row],[node type]]="s",1),"")</f>
        <v/>
      </c>
      <c r="L935" s="132" t="str" cm="1">
        <f t="array" ref="L935">_xlfn.IFNA(_xlfn.IFS(Nodes[[#This Row],[node type]]="i",0,Nodes[[#This Row],[node type]]="b",1,Nodes[[#This Row],[node type]]="s",1),"")</f>
        <v/>
      </c>
      <c r="M935" s="132" t="str" cm="1">
        <f t="array" ref="M935">_xlfn.IFNA(_xlfn.IFS(Nodes[[#This Row],[node type]]="i",0,Nodes[[#This Row],[node type]]="b",1,Nodes[[#This Row],[node type]]="s",1),"")</f>
        <v/>
      </c>
      <c r="N935" s="132" t="str" cm="1">
        <f t="array" ref="N935">_xlfn.IFNA(_xlfn.IFS(Nodes[[#This Row],[node type]]="i",0,Nodes[[#This Row],[node type]]="b",1,Nodes[[#This Row],[node type]]="s",0),"")</f>
        <v/>
      </c>
    </row>
    <row r="936" spans="2:14" x14ac:dyDescent="0.2">
      <c r="B93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6" s="63"/>
      <c r="D936" s="63"/>
      <c r="E936" s="63"/>
      <c r="F936" s="63"/>
      <c r="G936" s="63"/>
      <c r="H936" s="65"/>
      <c r="I936" s="132" t="str" cm="1">
        <f t="array" ref="I936">_xlfn.IFNA(_xlfn.IFS(Nodes[[#This Row],[node type]]="i",0,Nodes[[#This Row],[node type]]="b",1,Nodes[[#This Row],[node type]]="s",0),"")</f>
        <v/>
      </c>
      <c r="J936" s="132" t="str" cm="1">
        <f t="array" ref="J936">_xlfn.IFNA(_xlfn.IFS(Nodes[[#This Row],[node type]]="i",0,Nodes[[#This Row],[node type]]="b",1,Nodes[[#This Row],[node type]]="s",0),"")</f>
        <v/>
      </c>
      <c r="K936" s="132" t="str" cm="1">
        <f t="array" ref="K936">_xlfn.IFNA(_xlfn.IFS(Nodes[[#This Row],[node type]]="i",0,Nodes[[#This Row],[node type]]="b",1,Nodes[[#This Row],[node type]]="s",1),"")</f>
        <v/>
      </c>
      <c r="L936" s="132" t="str" cm="1">
        <f t="array" ref="L936">_xlfn.IFNA(_xlfn.IFS(Nodes[[#This Row],[node type]]="i",0,Nodes[[#This Row],[node type]]="b",1,Nodes[[#This Row],[node type]]="s",1),"")</f>
        <v/>
      </c>
      <c r="M936" s="132" t="str" cm="1">
        <f t="array" ref="M936">_xlfn.IFNA(_xlfn.IFS(Nodes[[#This Row],[node type]]="i",0,Nodes[[#This Row],[node type]]="b",1,Nodes[[#This Row],[node type]]="s",1),"")</f>
        <v/>
      </c>
      <c r="N936" s="132" t="str" cm="1">
        <f t="array" ref="N936">_xlfn.IFNA(_xlfn.IFS(Nodes[[#This Row],[node type]]="i",0,Nodes[[#This Row],[node type]]="b",1,Nodes[[#This Row],[node type]]="s",0),"")</f>
        <v/>
      </c>
    </row>
    <row r="937" spans="2:14" x14ac:dyDescent="0.2">
      <c r="B93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7" s="63"/>
      <c r="D937" s="63"/>
      <c r="E937" s="63"/>
      <c r="F937" s="63"/>
      <c r="G937" s="63"/>
      <c r="H937" s="65"/>
      <c r="I937" s="132" t="str" cm="1">
        <f t="array" ref="I937">_xlfn.IFNA(_xlfn.IFS(Nodes[[#This Row],[node type]]="i",0,Nodes[[#This Row],[node type]]="b",1,Nodes[[#This Row],[node type]]="s",0),"")</f>
        <v/>
      </c>
      <c r="J937" s="132" t="str" cm="1">
        <f t="array" ref="J937">_xlfn.IFNA(_xlfn.IFS(Nodes[[#This Row],[node type]]="i",0,Nodes[[#This Row],[node type]]="b",1,Nodes[[#This Row],[node type]]="s",0),"")</f>
        <v/>
      </c>
      <c r="K937" s="132" t="str" cm="1">
        <f t="array" ref="K937">_xlfn.IFNA(_xlfn.IFS(Nodes[[#This Row],[node type]]="i",0,Nodes[[#This Row],[node type]]="b",1,Nodes[[#This Row],[node type]]="s",1),"")</f>
        <v/>
      </c>
      <c r="L937" s="132" t="str" cm="1">
        <f t="array" ref="L937">_xlfn.IFNA(_xlfn.IFS(Nodes[[#This Row],[node type]]="i",0,Nodes[[#This Row],[node type]]="b",1,Nodes[[#This Row],[node type]]="s",1),"")</f>
        <v/>
      </c>
      <c r="M937" s="132" t="str" cm="1">
        <f t="array" ref="M937">_xlfn.IFNA(_xlfn.IFS(Nodes[[#This Row],[node type]]="i",0,Nodes[[#This Row],[node type]]="b",1,Nodes[[#This Row],[node type]]="s",1),"")</f>
        <v/>
      </c>
      <c r="N937" s="132" t="str" cm="1">
        <f t="array" ref="N937">_xlfn.IFNA(_xlfn.IFS(Nodes[[#This Row],[node type]]="i",0,Nodes[[#This Row],[node type]]="b",1,Nodes[[#This Row],[node type]]="s",0),"")</f>
        <v/>
      </c>
    </row>
    <row r="938" spans="2:14" x14ac:dyDescent="0.2">
      <c r="B93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8" s="63"/>
      <c r="D938" s="63"/>
      <c r="E938" s="63"/>
      <c r="F938" s="63"/>
      <c r="G938" s="63"/>
      <c r="H938" s="65"/>
      <c r="I938" s="132" t="str" cm="1">
        <f t="array" ref="I938">_xlfn.IFNA(_xlfn.IFS(Nodes[[#This Row],[node type]]="i",0,Nodes[[#This Row],[node type]]="b",1,Nodes[[#This Row],[node type]]="s",0),"")</f>
        <v/>
      </c>
      <c r="J938" s="132" t="str" cm="1">
        <f t="array" ref="J938">_xlfn.IFNA(_xlfn.IFS(Nodes[[#This Row],[node type]]="i",0,Nodes[[#This Row],[node type]]="b",1,Nodes[[#This Row],[node type]]="s",0),"")</f>
        <v/>
      </c>
      <c r="K938" s="132" t="str" cm="1">
        <f t="array" ref="K938">_xlfn.IFNA(_xlfn.IFS(Nodes[[#This Row],[node type]]="i",0,Nodes[[#This Row],[node type]]="b",1,Nodes[[#This Row],[node type]]="s",1),"")</f>
        <v/>
      </c>
      <c r="L938" s="132" t="str" cm="1">
        <f t="array" ref="L938">_xlfn.IFNA(_xlfn.IFS(Nodes[[#This Row],[node type]]="i",0,Nodes[[#This Row],[node type]]="b",1,Nodes[[#This Row],[node type]]="s",1),"")</f>
        <v/>
      </c>
      <c r="M938" s="132" t="str" cm="1">
        <f t="array" ref="M938">_xlfn.IFNA(_xlfn.IFS(Nodes[[#This Row],[node type]]="i",0,Nodes[[#This Row],[node type]]="b",1,Nodes[[#This Row],[node type]]="s",1),"")</f>
        <v/>
      </c>
      <c r="N938" s="132" t="str" cm="1">
        <f t="array" ref="N938">_xlfn.IFNA(_xlfn.IFS(Nodes[[#This Row],[node type]]="i",0,Nodes[[#This Row],[node type]]="b",1,Nodes[[#This Row],[node type]]="s",0),"")</f>
        <v/>
      </c>
    </row>
    <row r="939" spans="2:14" x14ac:dyDescent="0.2">
      <c r="B93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39" s="63"/>
      <c r="D939" s="63"/>
      <c r="E939" s="63"/>
      <c r="F939" s="63"/>
      <c r="G939" s="63"/>
      <c r="H939" s="65"/>
      <c r="I939" s="132" t="str" cm="1">
        <f t="array" ref="I939">_xlfn.IFNA(_xlfn.IFS(Nodes[[#This Row],[node type]]="i",0,Nodes[[#This Row],[node type]]="b",1,Nodes[[#This Row],[node type]]="s",0),"")</f>
        <v/>
      </c>
      <c r="J939" s="132" t="str" cm="1">
        <f t="array" ref="J939">_xlfn.IFNA(_xlfn.IFS(Nodes[[#This Row],[node type]]="i",0,Nodes[[#This Row],[node type]]="b",1,Nodes[[#This Row],[node type]]="s",0),"")</f>
        <v/>
      </c>
      <c r="K939" s="132" t="str" cm="1">
        <f t="array" ref="K939">_xlfn.IFNA(_xlfn.IFS(Nodes[[#This Row],[node type]]="i",0,Nodes[[#This Row],[node type]]="b",1,Nodes[[#This Row],[node type]]="s",1),"")</f>
        <v/>
      </c>
      <c r="L939" s="132" t="str" cm="1">
        <f t="array" ref="L939">_xlfn.IFNA(_xlfn.IFS(Nodes[[#This Row],[node type]]="i",0,Nodes[[#This Row],[node type]]="b",1,Nodes[[#This Row],[node type]]="s",1),"")</f>
        <v/>
      </c>
      <c r="M939" s="132" t="str" cm="1">
        <f t="array" ref="M939">_xlfn.IFNA(_xlfn.IFS(Nodes[[#This Row],[node type]]="i",0,Nodes[[#This Row],[node type]]="b",1,Nodes[[#This Row],[node type]]="s",1),"")</f>
        <v/>
      </c>
      <c r="N939" s="132" t="str" cm="1">
        <f t="array" ref="N939">_xlfn.IFNA(_xlfn.IFS(Nodes[[#This Row],[node type]]="i",0,Nodes[[#This Row],[node type]]="b",1,Nodes[[#This Row],[node type]]="s",0),"")</f>
        <v/>
      </c>
    </row>
    <row r="940" spans="2:14" x14ac:dyDescent="0.2">
      <c r="B94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0" s="63"/>
      <c r="D940" s="63"/>
      <c r="E940" s="63"/>
      <c r="F940" s="63"/>
      <c r="G940" s="63"/>
      <c r="H940" s="65"/>
      <c r="I940" s="132" t="str" cm="1">
        <f t="array" ref="I940">_xlfn.IFNA(_xlfn.IFS(Nodes[[#This Row],[node type]]="i",0,Nodes[[#This Row],[node type]]="b",1,Nodes[[#This Row],[node type]]="s",0),"")</f>
        <v/>
      </c>
      <c r="J940" s="132" t="str" cm="1">
        <f t="array" ref="J940">_xlfn.IFNA(_xlfn.IFS(Nodes[[#This Row],[node type]]="i",0,Nodes[[#This Row],[node type]]="b",1,Nodes[[#This Row],[node type]]="s",0),"")</f>
        <v/>
      </c>
      <c r="K940" s="132" t="str" cm="1">
        <f t="array" ref="K940">_xlfn.IFNA(_xlfn.IFS(Nodes[[#This Row],[node type]]="i",0,Nodes[[#This Row],[node type]]="b",1,Nodes[[#This Row],[node type]]="s",1),"")</f>
        <v/>
      </c>
      <c r="L940" s="132" t="str" cm="1">
        <f t="array" ref="L940">_xlfn.IFNA(_xlfn.IFS(Nodes[[#This Row],[node type]]="i",0,Nodes[[#This Row],[node type]]="b",1,Nodes[[#This Row],[node type]]="s",1),"")</f>
        <v/>
      </c>
      <c r="M940" s="132" t="str" cm="1">
        <f t="array" ref="M940">_xlfn.IFNA(_xlfn.IFS(Nodes[[#This Row],[node type]]="i",0,Nodes[[#This Row],[node type]]="b",1,Nodes[[#This Row],[node type]]="s",1),"")</f>
        <v/>
      </c>
      <c r="N940" s="132" t="str" cm="1">
        <f t="array" ref="N940">_xlfn.IFNA(_xlfn.IFS(Nodes[[#This Row],[node type]]="i",0,Nodes[[#This Row],[node type]]="b",1,Nodes[[#This Row],[node type]]="s",0),"")</f>
        <v/>
      </c>
    </row>
    <row r="941" spans="2:14" x14ac:dyDescent="0.2">
      <c r="B94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1" s="63"/>
      <c r="D941" s="63"/>
      <c r="E941" s="63"/>
      <c r="F941" s="63"/>
      <c r="G941" s="63"/>
      <c r="H941" s="65"/>
      <c r="I941" s="132" t="str" cm="1">
        <f t="array" ref="I941">_xlfn.IFNA(_xlfn.IFS(Nodes[[#This Row],[node type]]="i",0,Nodes[[#This Row],[node type]]="b",1,Nodes[[#This Row],[node type]]="s",0),"")</f>
        <v/>
      </c>
      <c r="J941" s="132" t="str" cm="1">
        <f t="array" ref="J941">_xlfn.IFNA(_xlfn.IFS(Nodes[[#This Row],[node type]]="i",0,Nodes[[#This Row],[node type]]="b",1,Nodes[[#This Row],[node type]]="s",0),"")</f>
        <v/>
      </c>
      <c r="K941" s="132" t="str" cm="1">
        <f t="array" ref="K941">_xlfn.IFNA(_xlfn.IFS(Nodes[[#This Row],[node type]]="i",0,Nodes[[#This Row],[node type]]="b",1,Nodes[[#This Row],[node type]]="s",1),"")</f>
        <v/>
      </c>
      <c r="L941" s="132" t="str" cm="1">
        <f t="array" ref="L941">_xlfn.IFNA(_xlfn.IFS(Nodes[[#This Row],[node type]]="i",0,Nodes[[#This Row],[node type]]="b",1,Nodes[[#This Row],[node type]]="s",1),"")</f>
        <v/>
      </c>
      <c r="M941" s="132" t="str" cm="1">
        <f t="array" ref="M941">_xlfn.IFNA(_xlfn.IFS(Nodes[[#This Row],[node type]]="i",0,Nodes[[#This Row],[node type]]="b",1,Nodes[[#This Row],[node type]]="s",1),"")</f>
        <v/>
      </c>
      <c r="N941" s="132" t="str" cm="1">
        <f t="array" ref="N941">_xlfn.IFNA(_xlfn.IFS(Nodes[[#This Row],[node type]]="i",0,Nodes[[#This Row],[node type]]="b",1,Nodes[[#This Row],[node type]]="s",0),"")</f>
        <v/>
      </c>
    </row>
    <row r="942" spans="2:14" x14ac:dyDescent="0.2">
      <c r="B94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2" s="63"/>
      <c r="D942" s="63"/>
      <c r="E942" s="63"/>
      <c r="F942" s="63"/>
      <c r="G942" s="63"/>
      <c r="H942" s="65"/>
      <c r="I942" s="132" t="str" cm="1">
        <f t="array" ref="I942">_xlfn.IFNA(_xlfn.IFS(Nodes[[#This Row],[node type]]="i",0,Nodes[[#This Row],[node type]]="b",1,Nodes[[#This Row],[node type]]="s",0),"")</f>
        <v/>
      </c>
      <c r="J942" s="132" t="str" cm="1">
        <f t="array" ref="J942">_xlfn.IFNA(_xlfn.IFS(Nodes[[#This Row],[node type]]="i",0,Nodes[[#This Row],[node type]]="b",1,Nodes[[#This Row],[node type]]="s",0),"")</f>
        <v/>
      </c>
      <c r="K942" s="132" t="str" cm="1">
        <f t="array" ref="K942">_xlfn.IFNA(_xlfn.IFS(Nodes[[#This Row],[node type]]="i",0,Nodes[[#This Row],[node type]]="b",1,Nodes[[#This Row],[node type]]="s",1),"")</f>
        <v/>
      </c>
      <c r="L942" s="132" t="str" cm="1">
        <f t="array" ref="L942">_xlfn.IFNA(_xlfn.IFS(Nodes[[#This Row],[node type]]="i",0,Nodes[[#This Row],[node type]]="b",1,Nodes[[#This Row],[node type]]="s",1),"")</f>
        <v/>
      </c>
      <c r="M942" s="132" t="str" cm="1">
        <f t="array" ref="M942">_xlfn.IFNA(_xlfn.IFS(Nodes[[#This Row],[node type]]="i",0,Nodes[[#This Row],[node type]]="b",1,Nodes[[#This Row],[node type]]="s",1),"")</f>
        <v/>
      </c>
      <c r="N942" s="132" t="str" cm="1">
        <f t="array" ref="N942">_xlfn.IFNA(_xlfn.IFS(Nodes[[#This Row],[node type]]="i",0,Nodes[[#This Row],[node type]]="b",1,Nodes[[#This Row],[node type]]="s",0),"")</f>
        <v/>
      </c>
    </row>
    <row r="943" spans="2:14" x14ac:dyDescent="0.2">
      <c r="B94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3" s="63"/>
      <c r="D943" s="63"/>
      <c r="E943" s="63"/>
      <c r="F943" s="63"/>
      <c r="G943" s="63"/>
      <c r="H943" s="65"/>
      <c r="I943" s="132" t="str" cm="1">
        <f t="array" ref="I943">_xlfn.IFNA(_xlfn.IFS(Nodes[[#This Row],[node type]]="i",0,Nodes[[#This Row],[node type]]="b",1,Nodes[[#This Row],[node type]]="s",0),"")</f>
        <v/>
      </c>
      <c r="J943" s="132" t="str" cm="1">
        <f t="array" ref="J943">_xlfn.IFNA(_xlfn.IFS(Nodes[[#This Row],[node type]]="i",0,Nodes[[#This Row],[node type]]="b",1,Nodes[[#This Row],[node type]]="s",0),"")</f>
        <v/>
      </c>
      <c r="K943" s="132" t="str" cm="1">
        <f t="array" ref="K943">_xlfn.IFNA(_xlfn.IFS(Nodes[[#This Row],[node type]]="i",0,Nodes[[#This Row],[node type]]="b",1,Nodes[[#This Row],[node type]]="s",1),"")</f>
        <v/>
      </c>
      <c r="L943" s="132" t="str" cm="1">
        <f t="array" ref="L943">_xlfn.IFNA(_xlfn.IFS(Nodes[[#This Row],[node type]]="i",0,Nodes[[#This Row],[node type]]="b",1,Nodes[[#This Row],[node type]]="s",1),"")</f>
        <v/>
      </c>
      <c r="M943" s="132" t="str" cm="1">
        <f t="array" ref="M943">_xlfn.IFNA(_xlfn.IFS(Nodes[[#This Row],[node type]]="i",0,Nodes[[#This Row],[node type]]="b",1,Nodes[[#This Row],[node type]]="s",1),"")</f>
        <v/>
      </c>
      <c r="N943" s="132" t="str" cm="1">
        <f t="array" ref="N943">_xlfn.IFNA(_xlfn.IFS(Nodes[[#This Row],[node type]]="i",0,Nodes[[#This Row],[node type]]="b",1,Nodes[[#This Row],[node type]]="s",0),"")</f>
        <v/>
      </c>
    </row>
    <row r="944" spans="2:14" x14ac:dyDescent="0.2">
      <c r="B94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4" s="63"/>
      <c r="D944" s="63"/>
      <c r="E944" s="63"/>
      <c r="F944" s="63"/>
      <c r="G944" s="63"/>
      <c r="H944" s="65"/>
      <c r="I944" s="132" t="str" cm="1">
        <f t="array" ref="I944">_xlfn.IFNA(_xlfn.IFS(Nodes[[#This Row],[node type]]="i",0,Nodes[[#This Row],[node type]]="b",1,Nodes[[#This Row],[node type]]="s",0),"")</f>
        <v/>
      </c>
      <c r="J944" s="132" t="str" cm="1">
        <f t="array" ref="J944">_xlfn.IFNA(_xlfn.IFS(Nodes[[#This Row],[node type]]="i",0,Nodes[[#This Row],[node type]]="b",1,Nodes[[#This Row],[node type]]="s",0),"")</f>
        <v/>
      </c>
      <c r="K944" s="132" t="str" cm="1">
        <f t="array" ref="K944">_xlfn.IFNA(_xlfn.IFS(Nodes[[#This Row],[node type]]="i",0,Nodes[[#This Row],[node type]]="b",1,Nodes[[#This Row],[node type]]="s",1),"")</f>
        <v/>
      </c>
      <c r="L944" s="132" t="str" cm="1">
        <f t="array" ref="L944">_xlfn.IFNA(_xlfn.IFS(Nodes[[#This Row],[node type]]="i",0,Nodes[[#This Row],[node type]]="b",1,Nodes[[#This Row],[node type]]="s",1),"")</f>
        <v/>
      </c>
      <c r="M944" s="132" t="str" cm="1">
        <f t="array" ref="M944">_xlfn.IFNA(_xlfn.IFS(Nodes[[#This Row],[node type]]="i",0,Nodes[[#This Row],[node type]]="b",1,Nodes[[#This Row],[node type]]="s",1),"")</f>
        <v/>
      </c>
      <c r="N944" s="132" t="str" cm="1">
        <f t="array" ref="N944">_xlfn.IFNA(_xlfn.IFS(Nodes[[#This Row],[node type]]="i",0,Nodes[[#This Row],[node type]]="b",1,Nodes[[#This Row],[node type]]="s",0),"")</f>
        <v/>
      </c>
    </row>
    <row r="945" spans="2:14" x14ac:dyDescent="0.2">
      <c r="B94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5" s="63"/>
      <c r="D945" s="63"/>
      <c r="E945" s="63"/>
      <c r="F945" s="63"/>
      <c r="G945" s="63"/>
      <c r="H945" s="65"/>
      <c r="I945" s="132" t="str" cm="1">
        <f t="array" ref="I945">_xlfn.IFNA(_xlfn.IFS(Nodes[[#This Row],[node type]]="i",0,Nodes[[#This Row],[node type]]="b",1,Nodes[[#This Row],[node type]]="s",0),"")</f>
        <v/>
      </c>
      <c r="J945" s="132" t="str" cm="1">
        <f t="array" ref="J945">_xlfn.IFNA(_xlfn.IFS(Nodes[[#This Row],[node type]]="i",0,Nodes[[#This Row],[node type]]="b",1,Nodes[[#This Row],[node type]]="s",0),"")</f>
        <v/>
      </c>
      <c r="K945" s="132" t="str" cm="1">
        <f t="array" ref="K945">_xlfn.IFNA(_xlfn.IFS(Nodes[[#This Row],[node type]]="i",0,Nodes[[#This Row],[node type]]="b",1,Nodes[[#This Row],[node type]]="s",1),"")</f>
        <v/>
      </c>
      <c r="L945" s="132" t="str" cm="1">
        <f t="array" ref="L945">_xlfn.IFNA(_xlfn.IFS(Nodes[[#This Row],[node type]]="i",0,Nodes[[#This Row],[node type]]="b",1,Nodes[[#This Row],[node type]]="s",1),"")</f>
        <v/>
      </c>
      <c r="M945" s="132" t="str" cm="1">
        <f t="array" ref="M945">_xlfn.IFNA(_xlfn.IFS(Nodes[[#This Row],[node type]]="i",0,Nodes[[#This Row],[node type]]="b",1,Nodes[[#This Row],[node type]]="s",1),"")</f>
        <v/>
      </c>
      <c r="N945" s="132" t="str" cm="1">
        <f t="array" ref="N945">_xlfn.IFNA(_xlfn.IFS(Nodes[[#This Row],[node type]]="i",0,Nodes[[#This Row],[node type]]="b",1,Nodes[[#This Row],[node type]]="s",0),"")</f>
        <v/>
      </c>
    </row>
    <row r="946" spans="2:14" x14ac:dyDescent="0.2">
      <c r="B94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6" s="63"/>
      <c r="D946" s="63"/>
      <c r="E946" s="63"/>
      <c r="F946" s="63"/>
      <c r="G946" s="63"/>
      <c r="H946" s="65"/>
      <c r="I946" s="132" t="str" cm="1">
        <f t="array" ref="I946">_xlfn.IFNA(_xlfn.IFS(Nodes[[#This Row],[node type]]="i",0,Nodes[[#This Row],[node type]]="b",1,Nodes[[#This Row],[node type]]="s",0),"")</f>
        <v/>
      </c>
      <c r="J946" s="132" t="str" cm="1">
        <f t="array" ref="J946">_xlfn.IFNA(_xlfn.IFS(Nodes[[#This Row],[node type]]="i",0,Nodes[[#This Row],[node type]]="b",1,Nodes[[#This Row],[node type]]="s",0),"")</f>
        <v/>
      </c>
      <c r="K946" s="132" t="str" cm="1">
        <f t="array" ref="K946">_xlfn.IFNA(_xlfn.IFS(Nodes[[#This Row],[node type]]="i",0,Nodes[[#This Row],[node type]]="b",1,Nodes[[#This Row],[node type]]="s",1),"")</f>
        <v/>
      </c>
      <c r="L946" s="132" t="str" cm="1">
        <f t="array" ref="L946">_xlfn.IFNA(_xlfn.IFS(Nodes[[#This Row],[node type]]="i",0,Nodes[[#This Row],[node type]]="b",1,Nodes[[#This Row],[node type]]="s",1),"")</f>
        <v/>
      </c>
      <c r="M946" s="132" t="str" cm="1">
        <f t="array" ref="M946">_xlfn.IFNA(_xlfn.IFS(Nodes[[#This Row],[node type]]="i",0,Nodes[[#This Row],[node type]]="b",1,Nodes[[#This Row],[node type]]="s",1),"")</f>
        <v/>
      </c>
      <c r="N946" s="132" t="str" cm="1">
        <f t="array" ref="N946">_xlfn.IFNA(_xlfn.IFS(Nodes[[#This Row],[node type]]="i",0,Nodes[[#This Row],[node type]]="b",1,Nodes[[#This Row],[node type]]="s",0),"")</f>
        <v/>
      </c>
    </row>
    <row r="947" spans="2:14" x14ac:dyDescent="0.2">
      <c r="B94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7" s="63"/>
      <c r="D947" s="63"/>
      <c r="E947" s="63"/>
      <c r="F947" s="63"/>
      <c r="G947" s="63"/>
      <c r="H947" s="65"/>
      <c r="I947" s="132" t="str" cm="1">
        <f t="array" ref="I947">_xlfn.IFNA(_xlfn.IFS(Nodes[[#This Row],[node type]]="i",0,Nodes[[#This Row],[node type]]="b",1,Nodes[[#This Row],[node type]]="s",0),"")</f>
        <v/>
      </c>
      <c r="J947" s="132" t="str" cm="1">
        <f t="array" ref="J947">_xlfn.IFNA(_xlfn.IFS(Nodes[[#This Row],[node type]]="i",0,Nodes[[#This Row],[node type]]="b",1,Nodes[[#This Row],[node type]]="s",0),"")</f>
        <v/>
      </c>
      <c r="K947" s="132" t="str" cm="1">
        <f t="array" ref="K947">_xlfn.IFNA(_xlfn.IFS(Nodes[[#This Row],[node type]]="i",0,Nodes[[#This Row],[node type]]="b",1,Nodes[[#This Row],[node type]]="s",1),"")</f>
        <v/>
      </c>
      <c r="L947" s="132" t="str" cm="1">
        <f t="array" ref="L947">_xlfn.IFNA(_xlfn.IFS(Nodes[[#This Row],[node type]]="i",0,Nodes[[#This Row],[node type]]="b",1,Nodes[[#This Row],[node type]]="s",1),"")</f>
        <v/>
      </c>
      <c r="M947" s="132" t="str" cm="1">
        <f t="array" ref="M947">_xlfn.IFNA(_xlfn.IFS(Nodes[[#This Row],[node type]]="i",0,Nodes[[#This Row],[node type]]="b",1,Nodes[[#This Row],[node type]]="s",1),"")</f>
        <v/>
      </c>
      <c r="N947" s="132" t="str" cm="1">
        <f t="array" ref="N947">_xlfn.IFNA(_xlfn.IFS(Nodes[[#This Row],[node type]]="i",0,Nodes[[#This Row],[node type]]="b",1,Nodes[[#This Row],[node type]]="s",0),"")</f>
        <v/>
      </c>
    </row>
    <row r="948" spans="2:14" x14ac:dyDescent="0.2">
      <c r="B94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8" s="63"/>
      <c r="D948" s="63"/>
      <c r="E948" s="63"/>
      <c r="F948" s="63"/>
      <c r="G948" s="63"/>
      <c r="H948" s="65"/>
      <c r="I948" s="132" t="str" cm="1">
        <f t="array" ref="I948">_xlfn.IFNA(_xlfn.IFS(Nodes[[#This Row],[node type]]="i",0,Nodes[[#This Row],[node type]]="b",1,Nodes[[#This Row],[node type]]="s",0),"")</f>
        <v/>
      </c>
      <c r="J948" s="132" t="str" cm="1">
        <f t="array" ref="J948">_xlfn.IFNA(_xlfn.IFS(Nodes[[#This Row],[node type]]="i",0,Nodes[[#This Row],[node type]]="b",1,Nodes[[#This Row],[node type]]="s",0),"")</f>
        <v/>
      </c>
      <c r="K948" s="132" t="str" cm="1">
        <f t="array" ref="K948">_xlfn.IFNA(_xlfn.IFS(Nodes[[#This Row],[node type]]="i",0,Nodes[[#This Row],[node type]]="b",1,Nodes[[#This Row],[node type]]="s",1),"")</f>
        <v/>
      </c>
      <c r="L948" s="132" t="str" cm="1">
        <f t="array" ref="L948">_xlfn.IFNA(_xlfn.IFS(Nodes[[#This Row],[node type]]="i",0,Nodes[[#This Row],[node type]]="b",1,Nodes[[#This Row],[node type]]="s",1),"")</f>
        <v/>
      </c>
      <c r="M948" s="132" t="str" cm="1">
        <f t="array" ref="M948">_xlfn.IFNA(_xlfn.IFS(Nodes[[#This Row],[node type]]="i",0,Nodes[[#This Row],[node type]]="b",1,Nodes[[#This Row],[node type]]="s",1),"")</f>
        <v/>
      </c>
      <c r="N948" s="132" t="str" cm="1">
        <f t="array" ref="N948">_xlfn.IFNA(_xlfn.IFS(Nodes[[#This Row],[node type]]="i",0,Nodes[[#This Row],[node type]]="b",1,Nodes[[#This Row],[node type]]="s",0),"")</f>
        <v/>
      </c>
    </row>
    <row r="949" spans="2:14" x14ac:dyDescent="0.2">
      <c r="B94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49" s="63"/>
      <c r="D949" s="63"/>
      <c r="E949" s="63"/>
      <c r="F949" s="63"/>
      <c r="G949" s="63"/>
      <c r="H949" s="65"/>
      <c r="I949" s="132" t="str" cm="1">
        <f t="array" ref="I949">_xlfn.IFNA(_xlfn.IFS(Nodes[[#This Row],[node type]]="i",0,Nodes[[#This Row],[node type]]="b",1,Nodes[[#This Row],[node type]]="s",0),"")</f>
        <v/>
      </c>
      <c r="J949" s="132" t="str" cm="1">
        <f t="array" ref="J949">_xlfn.IFNA(_xlfn.IFS(Nodes[[#This Row],[node type]]="i",0,Nodes[[#This Row],[node type]]="b",1,Nodes[[#This Row],[node type]]="s",0),"")</f>
        <v/>
      </c>
      <c r="K949" s="132" t="str" cm="1">
        <f t="array" ref="K949">_xlfn.IFNA(_xlfn.IFS(Nodes[[#This Row],[node type]]="i",0,Nodes[[#This Row],[node type]]="b",1,Nodes[[#This Row],[node type]]="s",1),"")</f>
        <v/>
      </c>
      <c r="L949" s="132" t="str" cm="1">
        <f t="array" ref="L949">_xlfn.IFNA(_xlfn.IFS(Nodes[[#This Row],[node type]]="i",0,Nodes[[#This Row],[node type]]="b",1,Nodes[[#This Row],[node type]]="s",1),"")</f>
        <v/>
      </c>
      <c r="M949" s="132" t="str" cm="1">
        <f t="array" ref="M949">_xlfn.IFNA(_xlfn.IFS(Nodes[[#This Row],[node type]]="i",0,Nodes[[#This Row],[node type]]="b",1,Nodes[[#This Row],[node type]]="s",1),"")</f>
        <v/>
      </c>
      <c r="N949" s="132" t="str" cm="1">
        <f t="array" ref="N949">_xlfn.IFNA(_xlfn.IFS(Nodes[[#This Row],[node type]]="i",0,Nodes[[#This Row],[node type]]="b",1,Nodes[[#This Row],[node type]]="s",0),"")</f>
        <v/>
      </c>
    </row>
    <row r="950" spans="2:14" x14ac:dyDescent="0.2">
      <c r="B95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0" s="63"/>
      <c r="D950" s="63"/>
      <c r="E950" s="63"/>
      <c r="F950" s="63"/>
      <c r="G950" s="63"/>
      <c r="H950" s="65"/>
      <c r="I950" s="132" t="str" cm="1">
        <f t="array" ref="I950">_xlfn.IFNA(_xlfn.IFS(Nodes[[#This Row],[node type]]="i",0,Nodes[[#This Row],[node type]]="b",1,Nodes[[#This Row],[node type]]="s",0),"")</f>
        <v/>
      </c>
      <c r="J950" s="132" t="str" cm="1">
        <f t="array" ref="J950">_xlfn.IFNA(_xlfn.IFS(Nodes[[#This Row],[node type]]="i",0,Nodes[[#This Row],[node type]]="b",1,Nodes[[#This Row],[node type]]="s",0),"")</f>
        <v/>
      </c>
      <c r="K950" s="132" t="str" cm="1">
        <f t="array" ref="K950">_xlfn.IFNA(_xlfn.IFS(Nodes[[#This Row],[node type]]="i",0,Nodes[[#This Row],[node type]]="b",1,Nodes[[#This Row],[node type]]="s",1),"")</f>
        <v/>
      </c>
      <c r="L950" s="132" t="str" cm="1">
        <f t="array" ref="L950">_xlfn.IFNA(_xlfn.IFS(Nodes[[#This Row],[node type]]="i",0,Nodes[[#This Row],[node type]]="b",1,Nodes[[#This Row],[node type]]="s",1),"")</f>
        <v/>
      </c>
      <c r="M950" s="132" t="str" cm="1">
        <f t="array" ref="M950">_xlfn.IFNA(_xlfn.IFS(Nodes[[#This Row],[node type]]="i",0,Nodes[[#This Row],[node type]]="b",1,Nodes[[#This Row],[node type]]="s",1),"")</f>
        <v/>
      </c>
      <c r="N950" s="132" t="str" cm="1">
        <f t="array" ref="N950">_xlfn.IFNA(_xlfn.IFS(Nodes[[#This Row],[node type]]="i",0,Nodes[[#This Row],[node type]]="b",1,Nodes[[#This Row],[node type]]="s",0),"")</f>
        <v/>
      </c>
    </row>
    <row r="951" spans="2:14" x14ac:dyDescent="0.2">
      <c r="B95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1" s="63"/>
      <c r="D951" s="63"/>
      <c r="E951" s="63"/>
      <c r="F951" s="63"/>
      <c r="G951" s="63"/>
      <c r="H951" s="65"/>
      <c r="I951" s="132" t="str" cm="1">
        <f t="array" ref="I951">_xlfn.IFNA(_xlfn.IFS(Nodes[[#This Row],[node type]]="i",0,Nodes[[#This Row],[node type]]="b",1,Nodes[[#This Row],[node type]]="s",0),"")</f>
        <v/>
      </c>
      <c r="J951" s="132" t="str" cm="1">
        <f t="array" ref="J951">_xlfn.IFNA(_xlfn.IFS(Nodes[[#This Row],[node type]]="i",0,Nodes[[#This Row],[node type]]="b",1,Nodes[[#This Row],[node type]]="s",0),"")</f>
        <v/>
      </c>
      <c r="K951" s="132" t="str" cm="1">
        <f t="array" ref="K951">_xlfn.IFNA(_xlfn.IFS(Nodes[[#This Row],[node type]]="i",0,Nodes[[#This Row],[node type]]="b",1,Nodes[[#This Row],[node type]]="s",1),"")</f>
        <v/>
      </c>
      <c r="L951" s="132" t="str" cm="1">
        <f t="array" ref="L951">_xlfn.IFNA(_xlfn.IFS(Nodes[[#This Row],[node type]]="i",0,Nodes[[#This Row],[node type]]="b",1,Nodes[[#This Row],[node type]]="s",1),"")</f>
        <v/>
      </c>
      <c r="M951" s="132" t="str" cm="1">
        <f t="array" ref="M951">_xlfn.IFNA(_xlfn.IFS(Nodes[[#This Row],[node type]]="i",0,Nodes[[#This Row],[node type]]="b",1,Nodes[[#This Row],[node type]]="s",1),"")</f>
        <v/>
      </c>
      <c r="N951" s="132" t="str" cm="1">
        <f t="array" ref="N951">_xlfn.IFNA(_xlfn.IFS(Nodes[[#This Row],[node type]]="i",0,Nodes[[#This Row],[node type]]="b",1,Nodes[[#This Row],[node type]]="s",0),"")</f>
        <v/>
      </c>
    </row>
    <row r="952" spans="2:14" x14ac:dyDescent="0.2">
      <c r="B95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2" s="63"/>
      <c r="D952" s="63"/>
      <c r="E952" s="63"/>
      <c r="F952" s="63"/>
      <c r="G952" s="63"/>
      <c r="H952" s="65"/>
      <c r="I952" s="132" t="str" cm="1">
        <f t="array" ref="I952">_xlfn.IFNA(_xlfn.IFS(Nodes[[#This Row],[node type]]="i",0,Nodes[[#This Row],[node type]]="b",1,Nodes[[#This Row],[node type]]="s",0),"")</f>
        <v/>
      </c>
      <c r="J952" s="132" t="str" cm="1">
        <f t="array" ref="J952">_xlfn.IFNA(_xlfn.IFS(Nodes[[#This Row],[node type]]="i",0,Nodes[[#This Row],[node type]]="b",1,Nodes[[#This Row],[node type]]="s",0),"")</f>
        <v/>
      </c>
      <c r="K952" s="132" t="str" cm="1">
        <f t="array" ref="K952">_xlfn.IFNA(_xlfn.IFS(Nodes[[#This Row],[node type]]="i",0,Nodes[[#This Row],[node type]]="b",1,Nodes[[#This Row],[node type]]="s",1),"")</f>
        <v/>
      </c>
      <c r="L952" s="132" t="str" cm="1">
        <f t="array" ref="L952">_xlfn.IFNA(_xlfn.IFS(Nodes[[#This Row],[node type]]="i",0,Nodes[[#This Row],[node type]]="b",1,Nodes[[#This Row],[node type]]="s",1),"")</f>
        <v/>
      </c>
      <c r="M952" s="132" t="str" cm="1">
        <f t="array" ref="M952">_xlfn.IFNA(_xlfn.IFS(Nodes[[#This Row],[node type]]="i",0,Nodes[[#This Row],[node type]]="b",1,Nodes[[#This Row],[node type]]="s",1),"")</f>
        <v/>
      </c>
      <c r="N952" s="132" t="str" cm="1">
        <f t="array" ref="N952">_xlfn.IFNA(_xlfn.IFS(Nodes[[#This Row],[node type]]="i",0,Nodes[[#This Row],[node type]]="b",1,Nodes[[#This Row],[node type]]="s",0),"")</f>
        <v/>
      </c>
    </row>
    <row r="953" spans="2:14" x14ac:dyDescent="0.2">
      <c r="B95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3" s="63"/>
      <c r="D953" s="63"/>
      <c r="E953" s="63"/>
      <c r="F953" s="63"/>
      <c r="G953" s="63"/>
      <c r="H953" s="65"/>
      <c r="I953" s="132" t="str" cm="1">
        <f t="array" ref="I953">_xlfn.IFNA(_xlfn.IFS(Nodes[[#This Row],[node type]]="i",0,Nodes[[#This Row],[node type]]="b",1,Nodes[[#This Row],[node type]]="s",0),"")</f>
        <v/>
      </c>
      <c r="J953" s="132" t="str" cm="1">
        <f t="array" ref="J953">_xlfn.IFNA(_xlfn.IFS(Nodes[[#This Row],[node type]]="i",0,Nodes[[#This Row],[node type]]="b",1,Nodes[[#This Row],[node type]]="s",0),"")</f>
        <v/>
      </c>
      <c r="K953" s="132" t="str" cm="1">
        <f t="array" ref="K953">_xlfn.IFNA(_xlfn.IFS(Nodes[[#This Row],[node type]]="i",0,Nodes[[#This Row],[node type]]="b",1,Nodes[[#This Row],[node type]]="s",1),"")</f>
        <v/>
      </c>
      <c r="L953" s="132" t="str" cm="1">
        <f t="array" ref="L953">_xlfn.IFNA(_xlfn.IFS(Nodes[[#This Row],[node type]]="i",0,Nodes[[#This Row],[node type]]="b",1,Nodes[[#This Row],[node type]]="s",1),"")</f>
        <v/>
      </c>
      <c r="M953" s="132" t="str" cm="1">
        <f t="array" ref="M953">_xlfn.IFNA(_xlfn.IFS(Nodes[[#This Row],[node type]]="i",0,Nodes[[#This Row],[node type]]="b",1,Nodes[[#This Row],[node type]]="s",1),"")</f>
        <v/>
      </c>
      <c r="N953" s="132" t="str" cm="1">
        <f t="array" ref="N953">_xlfn.IFNA(_xlfn.IFS(Nodes[[#This Row],[node type]]="i",0,Nodes[[#This Row],[node type]]="b",1,Nodes[[#This Row],[node type]]="s",0),"")</f>
        <v/>
      </c>
    </row>
    <row r="954" spans="2:14" x14ac:dyDescent="0.2">
      <c r="B95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4" s="63"/>
      <c r="D954" s="63"/>
      <c r="E954" s="63"/>
      <c r="F954" s="63"/>
      <c r="G954" s="63"/>
      <c r="H954" s="65"/>
      <c r="I954" s="132" t="str" cm="1">
        <f t="array" ref="I954">_xlfn.IFNA(_xlfn.IFS(Nodes[[#This Row],[node type]]="i",0,Nodes[[#This Row],[node type]]="b",1,Nodes[[#This Row],[node type]]="s",0),"")</f>
        <v/>
      </c>
      <c r="J954" s="132" t="str" cm="1">
        <f t="array" ref="J954">_xlfn.IFNA(_xlfn.IFS(Nodes[[#This Row],[node type]]="i",0,Nodes[[#This Row],[node type]]="b",1,Nodes[[#This Row],[node type]]="s",0),"")</f>
        <v/>
      </c>
      <c r="K954" s="132" t="str" cm="1">
        <f t="array" ref="K954">_xlfn.IFNA(_xlfn.IFS(Nodes[[#This Row],[node type]]="i",0,Nodes[[#This Row],[node type]]="b",1,Nodes[[#This Row],[node type]]="s",1),"")</f>
        <v/>
      </c>
      <c r="L954" s="132" t="str" cm="1">
        <f t="array" ref="L954">_xlfn.IFNA(_xlfn.IFS(Nodes[[#This Row],[node type]]="i",0,Nodes[[#This Row],[node type]]="b",1,Nodes[[#This Row],[node type]]="s",1),"")</f>
        <v/>
      </c>
      <c r="M954" s="132" t="str" cm="1">
        <f t="array" ref="M954">_xlfn.IFNA(_xlfn.IFS(Nodes[[#This Row],[node type]]="i",0,Nodes[[#This Row],[node type]]="b",1,Nodes[[#This Row],[node type]]="s",1),"")</f>
        <v/>
      </c>
      <c r="N954" s="132" t="str" cm="1">
        <f t="array" ref="N954">_xlfn.IFNA(_xlfn.IFS(Nodes[[#This Row],[node type]]="i",0,Nodes[[#This Row],[node type]]="b",1,Nodes[[#This Row],[node type]]="s",0),"")</f>
        <v/>
      </c>
    </row>
    <row r="955" spans="2:14" x14ac:dyDescent="0.2">
      <c r="B95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5" s="63"/>
      <c r="D955" s="63"/>
      <c r="E955" s="63"/>
      <c r="F955" s="63"/>
      <c r="G955" s="63"/>
      <c r="H955" s="65"/>
      <c r="I955" s="132" t="str" cm="1">
        <f t="array" ref="I955">_xlfn.IFNA(_xlfn.IFS(Nodes[[#This Row],[node type]]="i",0,Nodes[[#This Row],[node type]]="b",1,Nodes[[#This Row],[node type]]="s",0),"")</f>
        <v/>
      </c>
      <c r="J955" s="132" t="str" cm="1">
        <f t="array" ref="J955">_xlfn.IFNA(_xlfn.IFS(Nodes[[#This Row],[node type]]="i",0,Nodes[[#This Row],[node type]]="b",1,Nodes[[#This Row],[node type]]="s",0),"")</f>
        <v/>
      </c>
      <c r="K955" s="132" t="str" cm="1">
        <f t="array" ref="K955">_xlfn.IFNA(_xlfn.IFS(Nodes[[#This Row],[node type]]="i",0,Nodes[[#This Row],[node type]]="b",1,Nodes[[#This Row],[node type]]="s",1),"")</f>
        <v/>
      </c>
      <c r="L955" s="132" t="str" cm="1">
        <f t="array" ref="L955">_xlfn.IFNA(_xlfn.IFS(Nodes[[#This Row],[node type]]="i",0,Nodes[[#This Row],[node type]]="b",1,Nodes[[#This Row],[node type]]="s",1),"")</f>
        <v/>
      </c>
      <c r="M955" s="132" t="str" cm="1">
        <f t="array" ref="M955">_xlfn.IFNA(_xlfn.IFS(Nodes[[#This Row],[node type]]="i",0,Nodes[[#This Row],[node type]]="b",1,Nodes[[#This Row],[node type]]="s",1),"")</f>
        <v/>
      </c>
      <c r="N955" s="132" t="str" cm="1">
        <f t="array" ref="N955">_xlfn.IFNA(_xlfn.IFS(Nodes[[#This Row],[node type]]="i",0,Nodes[[#This Row],[node type]]="b",1,Nodes[[#This Row],[node type]]="s",0),"")</f>
        <v/>
      </c>
    </row>
    <row r="956" spans="2:14" x14ac:dyDescent="0.2">
      <c r="B95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6" s="63"/>
      <c r="D956" s="63"/>
      <c r="E956" s="63"/>
      <c r="F956" s="63"/>
      <c r="G956" s="63"/>
      <c r="H956" s="65"/>
      <c r="I956" s="132" t="str" cm="1">
        <f t="array" ref="I956">_xlfn.IFNA(_xlfn.IFS(Nodes[[#This Row],[node type]]="i",0,Nodes[[#This Row],[node type]]="b",1,Nodes[[#This Row],[node type]]="s",0),"")</f>
        <v/>
      </c>
      <c r="J956" s="132" t="str" cm="1">
        <f t="array" ref="J956">_xlfn.IFNA(_xlfn.IFS(Nodes[[#This Row],[node type]]="i",0,Nodes[[#This Row],[node type]]="b",1,Nodes[[#This Row],[node type]]="s",0),"")</f>
        <v/>
      </c>
      <c r="K956" s="132" t="str" cm="1">
        <f t="array" ref="K956">_xlfn.IFNA(_xlfn.IFS(Nodes[[#This Row],[node type]]="i",0,Nodes[[#This Row],[node type]]="b",1,Nodes[[#This Row],[node type]]="s",1),"")</f>
        <v/>
      </c>
      <c r="L956" s="132" t="str" cm="1">
        <f t="array" ref="L956">_xlfn.IFNA(_xlfn.IFS(Nodes[[#This Row],[node type]]="i",0,Nodes[[#This Row],[node type]]="b",1,Nodes[[#This Row],[node type]]="s",1),"")</f>
        <v/>
      </c>
      <c r="M956" s="132" t="str" cm="1">
        <f t="array" ref="M956">_xlfn.IFNA(_xlfn.IFS(Nodes[[#This Row],[node type]]="i",0,Nodes[[#This Row],[node type]]="b",1,Nodes[[#This Row],[node type]]="s",1),"")</f>
        <v/>
      </c>
      <c r="N956" s="132" t="str" cm="1">
        <f t="array" ref="N956">_xlfn.IFNA(_xlfn.IFS(Nodes[[#This Row],[node type]]="i",0,Nodes[[#This Row],[node type]]="b",1,Nodes[[#This Row],[node type]]="s",0),"")</f>
        <v/>
      </c>
    </row>
    <row r="957" spans="2:14" x14ac:dyDescent="0.2">
      <c r="B95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7" s="63"/>
      <c r="D957" s="63"/>
      <c r="E957" s="63"/>
      <c r="F957" s="63"/>
      <c r="G957" s="63"/>
      <c r="H957" s="65"/>
      <c r="I957" s="132" t="str" cm="1">
        <f t="array" ref="I957">_xlfn.IFNA(_xlfn.IFS(Nodes[[#This Row],[node type]]="i",0,Nodes[[#This Row],[node type]]="b",1,Nodes[[#This Row],[node type]]="s",0),"")</f>
        <v/>
      </c>
      <c r="J957" s="132" t="str" cm="1">
        <f t="array" ref="J957">_xlfn.IFNA(_xlfn.IFS(Nodes[[#This Row],[node type]]="i",0,Nodes[[#This Row],[node type]]="b",1,Nodes[[#This Row],[node type]]="s",0),"")</f>
        <v/>
      </c>
      <c r="K957" s="132" t="str" cm="1">
        <f t="array" ref="K957">_xlfn.IFNA(_xlfn.IFS(Nodes[[#This Row],[node type]]="i",0,Nodes[[#This Row],[node type]]="b",1,Nodes[[#This Row],[node type]]="s",1),"")</f>
        <v/>
      </c>
      <c r="L957" s="132" t="str" cm="1">
        <f t="array" ref="L957">_xlfn.IFNA(_xlfn.IFS(Nodes[[#This Row],[node type]]="i",0,Nodes[[#This Row],[node type]]="b",1,Nodes[[#This Row],[node type]]="s",1),"")</f>
        <v/>
      </c>
      <c r="M957" s="132" t="str" cm="1">
        <f t="array" ref="M957">_xlfn.IFNA(_xlfn.IFS(Nodes[[#This Row],[node type]]="i",0,Nodes[[#This Row],[node type]]="b",1,Nodes[[#This Row],[node type]]="s",1),"")</f>
        <v/>
      </c>
      <c r="N957" s="132" t="str" cm="1">
        <f t="array" ref="N957">_xlfn.IFNA(_xlfn.IFS(Nodes[[#This Row],[node type]]="i",0,Nodes[[#This Row],[node type]]="b",1,Nodes[[#This Row],[node type]]="s",0),"")</f>
        <v/>
      </c>
    </row>
    <row r="958" spans="2:14" x14ac:dyDescent="0.2">
      <c r="B95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8" s="63"/>
      <c r="D958" s="63"/>
      <c r="E958" s="63"/>
      <c r="F958" s="63"/>
      <c r="G958" s="63"/>
      <c r="H958" s="65"/>
      <c r="I958" s="132" t="str" cm="1">
        <f t="array" ref="I958">_xlfn.IFNA(_xlfn.IFS(Nodes[[#This Row],[node type]]="i",0,Nodes[[#This Row],[node type]]="b",1,Nodes[[#This Row],[node type]]="s",0),"")</f>
        <v/>
      </c>
      <c r="J958" s="132" t="str" cm="1">
        <f t="array" ref="J958">_xlfn.IFNA(_xlfn.IFS(Nodes[[#This Row],[node type]]="i",0,Nodes[[#This Row],[node type]]="b",1,Nodes[[#This Row],[node type]]="s",0),"")</f>
        <v/>
      </c>
      <c r="K958" s="132" t="str" cm="1">
        <f t="array" ref="K958">_xlfn.IFNA(_xlfn.IFS(Nodes[[#This Row],[node type]]="i",0,Nodes[[#This Row],[node type]]="b",1,Nodes[[#This Row],[node type]]="s",1),"")</f>
        <v/>
      </c>
      <c r="L958" s="132" t="str" cm="1">
        <f t="array" ref="L958">_xlfn.IFNA(_xlfn.IFS(Nodes[[#This Row],[node type]]="i",0,Nodes[[#This Row],[node type]]="b",1,Nodes[[#This Row],[node type]]="s",1),"")</f>
        <v/>
      </c>
      <c r="M958" s="132" t="str" cm="1">
        <f t="array" ref="M958">_xlfn.IFNA(_xlfn.IFS(Nodes[[#This Row],[node type]]="i",0,Nodes[[#This Row],[node type]]="b",1,Nodes[[#This Row],[node type]]="s",1),"")</f>
        <v/>
      </c>
      <c r="N958" s="132" t="str" cm="1">
        <f t="array" ref="N958">_xlfn.IFNA(_xlfn.IFS(Nodes[[#This Row],[node type]]="i",0,Nodes[[#This Row],[node type]]="b",1,Nodes[[#This Row],[node type]]="s",0),"")</f>
        <v/>
      </c>
    </row>
    <row r="959" spans="2:14" x14ac:dyDescent="0.2">
      <c r="B95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59" s="63"/>
      <c r="D959" s="63"/>
      <c r="E959" s="63"/>
      <c r="F959" s="63"/>
      <c r="G959" s="63"/>
      <c r="H959" s="65"/>
      <c r="I959" s="132" t="str" cm="1">
        <f t="array" ref="I959">_xlfn.IFNA(_xlfn.IFS(Nodes[[#This Row],[node type]]="i",0,Nodes[[#This Row],[node type]]="b",1,Nodes[[#This Row],[node type]]="s",0),"")</f>
        <v/>
      </c>
      <c r="J959" s="132" t="str" cm="1">
        <f t="array" ref="J959">_xlfn.IFNA(_xlfn.IFS(Nodes[[#This Row],[node type]]="i",0,Nodes[[#This Row],[node type]]="b",1,Nodes[[#This Row],[node type]]="s",0),"")</f>
        <v/>
      </c>
      <c r="K959" s="132" t="str" cm="1">
        <f t="array" ref="K959">_xlfn.IFNA(_xlfn.IFS(Nodes[[#This Row],[node type]]="i",0,Nodes[[#This Row],[node type]]="b",1,Nodes[[#This Row],[node type]]="s",1),"")</f>
        <v/>
      </c>
      <c r="L959" s="132" t="str" cm="1">
        <f t="array" ref="L959">_xlfn.IFNA(_xlfn.IFS(Nodes[[#This Row],[node type]]="i",0,Nodes[[#This Row],[node type]]="b",1,Nodes[[#This Row],[node type]]="s",1),"")</f>
        <v/>
      </c>
      <c r="M959" s="132" t="str" cm="1">
        <f t="array" ref="M959">_xlfn.IFNA(_xlfn.IFS(Nodes[[#This Row],[node type]]="i",0,Nodes[[#This Row],[node type]]="b",1,Nodes[[#This Row],[node type]]="s",1),"")</f>
        <v/>
      </c>
      <c r="N959" s="132" t="str" cm="1">
        <f t="array" ref="N959">_xlfn.IFNA(_xlfn.IFS(Nodes[[#This Row],[node type]]="i",0,Nodes[[#This Row],[node type]]="b",1,Nodes[[#This Row],[node type]]="s",0),"")</f>
        <v/>
      </c>
    </row>
    <row r="960" spans="2:14" x14ac:dyDescent="0.2">
      <c r="B96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0" s="63"/>
      <c r="D960" s="63"/>
      <c r="E960" s="63"/>
      <c r="F960" s="63"/>
      <c r="G960" s="63"/>
      <c r="H960" s="65"/>
      <c r="I960" s="132" t="str" cm="1">
        <f t="array" ref="I960">_xlfn.IFNA(_xlfn.IFS(Nodes[[#This Row],[node type]]="i",0,Nodes[[#This Row],[node type]]="b",1,Nodes[[#This Row],[node type]]="s",0),"")</f>
        <v/>
      </c>
      <c r="J960" s="132" t="str" cm="1">
        <f t="array" ref="J960">_xlfn.IFNA(_xlfn.IFS(Nodes[[#This Row],[node type]]="i",0,Nodes[[#This Row],[node type]]="b",1,Nodes[[#This Row],[node type]]="s",0),"")</f>
        <v/>
      </c>
      <c r="K960" s="132" t="str" cm="1">
        <f t="array" ref="K960">_xlfn.IFNA(_xlfn.IFS(Nodes[[#This Row],[node type]]="i",0,Nodes[[#This Row],[node type]]="b",1,Nodes[[#This Row],[node type]]="s",1),"")</f>
        <v/>
      </c>
      <c r="L960" s="132" t="str" cm="1">
        <f t="array" ref="L960">_xlfn.IFNA(_xlfn.IFS(Nodes[[#This Row],[node type]]="i",0,Nodes[[#This Row],[node type]]="b",1,Nodes[[#This Row],[node type]]="s",1),"")</f>
        <v/>
      </c>
      <c r="M960" s="132" t="str" cm="1">
        <f t="array" ref="M960">_xlfn.IFNA(_xlfn.IFS(Nodes[[#This Row],[node type]]="i",0,Nodes[[#This Row],[node type]]="b",1,Nodes[[#This Row],[node type]]="s",1),"")</f>
        <v/>
      </c>
      <c r="N960" s="132" t="str" cm="1">
        <f t="array" ref="N960">_xlfn.IFNA(_xlfn.IFS(Nodes[[#This Row],[node type]]="i",0,Nodes[[#This Row],[node type]]="b",1,Nodes[[#This Row],[node type]]="s",0),"")</f>
        <v/>
      </c>
    </row>
    <row r="961" spans="2:14" x14ac:dyDescent="0.2">
      <c r="B96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1" s="63"/>
      <c r="D961" s="63"/>
      <c r="E961" s="63"/>
      <c r="F961" s="63"/>
      <c r="G961" s="63"/>
      <c r="H961" s="65"/>
      <c r="I961" s="132" t="str" cm="1">
        <f t="array" ref="I961">_xlfn.IFNA(_xlfn.IFS(Nodes[[#This Row],[node type]]="i",0,Nodes[[#This Row],[node type]]="b",1,Nodes[[#This Row],[node type]]="s",0),"")</f>
        <v/>
      </c>
      <c r="J961" s="132" t="str" cm="1">
        <f t="array" ref="J961">_xlfn.IFNA(_xlfn.IFS(Nodes[[#This Row],[node type]]="i",0,Nodes[[#This Row],[node type]]="b",1,Nodes[[#This Row],[node type]]="s",0),"")</f>
        <v/>
      </c>
      <c r="K961" s="132" t="str" cm="1">
        <f t="array" ref="K961">_xlfn.IFNA(_xlfn.IFS(Nodes[[#This Row],[node type]]="i",0,Nodes[[#This Row],[node type]]="b",1,Nodes[[#This Row],[node type]]="s",1),"")</f>
        <v/>
      </c>
      <c r="L961" s="132" t="str" cm="1">
        <f t="array" ref="L961">_xlfn.IFNA(_xlfn.IFS(Nodes[[#This Row],[node type]]="i",0,Nodes[[#This Row],[node type]]="b",1,Nodes[[#This Row],[node type]]="s",1),"")</f>
        <v/>
      </c>
      <c r="M961" s="132" t="str" cm="1">
        <f t="array" ref="M961">_xlfn.IFNA(_xlfn.IFS(Nodes[[#This Row],[node type]]="i",0,Nodes[[#This Row],[node type]]="b",1,Nodes[[#This Row],[node type]]="s",1),"")</f>
        <v/>
      </c>
      <c r="N961" s="132" t="str" cm="1">
        <f t="array" ref="N961">_xlfn.IFNA(_xlfn.IFS(Nodes[[#This Row],[node type]]="i",0,Nodes[[#This Row],[node type]]="b",1,Nodes[[#This Row],[node type]]="s",0),"")</f>
        <v/>
      </c>
    </row>
    <row r="962" spans="2:14" x14ac:dyDescent="0.2">
      <c r="B96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2" s="63"/>
      <c r="D962" s="63"/>
      <c r="E962" s="63"/>
      <c r="F962" s="63"/>
      <c r="G962" s="63"/>
      <c r="H962" s="65"/>
      <c r="I962" s="132" t="str" cm="1">
        <f t="array" ref="I962">_xlfn.IFNA(_xlfn.IFS(Nodes[[#This Row],[node type]]="i",0,Nodes[[#This Row],[node type]]="b",1,Nodes[[#This Row],[node type]]="s",0),"")</f>
        <v/>
      </c>
      <c r="J962" s="132" t="str" cm="1">
        <f t="array" ref="J962">_xlfn.IFNA(_xlfn.IFS(Nodes[[#This Row],[node type]]="i",0,Nodes[[#This Row],[node type]]="b",1,Nodes[[#This Row],[node type]]="s",0),"")</f>
        <v/>
      </c>
      <c r="K962" s="132" t="str" cm="1">
        <f t="array" ref="K962">_xlfn.IFNA(_xlfn.IFS(Nodes[[#This Row],[node type]]="i",0,Nodes[[#This Row],[node type]]="b",1,Nodes[[#This Row],[node type]]="s",1),"")</f>
        <v/>
      </c>
      <c r="L962" s="132" t="str" cm="1">
        <f t="array" ref="L962">_xlfn.IFNA(_xlfn.IFS(Nodes[[#This Row],[node type]]="i",0,Nodes[[#This Row],[node type]]="b",1,Nodes[[#This Row],[node type]]="s",1),"")</f>
        <v/>
      </c>
      <c r="M962" s="132" t="str" cm="1">
        <f t="array" ref="M962">_xlfn.IFNA(_xlfn.IFS(Nodes[[#This Row],[node type]]="i",0,Nodes[[#This Row],[node type]]="b",1,Nodes[[#This Row],[node type]]="s",1),"")</f>
        <v/>
      </c>
      <c r="N962" s="132" t="str" cm="1">
        <f t="array" ref="N962">_xlfn.IFNA(_xlfn.IFS(Nodes[[#This Row],[node type]]="i",0,Nodes[[#This Row],[node type]]="b",1,Nodes[[#This Row],[node type]]="s",0),"")</f>
        <v/>
      </c>
    </row>
    <row r="963" spans="2:14" x14ac:dyDescent="0.2">
      <c r="B96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3" s="63"/>
      <c r="D963" s="63"/>
      <c r="E963" s="63"/>
      <c r="F963" s="63"/>
      <c r="G963" s="63"/>
      <c r="H963" s="65"/>
      <c r="I963" s="132" t="str" cm="1">
        <f t="array" ref="I963">_xlfn.IFNA(_xlfn.IFS(Nodes[[#This Row],[node type]]="i",0,Nodes[[#This Row],[node type]]="b",1,Nodes[[#This Row],[node type]]="s",0),"")</f>
        <v/>
      </c>
      <c r="J963" s="132" t="str" cm="1">
        <f t="array" ref="J963">_xlfn.IFNA(_xlfn.IFS(Nodes[[#This Row],[node type]]="i",0,Nodes[[#This Row],[node type]]="b",1,Nodes[[#This Row],[node type]]="s",0),"")</f>
        <v/>
      </c>
      <c r="K963" s="132" t="str" cm="1">
        <f t="array" ref="K963">_xlfn.IFNA(_xlfn.IFS(Nodes[[#This Row],[node type]]="i",0,Nodes[[#This Row],[node type]]="b",1,Nodes[[#This Row],[node type]]="s",1),"")</f>
        <v/>
      </c>
      <c r="L963" s="132" t="str" cm="1">
        <f t="array" ref="L963">_xlfn.IFNA(_xlfn.IFS(Nodes[[#This Row],[node type]]="i",0,Nodes[[#This Row],[node type]]="b",1,Nodes[[#This Row],[node type]]="s",1),"")</f>
        <v/>
      </c>
      <c r="M963" s="132" t="str" cm="1">
        <f t="array" ref="M963">_xlfn.IFNA(_xlfn.IFS(Nodes[[#This Row],[node type]]="i",0,Nodes[[#This Row],[node type]]="b",1,Nodes[[#This Row],[node type]]="s",1),"")</f>
        <v/>
      </c>
      <c r="N963" s="132" t="str" cm="1">
        <f t="array" ref="N963">_xlfn.IFNA(_xlfn.IFS(Nodes[[#This Row],[node type]]="i",0,Nodes[[#This Row],[node type]]="b",1,Nodes[[#This Row],[node type]]="s",0),"")</f>
        <v/>
      </c>
    </row>
    <row r="964" spans="2:14" x14ac:dyDescent="0.2">
      <c r="B96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4" s="63"/>
      <c r="D964" s="63"/>
      <c r="E964" s="63"/>
      <c r="F964" s="63"/>
      <c r="G964" s="63"/>
      <c r="H964" s="65"/>
      <c r="I964" s="132" t="str" cm="1">
        <f t="array" ref="I964">_xlfn.IFNA(_xlfn.IFS(Nodes[[#This Row],[node type]]="i",0,Nodes[[#This Row],[node type]]="b",1,Nodes[[#This Row],[node type]]="s",0),"")</f>
        <v/>
      </c>
      <c r="J964" s="132" t="str" cm="1">
        <f t="array" ref="J964">_xlfn.IFNA(_xlfn.IFS(Nodes[[#This Row],[node type]]="i",0,Nodes[[#This Row],[node type]]="b",1,Nodes[[#This Row],[node type]]="s",0),"")</f>
        <v/>
      </c>
      <c r="K964" s="132" t="str" cm="1">
        <f t="array" ref="K964">_xlfn.IFNA(_xlfn.IFS(Nodes[[#This Row],[node type]]="i",0,Nodes[[#This Row],[node type]]="b",1,Nodes[[#This Row],[node type]]="s",1),"")</f>
        <v/>
      </c>
      <c r="L964" s="132" t="str" cm="1">
        <f t="array" ref="L964">_xlfn.IFNA(_xlfn.IFS(Nodes[[#This Row],[node type]]="i",0,Nodes[[#This Row],[node type]]="b",1,Nodes[[#This Row],[node type]]="s",1),"")</f>
        <v/>
      </c>
      <c r="M964" s="132" t="str" cm="1">
        <f t="array" ref="M964">_xlfn.IFNA(_xlfn.IFS(Nodes[[#This Row],[node type]]="i",0,Nodes[[#This Row],[node type]]="b",1,Nodes[[#This Row],[node type]]="s",1),"")</f>
        <v/>
      </c>
      <c r="N964" s="132" t="str" cm="1">
        <f t="array" ref="N964">_xlfn.IFNA(_xlfn.IFS(Nodes[[#This Row],[node type]]="i",0,Nodes[[#This Row],[node type]]="b",1,Nodes[[#This Row],[node type]]="s",0),"")</f>
        <v/>
      </c>
    </row>
    <row r="965" spans="2:14" x14ac:dyDescent="0.2">
      <c r="B96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5" s="63"/>
      <c r="D965" s="63"/>
      <c r="E965" s="63"/>
      <c r="F965" s="63"/>
      <c r="G965" s="63"/>
      <c r="H965" s="65"/>
      <c r="I965" s="132" t="str" cm="1">
        <f t="array" ref="I965">_xlfn.IFNA(_xlfn.IFS(Nodes[[#This Row],[node type]]="i",0,Nodes[[#This Row],[node type]]="b",1,Nodes[[#This Row],[node type]]="s",0),"")</f>
        <v/>
      </c>
      <c r="J965" s="132" t="str" cm="1">
        <f t="array" ref="J965">_xlfn.IFNA(_xlfn.IFS(Nodes[[#This Row],[node type]]="i",0,Nodes[[#This Row],[node type]]="b",1,Nodes[[#This Row],[node type]]="s",0),"")</f>
        <v/>
      </c>
      <c r="K965" s="132" t="str" cm="1">
        <f t="array" ref="K965">_xlfn.IFNA(_xlfn.IFS(Nodes[[#This Row],[node type]]="i",0,Nodes[[#This Row],[node type]]="b",1,Nodes[[#This Row],[node type]]="s",1),"")</f>
        <v/>
      </c>
      <c r="L965" s="132" t="str" cm="1">
        <f t="array" ref="L965">_xlfn.IFNA(_xlfn.IFS(Nodes[[#This Row],[node type]]="i",0,Nodes[[#This Row],[node type]]="b",1,Nodes[[#This Row],[node type]]="s",1),"")</f>
        <v/>
      </c>
      <c r="M965" s="132" t="str" cm="1">
        <f t="array" ref="M965">_xlfn.IFNA(_xlfn.IFS(Nodes[[#This Row],[node type]]="i",0,Nodes[[#This Row],[node type]]="b",1,Nodes[[#This Row],[node type]]="s",1),"")</f>
        <v/>
      </c>
      <c r="N965" s="132" t="str" cm="1">
        <f t="array" ref="N965">_xlfn.IFNA(_xlfn.IFS(Nodes[[#This Row],[node type]]="i",0,Nodes[[#This Row],[node type]]="b",1,Nodes[[#This Row],[node type]]="s",0),"")</f>
        <v/>
      </c>
    </row>
    <row r="966" spans="2:14" x14ac:dyDescent="0.2">
      <c r="B96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6" s="63"/>
      <c r="D966" s="63"/>
      <c r="E966" s="63"/>
      <c r="F966" s="63"/>
      <c r="G966" s="63"/>
      <c r="H966" s="65"/>
      <c r="I966" s="132" t="str" cm="1">
        <f t="array" ref="I966">_xlfn.IFNA(_xlfn.IFS(Nodes[[#This Row],[node type]]="i",0,Nodes[[#This Row],[node type]]="b",1,Nodes[[#This Row],[node type]]="s",0),"")</f>
        <v/>
      </c>
      <c r="J966" s="132" t="str" cm="1">
        <f t="array" ref="J966">_xlfn.IFNA(_xlfn.IFS(Nodes[[#This Row],[node type]]="i",0,Nodes[[#This Row],[node type]]="b",1,Nodes[[#This Row],[node type]]="s",0),"")</f>
        <v/>
      </c>
      <c r="K966" s="132" t="str" cm="1">
        <f t="array" ref="K966">_xlfn.IFNA(_xlfn.IFS(Nodes[[#This Row],[node type]]="i",0,Nodes[[#This Row],[node type]]="b",1,Nodes[[#This Row],[node type]]="s",1),"")</f>
        <v/>
      </c>
      <c r="L966" s="132" t="str" cm="1">
        <f t="array" ref="L966">_xlfn.IFNA(_xlfn.IFS(Nodes[[#This Row],[node type]]="i",0,Nodes[[#This Row],[node type]]="b",1,Nodes[[#This Row],[node type]]="s",1),"")</f>
        <v/>
      </c>
      <c r="M966" s="132" t="str" cm="1">
        <f t="array" ref="M966">_xlfn.IFNA(_xlfn.IFS(Nodes[[#This Row],[node type]]="i",0,Nodes[[#This Row],[node type]]="b",1,Nodes[[#This Row],[node type]]="s",1),"")</f>
        <v/>
      </c>
      <c r="N966" s="132" t="str" cm="1">
        <f t="array" ref="N966">_xlfn.IFNA(_xlfn.IFS(Nodes[[#This Row],[node type]]="i",0,Nodes[[#This Row],[node type]]="b",1,Nodes[[#This Row],[node type]]="s",0),"")</f>
        <v/>
      </c>
    </row>
    <row r="967" spans="2:14" x14ac:dyDescent="0.2">
      <c r="B96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7" s="63"/>
      <c r="D967" s="63"/>
      <c r="E967" s="63"/>
      <c r="F967" s="63"/>
      <c r="G967" s="63"/>
      <c r="H967" s="65"/>
      <c r="I967" s="132" t="str" cm="1">
        <f t="array" ref="I967">_xlfn.IFNA(_xlfn.IFS(Nodes[[#This Row],[node type]]="i",0,Nodes[[#This Row],[node type]]="b",1,Nodes[[#This Row],[node type]]="s",0),"")</f>
        <v/>
      </c>
      <c r="J967" s="132" t="str" cm="1">
        <f t="array" ref="J967">_xlfn.IFNA(_xlfn.IFS(Nodes[[#This Row],[node type]]="i",0,Nodes[[#This Row],[node type]]="b",1,Nodes[[#This Row],[node type]]="s",0),"")</f>
        <v/>
      </c>
      <c r="K967" s="132" t="str" cm="1">
        <f t="array" ref="K967">_xlfn.IFNA(_xlfn.IFS(Nodes[[#This Row],[node type]]="i",0,Nodes[[#This Row],[node type]]="b",1,Nodes[[#This Row],[node type]]="s",1),"")</f>
        <v/>
      </c>
      <c r="L967" s="132" t="str" cm="1">
        <f t="array" ref="L967">_xlfn.IFNA(_xlfn.IFS(Nodes[[#This Row],[node type]]="i",0,Nodes[[#This Row],[node type]]="b",1,Nodes[[#This Row],[node type]]="s",1),"")</f>
        <v/>
      </c>
      <c r="M967" s="132" t="str" cm="1">
        <f t="array" ref="M967">_xlfn.IFNA(_xlfn.IFS(Nodes[[#This Row],[node type]]="i",0,Nodes[[#This Row],[node type]]="b",1,Nodes[[#This Row],[node type]]="s",1),"")</f>
        <v/>
      </c>
      <c r="N967" s="132" t="str" cm="1">
        <f t="array" ref="N967">_xlfn.IFNA(_xlfn.IFS(Nodes[[#This Row],[node type]]="i",0,Nodes[[#This Row],[node type]]="b",1,Nodes[[#This Row],[node type]]="s",0),"")</f>
        <v/>
      </c>
    </row>
    <row r="968" spans="2:14" x14ac:dyDescent="0.2">
      <c r="B96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8" s="63"/>
      <c r="D968" s="63"/>
      <c r="E968" s="63"/>
      <c r="F968" s="63"/>
      <c r="G968" s="63"/>
      <c r="H968" s="65"/>
      <c r="I968" s="132" t="str" cm="1">
        <f t="array" ref="I968">_xlfn.IFNA(_xlfn.IFS(Nodes[[#This Row],[node type]]="i",0,Nodes[[#This Row],[node type]]="b",1,Nodes[[#This Row],[node type]]="s",0),"")</f>
        <v/>
      </c>
      <c r="J968" s="132" t="str" cm="1">
        <f t="array" ref="J968">_xlfn.IFNA(_xlfn.IFS(Nodes[[#This Row],[node type]]="i",0,Nodes[[#This Row],[node type]]="b",1,Nodes[[#This Row],[node type]]="s",0),"")</f>
        <v/>
      </c>
      <c r="K968" s="132" t="str" cm="1">
        <f t="array" ref="K968">_xlfn.IFNA(_xlfn.IFS(Nodes[[#This Row],[node type]]="i",0,Nodes[[#This Row],[node type]]="b",1,Nodes[[#This Row],[node type]]="s",1),"")</f>
        <v/>
      </c>
      <c r="L968" s="132" t="str" cm="1">
        <f t="array" ref="L968">_xlfn.IFNA(_xlfn.IFS(Nodes[[#This Row],[node type]]="i",0,Nodes[[#This Row],[node type]]="b",1,Nodes[[#This Row],[node type]]="s",1),"")</f>
        <v/>
      </c>
      <c r="M968" s="132" t="str" cm="1">
        <f t="array" ref="M968">_xlfn.IFNA(_xlfn.IFS(Nodes[[#This Row],[node type]]="i",0,Nodes[[#This Row],[node type]]="b",1,Nodes[[#This Row],[node type]]="s",1),"")</f>
        <v/>
      </c>
      <c r="N968" s="132" t="str" cm="1">
        <f t="array" ref="N968">_xlfn.IFNA(_xlfn.IFS(Nodes[[#This Row],[node type]]="i",0,Nodes[[#This Row],[node type]]="b",1,Nodes[[#This Row],[node type]]="s",0),"")</f>
        <v/>
      </c>
    </row>
    <row r="969" spans="2:14" x14ac:dyDescent="0.2">
      <c r="B96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69" s="63"/>
      <c r="D969" s="63"/>
      <c r="E969" s="63"/>
      <c r="F969" s="63"/>
      <c r="G969" s="63"/>
      <c r="H969" s="65"/>
      <c r="I969" s="132" t="str" cm="1">
        <f t="array" ref="I969">_xlfn.IFNA(_xlfn.IFS(Nodes[[#This Row],[node type]]="i",0,Nodes[[#This Row],[node type]]="b",1,Nodes[[#This Row],[node type]]="s",0),"")</f>
        <v/>
      </c>
      <c r="J969" s="132" t="str" cm="1">
        <f t="array" ref="J969">_xlfn.IFNA(_xlfn.IFS(Nodes[[#This Row],[node type]]="i",0,Nodes[[#This Row],[node type]]="b",1,Nodes[[#This Row],[node type]]="s",0),"")</f>
        <v/>
      </c>
      <c r="K969" s="132" t="str" cm="1">
        <f t="array" ref="K969">_xlfn.IFNA(_xlfn.IFS(Nodes[[#This Row],[node type]]="i",0,Nodes[[#This Row],[node type]]="b",1,Nodes[[#This Row],[node type]]="s",1),"")</f>
        <v/>
      </c>
      <c r="L969" s="132" t="str" cm="1">
        <f t="array" ref="L969">_xlfn.IFNA(_xlfn.IFS(Nodes[[#This Row],[node type]]="i",0,Nodes[[#This Row],[node type]]="b",1,Nodes[[#This Row],[node type]]="s",1),"")</f>
        <v/>
      </c>
      <c r="M969" s="132" t="str" cm="1">
        <f t="array" ref="M969">_xlfn.IFNA(_xlfn.IFS(Nodes[[#This Row],[node type]]="i",0,Nodes[[#This Row],[node type]]="b",1,Nodes[[#This Row],[node type]]="s",1),"")</f>
        <v/>
      </c>
      <c r="N969" s="132" t="str" cm="1">
        <f t="array" ref="N969">_xlfn.IFNA(_xlfn.IFS(Nodes[[#This Row],[node type]]="i",0,Nodes[[#This Row],[node type]]="b",1,Nodes[[#This Row],[node type]]="s",0),"")</f>
        <v/>
      </c>
    </row>
    <row r="970" spans="2:14" x14ac:dyDescent="0.2">
      <c r="B97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0" s="63"/>
      <c r="D970" s="63"/>
      <c r="E970" s="63"/>
      <c r="F970" s="63"/>
      <c r="G970" s="63"/>
      <c r="H970" s="65"/>
      <c r="I970" s="132" t="str" cm="1">
        <f t="array" ref="I970">_xlfn.IFNA(_xlfn.IFS(Nodes[[#This Row],[node type]]="i",0,Nodes[[#This Row],[node type]]="b",1,Nodes[[#This Row],[node type]]="s",0),"")</f>
        <v/>
      </c>
      <c r="J970" s="132" t="str" cm="1">
        <f t="array" ref="J970">_xlfn.IFNA(_xlfn.IFS(Nodes[[#This Row],[node type]]="i",0,Nodes[[#This Row],[node type]]="b",1,Nodes[[#This Row],[node type]]="s",0),"")</f>
        <v/>
      </c>
      <c r="K970" s="132" t="str" cm="1">
        <f t="array" ref="K970">_xlfn.IFNA(_xlfn.IFS(Nodes[[#This Row],[node type]]="i",0,Nodes[[#This Row],[node type]]="b",1,Nodes[[#This Row],[node type]]="s",1),"")</f>
        <v/>
      </c>
      <c r="L970" s="132" t="str" cm="1">
        <f t="array" ref="L970">_xlfn.IFNA(_xlfn.IFS(Nodes[[#This Row],[node type]]="i",0,Nodes[[#This Row],[node type]]="b",1,Nodes[[#This Row],[node type]]="s",1),"")</f>
        <v/>
      </c>
      <c r="M970" s="132" t="str" cm="1">
        <f t="array" ref="M970">_xlfn.IFNA(_xlfn.IFS(Nodes[[#This Row],[node type]]="i",0,Nodes[[#This Row],[node type]]="b",1,Nodes[[#This Row],[node type]]="s",1),"")</f>
        <v/>
      </c>
      <c r="N970" s="132" t="str" cm="1">
        <f t="array" ref="N970">_xlfn.IFNA(_xlfn.IFS(Nodes[[#This Row],[node type]]="i",0,Nodes[[#This Row],[node type]]="b",1,Nodes[[#This Row],[node type]]="s",0),"")</f>
        <v/>
      </c>
    </row>
    <row r="971" spans="2:14" x14ac:dyDescent="0.2">
      <c r="B97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1" s="63"/>
      <c r="D971" s="63"/>
      <c r="E971" s="63"/>
      <c r="F971" s="63"/>
      <c r="G971" s="63"/>
      <c r="H971" s="65"/>
      <c r="I971" s="132" t="str" cm="1">
        <f t="array" ref="I971">_xlfn.IFNA(_xlfn.IFS(Nodes[[#This Row],[node type]]="i",0,Nodes[[#This Row],[node type]]="b",1,Nodes[[#This Row],[node type]]="s",0),"")</f>
        <v/>
      </c>
      <c r="J971" s="132" t="str" cm="1">
        <f t="array" ref="J971">_xlfn.IFNA(_xlfn.IFS(Nodes[[#This Row],[node type]]="i",0,Nodes[[#This Row],[node type]]="b",1,Nodes[[#This Row],[node type]]="s",0),"")</f>
        <v/>
      </c>
      <c r="K971" s="132" t="str" cm="1">
        <f t="array" ref="K971">_xlfn.IFNA(_xlfn.IFS(Nodes[[#This Row],[node type]]="i",0,Nodes[[#This Row],[node type]]="b",1,Nodes[[#This Row],[node type]]="s",1),"")</f>
        <v/>
      </c>
      <c r="L971" s="132" t="str" cm="1">
        <f t="array" ref="L971">_xlfn.IFNA(_xlfn.IFS(Nodes[[#This Row],[node type]]="i",0,Nodes[[#This Row],[node type]]="b",1,Nodes[[#This Row],[node type]]="s",1),"")</f>
        <v/>
      </c>
      <c r="M971" s="132" t="str" cm="1">
        <f t="array" ref="M971">_xlfn.IFNA(_xlfn.IFS(Nodes[[#This Row],[node type]]="i",0,Nodes[[#This Row],[node type]]="b",1,Nodes[[#This Row],[node type]]="s",1),"")</f>
        <v/>
      </c>
      <c r="N971" s="132" t="str" cm="1">
        <f t="array" ref="N971">_xlfn.IFNA(_xlfn.IFS(Nodes[[#This Row],[node type]]="i",0,Nodes[[#This Row],[node type]]="b",1,Nodes[[#This Row],[node type]]="s",0),"")</f>
        <v/>
      </c>
    </row>
    <row r="972" spans="2:14" x14ac:dyDescent="0.2">
      <c r="B97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2" s="63"/>
      <c r="D972" s="63"/>
      <c r="E972" s="63"/>
      <c r="F972" s="63"/>
      <c r="G972" s="63"/>
      <c r="H972" s="65"/>
      <c r="I972" s="132" t="str" cm="1">
        <f t="array" ref="I972">_xlfn.IFNA(_xlfn.IFS(Nodes[[#This Row],[node type]]="i",0,Nodes[[#This Row],[node type]]="b",1,Nodes[[#This Row],[node type]]="s",0),"")</f>
        <v/>
      </c>
      <c r="J972" s="132" t="str" cm="1">
        <f t="array" ref="J972">_xlfn.IFNA(_xlfn.IFS(Nodes[[#This Row],[node type]]="i",0,Nodes[[#This Row],[node type]]="b",1,Nodes[[#This Row],[node type]]="s",0),"")</f>
        <v/>
      </c>
      <c r="K972" s="132" t="str" cm="1">
        <f t="array" ref="K972">_xlfn.IFNA(_xlfn.IFS(Nodes[[#This Row],[node type]]="i",0,Nodes[[#This Row],[node type]]="b",1,Nodes[[#This Row],[node type]]="s",1),"")</f>
        <v/>
      </c>
      <c r="L972" s="132" t="str" cm="1">
        <f t="array" ref="L972">_xlfn.IFNA(_xlfn.IFS(Nodes[[#This Row],[node type]]="i",0,Nodes[[#This Row],[node type]]="b",1,Nodes[[#This Row],[node type]]="s",1),"")</f>
        <v/>
      </c>
      <c r="M972" s="132" t="str" cm="1">
        <f t="array" ref="M972">_xlfn.IFNA(_xlfn.IFS(Nodes[[#This Row],[node type]]="i",0,Nodes[[#This Row],[node type]]="b",1,Nodes[[#This Row],[node type]]="s",1),"")</f>
        <v/>
      </c>
      <c r="N972" s="132" t="str" cm="1">
        <f t="array" ref="N972">_xlfn.IFNA(_xlfn.IFS(Nodes[[#This Row],[node type]]="i",0,Nodes[[#This Row],[node type]]="b",1,Nodes[[#This Row],[node type]]="s",0),"")</f>
        <v/>
      </c>
    </row>
    <row r="973" spans="2:14" x14ac:dyDescent="0.2">
      <c r="B97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3" s="63"/>
      <c r="D973" s="63"/>
      <c r="E973" s="63"/>
      <c r="F973" s="63"/>
      <c r="G973" s="63"/>
      <c r="H973" s="65"/>
      <c r="I973" s="132" t="str" cm="1">
        <f t="array" ref="I973">_xlfn.IFNA(_xlfn.IFS(Nodes[[#This Row],[node type]]="i",0,Nodes[[#This Row],[node type]]="b",1,Nodes[[#This Row],[node type]]="s",0),"")</f>
        <v/>
      </c>
      <c r="J973" s="132" t="str" cm="1">
        <f t="array" ref="J973">_xlfn.IFNA(_xlfn.IFS(Nodes[[#This Row],[node type]]="i",0,Nodes[[#This Row],[node type]]="b",1,Nodes[[#This Row],[node type]]="s",0),"")</f>
        <v/>
      </c>
      <c r="K973" s="132" t="str" cm="1">
        <f t="array" ref="K973">_xlfn.IFNA(_xlfn.IFS(Nodes[[#This Row],[node type]]="i",0,Nodes[[#This Row],[node type]]="b",1,Nodes[[#This Row],[node type]]="s",1),"")</f>
        <v/>
      </c>
      <c r="L973" s="132" t="str" cm="1">
        <f t="array" ref="L973">_xlfn.IFNA(_xlfn.IFS(Nodes[[#This Row],[node type]]="i",0,Nodes[[#This Row],[node type]]="b",1,Nodes[[#This Row],[node type]]="s",1),"")</f>
        <v/>
      </c>
      <c r="M973" s="132" t="str" cm="1">
        <f t="array" ref="M973">_xlfn.IFNA(_xlfn.IFS(Nodes[[#This Row],[node type]]="i",0,Nodes[[#This Row],[node type]]="b",1,Nodes[[#This Row],[node type]]="s",1),"")</f>
        <v/>
      </c>
      <c r="N973" s="132" t="str" cm="1">
        <f t="array" ref="N973">_xlfn.IFNA(_xlfn.IFS(Nodes[[#This Row],[node type]]="i",0,Nodes[[#This Row],[node type]]="b",1,Nodes[[#This Row],[node type]]="s",0),"")</f>
        <v/>
      </c>
    </row>
    <row r="974" spans="2:14" x14ac:dyDescent="0.2">
      <c r="B97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4" s="63"/>
      <c r="D974" s="63"/>
      <c r="E974" s="63"/>
      <c r="F974" s="63"/>
      <c r="G974" s="63"/>
      <c r="H974" s="65"/>
      <c r="I974" s="132" t="str" cm="1">
        <f t="array" ref="I974">_xlfn.IFNA(_xlfn.IFS(Nodes[[#This Row],[node type]]="i",0,Nodes[[#This Row],[node type]]="b",1,Nodes[[#This Row],[node type]]="s",0),"")</f>
        <v/>
      </c>
      <c r="J974" s="132" t="str" cm="1">
        <f t="array" ref="J974">_xlfn.IFNA(_xlfn.IFS(Nodes[[#This Row],[node type]]="i",0,Nodes[[#This Row],[node type]]="b",1,Nodes[[#This Row],[node type]]="s",0),"")</f>
        <v/>
      </c>
      <c r="K974" s="132" t="str" cm="1">
        <f t="array" ref="K974">_xlfn.IFNA(_xlfn.IFS(Nodes[[#This Row],[node type]]="i",0,Nodes[[#This Row],[node type]]="b",1,Nodes[[#This Row],[node type]]="s",1),"")</f>
        <v/>
      </c>
      <c r="L974" s="132" t="str" cm="1">
        <f t="array" ref="L974">_xlfn.IFNA(_xlfn.IFS(Nodes[[#This Row],[node type]]="i",0,Nodes[[#This Row],[node type]]="b",1,Nodes[[#This Row],[node type]]="s",1),"")</f>
        <v/>
      </c>
      <c r="M974" s="132" t="str" cm="1">
        <f t="array" ref="M974">_xlfn.IFNA(_xlfn.IFS(Nodes[[#This Row],[node type]]="i",0,Nodes[[#This Row],[node type]]="b",1,Nodes[[#This Row],[node type]]="s",1),"")</f>
        <v/>
      </c>
      <c r="N974" s="132" t="str" cm="1">
        <f t="array" ref="N974">_xlfn.IFNA(_xlfn.IFS(Nodes[[#This Row],[node type]]="i",0,Nodes[[#This Row],[node type]]="b",1,Nodes[[#This Row],[node type]]="s",0),"")</f>
        <v/>
      </c>
    </row>
    <row r="975" spans="2:14" x14ac:dyDescent="0.2">
      <c r="B97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5" s="63"/>
      <c r="D975" s="63"/>
      <c r="E975" s="63"/>
      <c r="F975" s="63"/>
      <c r="G975" s="63"/>
      <c r="H975" s="65"/>
      <c r="I975" s="132" t="str" cm="1">
        <f t="array" ref="I975">_xlfn.IFNA(_xlfn.IFS(Nodes[[#This Row],[node type]]="i",0,Nodes[[#This Row],[node type]]="b",1,Nodes[[#This Row],[node type]]="s",0),"")</f>
        <v/>
      </c>
      <c r="J975" s="132" t="str" cm="1">
        <f t="array" ref="J975">_xlfn.IFNA(_xlfn.IFS(Nodes[[#This Row],[node type]]="i",0,Nodes[[#This Row],[node type]]="b",1,Nodes[[#This Row],[node type]]="s",0),"")</f>
        <v/>
      </c>
      <c r="K975" s="132" t="str" cm="1">
        <f t="array" ref="K975">_xlfn.IFNA(_xlfn.IFS(Nodes[[#This Row],[node type]]="i",0,Nodes[[#This Row],[node type]]="b",1,Nodes[[#This Row],[node type]]="s",1),"")</f>
        <v/>
      </c>
      <c r="L975" s="132" t="str" cm="1">
        <f t="array" ref="L975">_xlfn.IFNA(_xlfn.IFS(Nodes[[#This Row],[node type]]="i",0,Nodes[[#This Row],[node type]]="b",1,Nodes[[#This Row],[node type]]="s",1),"")</f>
        <v/>
      </c>
      <c r="M975" s="132" t="str" cm="1">
        <f t="array" ref="M975">_xlfn.IFNA(_xlfn.IFS(Nodes[[#This Row],[node type]]="i",0,Nodes[[#This Row],[node type]]="b",1,Nodes[[#This Row],[node type]]="s",1),"")</f>
        <v/>
      </c>
      <c r="N975" s="132" t="str" cm="1">
        <f t="array" ref="N975">_xlfn.IFNA(_xlfn.IFS(Nodes[[#This Row],[node type]]="i",0,Nodes[[#This Row],[node type]]="b",1,Nodes[[#This Row],[node type]]="s",0),"")</f>
        <v/>
      </c>
    </row>
    <row r="976" spans="2:14" x14ac:dyDescent="0.2">
      <c r="B97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6" s="63"/>
      <c r="D976" s="63"/>
      <c r="E976" s="63"/>
      <c r="F976" s="63"/>
      <c r="G976" s="63"/>
      <c r="H976" s="65"/>
      <c r="I976" s="132" t="str" cm="1">
        <f t="array" ref="I976">_xlfn.IFNA(_xlfn.IFS(Nodes[[#This Row],[node type]]="i",0,Nodes[[#This Row],[node type]]="b",1,Nodes[[#This Row],[node type]]="s",0),"")</f>
        <v/>
      </c>
      <c r="J976" s="132" t="str" cm="1">
        <f t="array" ref="J976">_xlfn.IFNA(_xlfn.IFS(Nodes[[#This Row],[node type]]="i",0,Nodes[[#This Row],[node type]]="b",1,Nodes[[#This Row],[node type]]="s",0),"")</f>
        <v/>
      </c>
      <c r="K976" s="132" t="str" cm="1">
        <f t="array" ref="K976">_xlfn.IFNA(_xlfn.IFS(Nodes[[#This Row],[node type]]="i",0,Nodes[[#This Row],[node type]]="b",1,Nodes[[#This Row],[node type]]="s",1),"")</f>
        <v/>
      </c>
      <c r="L976" s="132" t="str" cm="1">
        <f t="array" ref="L976">_xlfn.IFNA(_xlfn.IFS(Nodes[[#This Row],[node type]]="i",0,Nodes[[#This Row],[node type]]="b",1,Nodes[[#This Row],[node type]]="s",1),"")</f>
        <v/>
      </c>
      <c r="M976" s="132" t="str" cm="1">
        <f t="array" ref="M976">_xlfn.IFNA(_xlfn.IFS(Nodes[[#This Row],[node type]]="i",0,Nodes[[#This Row],[node type]]="b",1,Nodes[[#This Row],[node type]]="s",1),"")</f>
        <v/>
      </c>
      <c r="N976" s="132" t="str" cm="1">
        <f t="array" ref="N976">_xlfn.IFNA(_xlfn.IFS(Nodes[[#This Row],[node type]]="i",0,Nodes[[#This Row],[node type]]="b",1,Nodes[[#This Row],[node type]]="s",0),"")</f>
        <v/>
      </c>
    </row>
    <row r="977" spans="2:14" x14ac:dyDescent="0.2">
      <c r="B97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7" s="63"/>
      <c r="D977" s="63"/>
      <c r="E977" s="63"/>
      <c r="F977" s="63"/>
      <c r="G977" s="63"/>
      <c r="H977" s="65"/>
      <c r="I977" s="132" t="str" cm="1">
        <f t="array" ref="I977">_xlfn.IFNA(_xlfn.IFS(Nodes[[#This Row],[node type]]="i",0,Nodes[[#This Row],[node type]]="b",1,Nodes[[#This Row],[node type]]="s",0),"")</f>
        <v/>
      </c>
      <c r="J977" s="132" t="str" cm="1">
        <f t="array" ref="J977">_xlfn.IFNA(_xlfn.IFS(Nodes[[#This Row],[node type]]="i",0,Nodes[[#This Row],[node type]]="b",1,Nodes[[#This Row],[node type]]="s",0),"")</f>
        <v/>
      </c>
      <c r="K977" s="132" t="str" cm="1">
        <f t="array" ref="K977">_xlfn.IFNA(_xlfn.IFS(Nodes[[#This Row],[node type]]="i",0,Nodes[[#This Row],[node type]]="b",1,Nodes[[#This Row],[node type]]="s",1),"")</f>
        <v/>
      </c>
      <c r="L977" s="132" t="str" cm="1">
        <f t="array" ref="L977">_xlfn.IFNA(_xlfn.IFS(Nodes[[#This Row],[node type]]="i",0,Nodes[[#This Row],[node type]]="b",1,Nodes[[#This Row],[node type]]="s",1),"")</f>
        <v/>
      </c>
      <c r="M977" s="132" t="str" cm="1">
        <f t="array" ref="M977">_xlfn.IFNA(_xlfn.IFS(Nodes[[#This Row],[node type]]="i",0,Nodes[[#This Row],[node type]]="b",1,Nodes[[#This Row],[node type]]="s",1),"")</f>
        <v/>
      </c>
      <c r="N977" s="132" t="str" cm="1">
        <f t="array" ref="N977">_xlfn.IFNA(_xlfn.IFS(Nodes[[#This Row],[node type]]="i",0,Nodes[[#This Row],[node type]]="b",1,Nodes[[#This Row],[node type]]="s",0),"")</f>
        <v/>
      </c>
    </row>
    <row r="978" spans="2:14" x14ac:dyDescent="0.2">
      <c r="B97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8" s="63"/>
      <c r="D978" s="63"/>
      <c r="E978" s="63"/>
      <c r="F978" s="63"/>
      <c r="G978" s="63"/>
      <c r="H978" s="65"/>
      <c r="I978" s="132" t="str" cm="1">
        <f t="array" ref="I978">_xlfn.IFNA(_xlfn.IFS(Nodes[[#This Row],[node type]]="i",0,Nodes[[#This Row],[node type]]="b",1,Nodes[[#This Row],[node type]]="s",0),"")</f>
        <v/>
      </c>
      <c r="J978" s="132" t="str" cm="1">
        <f t="array" ref="J978">_xlfn.IFNA(_xlfn.IFS(Nodes[[#This Row],[node type]]="i",0,Nodes[[#This Row],[node type]]="b",1,Nodes[[#This Row],[node type]]="s",0),"")</f>
        <v/>
      </c>
      <c r="K978" s="132" t="str" cm="1">
        <f t="array" ref="K978">_xlfn.IFNA(_xlfn.IFS(Nodes[[#This Row],[node type]]="i",0,Nodes[[#This Row],[node type]]="b",1,Nodes[[#This Row],[node type]]="s",1),"")</f>
        <v/>
      </c>
      <c r="L978" s="132" t="str" cm="1">
        <f t="array" ref="L978">_xlfn.IFNA(_xlfn.IFS(Nodes[[#This Row],[node type]]="i",0,Nodes[[#This Row],[node type]]="b",1,Nodes[[#This Row],[node type]]="s",1),"")</f>
        <v/>
      </c>
      <c r="M978" s="132" t="str" cm="1">
        <f t="array" ref="M978">_xlfn.IFNA(_xlfn.IFS(Nodes[[#This Row],[node type]]="i",0,Nodes[[#This Row],[node type]]="b",1,Nodes[[#This Row],[node type]]="s",1),"")</f>
        <v/>
      </c>
      <c r="N978" s="132" t="str" cm="1">
        <f t="array" ref="N978">_xlfn.IFNA(_xlfn.IFS(Nodes[[#This Row],[node type]]="i",0,Nodes[[#This Row],[node type]]="b",1,Nodes[[#This Row],[node type]]="s",0),"")</f>
        <v/>
      </c>
    </row>
    <row r="979" spans="2:14" x14ac:dyDescent="0.2">
      <c r="B97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79" s="63"/>
      <c r="D979" s="63"/>
      <c r="E979" s="63"/>
      <c r="F979" s="63"/>
      <c r="G979" s="63"/>
      <c r="H979" s="65"/>
      <c r="I979" s="132" t="str" cm="1">
        <f t="array" ref="I979">_xlfn.IFNA(_xlfn.IFS(Nodes[[#This Row],[node type]]="i",0,Nodes[[#This Row],[node type]]="b",1,Nodes[[#This Row],[node type]]="s",0),"")</f>
        <v/>
      </c>
      <c r="J979" s="132" t="str" cm="1">
        <f t="array" ref="J979">_xlfn.IFNA(_xlfn.IFS(Nodes[[#This Row],[node type]]="i",0,Nodes[[#This Row],[node type]]="b",1,Nodes[[#This Row],[node type]]="s",0),"")</f>
        <v/>
      </c>
      <c r="K979" s="132" t="str" cm="1">
        <f t="array" ref="K979">_xlfn.IFNA(_xlfn.IFS(Nodes[[#This Row],[node type]]="i",0,Nodes[[#This Row],[node type]]="b",1,Nodes[[#This Row],[node type]]="s",1),"")</f>
        <v/>
      </c>
      <c r="L979" s="132" t="str" cm="1">
        <f t="array" ref="L979">_xlfn.IFNA(_xlfn.IFS(Nodes[[#This Row],[node type]]="i",0,Nodes[[#This Row],[node type]]="b",1,Nodes[[#This Row],[node type]]="s",1),"")</f>
        <v/>
      </c>
      <c r="M979" s="132" t="str" cm="1">
        <f t="array" ref="M979">_xlfn.IFNA(_xlfn.IFS(Nodes[[#This Row],[node type]]="i",0,Nodes[[#This Row],[node type]]="b",1,Nodes[[#This Row],[node type]]="s",1),"")</f>
        <v/>
      </c>
      <c r="N979" s="132" t="str" cm="1">
        <f t="array" ref="N979">_xlfn.IFNA(_xlfn.IFS(Nodes[[#This Row],[node type]]="i",0,Nodes[[#This Row],[node type]]="b",1,Nodes[[#This Row],[node type]]="s",0),"")</f>
        <v/>
      </c>
    </row>
    <row r="980" spans="2:14" x14ac:dyDescent="0.2">
      <c r="B98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0" s="63"/>
      <c r="D980" s="63"/>
      <c r="E980" s="63"/>
      <c r="F980" s="63"/>
      <c r="G980" s="63"/>
      <c r="H980" s="65"/>
      <c r="I980" s="132" t="str" cm="1">
        <f t="array" ref="I980">_xlfn.IFNA(_xlfn.IFS(Nodes[[#This Row],[node type]]="i",0,Nodes[[#This Row],[node type]]="b",1,Nodes[[#This Row],[node type]]="s",0),"")</f>
        <v/>
      </c>
      <c r="J980" s="132" t="str" cm="1">
        <f t="array" ref="J980">_xlfn.IFNA(_xlfn.IFS(Nodes[[#This Row],[node type]]="i",0,Nodes[[#This Row],[node type]]="b",1,Nodes[[#This Row],[node type]]="s",0),"")</f>
        <v/>
      </c>
      <c r="K980" s="132" t="str" cm="1">
        <f t="array" ref="K980">_xlfn.IFNA(_xlfn.IFS(Nodes[[#This Row],[node type]]="i",0,Nodes[[#This Row],[node type]]="b",1,Nodes[[#This Row],[node type]]="s",1),"")</f>
        <v/>
      </c>
      <c r="L980" s="132" t="str" cm="1">
        <f t="array" ref="L980">_xlfn.IFNA(_xlfn.IFS(Nodes[[#This Row],[node type]]="i",0,Nodes[[#This Row],[node type]]="b",1,Nodes[[#This Row],[node type]]="s",1),"")</f>
        <v/>
      </c>
      <c r="M980" s="132" t="str" cm="1">
        <f t="array" ref="M980">_xlfn.IFNA(_xlfn.IFS(Nodes[[#This Row],[node type]]="i",0,Nodes[[#This Row],[node type]]="b",1,Nodes[[#This Row],[node type]]="s",1),"")</f>
        <v/>
      </c>
      <c r="N980" s="132" t="str" cm="1">
        <f t="array" ref="N980">_xlfn.IFNA(_xlfn.IFS(Nodes[[#This Row],[node type]]="i",0,Nodes[[#This Row],[node type]]="b",1,Nodes[[#This Row],[node type]]="s",0),"")</f>
        <v/>
      </c>
    </row>
    <row r="981" spans="2:14" x14ac:dyDescent="0.2">
      <c r="B98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1" s="63"/>
      <c r="D981" s="63"/>
      <c r="E981" s="63"/>
      <c r="F981" s="63"/>
      <c r="G981" s="63"/>
      <c r="H981" s="65"/>
      <c r="I981" s="132" t="str" cm="1">
        <f t="array" ref="I981">_xlfn.IFNA(_xlfn.IFS(Nodes[[#This Row],[node type]]="i",0,Nodes[[#This Row],[node type]]="b",1,Nodes[[#This Row],[node type]]="s",0),"")</f>
        <v/>
      </c>
      <c r="J981" s="132" t="str" cm="1">
        <f t="array" ref="J981">_xlfn.IFNA(_xlfn.IFS(Nodes[[#This Row],[node type]]="i",0,Nodes[[#This Row],[node type]]="b",1,Nodes[[#This Row],[node type]]="s",0),"")</f>
        <v/>
      </c>
      <c r="K981" s="132" t="str" cm="1">
        <f t="array" ref="K981">_xlfn.IFNA(_xlfn.IFS(Nodes[[#This Row],[node type]]="i",0,Nodes[[#This Row],[node type]]="b",1,Nodes[[#This Row],[node type]]="s",1),"")</f>
        <v/>
      </c>
      <c r="L981" s="132" t="str" cm="1">
        <f t="array" ref="L981">_xlfn.IFNA(_xlfn.IFS(Nodes[[#This Row],[node type]]="i",0,Nodes[[#This Row],[node type]]="b",1,Nodes[[#This Row],[node type]]="s",1),"")</f>
        <v/>
      </c>
      <c r="M981" s="132" t="str" cm="1">
        <f t="array" ref="M981">_xlfn.IFNA(_xlfn.IFS(Nodes[[#This Row],[node type]]="i",0,Nodes[[#This Row],[node type]]="b",1,Nodes[[#This Row],[node type]]="s",1),"")</f>
        <v/>
      </c>
      <c r="N981" s="132" t="str" cm="1">
        <f t="array" ref="N981">_xlfn.IFNA(_xlfn.IFS(Nodes[[#This Row],[node type]]="i",0,Nodes[[#This Row],[node type]]="b",1,Nodes[[#This Row],[node type]]="s",0),"")</f>
        <v/>
      </c>
    </row>
    <row r="982" spans="2:14" x14ac:dyDescent="0.2">
      <c r="B98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2" s="63"/>
      <c r="D982" s="63"/>
      <c r="E982" s="63"/>
      <c r="F982" s="63"/>
      <c r="G982" s="63"/>
      <c r="H982" s="65"/>
      <c r="I982" s="132" t="str" cm="1">
        <f t="array" ref="I982">_xlfn.IFNA(_xlfn.IFS(Nodes[[#This Row],[node type]]="i",0,Nodes[[#This Row],[node type]]="b",1,Nodes[[#This Row],[node type]]="s",0),"")</f>
        <v/>
      </c>
      <c r="J982" s="132" t="str" cm="1">
        <f t="array" ref="J982">_xlfn.IFNA(_xlfn.IFS(Nodes[[#This Row],[node type]]="i",0,Nodes[[#This Row],[node type]]="b",1,Nodes[[#This Row],[node type]]="s",0),"")</f>
        <v/>
      </c>
      <c r="K982" s="132" t="str" cm="1">
        <f t="array" ref="K982">_xlfn.IFNA(_xlfn.IFS(Nodes[[#This Row],[node type]]="i",0,Nodes[[#This Row],[node type]]="b",1,Nodes[[#This Row],[node type]]="s",1),"")</f>
        <v/>
      </c>
      <c r="L982" s="132" t="str" cm="1">
        <f t="array" ref="L982">_xlfn.IFNA(_xlfn.IFS(Nodes[[#This Row],[node type]]="i",0,Nodes[[#This Row],[node type]]="b",1,Nodes[[#This Row],[node type]]="s",1),"")</f>
        <v/>
      </c>
      <c r="M982" s="132" t="str" cm="1">
        <f t="array" ref="M982">_xlfn.IFNA(_xlfn.IFS(Nodes[[#This Row],[node type]]="i",0,Nodes[[#This Row],[node type]]="b",1,Nodes[[#This Row],[node type]]="s",1),"")</f>
        <v/>
      </c>
      <c r="N982" s="132" t="str" cm="1">
        <f t="array" ref="N982">_xlfn.IFNA(_xlfn.IFS(Nodes[[#This Row],[node type]]="i",0,Nodes[[#This Row],[node type]]="b",1,Nodes[[#This Row],[node type]]="s",0),"")</f>
        <v/>
      </c>
    </row>
    <row r="983" spans="2:14" x14ac:dyDescent="0.2">
      <c r="B98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3" s="63"/>
      <c r="D983" s="63"/>
      <c r="E983" s="63"/>
      <c r="F983" s="63"/>
      <c r="G983" s="63"/>
      <c r="H983" s="65"/>
      <c r="I983" s="132" t="str" cm="1">
        <f t="array" ref="I983">_xlfn.IFNA(_xlfn.IFS(Nodes[[#This Row],[node type]]="i",0,Nodes[[#This Row],[node type]]="b",1,Nodes[[#This Row],[node type]]="s",0),"")</f>
        <v/>
      </c>
      <c r="J983" s="132" t="str" cm="1">
        <f t="array" ref="J983">_xlfn.IFNA(_xlfn.IFS(Nodes[[#This Row],[node type]]="i",0,Nodes[[#This Row],[node type]]="b",1,Nodes[[#This Row],[node type]]="s",0),"")</f>
        <v/>
      </c>
      <c r="K983" s="132" t="str" cm="1">
        <f t="array" ref="K983">_xlfn.IFNA(_xlfn.IFS(Nodes[[#This Row],[node type]]="i",0,Nodes[[#This Row],[node type]]="b",1,Nodes[[#This Row],[node type]]="s",1),"")</f>
        <v/>
      </c>
      <c r="L983" s="132" t="str" cm="1">
        <f t="array" ref="L983">_xlfn.IFNA(_xlfn.IFS(Nodes[[#This Row],[node type]]="i",0,Nodes[[#This Row],[node type]]="b",1,Nodes[[#This Row],[node type]]="s",1),"")</f>
        <v/>
      </c>
      <c r="M983" s="132" t="str" cm="1">
        <f t="array" ref="M983">_xlfn.IFNA(_xlfn.IFS(Nodes[[#This Row],[node type]]="i",0,Nodes[[#This Row],[node type]]="b",1,Nodes[[#This Row],[node type]]="s",1),"")</f>
        <v/>
      </c>
      <c r="N983" s="132" t="str" cm="1">
        <f t="array" ref="N983">_xlfn.IFNA(_xlfn.IFS(Nodes[[#This Row],[node type]]="i",0,Nodes[[#This Row],[node type]]="b",1,Nodes[[#This Row],[node type]]="s",0),"")</f>
        <v/>
      </c>
    </row>
    <row r="984" spans="2:14" x14ac:dyDescent="0.2">
      <c r="B98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4" s="63"/>
      <c r="D984" s="63"/>
      <c r="E984" s="63"/>
      <c r="F984" s="63"/>
      <c r="G984" s="63"/>
      <c r="H984" s="65"/>
      <c r="I984" s="132" t="str" cm="1">
        <f t="array" ref="I984">_xlfn.IFNA(_xlfn.IFS(Nodes[[#This Row],[node type]]="i",0,Nodes[[#This Row],[node type]]="b",1,Nodes[[#This Row],[node type]]="s",0),"")</f>
        <v/>
      </c>
      <c r="J984" s="132" t="str" cm="1">
        <f t="array" ref="J984">_xlfn.IFNA(_xlfn.IFS(Nodes[[#This Row],[node type]]="i",0,Nodes[[#This Row],[node type]]="b",1,Nodes[[#This Row],[node type]]="s",0),"")</f>
        <v/>
      </c>
      <c r="K984" s="132" t="str" cm="1">
        <f t="array" ref="K984">_xlfn.IFNA(_xlfn.IFS(Nodes[[#This Row],[node type]]="i",0,Nodes[[#This Row],[node type]]="b",1,Nodes[[#This Row],[node type]]="s",1),"")</f>
        <v/>
      </c>
      <c r="L984" s="132" t="str" cm="1">
        <f t="array" ref="L984">_xlfn.IFNA(_xlfn.IFS(Nodes[[#This Row],[node type]]="i",0,Nodes[[#This Row],[node type]]="b",1,Nodes[[#This Row],[node type]]="s",1),"")</f>
        <v/>
      </c>
      <c r="M984" s="132" t="str" cm="1">
        <f t="array" ref="M984">_xlfn.IFNA(_xlfn.IFS(Nodes[[#This Row],[node type]]="i",0,Nodes[[#This Row],[node type]]="b",1,Nodes[[#This Row],[node type]]="s",1),"")</f>
        <v/>
      </c>
      <c r="N984" s="132" t="str" cm="1">
        <f t="array" ref="N984">_xlfn.IFNA(_xlfn.IFS(Nodes[[#This Row],[node type]]="i",0,Nodes[[#This Row],[node type]]="b",1,Nodes[[#This Row],[node type]]="s",0),"")</f>
        <v/>
      </c>
    </row>
    <row r="985" spans="2:14" x14ac:dyDescent="0.2">
      <c r="B98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5" s="63"/>
      <c r="D985" s="63"/>
      <c r="E985" s="63"/>
      <c r="F985" s="63"/>
      <c r="G985" s="63"/>
      <c r="H985" s="65"/>
      <c r="I985" s="132" t="str" cm="1">
        <f t="array" ref="I985">_xlfn.IFNA(_xlfn.IFS(Nodes[[#This Row],[node type]]="i",0,Nodes[[#This Row],[node type]]="b",1,Nodes[[#This Row],[node type]]="s",0),"")</f>
        <v/>
      </c>
      <c r="J985" s="132" t="str" cm="1">
        <f t="array" ref="J985">_xlfn.IFNA(_xlfn.IFS(Nodes[[#This Row],[node type]]="i",0,Nodes[[#This Row],[node type]]="b",1,Nodes[[#This Row],[node type]]="s",0),"")</f>
        <v/>
      </c>
      <c r="K985" s="132" t="str" cm="1">
        <f t="array" ref="K985">_xlfn.IFNA(_xlfn.IFS(Nodes[[#This Row],[node type]]="i",0,Nodes[[#This Row],[node type]]="b",1,Nodes[[#This Row],[node type]]="s",1),"")</f>
        <v/>
      </c>
      <c r="L985" s="132" t="str" cm="1">
        <f t="array" ref="L985">_xlfn.IFNA(_xlfn.IFS(Nodes[[#This Row],[node type]]="i",0,Nodes[[#This Row],[node type]]="b",1,Nodes[[#This Row],[node type]]="s",1),"")</f>
        <v/>
      </c>
      <c r="M985" s="132" t="str" cm="1">
        <f t="array" ref="M985">_xlfn.IFNA(_xlfn.IFS(Nodes[[#This Row],[node type]]="i",0,Nodes[[#This Row],[node type]]="b",1,Nodes[[#This Row],[node type]]="s",1),"")</f>
        <v/>
      </c>
      <c r="N985" s="132" t="str" cm="1">
        <f t="array" ref="N985">_xlfn.IFNA(_xlfn.IFS(Nodes[[#This Row],[node type]]="i",0,Nodes[[#This Row],[node type]]="b",1,Nodes[[#This Row],[node type]]="s",0),"")</f>
        <v/>
      </c>
    </row>
    <row r="986" spans="2:14" x14ac:dyDescent="0.2">
      <c r="B98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6" s="63"/>
      <c r="D986" s="63"/>
      <c r="E986" s="63"/>
      <c r="F986" s="63"/>
      <c r="G986" s="63"/>
      <c r="H986" s="65"/>
      <c r="I986" s="132" t="str" cm="1">
        <f t="array" ref="I986">_xlfn.IFNA(_xlfn.IFS(Nodes[[#This Row],[node type]]="i",0,Nodes[[#This Row],[node type]]="b",1,Nodes[[#This Row],[node type]]="s",0),"")</f>
        <v/>
      </c>
      <c r="J986" s="132" t="str" cm="1">
        <f t="array" ref="J986">_xlfn.IFNA(_xlfn.IFS(Nodes[[#This Row],[node type]]="i",0,Nodes[[#This Row],[node type]]="b",1,Nodes[[#This Row],[node type]]="s",0),"")</f>
        <v/>
      </c>
      <c r="K986" s="132" t="str" cm="1">
        <f t="array" ref="K986">_xlfn.IFNA(_xlfn.IFS(Nodes[[#This Row],[node type]]="i",0,Nodes[[#This Row],[node type]]="b",1,Nodes[[#This Row],[node type]]="s",1),"")</f>
        <v/>
      </c>
      <c r="L986" s="132" t="str" cm="1">
        <f t="array" ref="L986">_xlfn.IFNA(_xlfn.IFS(Nodes[[#This Row],[node type]]="i",0,Nodes[[#This Row],[node type]]="b",1,Nodes[[#This Row],[node type]]="s",1),"")</f>
        <v/>
      </c>
      <c r="M986" s="132" t="str" cm="1">
        <f t="array" ref="M986">_xlfn.IFNA(_xlfn.IFS(Nodes[[#This Row],[node type]]="i",0,Nodes[[#This Row],[node type]]="b",1,Nodes[[#This Row],[node type]]="s",1),"")</f>
        <v/>
      </c>
      <c r="N986" s="132" t="str" cm="1">
        <f t="array" ref="N986">_xlfn.IFNA(_xlfn.IFS(Nodes[[#This Row],[node type]]="i",0,Nodes[[#This Row],[node type]]="b",1,Nodes[[#This Row],[node type]]="s",0),"")</f>
        <v/>
      </c>
    </row>
    <row r="987" spans="2:14" x14ac:dyDescent="0.2">
      <c r="B98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7" s="63"/>
      <c r="D987" s="63"/>
      <c r="E987" s="63"/>
      <c r="F987" s="63"/>
      <c r="G987" s="63"/>
      <c r="H987" s="65"/>
      <c r="I987" s="132" t="str" cm="1">
        <f t="array" ref="I987">_xlfn.IFNA(_xlfn.IFS(Nodes[[#This Row],[node type]]="i",0,Nodes[[#This Row],[node type]]="b",1,Nodes[[#This Row],[node type]]="s",0),"")</f>
        <v/>
      </c>
      <c r="J987" s="132" t="str" cm="1">
        <f t="array" ref="J987">_xlfn.IFNA(_xlfn.IFS(Nodes[[#This Row],[node type]]="i",0,Nodes[[#This Row],[node type]]="b",1,Nodes[[#This Row],[node type]]="s",0),"")</f>
        <v/>
      </c>
      <c r="K987" s="132" t="str" cm="1">
        <f t="array" ref="K987">_xlfn.IFNA(_xlfn.IFS(Nodes[[#This Row],[node type]]="i",0,Nodes[[#This Row],[node type]]="b",1,Nodes[[#This Row],[node type]]="s",1),"")</f>
        <v/>
      </c>
      <c r="L987" s="132" t="str" cm="1">
        <f t="array" ref="L987">_xlfn.IFNA(_xlfn.IFS(Nodes[[#This Row],[node type]]="i",0,Nodes[[#This Row],[node type]]="b",1,Nodes[[#This Row],[node type]]="s",1),"")</f>
        <v/>
      </c>
      <c r="M987" s="132" t="str" cm="1">
        <f t="array" ref="M987">_xlfn.IFNA(_xlfn.IFS(Nodes[[#This Row],[node type]]="i",0,Nodes[[#This Row],[node type]]="b",1,Nodes[[#This Row],[node type]]="s",1),"")</f>
        <v/>
      </c>
      <c r="N987" s="132" t="str" cm="1">
        <f t="array" ref="N987">_xlfn.IFNA(_xlfn.IFS(Nodes[[#This Row],[node type]]="i",0,Nodes[[#This Row],[node type]]="b",1,Nodes[[#This Row],[node type]]="s",0),"")</f>
        <v/>
      </c>
    </row>
    <row r="988" spans="2:14" x14ac:dyDescent="0.2">
      <c r="B98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8" s="63"/>
      <c r="D988" s="63"/>
      <c r="E988" s="63"/>
      <c r="F988" s="63"/>
      <c r="G988" s="63"/>
      <c r="H988" s="65"/>
      <c r="I988" s="132" t="str" cm="1">
        <f t="array" ref="I988">_xlfn.IFNA(_xlfn.IFS(Nodes[[#This Row],[node type]]="i",0,Nodes[[#This Row],[node type]]="b",1,Nodes[[#This Row],[node type]]="s",0),"")</f>
        <v/>
      </c>
      <c r="J988" s="132" t="str" cm="1">
        <f t="array" ref="J988">_xlfn.IFNA(_xlfn.IFS(Nodes[[#This Row],[node type]]="i",0,Nodes[[#This Row],[node type]]="b",1,Nodes[[#This Row],[node type]]="s",0),"")</f>
        <v/>
      </c>
      <c r="K988" s="132" t="str" cm="1">
        <f t="array" ref="K988">_xlfn.IFNA(_xlfn.IFS(Nodes[[#This Row],[node type]]="i",0,Nodes[[#This Row],[node type]]="b",1,Nodes[[#This Row],[node type]]="s",1),"")</f>
        <v/>
      </c>
      <c r="L988" s="132" t="str" cm="1">
        <f t="array" ref="L988">_xlfn.IFNA(_xlfn.IFS(Nodes[[#This Row],[node type]]="i",0,Nodes[[#This Row],[node type]]="b",1,Nodes[[#This Row],[node type]]="s",1),"")</f>
        <v/>
      </c>
      <c r="M988" s="132" t="str" cm="1">
        <f t="array" ref="M988">_xlfn.IFNA(_xlfn.IFS(Nodes[[#This Row],[node type]]="i",0,Nodes[[#This Row],[node type]]="b",1,Nodes[[#This Row],[node type]]="s",1),"")</f>
        <v/>
      </c>
      <c r="N988" s="132" t="str" cm="1">
        <f t="array" ref="N988">_xlfn.IFNA(_xlfn.IFS(Nodes[[#This Row],[node type]]="i",0,Nodes[[#This Row],[node type]]="b",1,Nodes[[#This Row],[node type]]="s",0),"")</f>
        <v/>
      </c>
    </row>
    <row r="989" spans="2:14" x14ac:dyDescent="0.2">
      <c r="B98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89" s="63"/>
      <c r="D989" s="63"/>
      <c r="E989" s="63"/>
      <c r="F989" s="63"/>
      <c r="G989" s="63"/>
      <c r="H989" s="65"/>
      <c r="I989" s="132" t="str" cm="1">
        <f t="array" ref="I989">_xlfn.IFNA(_xlfn.IFS(Nodes[[#This Row],[node type]]="i",0,Nodes[[#This Row],[node type]]="b",1,Nodes[[#This Row],[node type]]="s",0),"")</f>
        <v/>
      </c>
      <c r="J989" s="132" t="str" cm="1">
        <f t="array" ref="J989">_xlfn.IFNA(_xlfn.IFS(Nodes[[#This Row],[node type]]="i",0,Nodes[[#This Row],[node type]]="b",1,Nodes[[#This Row],[node type]]="s",0),"")</f>
        <v/>
      </c>
      <c r="K989" s="132" t="str" cm="1">
        <f t="array" ref="K989">_xlfn.IFNA(_xlfn.IFS(Nodes[[#This Row],[node type]]="i",0,Nodes[[#This Row],[node type]]="b",1,Nodes[[#This Row],[node type]]="s",1),"")</f>
        <v/>
      </c>
      <c r="L989" s="132" t="str" cm="1">
        <f t="array" ref="L989">_xlfn.IFNA(_xlfn.IFS(Nodes[[#This Row],[node type]]="i",0,Nodes[[#This Row],[node type]]="b",1,Nodes[[#This Row],[node type]]="s",1),"")</f>
        <v/>
      </c>
      <c r="M989" s="132" t="str" cm="1">
        <f t="array" ref="M989">_xlfn.IFNA(_xlfn.IFS(Nodes[[#This Row],[node type]]="i",0,Nodes[[#This Row],[node type]]="b",1,Nodes[[#This Row],[node type]]="s",1),"")</f>
        <v/>
      </c>
      <c r="N989" s="132" t="str" cm="1">
        <f t="array" ref="N989">_xlfn.IFNA(_xlfn.IFS(Nodes[[#This Row],[node type]]="i",0,Nodes[[#This Row],[node type]]="b",1,Nodes[[#This Row],[node type]]="s",0),"")</f>
        <v/>
      </c>
    </row>
    <row r="990" spans="2:14" x14ac:dyDescent="0.2">
      <c r="B99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0" s="63"/>
      <c r="D990" s="63"/>
      <c r="E990" s="63"/>
      <c r="F990" s="63"/>
      <c r="G990" s="63"/>
      <c r="H990" s="65"/>
      <c r="I990" s="132" t="str" cm="1">
        <f t="array" ref="I990">_xlfn.IFNA(_xlfn.IFS(Nodes[[#This Row],[node type]]="i",0,Nodes[[#This Row],[node type]]="b",1,Nodes[[#This Row],[node type]]="s",0),"")</f>
        <v/>
      </c>
      <c r="J990" s="132" t="str" cm="1">
        <f t="array" ref="J990">_xlfn.IFNA(_xlfn.IFS(Nodes[[#This Row],[node type]]="i",0,Nodes[[#This Row],[node type]]="b",1,Nodes[[#This Row],[node type]]="s",0),"")</f>
        <v/>
      </c>
      <c r="K990" s="132" t="str" cm="1">
        <f t="array" ref="K990">_xlfn.IFNA(_xlfn.IFS(Nodes[[#This Row],[node type]]="i",0,Nodes[[#This Row],[node type]]="b",1,Nodes[[#This Row],[node type]]="s",1),"")</f>
        <v/>
      </c>
      <c r="L990" s="132" t="str" cm="1">
        <f t="array" ref="L990">_xlfn.IFNA(_xlfn.IFS(Nodes[[#This Row],[node type]]="i",0,Nodes[[#This Row],[node type]]="b",1,Nodes[[#This Row],[node type]]="s",1),"")</f>
        <v/>
      </c>
      <c r="M990" s="132" t="str" cm="1">
        <f t="array" ref="M990">_xlfn.IFNA(_xlfn.IFS(Nodes[[#This Row],[node type]]="i",0,Nodes[[#This Row],[node type]]="b",1,Nodes[[#This Row],[node type]]="s",1),"")</f>
        <v/>
      </c>
      <c r="N990" s="132" t="str" cm="1">
        <f t="array" ref="N990">_xlfn.IFNA(_xlfn.IFS(Nodes[[#This Row],[node type]]="i",0,Nodes[[#This Row],[node type]]="b",1,Nodes[[#This Row],[node type]]="s",0),"")</f>
        <v/>
      </c>
    </row>
    <row r="991" spans="2:14" x14ac:dyDescent="0.2">
      <c r="B991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1" s="63"/>
      <c r="D991" s="63"/>
      <c r="E991" s="63"/>
      <c r="F991" s="63"/>
      <c r="G991" s="63"/>
      <c r="H991" s="65"/>
      <c r="I991" s="132" t="str" cm="1">
        <f t="array" ref="I991">_xlfn.IFNA(_xlfn.IFS(Nodes[[#This Row],[node type]]="i",0,Nodes[[#This Row],[node type]]="b",1,Nodes[[#This Row],[node type]]="s",0),"")</f>
        <v/>
      </c>
      <c r="J991" s="132" t="str" cm="1">
        <f t="array" ref="J991">_xlfn.IFNA(_xlfn.IFS(Nodes[[#This Row],[node type]]="i",0,Nodes[[#This Row],[node type]]="b",1,Nodes[[#This Row],[node type]]="s",0),"")</f>
        <v/>
      </c>
      <c r="K991" s="132" t="str" cm="1">
        <f t="array" ref="K991">_xlfn.IFNA(_xlfn.IFS(Nodes[[#This Row],[node type]]="i",0,Nodes[[#This Row],[node type]]="b",1,Nodes[[#This Row],[node type]]="s",1),"")</f>
        <v/>
      </c>
      <c r="L991" s="132" t="str" cm="1">
        <f t="array" ref="L991">_xlfn.IFNA(_xlfn.IFS(Nodes[[#This Row],[node type]]="i",0,Nodes[[#This Row],[node type]]="b",1,Nodes[[#This Row],[node type]]="s",1),"")</f>
        <v/>
      </c>
      <c r="M991" s="132" t="str" cm="1">
        <f t="array" ref="M991">_xlfn.IFNA(_xlfn.IFS(Nodes[[#This Row],[node type]]="i",0,Nodes[[#This Row],[node type]]="b",1,Nodes[[#This Row],[node type]]="s",1),"")</f>
        <v/>
      </c>
      <c r="N991" s="132" t="str" cm="1">
        <f t="array" ref="N991">_xlfn.IFNA(_xlfn.IFS(Nodes[[#This Row],[node type]]="i",0,Nodes[[#This Row],[node type]]="b",1,Nodes[[#This Row],[node type]]="s",0),"")</f>
        <v/>
      </c>
    </row>
    <row r="992" spans="2:14" x14ac:dyDescent="0.2">
      <c r="B992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2" s="63"/>
      <c r="D992" s="63"/>
      <c r="E992" s="63"/>
      <c r="F992" s="63"/>
      <c r="G992" s="63"/>
      <c r="H992" s="65"/>
      <c r="I992" s="132" t="str" cm="1">
        <f t="array" ref="I992">_xlfn.IFNA(_xlfn.IFS(Nodes[[#This Row],[node type]]="i",0,Nodes[[#This Row],[node type]]="b",1,Nodes[[#This Row],[node type]]="s",0),"")</f>
        <v/>
      </c>
      <c r="J992" s="132" t="str" cm="1">
        <f t="array" ref="J992">_xlfn.IFNA(_xlfn.IFS(Nodes[[#This Row],[node type]]="i",0,Nodes[[#This Row],[node type]]="b",1,Nodes[[#This Row],[node type]]="s",0),"")</f>
        <v/>
      </c>
      <c r="K992" s="132" t="str" cm="1">
        <f t="array" ref="K992">_xlfn.IFNA(_xlfn.IFS(Nodes[[#This Row],[node type]]="i",0,Nodes[[#This Row],[node type]]="b",1,Nodes[[#This Row],[node type]]="s",1),"")</f>
        <v/>
      </c>
      <c r="L992" s="132" t="str" cm="1">
        <f t="array" ref="L992">_xlfn.IFNA(_xlfn.IFS(Nodes[[#This Row],[node type]]="i",0,Nodes[[#This Row],[node type]]="b",1,Nodes[[#This Row],[node type]]="s",1),"")</f>
        <v/>
      </c>
      <c r="M992" s="132" t="str" cm="1">
        <f t="array" ref="M992">_xlfn.IFNA(_xlfn.IFS(Nodes[[#This Row],[node type]]="i",0,Nodes[[#This Row],[node type]]="b",1,Nodes[[#This Row],[node type]]="s",1),"")</f>
        <v/>
      </c>
      <c r="N992" s="132" t="str" cm="1">
        <f t="array" ref="N992">_xlfn.IFNA(_xlfn.IFS(Nodes[[#This Row],[node type]]="i",0,Nodes[[#This Row],[node type]]="b",1,Nodes[[#This Row],[node type]]="s",0),"")</f>
        <v/>
      </c>
    </row>
    <row r="993" spans="2:14" x14ac:dyDescent="0.2">
      <c r="B993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3" s="63"/>
      <c r="D993" s="63"/>
      <c r="E993" s="63"/>
      <c r="F993" s="63"/>
      <c r="G993" s="63"/>
      <c r="H993" s="65"/>
      <c r="I993" s="132" t="str" cm="1">
        <f t="array" ref="I993">_xlfn.IFNA(_xlfn.IFS(Nodes[[#This Row],[node type]]="i",0,Nodes[[#This Row],[node type]]="b",1,Nodes[[#This Row],[node type]]="s",0),"")</f>
        <v/>
      </c>
      <c r="J993" s="132" t="str" cm="1">
        <f t="array" ref="J993">_xlfn.IFNA(_xlfn.IFS(Nodes[[#This Row],[node type]]="i",0,Nodes[[#This Row],[node type]]="b",1,Nodes[[#This Row],[node type]]="s",0),"")</f>
        <v/>
      </c>
      <c r="K993" s="132" t="str" cm="1">
        <f t="array" ref="K993">_xlfn.IFNA(_xlfn.IFS(Nodes[[#This Row],[node type]]="i",0,Nodes[[#This Row],[node type]]="b",1,Nodes[[#This Row],[node type]]="s",1),"")</f>
        <v/>
      </c>
      <c r="L993" s="132" t="str" cm="1">
        <f t="array" ref="L993">_xlfn.IFNA(_xlfn.IFS(Nodes[[#This Row],[node type]]="i",0,Nodes[[#This Row],[node type]]="b",1,Nodes[[#This Row],[node type]]="s",1),"")</f>
        <v/>
      </c>
      <c r="M993" s="132" t="str" cm="1">
        <f t="array" ref="M993">_xlfn.IFNA(_xlfn.IFS(Nodes[[#This Row],[node type]]="i",0,Nodes[[#This Row],[node type]]="b",1,Nodes[[#This Row],[node type]]="s",1),"")</f>
        <v/>
      </c>
      <c r="N993" s="132" t="str" cm="1">
        <f t="array" ref="N993">_xlfn.IFNA(_xlfn.IFS(Nodes[[#This Row],[node type]]="i",0,Nodes[[#This Row],[node type]]="b",1,Nodes[[#This Row],[node type]]="s",0),"")</f>
        <v/>
      </c>
    </row>
    <row r="994" spans="2:14" x14ac:dyDescent="0.2">
      <c r="B994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4" s="63"/>
      <c r="D994" s="63"/>
      <c r="E994" s="63"/>
      <c r="F994" s="63"/>
      <c r="G994" s="63"/>
      <c r="H994" s="65"/>
      <c r="I994" s="132" t="str" cm="1">
        <f t="array" ref="I994">_xlfn.IFNA(_xlfn.IFS(Nodes[[#This Row],[node type]]="i",0,Nodes[[#This Row],[node type]]="b",1,Nodes[[#This Row],[node type]]="s",0),"")</f>
        <v/>
      </c>
      <c r="J994" s="132" t="str" cm="1">
        <f t="array" ref="J994">_xlfn.IFNA(_xlfn.IFS(Nodes[[#This Row],[node type]]="i",0,Nodes[[#This Row],[node type]]="b",1,Nodes[[#This Row],[node type]]="s",0),"")</f>
        <v/>
      </c>
      <c r="K994" s="132" t="str" cm="1">
        <f t="array" ref="K994">_xlfn.IFNA(_xlfn.IFS(Nodes[[#This Row],[node type]]="i",0,Nodes[[#This Row],[node type]]="b",1,Nodes[[#This Row],[node type]]="s",1),"")</f>
        <v/>
      </c>
      <c r="L994" s="132" t="str" cm="1">
        <f t="array" ref="L994">_xlfn.IFNA(_xlfn.IFS(Nodes[[#This Row],[node type]]="i",0,Nodes[[#This Row],[node type]]="b",1,Nodes[[#This Row],[node type]]="s",1),"")</f>
        <v/>
      </c>
      <c r="M994" s="132" t="str" cm="1">
        <f t="array" ref="M994">_xlfn.IFNA(_xlfn.IFS(Nodes[[#This Row],[node type]]="i",0,Nodes[[#This Row],[node type]]="b",1,Nodes[[#This Row],[node type]]="s",1),"")</f>
        <v/>
      </c>
      <c r="N994" s="132" t="str" cm="1">
        <f t="array" ref="N994">_xlfn.IFNA(_xlfn.IFS(Nodes[[#This Row],[node type]]="i",0,Nodes[[#This Row],[node type]]="b",1,Nodes[[#This Row],[node type]]="s",0),"")</f>
        <v/>
      </c>
    </row>
    <row r="995" spans="2:14" x14ac:dyDescent="0.2">
      <c r="B995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5" s="63"/>
      <c r="D995" s="63"/>
      <c r="E995" s="63"/>
      <c r="F995" s="63"/>
      <c r="G995" s="63"/>
      <c r="H995" s="65"/>
      <c r="I995" s="132" t="str" cm="1">
        <f t="array" ref="I995">_xlfn.IFNA(_xlfn.IFS(Nodes[[#This Row],[node type]]="i",0,Nodes[[#This Row],[node type]]="b",1,Nodes[[#This Row],[node type]]="s",0),"")</f>
        <v/>
      </c>
      <c r="J995" s="132" t="str" cm="1">
        <f t="array" ref="J995">_xlfn.IFNA(_xlfn.IFS(Nodes[[#This Row],[node type]]="i",0,Nodes[[#This Row],[node type]]="b",1,Nodes[[#This Row],[node type]]="s",0),"")</f>
        <v/>
      </c>
      <c r="K995" s="132" t="str" cm="1">
        <f t="array" ref="K995">_xlfn.IFNA(_xlfn.IFS(Nodes[[#This Row],[node type]]="i",0,Nodes[[#This Row],[node type]]="b",1,Nodes[[#This Row],[node type]]="s",1),"")</f>
        <v/>
      </c>
      <c r="L995" s="132" t="str" cm="1">
        <f t="array" ref="L995">_xlfn.IFNA(_xlfn.IFS(Nodes[[#This Row],[node type]]="i",0,Nodes[[#This Row],[node type]]="b",1,Nodes[[#This Row],[node type]]="s",1),"")</f>
        <v/>
      </c>
      <c r="M995" s="132" t="str" cm="1">
        <f t="array" ref="M995">_xlfn.IFNA(_xlfn.IFS(Nodes[[#This Row],[node type]]="i",0,Nodes[[#This Row],[node type]]="b",1,Nodes[[#This Row],[node type]]="s",1),"")</f>
        <v/>
      </c>
      <c r="N995" s="132" t="str" cm="1">
        <f t="array" ref="N995">_xlfn.IFNA(_xlfn.IFS(Nodes[[#This Row],[node type]]="i",0,Nodes[[#This Row],[node type]]="b",1,Nodes[[#This Row],[node type]]="s",0),"")</f>
        <v/>
      </c>
    </row>
    <row r="996" spans="2:14" x14ac:dyDescent="0.2">
      <c r="B996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6" s="63"/>
      <c r="D996" s="63"/>
      <c r="E996" s="63"/>
      <c r="F996" s="63"/>
      <c r="G996" s="63"/>
      <c r="H996" s="65"/>
      <c r="I996" s="132" t="str" cm="1">
        <f t="array" ref="I996">_xlfn.IFNA(_xlfn.IFS(Nodes[[#This Row],[node type]]="i",0,Nodes[[#This Row],[node type]]="b",1,Nodes[[#This Row],[node type]]="s",0),"")</f>
        <v/>
      </c>
      <c r="J996" s="132" t="str" cm="1">
        <f t="array" ref="J996">_xlfn.IFNA(_xlfn.IFS(Nodes[[#This Row],[node type]]="i",0,Nodes[[#This Row],[node type]]="b",1,Nodes[[#This Row],[node type]]="s",0),"")</f>
        <v/>
      </c>
      <c r="K996" s="132" t="str" cm="1">
        <f t="array" ref="K996">_xlfn.IFNA(_xlfn.IFS(Nodes[[#This Row],[node type]]="i",0,Nodes[[#This Row],[node type]]="b",1,Nodes[[#This Row],[node type]]="s",1),"")</f>
        <v/>
      </c>
      <c r="L996" s="132" t="str" cm="1">
        <f t="array" ref="L996">_xlfn.IFNA(_xlfn.IFS(Nodes[[#This Row],[node type]]="i",0,Nodes[[#This Row],[node type]]="b",1,Nodes[[#This Row],[node type]]="s",1),"")</f>
        <v/>
      </c>
      <c r="M996" s="132" t="str" cm="1">
        <f t="array" ref="M996">_xlfn.IFNA(_xlfn.IFS(Nodes[[#This Row],[node type]]="i",0,Nodes[[#This Row],[node type]]="b",1,Nodes[[#This Row],[node type]]="s",1),"")</f>
        <v/>
      </c>
      <c r="N996" s="132" t="str" cm="1">
        <f t="array" ref="N996">_xlfn.IFNA(_xlfn.IFS(Nodes[[#This Row],[node type]]="i",0,Nodes[[#This Row],[node type]]="b",1,Nodes[[#This Row],[node type]]="s",0),"")</f>
        <v/>
      </c>
    </row>
    <row r="997" spans="2:14" x14ac:dyDescent="0.2">
      <c r="B997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7" s="63"/>
      <c r="D997" s="63"/>
      <c r="E997" s="63"/>
      <c r="F997" s="63"/>
      <c r="G997" s="63"/>
      <c r="H997" s="65"/>
      <c r="I997" s="132" t="str" cm="1">
        <f t="array" ref="I997">_xlfn.IFNA(_xlfn.IFS(Nodes[[#This Row],[node type]]="i",0,Nodes[[#This Row],[node type]]="b",1,Nodes[[#This Row],[node type]]="s",0),"")</f>
        <v/>
      </c>
      <c r="J997" s="132" t="str" cm="1">
        <f t="array" ref="J997">_xlfn.IFNA(_xlfn.IFS(Nodes[[#This Row],[node type]]="i",0,Nodes[[#This Row],[node type]]="b",1,Nodes[[#This Row],[node type]]="s",0),"")</f>
        <v/>
      </c>
      <c r="K997" s="132" t="str" cm="1">
        <f t="array" ref="K997">_xlfn.IFNA(_xlfn.IFS(Nodes[[#This Row],[node type]]="i",0,Nodes[[#This Row],[node type]]="b",1,Nodes[[#This Row],[node type]]="s",1),"")</f>
        <v/>
      </c>
      <c r="L997" s="132" t="str" cm="1">
        <f t="array" ref="L997">_xlfn.IFNA(_xlfn.IFS(Nodes[[#This Row],[node type]]="i",0,Nodes[[#This Row],[node type]]="b",1,Nodes[[#This Row],[node type]]="s",1),"")</f>
        <v/>
      </c>
      <c r="M997" s="132" t="str" cm="1">
        <f t="array" ref="M997">_xlfn.IFNA(_xlfn.IFS(Nodes[[#This Row],[node type]]="i",0,Nodes[[#This Row],[node type]]="b",1,Nodes[[#This Row],[node type]]="s",1),"")</f>
        <v/>
      </c>
      <c r="N997" s="132" t="str" cm="1">
        <f t="array" ref="N997">_xlfn.IFNA(_xlfn.IFS(Nodes[[#This Row],[node type]]="i",0,Nodes[[#This Row],[node type]]="b",1,Nodes[[#This Row],[node type]]="s",0),"")</f>
        <v/>
      </c>
    </row>
    <row r="998" spans="2:14" x14ac:dyDescent="0.2">
      <c r="B998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8" s="63"/>
      <c r="D998" s="63"/>
      <c r="E998" s="63"/>
      <c r="F998" s="63"/>
      <c r="G998" s="63"/>
      <c r="H998" s="65"/>
      <c r="I998" s="132" t="str" cm="1">
        <f t="array" ref="I998">_xlfn.IFNA(_xlfn.IFS(Nodes[[#This Row],[node type]]="i",0,Nodes[[#This Row],[node type]]="b",1,Nodes[[#This Row],[node type]]="s",0),"")</f>
        <v/>
      </c>
      <c r="J998" s="132" t="str" cm="1">
        <f t="array" ref="J998">_xlfn.IFNA(_xlfn.IFS(Nodes[[#This Row],[node type]]="i",0,Nodes[[#This Row],[node type]]="b",1,Nodes[[#This Row],[node type]]="s",0),"")</f>
        <v/>
      </c>
      <c r="K998" s="132" t="str" cm="1">
        <f t="array" ref="K998">_xlfn.IFNA(_xlfn.IFS(Nodes[[#This Row],[node type]]="i",0,Nodes[[#This Row],[node type]]="b",1,Nodes[[#This Row],[node type]]="s",1),"")</f>
        <v/>
      </c>
      <c r="L998" s="132" t="str" cm="1">
        <f t="array" ref="L998">_xlfn.IFNA(_xlfn.IFS(Nodes[[#This Row],[node type]]="i",0,Nodes[[#This Row],[node type]]="b",1,Nodes[[#This Row],[node type]]="s",1),"")</f>
        <v/>
      </c>
      <c r="M998" s="132" t="str" cm="1">
        <f t="array" ref="M998">_xlfn.IFNA(_xlfn.IFS(Nodes[[#This Row],[node type]]="i",0,Nodes[[#This Row],[node type]]="b",1,Nodes[[#This Row],[node type]]="s",1),"")</f>
        <v/>
      </c>
      <c r="N998" s="132" t="str" cm="1">
        <f t="array" ref="N998">_xlfn.IFNA(_xlfn.IFS(Nodes[[#This Row],[node type]]="i",0,Nodes[[#This Row],[node type]]="b",1,Nodes[[#This Row],[node type]]="s",0),"")</f>
        <v/>
      </c>
    </row>
    <row r="999" spans="2:14" x14ac:dyDescent="0.2">
      <c r="B999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999" s="63"/>
      <c r="D999" s="63"/>
      <c r="E999" s="63"/>
      <c r="F999" s="63"/>
      <c r="G999" s="63"/>
      <c r="H999" s="65"/>
      <c r="I999" s="132" t="str" cm="1">
        <f t="array" ref="I999">_xlfn.IFNA(_xlfn.IFS(Nodes[[#This Row],[node type]]="i",0,Nodes[[#This Row],[node type]]="b",1,Nodes[[#This Row],[node type]]="s",0),"")</f>
        <v/>
      </c>
      <c r="J999" s="132" t="str" cm="1">
        <f t="array" ref="J999">_xlfn.IFNA(_xlfn.IFS(Nodes[[#This Row],[node type]]="i",0,Nodes[[#This Row],[node type]]="b",1,Nodes[[#This Row],[node type]]="s",0),"")</f>
        <v/>
      </c>
      <c r="K999" s="132" t="str" cm="1">
        <f t="array" ref="K999">_xlfn.IFNA(_xlfn.IFS(Nodes[[#This Row],[node type]]="i",0,Nodes[[#This Row],[node type]]="b",1,Nodes[[#This Row],[node type]]="s",1),"")</f>
        <v/>
      </c>
      <c r="L999" s="132" t="str" cm="1">
        <f t="array" ref="L999">_xlfn.IFNA(_xlfn.IFS(Nodes[[#This Row],[node type]]="i",0,Nodes[[#This Row],[node type]]="b",1,Nodes[[#This Row],[node type]]="s",1),"")</f>
        <v/>
      </c>
      <c r="M999" s="132" t="str" cm="1">
        <f t="array" ref="M999">_xlfn.IFNA(_xlfn.IFS(Nodes[[#This Row],[node type]]="i",0,Nodes[[#This Row],[node type]]="b",1,Nodes[[#This Row],[node type]]="s",1),"")</f>
        <v/>
      </c>
      <c r="N999" s="132" t="str" cm="1">
        <f t="array" ref="N999">_xlfn.IFNA(_xlfn.IFS(Nodes[[#This Row],[node type]]="i",0,Nodes[[#This Row],[node type]]="b",1,Nodes[[#This Row],[node type]]="s",0),"")</f>
        <v/>
      </c>
    </row>
    <row r="1000" spans="2:14" x14ac:dyDescent="0.2">
      <c r="B1000" s="71" t="str">
        <f>IF(AND(Nodes[[#This Row],[level]]&lt;&gt; "", Nodes[[#This Row],[sub level]] &lt;&gt;"", Nodes[[#This Row],[x grid]]&lt;&gt;"", Nodes[[#This Row],[y grid]]&lt;&gt;""), _xlfn.CONCAT(1,Nodes[[#This Row],[level]],Nodes[[#This Row],[sub level]],Nodes[[#This Row],[x grid]],Nodes[[#This Row],[y grid]]),"")</f>
        <v/>
      </c>
      <c r="C1000" s="63"/>
      <c r="D1000" s="63"/>
      <c r="E1000" s="63"/>
      <c r="F1000" s="63"/>
      <c r="G1000" s="63"/>
      <c r="H1000" s="65"/>
      <c r="I1000" s="132" t="str" cm="1">
        <f t="array" ref="I1000">_xlfn.IFNA(_xlfn.IFS(Nodes[[#This Row],[node type]]="i",0,Nodes[[#This Row],[node type]]="b",1,Nodes[[#This Row],[node type]]="s",0),"")</f>
        <v/>
      </c>
      <c r="J1000" s="132" t="str" cm="1">
        <f t="array" ref="J1000">_xlfn.IFNA(_xlfn.IFS(Nodes[[#This Row],[node type]]="i",0,Nodes[[#This Row],[node type]]="b",1,Nodes[[#This Row],[node type]]="s",0),"")</f>
        <v/>
      </c>
      <c r="K1000" s="132" t="str" cm="1">
        <f t="array" ref="K1000">_xlfn.IFNA(_xlfn.IFS(Nodes[[#This Row],[node type]]="i",0,Nodes[[#This Row],[node type]]="b",1,Nodes[[#This Row],[node type]]="s",1),"")</f>
        <v/>
      </c>
      <c r="L1000" s="132" t="str" cm="1">
        <f t="array" ref="L1000">_xlfn.IFNA(_xlfn.IFS(Nodes[[#This Row],[node type]]="i",0,Nodes[[#This Row],[node type]]="b",1,Nodes[[#This Row],[node type]]="s",1),"")</f>
        <v/>
      </c>
      <c r="M1000" s="132" t="str" cm="1">
        <f t="array" ref="M1000">_xlfn.IFNA(_xlfn.IFS(Nodes[[#This Row],[node type]]="i",0,Nodes[[#This Row],[node type]]="b",1,Nodes[[#This Row],[node type]]="s",1),"")</f>
        <v/>
      </c>
      <c r="N1000" s="132" t="str" cm="1">
        <f t="array" ref="N1000">_xlfn.IFNA(_xlfn.IFS(Nodes[[#This Row],[node type]]="i",0,Nodes[[#This Row],[node type]]="b",1,Nodes[[#This Row],[node type]]="s",0),"")</f>
        <v/>
      </c>
    </row>
  </sheetData>
  <sheetProtection formatCells="0"/>
  <conditionalFormatting sqref="B4:B1000">
    <cfRule type="duplicateValues" dxfId="74" priority="3"/>
  </conditionalFormatting>
  <dataValidations xWindow="409" yWindow="813" count="8">
    <dataValidation type="list" allowBlank="1" showInputMessage="1" showErrorMessage="1" errorTitle="fix node dof" error="Value must be 0 or 1" prompt="1: fixed_x000a_0: unfixed_x000a_" sqref="AB4" xr:uid="{00000000-0002-0000-0100-000000000000}">
      <formula1>$A$3:$A$4</formula1>
    </dataValidation>
    <dataValidation type="whole" allowBlank="1" showInputMessage="1" showErrorMessage="1" errorTitle="fix node dof" error="Value must be 0 or 1" prompt="1: fixed_x000a_0: unfixed_x000a_" sqref="I4:N1000" xr:uid="{00000000-0002-0000-0100-000001000000}">
      <formula1>0</formula1>
      <formula2>1</formula2>
    </dataValidation>
    <dataValidation errorStyle="warning" allowBlank="1" showInputMessage="1" showErrorMessage="1" errorTitle="Ridgid diaphragm" error="Select ridgid diaphragm node role" promptTitle="Nodal loads" prompt="concentrated loads applied to nodes in the global y direction i.e. vertical loads" sqref="H4:H1000" xr:uid="{00000000-0002-0000-0100-000002000000}"/>
    <dataValidation type="list" allowBlank="1" showInputMessage="1" showErrorMessage="1" sqref="C144:C1000 C4:C123" xr:uid="{00000000-0002-0000-0100-000003000000}">
      <formula1>grid_z</formula1>
    </dataValidation>
    <dataValidation type="list" allowBlank="1" showInputMessage="1" showErrorMessage="1" sqref="F144:F1000 F4:F123" xr:uid="{00000000-0002-0000-0100-000004000000}">
      <formula1>grid_y</formula1>
    </dataValidation>
    <dataValidation type="list" allowBlank="1" showInputMessage="1" showErrorMessage="1" sqref="E144:E1000 E4:E123" xr:uid="{00000000-0002-0000-0100-000005000000}">
      <formula1>grid_x</formula1>
    </dataValidation>
    <dataValidation type="list" errorStyle="warning" allowBlank="1" showInputMessage="1" showErrorMessage="1" errorTitle="Ridgid diaphragm" error="Select ridgid diaphragm node role" promptTitle="Node Type" prompt="nodal restraints_x000a_[i] independent node: free in all dofs_x000a_[b] base node: fixed in all dofs_x000a_[s] slave node: slave to master node restraints" sqref="G144:G1000 G4:G123" xr:uid="{00000000-0002-0000-0100-000006000000}">
      <formula1>$A$6:$A$8</formula1>
    </dataValidation>
    <dataValidation type="list" allowBlank="1" showInputMessage="1" showErrorMessage="1" sqref="D144:D1000 D4:D123" xr:uid="{00000000-0002-0000-0100-000007000000}">
      <formula1>INDIRECT(_xlfn.CONCAT("sub_",$C4))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68DC8A6-C7F9-4633-B12A-3E80664566B1}">
            <xm:f>GlobalGeometry!$C$6=0</xm:f>
            <x14:dxf>
              <fill>
                <patternFill>
                  <bgColor theme="2"/>
                </patternFill>
              </fill>
            </x14:dxf>
          </x14:cfRule>
          <xm:sqref>S6:T15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E759-B5B2-4F38-B236-73EE81F7B3BC}">
  <sheetPr>
    <tabColor theme="2" tint="-0.49995422223578601"/>
  </sheetPr>
  <dimension ref="B3:O54"/>
  <sheetViews>
    <sheetView zoomScale="80" zoomScaleNormal="80" workbookViewId="0">
      <selection activeCell="H22" sqref="H22:H38"/>
    </sheetView>
  </sheetViews>
  <sheetFormatPr baseColWidth="10" defaultColWidth="9" defaultRowHeight="16" x14ac:dyDescent="0.2"/>
  <cols>
    <col min="1" max="2" width="9" style="1"/>
    <col min="3" max="4" width="9.1640625" style="1" customWidth="1"/>
    <col min="5" max="6" width="9" style="1"/>
    <col min="7" max="7" width="9.83203125" style="1" customWidth="1"/>
    <col min="8" max="16384" width="9" style="1"/>
  </cols>
  <sheetData>
    <row r="3" spans="2:15" ht="24.75" customHeight="1" x14ac:dyDescent="0.2">
      <c r="B3" s="258" t="s">
        <v>245</v>
      </c>
      <c r="C3" s="259"/>
      <c r="D3" s="259"/>
      <c r="E3" s="260"/>
      <c r="G3" s="261" t="s">
        <v>267</v>
      </c>
      <c r="H3" s="262"/>
      <c r="I3" s="262"/>
      <c r="J3" s="262"/>
      <c r="K3" s="262"/>
      <c r="L3" s="262"/>
      <c r="M3" s="263"/>
    </row>
    <row r="4" spans="2:15" ht="29.25" customHeight="1" x14ac:dyDescent="0.2">
      <c r="B4" s="191" t="s">
        <v>247</v>
      </c>
      <c r="C4" s="192" t="s">
        <v>12</v>
      </c>
      <c r="D4" s="192" t="s">
        <v>243</v>
      </c>
      <c r="E4" s="193" t="s">
        <v>246</v>
      </c>
      <c r="G4" s="183" t="s">
        <v>244</v>
      </c>
      <c r="H4" s="184" t="s">
        <v>25</v>
      </c>
      <c r="I4" s="184" t="s">
        <v>30</v>
      </c>
      <c r="J4" s="184" t="s">
        <v>29</v>
      </c>
      <c r="K4" s="184" t="s">
        <v>241</v>
      </c>
      <c r="L4" s="185" t="s">
        <v>242</v>
      </c>
      <c r="M4" s="186" t="s">
        <v>247</v>
      </c>
    </row>
    <row r="5" spans="2:15" x14ac:dyDescent="0.2">
      <c r="B5" s="176" t="str">
        <f>IF(AND(PlateSections[[#This Row],[h '[mm']]]&lt;&gt;"",PlateSections[[#This Row],[E '[Mpa']]]&lt;&gt;"",PlateSections[[#This Row],[nu]]&lt;&gt;""),_xlfn.CONCAT("shell_",COUNT($C$5:$C5)),"")</f>
        <v>shell_1</v>
      </c>
      <c r="C5" s="179">
        <v>150</v>
      </c>
      <c r="D5" s="179">
        <v>24000</v>
      </c>
      <c r="E5" s="180">
        <v>0.2</v>
      </c>
      <c r="G5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71011</v>
      </c>
      <c r="H5" s="177">
        <v>1</v>
      </c>
      <c r="I5" s="177" t="s">
        <v>91</v>
      </c>
      <c r="J5" s="177" t="s">
        <v>92</v>
      </c>
      <c r="K5" s="177" t="s">
        <v>102</v>
      </c>
      <c r="L5" s="178" t="s">
        <v>101</v>
      </c>
      <c r="M5" s="178" t="s">
        <v>248</v>
      </c>
      <c r="O5" s="189" t="str" cm="1">
        <f t="array" ref="O5">_xlfn._xlws.FILTER(PlateSections[ps tag],PlateSections[ps tag]&lt;&gt;"")</f>
        <v>shell_1</v>
      </c>
    </row>
    <row r="6" spans="2:15" x14ac:dyDescent="0.2">
      <c r="B6" s="176" t="str">
        <f>IF(AND(PlateSections[[#This Row],[h '[mm']]]&lt;&gt;"",PlateSections[[#This Row],[E '[Mpa']]]&lt;&gt;"",PlateSections[[#This Row],[nu]]&lt;&gt;""),_xlfn.CONCAT("shell_",COUNT($C$5:$C6)),"")</f>
        <v/>
      </c>
      <c r="C6" s="179"/>
      <c r="D6" s="179"/>
      <c r="E6" s="180"/>
      <c r="G6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71021</v>
      </c>
      <c r="H6" s="177">
        <v>1</v>
      </c>
      <c r="I6" s="177" t="s">
        <v>92</v>
      </c>
      <c r="J6" s="177" t="s">
        <v>93</v>
      </c>
      <c r="K6" s="177" t="s">
        <v>103</v>
      </c>
      <c r="L6" s="178" t="s">
        <v>102</v>
      </c>
      <c r="M6" s="178" t="s">
        <v>248</v>
      </c>
      <c r="O6" s="189"/>
    </row>
    <row r="7" spans="2:15" x14ac:dyDescent="0.2">
      <c r="B7" s="176" t="str">
        <f>IF(AND(PlateSections[[#This Row],[h '[mm']]]&lt;&gt;"",PlateSections[[#This Row],[E '[Mpa']]]&lt;&gt;"",PlateSections[[#This Row],[nu]]&lt;&gt;""),_xlfn.CONCAT("shell_",COUNT($C$5:$C7)),"")</f>
        <v/>
      </c>
      <c r="C7" s="179"/>
      <c r="D7" s="179"/>
      <c r="E7" s="180"/>
      <c r="G7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71031</v>
      </c>
      <c r="H7" s="177">
        <v>1</v>
      </c>
      <c r="I7" s="177" t="s">
        <v>93</v>
      </c>
      <c r="J7" s="177" t="s">
        <v>94</v>
      </c>
      <c r="K7" s="177" t="s">
        <v>104</v>
      </c>
      <c r="L7" s="178" t="s">
        <v>103</v>
      </c>
      <c r="M7" s="178" t="s">
        <v>248</v>
      </c>
      <c r="O7" s="189"/>
    </row>
    <row r="8" spans="2:15" x14ac:dyDescent="0.2">
      <c r="B8" s="176" t="str">
        <f>IF(AND(PlateSections[[#This Row],[h '[mm']]]&lt;&gt;"",PlateSections[[#This Row],[E '[Mpa']]]&lt;&gt;"",PlateSections[[#This Row],[nu]]&lt;&gt;""),_xlfn.CONCAT("shell_",COUNT($C$5:$C8)),"")</f>
        <v/>
      </c>
      <c r="C8" s="179"/>
      <c r="D8" s="179"/>
      <c r="E8" s="180"/>
      <c r="G8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71041</v>
      </c>
      <c r="H8" s="177">
        <v>1</v>
      </c>
      <c r="I8" s="177" t="s">
        <v>94</v>
      </c>
      <c r="J8" s="177" t="s">
        <v>95</v>
      </c>
      <c r="K8" s="177" t="s">
        <v>105</v>
      </c>
      <c r="L8" s="178" t="s">
        <v>104</v>
      </c>
      <c r="M8" s="178" t="s">
        <v>248</v>
      </c>
      <c r="O8" s="189"/>
    </row>
    <row r="9" spans="2:15" x14ac:dyDescent="0.2">
      <c r="B9" s="176" t="str">
        <f>IF(AND(PlateSections[[#This Row],[h '[mm']]]&lt;&gt;"",PlateSections[[#This Row],[E '[Mpa']]]&lt;&gt;"",PlateSections[[#This Row],[nu]]&lt;&gt;""),_xlfn.CONCAT("shell_",COUNT($C$5:$C9)),"")</f>
        <v/>
      </c>
      <c r="C9" s="182"/>
      <c r="D9" s="182"/>
      <c r="E9" s="182"/>
      <c r="G9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71051</v>
      </c>
      <c r="H9" s="177">
        <v>1</v>
      </c>
      <c r="I9" s="177" t="s">
        <v>95</v>
      </c>
      <c r="J9" s="177" t="s">
        <v>96</v>
      </c>
      <c r="K9" s="177" t="s">
        <v>106</v>
      </c>
      <c r="L9" s="178" t="s">
        <v>105</v>
      </c>
      <c r="M9" s="178" t="s">
        <v>248</v>
      </c>
      <c r="O9" s="189"/>
    </row>
    <row r="10" spans="2:15" x14ac:dyDescent="0.2">
      <c r="B10" s="176" t="str">
        <f>IF(AND(PlateSections[[#This Row],[h '[mm']]]&lt;&gt;"",PlateSections[[#This Row],[E '[Mpa']]]&lt;&gt;"",PlateSections[[#This Row],[nu]]&lt;&gt;""),_xlfn.CONCAT("shell_",COUNT($C$5:$C10)),"")</f>
        <v/>
      </c>
      <c r="C10" s="182"/>
      <c r="D10" s="182"/>
      <c r="E10" s="182"/>
      <c r="G10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71061</v>
      </c>
      <c r="H10" s="177">
        <v>1</v>
      </c>
      <c r="I10" s="177" t="s">
        <v>96</v>
      </c>
      <c r="J10" s="177" t="s">
        <v>97</v>
      </c>
      <c r="K10" s="177" t="s">
        <v>107</v>
      </c>
      <c r="L10" s="178" t="s">
        <v>106</v>
      </c>
      <c r="M10" s="178" t="s">
        <v>248</v>
      </c>
      <c r="O10" s="189"/>
    </row>
    <row r="11" spans="2:15" x14ac:dyDescent="0.2">
      <c r="B11" s="176" t="str">
        <f>IF(AND(PlateSections[[#This Row],[h '[mm']]]&lt;&gt;"",PlateSections[[#This Row],[E '[Mpa']]]&lt;&gt;"",PlateSections[[#This Row],[nu]]&lt;&gt;""),_xlfn.CONCAT("shell_",COUNT($C$5:$C11)),"")</f>
        <v/>
      </c>
      <c r="C11" s="182"/>
      <c r="D11" s="182"/>
      <c r="E11" s="182"/>
      <c r="G11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71071</v>
      </c>
      <c r="H11" s="177">
        <v>1</v>
      </c>
      <c r="I11" s="177" t="s">
        <v>97</v>
      </c>
      <c r="J11" s="177" t="s">
        <v>98</v>
      </c>
      <c r="K11" s="177" t="s">
        <v>108</v>
      </c>
      <c r="L11" s="178" t="s">
        <v>107</v>
      </c>
      <c r="M11" s="178" t="s">
        <v>248</v>
      </c>
      <c r="O11" s="189"/>
    </row>
    <row r="12" spans="2:15" x14ac:dyDescent="0.2">
      <c r="B12" s="176" t="str">
        <f>IF(AND(PlateSections[[#This Row],[h '[mm']]]&lt;&gt;"",PlateSections[[#This Row],[E '[Mpa']]]&lt;&gt;"",PlateSections[[#This Row],[nu]]&lt;&gt;""),_xlfn.CONCAT("shell_",COUNT($C$5:$C12)),"")</f>
        <v/>
      </c>
      <c r="C12" s="182"/>
      <c r="D12" s="182"/>
      <c r="E12" s="182"/>
      <c r="G12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71081</v>
      </c>
      <c r="H12" s="177">
        <v>1</v>
      </c>
      <c r="I12" s="177" t="s">
        <v>98</v>
      </c>
      <c r="J12" s="177" t="s">
        <v>99</v>
      </c>
      <c r="K12" s="177" t="s">
        <v>109</v>
      </c>
      <c r="L12" s="178" t="s">
        <v>108</v>
      </c>
      <c r="M12" s="178" t="s">
        <v>248</v>
      </c>
      <c r="O12" s="189"/>
    </row>
    <row r="13" spans="2:15" x14ac:dyDescent="0.2">
      <c r="B13" s="176" t="str">
        <f>IF(AND(PlateSections[[#This Row],[h '[mm']]]&lt;&gt;"",PlateSections[[#This Row],[E '[Mpa']]]&lt;&gt;"",PlateSections[[#This Row],[nu]]&lt;&gt;""),_xlfn.CONCAT("shell_",COUNT($C$5:$C13)),"")</f>
        <v/>
      </c>
      <c r="C13" s="182"/>
      <c r="D13" s="182"/>
      <c r="E13" s="182"/>
      <c r="G13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71091</v>
      </c>
      <c r="H13" s="177">
        <v>1</v>
      </c>
      <c r="I13" s="177" t="s">
        <v>99</v>
      </c>
      <c r="J13" s="177" t="s">
        <v>100</v>
      </c>
      <c r="K13" s="177" t="s">
        <v>110</v>
      </c>
      <c r="L13" s="178" t="s">
        <v>109</v>
      </c>
      <c r="M13" s="178" t="s">
        <v>248</v>
      </c>
      <c r="O13" s="189"/>
    </row>
    <row r="14" spans="2:15" x14ac:dyDescent="0.2">
      <c r="B14" s="176" t="str">
        <f>IF(AND(PlateSections[[#This Row],[h '[mm']]]&lt;&gt;"",PlateSections[[#This Row],[E '[Mpa']]]&lt;&gt;"",PlateSections[[#This Row],[nu]]&lt;&gt;""),_xlfn.CONCAT("shell_",COUNT($C$5:$C14)),"")</f>
        <v/>
      </c>
      <c r="C14" s="182"/>
      <c r="D14" s="182"/>
      <c r="E14" s="182"/>
      <c r="G14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71012</v>
      </c>
      <c r="H14" s="177">
        <v>1</v>
      </c>
      <c r="I14" s="177" t="s">
        <v>101</v>
      </c>
      <c r="J14" s="177" t="s">
        <v>102</v>
      </c>
      <c r="K14" s="177" t="s">
        <v>298</v>
      </c>
      <c r="L14" s="178" t="s">
        <v>307</v>
      </c>
      <c r="M14" s="178" t="s">
        <v>248</v>
      </c>
      <c r="O14" s="189"/>
    </row>
    <row r="15" spans="2:15" x14ac:dyDescent="0.2">
      <c r="B15" s="176" t="str">
        <f>IF(AND(PlateSections[[#This Row],[h '[mm']]]&lt;&gt;"",PlateSections[[#This Row],[E '[Mpa']]]&lt;&gt;"",PlateSections[[#This Row],[nu]]&lt;&gt;""),_xlfn.CONCAT("shell_",COUNT($C$5:$C15)),"")</f>
        <v/>
      </c>
      <c r="C15" s="182"/>
      <c r="D15" s="182"/>
      <c r="E15" s="182"/>
      <c r="G15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71022</v>
      </c>
      <c r="H15" s="177">
        <v>1</v>
      </c>
      <c r="I15" s="177" t="s">
        <v>102</v>
      </c>
      <c r="J15" s="177" t="s">
        <v>103</v>
      </c>
      <c r="K15" s="177" t="s">
        <v>299</v>
      </c>
      <c r="L15" s="178" t="s">
        <v>298</v>
      </c>
      <c r="M15" s="178" t="s">
        <v>248</v>
      </c>
      <c r="O15" s="189"/>
    </row>
    <row r="16" spans="2:15" x14ac:dyDescent="0.2">
      <c r="B16" s="176" t="str">
        <f>IF(AND(PlateSections[[#This Row],[h '[mm']]]&lt;&gt;"",PlateSections[[#This Row],[E '[Mpa']]]&lt;&gt;"",PlateSections[[#This Row],[nu]]&lt;&gt;""),_xlfn.CONCAT("shell_",COUNT($C$5:$C16)),"")</f>
        <v/>
      </c>
      <c r="C16" s="182"/>
      <c r="D16" s="182"/>
      <c r="E16" s="182"/>
      <c r="G16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71032</v>
      </c>
      <c r="H16" s="177">
        <v>1</v>
      </c>
      <c r="I16" s="177" t="s">
        <v>103</v>
      </c>
      <c r="J16" s="177" t="s">
        <v>104</v>
      </c>
      <c r="K16" s="177" t="s">
        <v>300</v>
      </c>
      <c r="L16" s="178" t="s">
        <v>299</v>
      </c>
      <c r="M16" s="178" t="s">
        <v>248</v>
      </c>
      <c r="O16" s="189"/>
    </row>
    <row r="17" spans="2:15" x14ac:dyDescent="0.2">
      <c r="B17" s="176" t="str">
        <f>IF(AND(PlateSections[[#This Row],[h '[mm']]]&lt;&gt;"",PlateSections[[#This Row],[E '[Mpa']]]&lt;&gt;"",PlateSections[[#This Row],[nu]]&lt;&gt;""),_xlfn.CONCAT("shell_",COUNT($C$5:$C17)),"")</f>
        <v/>
      </c>
      <c r="C17" s="182"/>
      <c r="D17" s="182"/>
      <c r="E17" s="182"/>
      <c r="G17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71042</v>
      </c>
      <c r="H17" s="177">
        <v>1</v>
      </c>
      <c r="I17" s="177" t="s">
        <v>104</v>
      </c>
      <c r="J17" s="177" t="s">
        <v>105</v>
      </c>
      <c r="K17" s="177" t="s">
        <v>301</v>
      </c>
      <c r="L17" s="178" t="s">
        <v>300</v>
      </c>
      <c r="M17" s="178" t="s">
        <v>248</v>
      </c>
      <c r="O17" s="189"/>
    </row>
    <row r="18" spans="2:15" x14ac:dyDescent="0.2">
      <c r="B18" s="176" t="str">
        <f>IF(AND(PlateSections[[#This Row],[h '[mm']]]&lt;&gt;"",PlateSections[[#This Row],[E '[Mpa']]]&lt;&gt;"",PlateSections[[#This Row],[nu]]&lt;&gt;""),_xlfn.CONCAT("shell_",COUNT($C$5:$C18)),"")</f>
        <v/>
      </c>
      <c r="C18" s="182"/>
      <c r="D18" s="182"/>
      <c r="E18" s="182"/>
      <c r="G18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71062</v>
      </c>
      <c r="H18" s="177">
        <v>1</v>
      </c>
      <c r="I18" s="177" t="s">
        <v>106</v>
      </c>
      <c r="J18" s="177" t="s">
        <v>107</v>
      </c>
      <c r="K18" s="177" t="s">
        <v>303</v>
      </c>
      <c r="L18" s="178" t="s">
        <v>302</v>
      </c>
      <c r="M18" s="178" t="s">
        <v>248</v>
      </c>
      <c r="O18" s="189"/>
    </row>
    <row r="19" spans="2:15" x14ac:dyDescent="0.2">
      <c r="B19" s="176" t="str">
        <f>IF(AND(PlateSections[[#This Row],[h '[mm']]]&lt;&gt;"",PlateSections[[#This Row],[E '[Mpa']]]&lt;&gt;"",PlateSections[[#This Row],[nu]]&lt;&gt;""),_xlfn.CONCAT("shell_",COUNT($C$5:$C19)),"")</f>
        <v/>
      </c>
      <c r="C19" s="182"/>
      <c r="D19" s="182"/>
      <c r="E19" s="182"/>
      <c r="G19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71072</v>
      </c>
      <c r="H19" s="177">
        <v>1</v>
      </c>
      <c r="I19" s="177" t="s">
        <v>107</v>
      </c>
      <c r="J19" s="177" t="s">
        <v>108</v>
      </c>
      <c r="K19" s="177" t="s">
        <v>304</v>
      </c>
      <c r="L19" s="178" t="s">
        <v>303</v>
      </c>
      <c r="M19" s="178" t="s">
        <v>248</v>
      </c>
      <c r="O19" s="189"/>
    </row>
    <row r="20" spans="2:15" x14ac:dyDescent="0.2">
      <c r="B20" s="187" t="str">
        <f>IF(AND(PlateSections[[#This Row],[h '[mm']]]&lt;&gt;"",PlateSections[[#This Row],[E '[Mpa']]]&lt;&gt;"",PlateSections[[#This Row],[nu]]&lt;&gt;""),_xlfn.CONCAT("shell_",COUNT($C$5:$C20)),"")</f>
        <v/>
      </c>
      <c r="C20" s="188"/>
      <c r="D20" s="188"/>
      <c r="E20" s="188"/>
      <c r="G20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71082</v>
      </c>
      <c r="H20" s="177">
        <v>1</v>
      </c>
      <c r="I20" s="177" t="s">
        <v>108</v>
      </c>
      <c r="J20" s="177" t="s">
        <v>109</v>
      </c>
      <c r="K20" s="177" t="s">
        <v>305</v>
      </c>
      <c r="L20" s="178" t="s">
        <v>304</v>
      </c>
      <c r="M20" s="178" t="s">
        <v>248</v>
      </c>
      <c r="O20" s="189"/>
    </row>
    <row r="21" spans="2:15" x14ac:dyDescent="0.2">
      <c r="G21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71092</v>
      </c>
      <c r="H21" s="177">
        <v>1</v>
      </c>
      <c r="I21" s="177" t="s">
        <v>109</v>
      </c>
      <c r="J21" s="177" t="s">
        <v>110</v>
      </c>
      <c r="K21" s="177" t="s">
        <v>306</v>
      </c>
      <c r="L21" s="178" t="s">
        <v>305</v>
      </c>
      <c r="M21" s="178" t="s">
        <v>248</v>
      </c>
      <c r="O21" s="189"/>
    </row>
    <row r="22" spans="2:15" x14ac:dyDescent="0.2">
      <c r="G22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72011</v>
      </c>
      <c r="H22" s="177">
        <v>2</v>
      </c>
      <c r="I22" s="177" t="s">
        <v>111</v>
      </c>
      <c r="J22" s="177" t="s">
        <v>112</v>
      </c>
      <c r="K22" s="177" t="s">
        <v>122</v>
      </c>
      <c r="L22" s="178" t="s">
        <v>121</v>
      </c>
      <c r="M22" s="178" t="s">
        <v>248</v>
      </c>
      <c r="O22" s="189"/>
    </row>
    <row r="23" spans="2:15" x14ac:dyDescent="0.2">
      <c r="G23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72021</v>
      </c>
      <c r="H23" s="177">
        <v>2</v>
      </c>
      <c r="I23" s="177" t="s">
        <v>112</v>
      </c>
      <c r="J23" s="177" t="s">
        <v>113</v>
      </c>
      <c r="K23" s="177" t="s">
        <v>123</v>
      </c>
      <c r="L23" s="178" t="s">
        <v>122</v>
      </c>
      <c r="M23" s="178" t="s">
        <v>248</v>
      </c>
      <c r="O23" s="189"/>
    </row>
    <row r="24" spans="2:15" x14ac:dyDescent="0.2">
      <c r="G24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72031</v>
      </c>
      <c r="H24" s="177">
        <v>2</v>
      </c>
      <c r="I24" s="177" t="s">
        <v>113</v>
      </c>
      <c r="J24" s="177" t="s">
        <v>114</v>
      </c>
      <c r="K24" s="177" t="s">
        <v>124</v>
      </c>
      <c r="L24" s="178" t="s">
        <v>123</v>
      </c>
      <c r="M24" s="178" t="s">
        <v>248</v>
      </c>
      <c r="O24" s="189"/>
    </row>
    <row r="25" spans="2:15" x14ac:dyDescent="0.2">
      <c r="G25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72041</v>
      </c>
      <c r="H25" s="177">
        <v>2</v>
      </c>
      <c r="I25" s="177" t="s">
        <v>114</v>
      </c>
      <c r="J25" s="177" t="s">
        <v>115</v>
      </c>
      <c r="K25" s="177" t="s">
        <v>125</v>
      </c>
      <c r="L25" s="178" t="s">
        <v>124</v>
      </c>
      <c r="M25" s="178" t="s">
        <v>248</v>
      </c>
      <c r="O25" s="189"/>
    </row>
    <row r="26" spans="2:15" x14ac:dyDescent="0.2">
      <c r="G26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72051</v>
      </c>
      <c r="H26" s="177">
        <v>2</v>
      </c>
      <c r="I26" s="177" t="s">
        <v>115</v>
      </c>
      <c r="J26" s="177" t="s">
        <v>116</v>
      </c>
      <c r="K26" s="177" t="s">
        <v>126</v>
      </c>
      <c r="L26" s="178" t="s">
        <v>125</v>
      </c>
      <c r="M26" s="178" t="s">
        <v>248</v>
      </c>
      <c r="O26" s="189"/>
    </row>
    <row r="27" spans="2:15" x14ac:dyDescent="0.2">
      <c r="G27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72061</v>
      </c>
      <c r="H27" s="177">
        <v>2</v>
      </c>
      <c r="I27" s="177" t="s">
        <v>116</v>
      </c>
      <c r="J27" s="177" t="s">
        <v>117</v>
      </c>
      <c r="K27" s="177" t="s">
        <v>127</v>
      </c>
      <c r="L27" s="178" t="s">
        <v>126</v>
      </c>
      <c r="M27" s="178" t="s">
        <v>248</v>
      </c>
      <c r="O27" s="189"/>
    </row>
    <row r="28" spans="2:15" x14ac:dyDescent="0.2">
      <c r="G28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72071</v>
      </c>
      <c r="H28" s="177">
        <v>2</v>
      </c>
      <c r="I28" s="177" t="s">
        <v>117</v>
      </c>
      <c r="J28" s="177" t="s">
        <v>118</v>
      </c>
      <c r="K28" s="177" t="s">
        <v>128</v>
      </c>
      <c r="L28" s="178" t="s">
        <v>127</v>
      </c>
      <c r="M28" s="178" t="s">
        <v>248</v>
      </c>
      <c r="O28" s="189"/>
    </row>
    <row r="29" spans="2:15" x14ac:dyDescent="0.2">
      <c r="G29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72081</v>
      </c>
      <c r="H29" s="177">
        <v>2</v>
      </c>
      <c r="I29" s="177" t="s">
        <v>118</v>
      </c>
      <c r="J29" s="177" t="s">
        <v>119</v>
      </c>
      <c r="K29" s="177" t="s">
        <v>129</v>
      </c>
      <c r="L29" s="178" t="s">
        <v>128</v>
      </c>
      <c r="M29" s="178" t="s">
        <v>248</v>
      </c>
      <c r="O29" s="189"/>
    </row>
    <row r="30" spans="2:15" x14ac:dyDescent="0.2">
      <c r="G30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72091</v>
      </c>
      <c r="H30" s="177">
        <v>2</v>
      </c>
      <c r="I30" s="177" t="s">
        <v>119</v>
      </c>
      <c r="J30" s="177" t="s">
        <v>120</v>
      </c>
      <c r="K30" s="177" t="s">
        <v>130</v>
      </c>
      <c r="L30" s="178" t="s">
        <v>129</v>
      </c>
      <c r="M30" s="178" t="s">
        <v>248</v>
      </c>
      <c r="O30" s="189"/>
    </row>
    <row r="31" spans="2:15" x14ac:dyDescent="0.2">
      <c r="G31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72012</v>
      </c>
      <c r="H31" s="177">
        <v>2</v>
      </c>
      <c r="I31" s="177" t="s">
        <v>121</v>
      </c>
      <c r="J31" s="177" t="s">
        <v>122</v>
      </c>
      <c r="K31" s="177" t="s">
        <v>309</v>
      </c>
      <c r="L31" s="178" t="s">
        <v>308</v>
      </c>
      <c r="M31" s="178" t="s">
        <v>248</v>
      </c>
      <c r="O31" s="189"/>
    </row>
    <row r="32" spans="2:15" x14ac:dyDescent="0.2">
      <c r="G32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72022</v>
      </c>
      <c r="H32" s="177">
        <v>2</v>
      </c>
      <c r="I32" s="177" t="s">
        <v>122</v>
      </c>
      <c r="J32" s="177" t="s">
        <v>123</v>
      </c>
      <c r="K32" s="177" t="s">
        <v>310</v>
      </c>
      <c r="L32" s="178" t="s">
        <v>309</v>
      </c>
      <c r="M32" s="178" t="s">
        <v>248</v>
      </c>
      <c r="O32" s="189"/>
    </row>
    <row r="33" spans="7:15" x14ac:dyDescent="0.2">
      <c r="G33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72032</v>
      </c>
      <c r="H33" s="177">
        <v>2</v>
      </c>
      <c r="I33" s="177" t="s">
        <v>123</v>
      </c>
      <c r="J33" s="177" t="s">
        <v>124</v>
      </c>
      <c r="K33" s="177" t="s">
        <v>311</v>
      </c>
      <c r="L33" s="178" t="s">
        <v>310</v>
      </c>
      <c r="M33" s="178" t="s">
        <v>248</v>
      </c>
      <c r="O33" s="189"/>
    </row>
    <row r="34" spans="7:15" x14ac:dyDescent="0.2">
      <c r="G34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72042</v>
      </c>
      <c r="H34" s="177">
        <v>2</v>
      </c>
      <c r="I34" s="177" t="s">
        <v>124</v>
      </c>
      <c r="J34" s="177" t="s">
        <v>125</v>
      </c>
      <c r="K34" s="177" t="s">
        <v>312</v>
      </c>
      <c r="L34" s="178" t="s">
        <v>311</v>
      </c>
      <c r="M34" s="178" t="s">
        <v>248</v>
      </c>
      <c r="O34" s="189"/>
    </row>
    <row r="35" spans="7:15" x14ac:dyDescent="0.2">
      <c r="G35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72062</v>
      </c>
      <c r="H35" s="177">
        <v>2</v>
      </c>
      <c r="I35" s="177" t="s">
        <v>126</v>
      </c>
      <c r="J35" s="177" t="s">
        <v>127</v>
      </c>
      <c r="K35" s="177" t="s">
        <v>314</v>
      </c>
      <c r="L35" s="178" t="s">
        <v>313</v>
      </c>
      <c r="M35" s="178" t="s">
        <v>248</v>
      </c>
      <c r="O35" s="189"/>
    </row>
    <row r="36" spans="7:15" x14ac:dyDescent="0.2">
      <c r="G36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72072</v>
      </c>
      <c r="H36" s="177">
        <v>2</v>
      </c>
      <c r="I36" s="177" t="s">
        <v>127</v>
      </c>
      <c r="J36" s="177" t="s">
        <v>128</v>
      </c>
      <c r="K36" s="177" t="s">
        <v>315</v>
      </c>
      <c r="L36" s="178" t="s">
        <v>314</v>
      </c>
      <c r="M36" s="178" t="s">
        <v>248</v>
      </c>
      <c r="O36" s="189"/>
    </row>
    <row r="37" spans="7:15" x14ac:dyDescent="0.2">
      <c r="G37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72082</v>
      </c>
      <c r="H37" s="177">
        <v>2</v>
      </c>
      <c r="I37" s="177" t="s">
        <v>128</v>
      </c>
      <c r="J37" s="177" t="s">
        <v>129</v>
      </c>
      <c r="K37" s="177" t="s">
        <v>316</v>
      </c>
      <c r="L37" s="178" t="s">
        <v>315</v>
      </c>
      <c r="M37" s="178" t="s">
        <v>248</v>
      </c>
      <c r="O37" s="189"/>
    </row>
    <row r="38" spans="7:15" x14ac:dyDescent="0.2">
      <c r="G38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>72092</v>
      </c>
      <c r="H38" s="177">
        <v>2</v>
      </c>
      <c r="I38" s="177" t="s">
        <v>129</v>
      </c>
      <c r="J38" s="177" t="s">
        <v>130</v>
      </c>
      <c r="K38" s="177" t="s">
        <v>317</v>
      </c>
      <c r="L38" s="178" t="s">
        <v>316</v>
      </c>
      <c r="M38" s="178" t="s">
        <v>248</v>
      </c>
      <c r="O38" s="189"/>
    </row>
    <row r="39" spans="7:15" x14ac:dyDescent="0.2">
      <c r="G39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39" s="177"/>
      <c r="I39" s="177"/>
      <c r="J39" s="177"/>
      <c r="K39" s="177"/>
      <c r="L39" s="178"/>
      <c r="M39" s="178"/>
      <c r="O39" s="189"/>
    </row>
    <row r="40" spans="7:15" x14ac:dyDescent="0.2">
      <c r="G40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0" s="177"/>
      <c r="I40" s="177"/>
      <c r="J40" s="177"/>
      <c r="K40" s="177"/>
      <c r="L40" s="178"/>
      <c r="M40" s="178"/>
      <c r="O40" s="189"/>
    </row>
    <row r="41" spans="7:15" x14ac:dyDescent="0.2">
      <c r="G41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1" s="177"/>
      <c r="I41" s="177"/>
      <c r="J41" s="177"/>
      <c r="K41" s="177"/>
      <c r="L41" s="178"/>
      <c r="M41" s="178"/>
      <c r="O41" s="189"/>
    </row>
    <row r="42" spans="7:15" x14ac:dyDescent="0.2">
      <c r="G42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2" s="177"/>
      <c r="I42" s="177"/>
      <c r="J42" s="177"/>
      <c r="K42" s="177"/>
      <c r="L42" s="178"/>
      <c r="M42" s="178"/>
      <c r="O42" s="189"/>
    </row>
    <row r="43" spans="7:15" x14ac:dyDescent="0.2">
      <c r="G43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3" s="177"/>
      <c r="I43" s="177"/>
      <c r="J43" s="177"/>
      <c r="K43" s="177"/>
      <c r="L43" s="178"/>
      <c r="M43" s="178"/>
      <c r="O43" s="189"/>
    </row>
    <row r="44" spans="7:15" x14ac:dyDescent="0.2">
      <c r="G44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4" s="177"/>
      <c r="I44" s="177"/>
      <c r="J44" s="177"/>
      <c r="K44" s="177"/>
      <c r="L44" s="178"/>
      <c r="M44" s="178"/>
      <c r="O44" s="189"/>
    </row>
    <row r="45" spans="7:15" x14ac:dyDescent="0.2">
      <c r="G45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5" s="177"/>
      <c r="I45" s="177"/>
      <c r="J45" s="177"/>
      <c r="K45" s="177"/>
      <c r="L45" s="178"/>
      <c r="M45" s="178"/>
      <c r="O45" s="189"/>
    </row>
    <row r="46" spans="7:15" x14ac:dyDescent="0.2">
      <c r="G46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6" s="177"/>
      <c r="I46" s="177"/>
      <c r="J46" s="177"/>
      <c r="K46" s="177"/>
      <c r="L46" s="178"/>
      <c r="M46" s="178"/>
      <c r="O46" s="189"/>
    </row>
    <row r="47" spans="7:15" x14ac:dyDescent="0.2">
      <c r="G47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7" s="177"/>
      <c r="I47" s="177"/>
      <c r="J47" s="177"/>
      <c r="K47" s="177"/>
      <c r="L47" s="178"/>
      <c r="M47" s="178"/>
      <c r="O47" s="189"/>
    </row>
    <row r="48" spans="7:15" x14ac:dyDescent="0.2">
      <c r="G48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8" s="177"/>
      <c r="I48" s="177"/>
      <c r="J48" s="177"/>
      <c r="K48" s="177"/>
      <c r="L48" s="178"/>
      <c r="M48" s="178"/>
      <c r="O48" s="189"/>
    </row>
    <row r="49" spans="7:15" x14ac:dyDescent="0.2">
      <c r="G49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49" s="177"/>
      <c r="I49" s="177"/>
      <c r="J49" s="177"/>
      <c r="K49" s="177"/>
      <c r="L49" s="178"/>
      <c r="M49" s="178"/>
      <c r="O49" s="189"/>
    </row>
    <row r="50" spans="7:15" x14ac:dyDescent="0.2">
      <c r="G50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50" s="177"/>
      <c r="I50" s="177"/>
      <c r="J50" s="177"/>
      <c r="K50" s="177"/>
      <c r="L50" s="178"/>
      <c r="M50" s="178"/>
      <c r="O50" s="189"/>
    </row>
    <row r="51" spans="7:15" x14ac:dyDescent="0.2">
      <c r="G51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51" s="177"/>
      <c r="I51" s="177"/>
      <c r="J51" s="177"/>
      <c r="K51" s="177"/>
      <c r="L51" s="178"/>
      <c r="M51" s="178"/>
      <c r="O51" s="189"/>
    </row>
    <row r="52" spans="7:15" x14ac:dyDescent="0.2">
      <c r="G52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52" s="177"/>
      <c r="I52" s="177"/>
      <c r="J52" s="177"/>
      <c r="K52" s="177"/>
      <c r="L52" s="178"/>
      <c r="M52" s="178"/>
      <c r="O52" s="189"/>
    </row>
    <row r="53" spans="7:15" x14ac:dyDescent="0.2">
      <c r="G53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53" s="177"/>
      <c r="I53" s="177"/>
      <c r="J53" s="177"/>
      <c r="K53" s="177"/>
      <c r="L53" s="178"/>
      <c r="M53" s="178"/>
      <c r="O53" s="189"/>
    </row>
    <row r="54" spans="7:15" x14ac:dyDescent="0.2">
      <c r="G54" s="176" t="str">
        <f>IF(AND(Shells[[#This Row],[level]] &lt;&gt;"", Shells[[#This Row],[i node]]&lt;&gt;"",Shells[[#This Row],[j node]]&lt;&gt;"",Shells[[#This Row],[k node]]&lt;&gt;"",Shells[[#This Row],[l node]]&lt;&gt;"",Shells[[#This Row],[ps tag]]&lt;&gt;""),_xlfn.CONCAT(7,RIGHT(Shells[[#This Row],[i node]],LEN(Shells[[#This Row],[i node]])-1)),"")</f>
        <v/>
      </c>
      <c r="H54" s="177"/>
      <c r="I54" s="177"/>
      <c r="J54" s="177"/>
      <c r="K54" s="177"/>
      <c r="L54" s="178"/>
      <c r="M54" s="178"/>
      <c r="O54" s="189"/>
    </row>
  </sheetData>
  <mergeCells count="2">
    <mergeCell ref="B3:E3"/>
    <mergeCell ref="G3:M3"/>
  </mergeCells>
  <phoneticPr fontId="12" type="noConversion"/>
  <conditionalFormatting sqref="G5:G54">
    <cfRule type="duplicateValues" dxfId="72" priority="1"/>
  </conditionalFormatting>
  <dataValidations count="3">
    <dataValidation type="list" allowBlank="1" showInputMessage="1" showErrorMessage="1" sqref="H5:H54" xr:uid="{00000000-0002-0000-0200-000000000000}">
      <formula1>grid_z</formula1>
    </dataValidation>
    <dataValidation type="list" allowBlank="1" showInputMessage="1" showErrorMessage="1" sqref="M5:M54" xr:uid="{00000000-0002-0000-0200-000001000000}">
      <formula1>plateSectionTags</formula1>
    </dataValidation>
    <dataValidation type="list" allowBlank="1" showInputMessage="1" showErrorMessage="1" errorTitle="Error" error="node does not exist" sqref="I5:L54" xr:uid="{00000000-0002-0000-0200-000002000000}">
      <formula1>NodeTagsList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9A1F-63AF-7044-9ED8-7D427C30653A}">
  <sheetPr>
    <tabColor theme="2" tint="-0.49995422223578601"/>
  </sheetPr>
  <dimension ref="A3:BQ57"/>
  <sheetViews>
    <sheetView zoomScale="70" zoomScaleNormal="70" workbookViewId="0">
      <selection activeCell="K52" sqref="K52"/>
    </sheetView>
  </sheetViews>
  <sheetFormatPr baseColWidth="10" defaultColWidth="9.1640625" defaultRowHeight="16" x14ac:dyDescent="0.2"/>
  <cols>
    <col min="1" max="1" width="7.1640625" style="73" customWidth="1"/>
    <col min="2" max="2" width="14.1640625" style="6" customWidth="1"/>
    <col min="3" max="3" width="17.1640625" style="6" customWidth="1"/>
    <col min="4" max="4" width="10.83203125" style="6" customWidth="1"/>
    <col min="5" max="5" width="11.6640625" style="6" customWidth="1"/>
    <col min="6" max="6" width="11.1640625" style="6" customWidth="1"/>
    <col min="7" max="7" width="15.6640625" style="6" customWidth="1"/>
    <col min="8" max="8" width="12.6640625" style="6" customWidth="1"/>
    <col min="9" max="9" width="17" style="6" customWidth="1"/>
    <col min="10" max="10" width="14.5" style="6" customWidth="1"/>
    <col min="11" max="11" width="16.83203125" style="6" customWidth="1"/>
    <col min="12" max="12" width="14" style="6" customWidth="1"/>
    <col min="13" max="13" width="16.6640625" style="6" customWidth="1"/>
    <col min="14" max="14" width="14" style="6" customWidth="1"/>
    <col min="15" max="15" width="12.6640625" style="6" customWidth="1"/>
    <col min="16" max="16" width="14" style="6" customWidth="1"/>
    <col min="17" max="18" width="11" style="6" customWidth="1"/>
    <col min="19" max="19" width="15.1640625" style="6" customWidth="1"/>
    <col min="20" max="20" width="11.1640625" style="6" customWidth="1"/>
    <col min="21" max="23" width="9.1640625" style="6" customWidth="1"/>
    <col min="24" max="25" width="11.5" style="6" customWidth="1"/>
    <col min="26" max="26" width="11.1640625" style="6" customWidth="1"/>
    <col min="27" max="27" width="10.83203125" style="6" customWidth="1"/>
    <col min="28" max="28" width="12.1640625" style="6" customWidth="1"/>
    <col min="29" max="30" width="16.1640625" style="6" customWidth="1"/>
    <col min="31" max="31" width="17" style="6" customWidth="1"/>
    <col min="32" max="32" width="17.83203125" style="6" bestFit="1" customWidth="1"/>
    <col min="33" max="33" width="16.33203125" style="6" customWidth="1"/>
    <col min="34" max="36" width="13.6640625" style="6" bestFit="1" customWidth="1"/>
    <col min="37" max="37" width="7.33203125" style="6" bestFit="1" customWidth="1"/>
    <col min="38" max="38" width="8.1640625" style="6" bestFit="1" customWidth="1"/>
    <col min="39" max="39" width="7.6640625" style="6" bestFit="1" customWidth="1"/>
    <col min="40" max="40" width="12" style="6" bestFit="1" customWidth="1"/>
    <col min="41" max="41" width="26.83203125" style="6" bestFit="1" customWidth="1"/>
    <col min="42" max="42" width="11.5" style="6" bestFit="1" customWidth="1"/>
    <col min="43" max="43" width="26.83203125" style="6" bestFit="1" customWidth="1"/>
    <col min="44" max="44" width="11" style="6" bestFit="1" customWidth="1"/>
    <col min="45" max="45" width="24.6640625" style="6" bestFit="1" customWidth="1"/>
    <col min="46" max="46" width="8.33203125" style="6" bestFit="1" customWidth="1"/>
    <col min="47" max="47" width="8.1640625" style="6" bestFit="1" customWidth="1"/>
    <col min="48" max="48" width="9.1640625" style="6"/>
    <col min="49" max="49" width="9" style="6" bestFit="1" customWidth="1"/>
    <col min="50" max="50" width="12.83203125" style="6" customWidth="1"/>
    <col min="51" max="64" width="9.1640625" style="1"/>
    <col min="65" max="66" width="9.1640625" style="6"/>
    <col min="67" max="67" width="13.83203125" style="6" bestFit="1" customWidth="1"/>
    <col min="68" max="16384" width="9.1640625" style="6"/>
  </cols>
  <sheetData>
    <row r="3" spans="1:69" ht="30.75" customHeight="1" x14ac:dyDescent="0.2">
      <c r="B3" s="201" t="s">
        <v>58</v>
      </c>
      <c r="C3" s="202"/>
      <c r="D3" s="202"/>
      <c r="E3" s="203"/>
      <c r="F3" s="204"/>
      <c r="G3" s="205" t="s">
        <v>61</v>
      </c>
      <c r="H3" s="205"/>
      <c r="I3" s="206">
        <v>1</v>
      </c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  <c r="AC3" s="203"/>
      <c r="AD3" s="207"/>
    </row>
    <row r="4" spans="1:69" ht="15.75" customHeight="1" x14ac:dyDescent="0.2">
      <c r="A4" s="75" t="s">
        <v>9</v>
      </c>
      <c r="B4" s="208"/>
      <c r="C4" s="209"/>
      <c r="D4" s="209" t="s">
        <v>55</v>
      </c>
      <c r="E4" s="209"/>
      <c r="F4" s="209"/>
      <c r="G4" s="209" t="s">
        <v>16</v>
      </c>
      <c r="H4" s="209"/>
      <c r="I4" s="209"/>
      <c r="J4" s="209"/>
      <c r="K4" s="209"/>
      <c r="L4" s="209"/>
      <c r="M4" s="209" t="s">
        <v>17</v>
      </c>
      <c r="N4" s="209"/>
      <c r="O4" s="209"/>
      <c r="P4" s="209"/>
      <c r="Q4" s="209" t="s">
        <v>18</v>
      </c>
      <c r="R4" s="209"/>
      <c r="S4" s="209"/>
      <c r="T4" s="209"/>
      <c r="U4" s="209"/>
      <c r="V4" s="209"/>
      <c r="W4" s="209"/>
      <c r="X4" s="209"/>
      <c r="Y4" s="209"/>
      <c r="Z4" s="209"/>
      <c r="AA4" s="209" t="s">
        <v>171</v>
      </c>
      <c r="AB4" s="209"/>
      <c r="AC4" s="209"/>
      <c r="AD4" s="210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1:69" s="7" customFormat="1" ht="49.5" customHeight="1" x14ac:dyDescent="0.2">
      <c r="A5" s="75" t="s">
        <v>10</v>
      </c>
      <c r="B5" s="211" t="s">
        <v>14</v>
      </c>
      <c r="C5" s="212" t="s">
        <v>31</v>
      </c>
      <c r="D5" s="213" t="s">
        <v>11</v>
      </c>
      <c r="E5" s="213" t="s">
        <v>12</v>
      </c>
      <c r="F5" s="213" t="s">
        <v>13</v>
      </c>
      <c r="G5" s="213" t="s">
        <v>70</v>
      </c>
      <c r="H5" s="213" t="s">
        <v>62</v>
      </c>
      <c r="I5" s="213" t="s">
        <v>71</v>
      </c>
      <c r="J5" s="213" t="s">
        <v>63</v>
      </c>
      <c r="K5" s="213" t="s">
        <v>72</v>
      </c>
      <c r="L5" s="213" t="s">
        <v>64</v>
      </c>
      <c r="M5" s="213" t="s">
        <v>65</v>
      </c>
      <c r="N5" s="213" t="s">
        <v>56</v>
      </c>
      <c r="O5" s="213" t="s">
        <v>238</v>
      </c>
      <c r="P5" s="213" t="s">
        <v>15</v>
      </c>
      <c r="Q5" s="213" t="s">
        <v>177</v>
      </c>
      <c r="R5" s="213" t="s">
        <v>223</v>
      </c>
      <c r="S5" s="213" t="s">
        <v>176</v>
      </c>
      <c r="T5" s="213" t="s">
        <v>149</v>
      </c>
      <c r="U5" s="213" t="s">
        <v>151</v>
      </c>
      <c r="V5" s="213" t="s">
        <v>214</v>
      </c>
      <c r="W5" s="213" t="s">
        <v>174</v>
      </c>
      <c r="X5" s="213" t="s">
        <v>57</v>
      </c>
      <c r="Y5" s="213" t="s">
        <v>1</v>
      </c>
      <c r="Z5" s="213" t="s">
        <v>153</v>
      </c>
      <c r="AA5" s="213" t="s">
        <v>66</v>
      </c>
      <c r="AB5" s="213" t="s">
        <v>67</v>
      </c>
      <c r="AC5" s="213" t="s">
        <v>68</v>
      </c>
      <c r="AD5" s="239" t="s">
        <v>69</v>
      </c>
      <c r="BO5" s="8"/>
      <c r="BP5" s="9"/>
      <c r="BQ5" s="9"/>
    </row>
    <row r="6" spans="1:69" x14ac:dyDescent="0.2">
      <c r="B6" s="194" t="s">
        <v>9</v>
      </c>
      <c r="C6" s="195" t="str" cm="1">
        <f t="array" ref="C6">_xlfn.IFS(ISBLANK(ElementsColumnsBeams[[#This Row],[column/ beam]]),"",ElementsColumnsBeams[[#This Row],[column/ beam]]="column","fs_col"&amp; COUNTIF($B$6:$B6, "column"), ElementsColumnsBeams[[#This Row],[column/ beam]]="beam","fs_bm"&amp; COUNTIF($B$6:$B6, "beam"))</f>
        <v>fs_col1</v>
      </c>
      <c r="D6" s="196">
        <v>225</v>
      </c>
      <c r="E6" s="196">
        <v>225</v>
      </c>
      <c r="F6" s="194">
        <v>25</v>
      </c>
      <c r="G6" s="194">
        <v>2</v>
      </c>
      <c r="H6" s="194">
        <v>20</v>
      </c>
      <c r="I6" s="194">
        <v>2</v>
      </c>
      <c r="J6" s="194">
        <v>20</v>
      </c>
      <c r="K6" s="194">
        <v>0</v>
      </c>
      <c r="L6" s="194">
        <v>0</v>
      </c>
      <c r="M6" s="194">
        <v>6</v>
      </c>
      <c r="N6" s="197">
        <v>2</v>
      </c>
      <c r="O6" s="197">
        <v>2</v>
      </c>
      <c r="P6" s="194">
        <v>150</v>
      </c>
      <c r="Q6" s="197">
        <v>20</v>
      </c>
      <c r="R6" s="167">
        <f>0.3*(ElementsColumnsBeams[[#This Row],[fcm '[MPa']]] - 8)^(2/3)</f>
        <v>1.5724448365253381</v>
      </c>
      <c r="S6" s="197">
        <v>460</v>
      </c>
      <c r="T6" s="198">
        <v>24000</v>
      </c>
      <c r="U6" s="198">
        <v>210000</v>
      </c>
      <c r="V6" s="167">
        <v>2E-3</v>
      </c>
      <c r="W6" s="167">
        <v>3.5000000000000001E-3</v>
      </c>
      <c r="X6" s="137">
        <v>0.06</v>
      </c>
      <c r="Y6" s="199">
        <v>1.1738999999999999</v>
      </c>
      <c r="Z6" s="200">
        <v>25</v>
      </c>
      <c r="AA6" s="194">
        <v>20</v>
      </c>
      <c r="AB6" s="194">
        <v>20</v>
      </c>
      <c r="AC6" s="194">
        <v>4</v>
      </c>
      <c r="AD6" s="194">
        <v>4</v>
      </c>
      <c r="AG6" s="11"/>
      <c r="AH6" s="11"/>
      <c r="AI6" s="11"/>
      <c r="AJ6" s="11"/>
      <c r="AO6" s="11"/>
      <c r="AQ6" s="11"/>
      <c r="AS6" s="11"/>
      <c r="AX6" s="12"/>
      <c r="BO6" s="13"/>
    </row>
    <row r="7" spans="1:69" x14ac:dyDescent="0.2">
      <c r="B7" s="140" t="s">
        <v>10</v>
      </c>
      <c r="C7" s="141" t="str" cm="1">
        <f t="array" ref="C7">_xlfn.IFS(ISBLANK(ElementsColumnsBeams[[#This Row],[column/ beam]]),"",ElementsColumnsBeams[[#This Row],[column/ beam]]="column","fs_col"&amp; COUNTIF($B$6:$B7, "column"), ElementsColumnsBeams[[#This Row],[column/ beam]]="beam","fs_bm"&amp; COUNTIF($B$6:$B7, "beam"))</f>
        <v>fs_bm1</v>
      </c>
      <c r="D7" s="142">
        <v>225</v>
      </c>
      <c r="E7" s="142">
        <v>300</v>
      </c>
      <c r="F7" s="140">
        <v>25</v>
      </c>
      <c r="G7" s="140">
        <v>3</v>
      </c>
      <c r="H7" s="140">
        <v>12</v>
      </c>
      <c r="I7" s="140">
        <v>3</v>
      </c>
      <c r="J7" s="140">
        <v>16</v>
      </c>
      <c r="K7" s="140">
        <v>0</v>
      </c>
      <c r="L7" s="140">
        <v>0</v>
      </c>
      <c r="M7" s="140">
        <v>6</v>
      </c>
      <c r="N7" s="143">
        <v>2</v>
      </c>
      <c r="O7" s="143">
        <v>2</v>
      </c>
      <c r="P7" s="140">
        <v>150</v>
      </c>
      <c r="Q7" s="143">
        <v>20</v>
      </c>
      <c r="R7" s="144">
        <f>0.3*(ElementsColumnsBeams[[#This Row],[fcm '[MPa']]] - 8)^(2/3)</f>
        <v>1.5724448365253381</v>
      </c>
      <c r="S7" s="143">
        <v>460</v>
      </c>
      <c r="T7" s="145">
        <v>24000</v>
      </c>
      <c r="U7" s="145">
        <v>210000</v>
      </c>
      <c r="V7" s="144">
        <v>2E-3</v>
      </c>
      <c r="W7" s="144">
        <v>3.5000000000000001E-3</v>
      </c>
      <c r="X7" s="137">
        <v>0.06</v>
      </c>
      <c r="Y7" s="199">
        <v>1.1738999999999999</v>
      </c>
      <c r="Z7" s="147">
        <v>25</v>
      </c>
      <c r="AA7" s="140">
        <v>20</v>
      </c>
      <c r="AB7" s="140">
        <v>20</v>
      </c>
      <c r="AC7" s="140">
        <v>4</v>
      </c>
      <c r="AD7" s="140">
        <v>4</v>
      </c>
      <c r="AG7" s="11"/>
      <c r="AH7" s="11"/>
      <c r="AI7" s="11"/>
      <c r="AJ7" s="11"/>
      <c r="AO7" s="11"/>
      <c r="AQ7" s="11"/>
      <c r="AS7" s="11"/>
      <c r="AX7" s="12"/>
      <c r="BO7" s="13"/>
    </row>
    <row r="8" spans="1:69" x14ac:dyDescent="0.2">
      <c r="B8" s="148" t="s">
        <v>10</v>
      </c>
      <c r="C8" s="141" t="str" cm="1">
        <f t="array" ref="C8">_xlfn.IFS(ISBLANK(ElementsColumnsBeams[[#This Row],[column/ beam]]),"",ElementsColumnsBeams[[#This Row],[column/ beam]]="column","fs_col"&amp; COUNTIF($B$6:$B8, "column"), ElementsColumnsBeams[[#This Row],[column/ beam]]="beam","fs_bm"&amp; COUNTIF($B$6:$B8, "beam"))</f>
        <v>fs_bm2</v>
      </c>
      <c r="D8" s="142">
        <v>225</v>
      </c>
      <c r="E8" s="142">
        <v>400</v>
      </c>
      <c r="F8" s="140">
        <v>25</v>
      </c>
      <c r="G8" s="148">
        <v>3</v>
      </c>
      <c r="H8" s="148">
        <v>16</v>
      </c>
      <c r="I8" s="140">
        <v>3</v>
      </c>
      <c r="J8" s="140">
        <v>20</v>
      </c>
      <c r="K8" s="140">
        <v>0</v>
      </c>
      <c r="L8" s="140">
        <v>0</v>
      </c>
      <c r="M8" s="140">
        <v>6</v>
      </c>
      <c r="N8" s="143">
        <v>2</v>
      </c>
      <c r="O8" s="143">
        <v>2</v>
      </c>
      <c r="P8" s="140">
        <v>125</v>
      </c>
      <c r="Q8" s="143">
        <v>20</v>
      </c>
      <c r="R8" s="144">
        <f>0.3*(ElementsColumnsBeams[[#This Row],[fcm '[MPa']]] - 8)^(2/3)</f>
        <v>1.5724448365253381</v>
      </c>
      <c r="S8" s="143">
        <v>460</v>
      </c>
      <c r="T8" s="145">
        <v>24000</v>
      </c>
      <c r="U8" s="145">
        <v>210000</v>
      </c>
      <c r="V8" s="144">
        <v>2E-3</v>
      </c>
      <c r="W8" s="144">
        <v>3.5000000000000001E-3</v>
      </c>
      <c r="X8" s="137">
        <v>0.06</v>
      </c>
      <c r="Y8" s="199">
        <v>1.1738999999999999</v>
      </c>
      <c r="Z8" s="147">
        <v>25</v>
      </c>
      <c r="AA8" s="140">
        <v>20</v>
      </c>
      <c r="AB8" s="140">
        <v>20</v>
      </c>
      <c r="AC8" s="140">
        <v>4</v>
      </c>
      <c r="AD8" s="140">
        <v>4</v>
      </c>
      <c r="AG8" s="11"/>
      <c r="AH8" s="11"/>
      <c r="AI8" s="11"/>
      <c r="AJ8" s="11"/>
      <c r="AO8" s="11"/>
      <c r="AQ8" s="11"/>
      <c r="AS8" s="11"/>
      <c r="AX8" s="14"/>
      <c r="BO8" s="13"/>
    </row>
    <row r="9" spans="1:69" x14ac:dyDescent="0.2">
      <c r="B9" s="140"/>
      <c r="C9" s="141" t="str" cm="1">
        <f t="array" ref="C9">_xlfn.IFS(ISBLANK(ElementsColumnsBeams[[#This Row],[column/ beam]]),"",ElementsColumnsBeams[[#This Row],[column/ beam]]="column","fs_col"&amp; COUNTIF($B$6:$B9, "column"), ElementsColumnsBeams[[#This Row],[column/ beam]]="beam","fs_bm"&amp; COUNTIF($B$6:$B9, "beam"))</f>
        <v/>
      </c>
      <c r="D9" s="142"/>
      <c r="E9" s="142"/>
      <c r="F9" s="140"/>
      <c r="G9" s="140"/>
      <c r="H9" s="140"/>
      <c r="I9" s="140"/>
      <c r="J9" s="140"/>
      <c r="K9" s="140"/>
      <c r="L9" s="140"/>
      <c r="M9" s="140"/>
      <c r="N9" s="143"/>
      <c r="O9" s="143"/>
      <c r="P9" s="140"/>
      <c r="Q9" s="143"/>
      <c r="R9" s="144"/>
      <c r="S9" s="143"/>
      <c r="T9" s="145"/>
      <c r="U9" s="145"/>
      <c r="V9" s="144"/>
      <c r="W9" s="144"/>
      <c r="X9" s="137"/>
      <c r="Y9" s="137"/>
      <c r="Z9" s="147"/>
      <c r="AA9" s="140"/>
      <c r="AB9" s="140"/>
      <c r="AC9" s="140"/>
      <c r="AD9" s="140"/>
      <c r="AG9" s="11"/>
      <c r="AH9" s="11"/>
      <c r="AI9" s="11"/>
      <c r="AJ9" s="11"/>
      <c r="AO9" s="11"/>
      <c r="AQ9" s="11"/>
      <c r="AS9" s="11"/>
      <c r="BO9" s="13"/>
    </row>
    <row r="10" spans="1:69" x14ac:dyDescent="0.2">
      <c r="B10" s="140"/>
      <c r="C10" s="141" t="str" cm="1">
        <f t="array" ref="C10">_xlfn.IFS(ISBLANK(ElementsColumnsBeams[[#This Row],[column/ beam]]),"",ElementsColumnsBeams[[#This Row],[column/ beam]]="column","fs_col"&amp; COUNTIF($B$6:$B10, "column"), ElementsColumnsBeams[[#This Row],[column/ beam]]="beam","fs_bm"&amp; COUNTIF($B$6:$B10, "beam"))</f>
        <v/>
      </c>
      <c r="D10" s="142"/>
      <c r="E10" s="142"/>
      <c r="F10" s="140"/>
      <c r="G10" s="140"/>
      <c r="H10" s="140"/>
      <c r="I10" s="140"/>
      <c r="J10" s="140"/>
      <c r="K10" s="140"/>
      <c r="L10" s="140"/>
      <c r="M10" s="140"/>
      <c r="N10" s="143"/>
      <c r="O10" s="143"/>
      <c r="P10" s="140"/>
      <c r="Q10" s="143"/>
      <c r="R10" s="144"/>
      <c r="S10" s="143"/>
      <c r="T10" s="145"/>
      <c r="U10" s="145"/>
      <c r="V10" s="144"/>
      <c r="W10" s="144"/>
      <c r="X10" s="137"/>
      <c r="Y10" s="137"/>
      <c r="Z10" s="147"/>
      <c r="AA10" s="140"/>
      <c r="AB10" s="140"/>
      <c r="AC10" s="140"/>
      <c r="AD10" s="140"/>
      <c r="AG10" s="11"/>
      <c r="AH10" s="11"/>
      <c r="AI10" s="11"/>
      <c r="AJ10" s="11"/>
      <c r="AO10" s="11"/>
      <c r="AQ10" s="11"/>
      <c r="AS10" s="11"/>
      <c r="BO10" s="13"/>
    </row>
    <row r="11" spans="1:69" x14ac:dyDescent="0.2">
      <c r="B11" s="140"/>
      <c r="C11" s="141" t="str" cm="1">
        <f t="array" ref="C11">_xlfn.IFS(ISBLANK(ElementsColumnsBeams[[#This Row],[column/ beam]]),"",ElementsColumnsBeams[[#This Row],[column/ beam]]="column","fs_col"&amp; COUNTIF($B$6:$B11, "column"), ElementsColumnsBeams[[#This Row],[column/ beam]]="beam","fs_bm"&amp; COUNTIF($B$6:$B11, "beam"))</f>
        <v/>
      </c>
      <c r="D11" s="142"/>
      <c r="E11" s="142"/>
      <c r="F11" s="140"/>
      <c r="G11" s="140"/>
      <c r="H11" s="140"/>
      <c r="I11" s="140"/>
      <c r="J11" s="140"/>
      <c r="K11" s="140"/>
      <c r="L11" s="140"/>
      <c r="M11" s="140"/>
      <c r="N11" s="143"/>
      <c r="O11" s="143"/>
      <c r="P11" s="140"/>
      <c r="Q11" s="143"/>
      <c r="R11" s="144"/>
      <c r="S11" s="143"/>
      <c r="T11" s="145"/>
      <c r="U11" s="145"/>
      <c r="V11" s="144"/>
      <c r="W11" s="144"/>
      <c r="X11" s="137"/>
      <c r="Y11" s="137"/>
      <c r="Z11" s="147"/>
      <c r="AA11" s="140"/>
      <c r="AB11" s="140"/>
      <c r="AC11" s="140"/>
      <c r="AD11" s="140"/>
      <c r="AG11" s="11"/>
      <c r="AH11" s="11"/>
      <c r="AI11" s="11"/>
      <c r="AJ11" s="11"/>
      <c r="AO11" s="11"/>
      <c r="AQ11" s="11"/>
      <c r="AS11" s="11"/>
      <c r="BO11" s="13"/>
    </row>
    <row r="12" spans="1:69" x14ac:dyDescent="0.2">
      <c r="B12" s="140"/>
      <c r="C12" s="141" t="str" cm="1">
        <f t="array" ref="C12">_xlfn.IFS(ISBLANK(ElementsColumnsBeams[[#This Row],[column/ beam]]),"",ElementsColumnsBeams[[#This Row],[column/ beam]]="column","fs_col"&amp; COUNTIF($B$6:$B12, "column"), ElementsColumnsBeams[[#This Row],[column/ beam]]="beam","fs_bm"&amp; COUNTIF($B$6:$B12, "beam"))</f>
        <v/>
      </c>
      <c r="D12" s="142"/>
      <c r="E12" s="142"/>
      <c r="F12" s="140"/>
      <c r="G12" s="148"/>
      <c r="H12" s="148"/>
      <c r="I12" s="140"/>
      <c r="J12" s="140"/>
      <c r="K12" s="140"/>
      <c r="L12" s="140"/>
      <c r="M12" s="140"/>
      <c r="N12" s="143"/>
      <c r="O12" s="143"/>
      <c r="P12" s="140"/>
      <c r="Q12" s="143"/>
      <c r="R12" s="144"/>
      <c r="S12" s="143"/>
      <c r="T12" s="145"/>
      <c r="U12" s="145"/>
      <c r="V12" s="144"/>
      <c r="W12" s="144"/>
      <c r="X12" s="137"/>
      <c r="Y12" s="137"/>
      <c r="Z12" s="147"/>
      <c r="AA12" s="140"/>
      <c r="AB12" s="140"/>
      <c r="AC12" s="140"/>
      <c r="AD12" s="140"/>
      <c r="AG12" s="11"/>
      <c r="AH12" s="11"/>
      <c r="AI12" s="11"/>
      <c r="AJ12" s="11"/>
      <c r="AO12" s="11"/>
      <c r="AQ12" s="11"/>
      <c r="AS12" s="11"/>
      <c r="BO12" s="13"/>
    </row>
    <row r="13" spans="1:69" x14ac:dyDescent="0.2">
      <c r="B13" s="140"/>
      <c r="C13" s="141" t="str" cm="1">
        <f t="array" ref="C13">_xlfn.IFS(ISBLANK(ElementsColumnsBeams[[#This Row],[column/ beam]]),"",ElementsColumnsBeams[[#This Row],[column/ beam]]="column","fs_col"&amp; COUNTIF($B$6:$B13, "column"), ElementsColumnsBeams[[#This Row],[column/ beam]]="beam","fs_bm"&amp; COUNTIF($B$6:$B13, "beam"))</f>
        <v/>
      </c>
      <c r="D13" s="149"/>
      <c r="E13" s="149"/>
      <c r="F13" s="149"/>
      <c r="G13" s="149"/>
      <c r="H13" s="149"/>
      <c r="I13" s="149"/>
      <c r="J13" s="149"/>
      <c r="K13" s="149"/>
      <c r="L13" s="143"/>
      <c r="M13" s="143"/>
      <c r="N13" s="143"/>
      <c r="O13" s="143"/>
      <c r="P13" s="149"/>
      <c r="Q13" s="149"/>
      <c r="R13" s="144"/>
      <c r="S13" s="149"/>
      <c r="T13" s="149"/>
      <c r="U13" s="150"/>
      <c r="V13" s="144"/>
      <c r="W13" s="174"/>
      <c r="X13" s="140"/>
      <c r="Y13" s="149"/>
      <c r="Z13" s="151"/>
      <c r="AA13" s="149"/>
      <c r="AB13" s="149"/>
      <c r="AC13" s="149"/>
      <c r="AD13" s="149"/>
      <c r="AG13" s="11"/>
      <c r="AH13" s="11"/>
      <c r="AI13" s="11"/>
      <c r="AJ13" s="11"/>
      <c r="AO13" s="11"/>
      <c r="AQ13" s="11"/>
      <c r="AS13" s="11"/>
      <c r="BO13" s="13"/>
    </row>
    <row r="14" spans="1:69" x14ac:dyDescent="0.2">
      <c r="B14" s="140"/>
      <c r="C14" s="141" t="str" cm="1">
        <f t="array" ref="C14">_xlfn.IFS(ISBLANK(ElementsColumnsBeams[[#This Row],[column/ beam]]),"",ElementsColumnsBeams[[#This Row],[column/ beam]]="column","fs_col"&amp; COUNTIF($B$6:$B14, "column"), ElementsColumnsBeams[[#This Row],[column/ beam]]="beam","fs_bm"&amp; COUNTIF($B$6:$B14, "beam"))</f>
        <v/>
      </c>
      <c r="D14" s="149"/>
      <c r="E14" s="149"/>
      <c r="F14" s="149"/>
      <c r="G14" s="149"/>
      <c r="H14" s="149"/>
      <c r="I14" s="149"/>
      <c r="J14" s="149"/>
      <c r="K14" s="149"/>
      <c r="L14" s="143"/>
      <c r="M14" s="143"/>
      <c r="N14" s="143"/>
      <c r="O14" s="143"/>
      <c r="P14" s="149"/>
      <c r="Q14" s="149"/>
      <c r="R14" s="144"/>
      <c r="S14" s="149"/>
      <c r="T14" s="149"/>
      <c r="U14" s="150"/>
      <c r="V14" s="144"/>
      <c r="W14" s="174"/>
      <c r="X14" s="140"/>
      <c r="Y14" s="149"/>
      <c r="Z14" s="151"/>
      <c r="AA14" s="149"/>
      <c r="AB14" s="149"/>
      <c r="AC14" s="149"/>
      <c r="AD14" s="149"/>
      <c r="AG14" s="11"/>
      <c r="AH14" s="11"/>
      <c r="AI14" s="11"/>
      <c r="AJ14" s="11"/>
      <c r="AO14" s="11"/>
      <c r="AQ14" s="11"/>
      <c r="AS14" s="11"/>
      <c r="BO14" s="13"/>
    </row>
    <row r="15" spans="1:69" x14ac:dyDescent="0.2">
      <c r="B15" s="140"/>
      <c r="C15" s="141" t="str" cm="1">
        <f t="array" ref="C15">_xlfn.IFS(ISBLANK(ElementsColumnsBeams[[#This Row],[column/ beam]]),"",ElementsColumnsBeams[[#This Row],[column/ beam]]="column","fs_col"&amp; COUNTIF($B$6:$B15, "column"), ElementsColumnsBeams[[#This Row],[column/ beam]]="beam","fs_bm"&amp; COUNTIF($B$6:$B15, "beam"))</f>
        <v/>
      </c>
      <c r="D15" s="149"/>
      <c r="E15" s="149"/>
      <c r="F15" s="149"/>
      <c r="G15" s="149"/>
      <c r="H15" s="149"/>
      <c r="I15" s="149"/>
      <c r="J15" s="149"/>
      <c r="K15" s="149"/>
      <c r="L15" s="143"/>
      <c r="M15" s="143"/>
      <c r="N15" s="143"/>
      <c r="O15" s="143"/>
      <c r="P15" s="149"/>
      <c r="Q15" s="149"/>
      <c r="R15" s="144"/>
      <c r="S15" s="149"/>
      <c r="T15" s="149"/>
      <c r="U15" s="150"/>
      <c r="V15" s="144"/>
      <c r="W15" s="174"/>
      <c r="X15" s="140"/>
      <c r="Y15" s="149"/>
      <c r="Z15" s="151"/>
      <c r="AA15" s="149"/>
      <c r="AB15" s="149"/>
      <c r="AC15" s="149"/>
      <c r="AD15" s="149"/>
      <c r="AG15" s="11"/>
      <c r="AH15" s="11"/>
      <c r="AI15" s="11"/>
      <c r="AJ15" s="11"/>
      <c r="AO15" s="11"/>
      <c r="AQ15" s="11"/>
      <c r="AS15" s="11"/>
      <c r="BO15" s="13"/>
    </row>
    <row r="16" spans="1:69" x14ac:dyDescent="0.2">
      <c r="B16" s="140"/>
      <c r="C16" s="141" t="str" cm="1">
        <f t="array" ref="C16">_xlfn.IFS(ISBLANK(ElementsColumnsBeams[[#This Row],[column/ beam]]),"",ElementsColumnsBeams[[#This Row],[column/ beam]]="column","fs_col"&amp; COUNTIF($B$6:$B16, "column"), ElementsColumnsBeams[[#This Row],[column/ beam]]="beam","fs_bm"&amp; COUNTIF($B$6:$B16, "beam"))</f>
        <v/>
      </c>
      <c r="D16" s="152"/>
      <c r="E16" s="152"/>
      <c r="F16" s="140"/>
      <c r="G16" s="140"/>
      <c r="H16" s="152"/>
      <c r="I16" s="152"/>
      <c r="J16" s="140"/>
      <c r="K16" s="152"/>
      <c r="L16" s="152"/>
      <c r="M16" s="152"/>
      <c r="N16" s="143"/>
      <c r="O16" s="143"/>
      <c r="P16" s="152"/>
      <c r="Q16" s="152"/>
      <c r="R16" s="144"/>
      <c r="S16" s="152"/>
      <c r="T16" s="143"/>
      <c r="U16" s="150"/>
      <c r="V16" s="144"/>
      <c r="W16" s="174"/>
      <c r="X16" s="137"/>
      <c r="Y16" s="137"/>
      <c r="Z16" s="147"/>
      <c r="AA16" s="152"/>
      <c r="AB16" s="152"/>
      <c r="AC16" s="152"/>
      <c r="AD16" s="152"/>
      <c r="AG16" s="11"/>
      <c r="AH16" s="11"/>
      <c r="AI16" s="11"/>
      <c r="AJ16" s="11"/>
      <c r="AO16" s="11"/>
      <c r="AQ16" s="11"/>
      <c r="AS16" s="11"/>
      <c r="BO16" s="13"/>
    </row>
    <row r="17" spans="1:67" x14ac:dyDescent="0.2">
      <c r="B17" s="140"/>
      <c r="C17" s="141" t="str" cm="1">
        <f t="array" ref="C17">_xlfn.IFS(ISBLANK(ElementsColumnsBeams[[#This Row],[column/ beam]]),"",ElementsColumnsBeams[[#This Row],[column/ beam]]="column","fs_col"&amp; COUNTIF($B$6:$B17, "column"), ElementsColumnsBeams[[#This Row],[column/ beam]]="beam","fs_bm"&amp; COUNTIF($B$6:$B17, "beam"))</f>
        <v/>
      </c>
      <c r="D17" s="153" t="s">
        <v>150</v>
      </c>
      <c r="E17" s="152"/>
      <c r="F17" s="140"/>
      <c r="G17" s="140"/>
      <c r="H17" s="152"/>
      <c r="I17" s="152"/>
      <c r="J17" s="140"/>
      <c r="K17" s="152"/>
      <c r="L17" s="152"/>
      <c r="M17" s="152"/>
      <c r="N17" s="143"/>
      <c r="O17" s="143"/>
      <c r="P17" s="152"/>
      <c r="Q17" s="152"/>
      <c r="R17" s="144"/>
      <c r="S17" s="152"/>
      <c r="T17" s="143"/>
      <c r="U17" s="150"/>
      <c r="V17" s="144"/>
      <c r="W17" s="174"/>
      <c r="X17" s="137"/>
      <c r="Y17" s="137"/>
      <c r="Z17" s="147"/>
      <c r="AA17" s="152"/>
      <c r="AB17" s="152"/>
      <c r="AC17" s="152"/>
      <c r="AD17" s="152"/>
      <c r="AG17" s="11"/>
      <c r="AH17" s="11"/>
      <c r="AI17" s="11"/>
      <c r="AJ17" s="11"/>
      <c r="AO17" s="11"/>
      <c r="AQ17" s="11"/>
      <c r="AS17" s="11"/>
      <c r="BO17" s="13"/>
    </row>
    <row r="18" spans="1:67" x14ac:dyDescent="0.2">
      <c r="B18" s="140"/>
      <c r="C18" s="141" t="str" cm="1">
        <f t="array" ref="C18">_xlfn.IFS(ISBLANK(ElementsColumnsBeams[[#This Row],[column/ beam]]),"",ElementsColumnsBeams[[#This Row],[column/ beam]]="column","fs_col"&amp; COUNTIF($B$6:$B18, "column"), ElementsColumnsBeams[[#This Row],[column/ beam]]="beam","fs_bm"&amp; COUNTIF($B$6:$B18, "beam"))</f>
        <v/>
      </c>
      <c r="D18" s="152"/>
      <c r="E18" s="152"/>
      <c r="F18" s="140"/>
      <c r="G18" s="140"/>
      <c r="H18" s="152"/>
      <c r="I18" s="152"/>
      <c r="J18" s="140"/>
      <c r="K18" s="152"/>
      <c r="L18" s="152"/>
      <c r="M18" s="152"/>
      <c r="N18" s="143"/>
      <c r="O18" s="143"/>
      <c r="P18" s="152"/>
      <c r="Q18" s="152"/>
      <c r="R18" s="144"/>
      <c r="S18" s="152"/>
      <c r="T18" s="143"/>
      <c r="U18" s="150"/>
      <c r="V18" s="144"/>
      <c r="W18" s="174"/>
      <c r="X18" s="137"/>
      <c r="Y18" s="137"/>
      <c r="Z18" s="147"/>
      <c r="AA18" s="152"/>
      <c r="AB18" s="152"/>
      <c r="AC18" s="152"/>
      <c r="AD18" s="152"/>
      <c r="AG18" s="11"/>
      <c r="AH18" s="11"/>
      <c r="AI18" s="11"/>
      <c r="AJ18" s="11"/>
      <c r="AO18" s="11"/>
      <c r="AQ18" s="11"/>
      <c r="AS18" s="11"/>
      <c r="BO18" s="13"/>
    </row>
    <row r="19" spans="1:67" x14ac:dyDescent="0.2">
      <c r="B19" s="140"/>
      <c r="C19" s="141" t="str" cm="1">
        <f t="array" ref="C19">_xlfn.IFS(ISBLANK(ElementsColumnsBeams[[#This Row],[column/ beam]]),"",ElementsColumnsBeams[[#This Row],[column/ beam]]="column","fs_col"&amp; COUNTIF($B$6:$B19, "column"), ElementsColumnsBeams[[#This Row],[column/ beam]]="beam","fs_bm"&amp; COUNTIF($B$6:$B19, "beam"))</f>
        <v/>
      </c>
      <c r="D19" s="152"/>
      <c r="E19" s="152"/>
      <c r="F19" s="140"/>
      <c r="G19" s="140"/>
      <c r="H19" s="152"/>
      <c r="I19" s="152"/>
      <c r="J19" s="140"/>
      <c r="K19" s="152"/>
      <c r="L19" s="152"/>
      <c r="M19" s="152"/>
      <c r="N19" s="143"/>
      <c r="O19" s="143"/>
      <c r="P19" s="152"/>
      <c r="Q19" s="152"/>
      <c r="R19" s="144"/>
      <c r="S19" s="152"/>
      <c r="T19" s="143"/>
      <c r="U19" s="150"/>
      <c r="V19" s="144"/>
      <c r="W19" s="174"/>
      <c r="X19" s="137"/>
      <c r="Y19" s="137"/>
      <c r="Z19" s="147"/>
      <c r="AA19" s="152"/>
      <c r="AB19" s="152"/>
      <c r="AC19" s="152"/>
      <c r="AD19" s="152"/>
      <c r="AG19" s="11"/>
      <c r="AH19" s="74">
        <v>0</v>
      </c>
      <c r="AI19" s="11"/>
      <c r="AJ19" s="11"/>
      <c r="AO19" s="11"/>
      <c r="AQ19" s="11"/>
      <c r="AS19" s="11"/>
      <c r="BO19" s="13"/>
    </row>
    <row r="20" spans="1:67" x14ac:dyDescent="0.2">
      <c r="B20" s="140"/>
      <c r="C20" s="141" t="str" cm="1">
        <f t="array" ref="C20">_xlfn.IFS(ISBLANK(ElementsColumnsBeams[[#This Row],[column/ beam]]),"",ElementsColumnsBeams[[#This Row],[column/ beam]]="column","fs_col"&amp; COUNTIF($B$6:$B20, "column"), ElementsColumnsBeams[[#This Row],[column/ beam]]="beam","fs_bm"&amp; COUNTIF($B$6:$B20, "beam"))</f>
        <v/>
      </c>
      <c r="D20" s="152"/>
      <c r="E20" s="152"/>
      <c r="F20" s="140"/>
      <c r="G20" s="140"/>
      <c r="H20" s="152"/>
      <c r="I20" s="152"/>
      <c r="J20" s="140"/>
      <c r="K20" s="152"/>
      <c r="L20" s="152"/>
      <c r="M20" s="152"/>
      <c r="N20" s="143"/>
      <c r="O20" s="143"/>
      <c r="P20" s="152"/>
      <c r="Q20" s="152"/>
      <c r="R20" s="144"/>
      <c r="S20" s="152"/>
      <c r="T20" s="143"/>
      <c r="U20" s="150"/>
      <c r="V20" s="144"/>
      <c r="W20" s="174"/>
      <c r="X20" s="137"/>
      <c r="Y20" s="137"/>
      <c r="Z20" s="147"/>
      <c r="AA20" s="152"/>
      <c r="AB20" s="152"/>
      <c r="AC20" s="152"/>
      <c r="AD20" s="152"/>
      <c r="AG20" s="11"/>
      <c r="AH20" s="74">
        <v>1</v>
      </c>
      <c r="AI20" s="11"/>
      <c r="AJ20" s="11"/>
      <c r="AO20" s="11"/>
      <c r="AQ20" s="11"/>
      <c r="AS20" s="11"/>
      <c r="BO20" s="13"/>
    </row>
    <row r="21" spans="1:67" x14ac:dyDescent="0.2">
      <c r="A21" s="76"/>
      <c r="B21" s="140"/>
      <c r="C21" s="141" t="str" cm="1">
        <f t="array" ref="C21">_xlfn.IFS(ISBLANK(ElementsColumnsBeams[[#This Row],[column/ beam]]),"",ElementsColumnsBeams[[#This Row],[column/ beam]]="column","fs_col"&amp; COUNTIF($B$6:$B21, "column"), ElementsColumnsBeams[[#This Row],[column/ beam]]="beam","fs_bm"&amp; COUNTIF($B$6:$B21, "beam"))</f>
        <v/>
      </c>
      <c r="D21" s="154"/>
      <c r="E21" s="154"/>
      <c r="F21" s="154"/>
      <c r="G21" s="155"/>
      <c r="H21" s="154"/>
      <c r="I21" s="154"/>
      <c r="J21" s="154"/>
      <c r="K21" s="154"/>
      <c r="L21" s="154"/>
      <c r="M21" s="154"/>
      <c r="N21" s="143"/>
      <c r="O21" s="143"/>
      <c r="P21" s="143"/>
      <c r="Q21" s="143"/>
      <c r="R21" s="144"/>
      <c r="S21" s="154"/>
      <c r="T21" s="143"/>
      <c r="U21" s="150"/>
      <c r="V21" s="144"/>
      <c r="W21" s="174"/>
      <c r="X21" s="154"/>
      <c r="Y21" s="150"/>
      <c r="Z21" s="147"/>
      <c r="AA21" s="154"/>
      <c r="AB21" s="154"/>
      <c r="AC21" s="154"/>
      <c r="AD21" s="154"/>
      <c r="AF21" s="10"/>
      <c r="AG21" s="11"/>
      <c r="AH21" s="74"/>
      <c r="AI21" s="11"/>
      <c r="AJ21" s="11"/>
      <c r="AO21" s="11"/>
      <c r="AQ21" s="11"/>
      <c r="AS21" s="11"/>
      <c r="BO21" s="13"/>
    </row>
    <row r="22" spans="1:67" x14ac:dyDescent="0.2">
      <c r="A22" s="76"/>
      <c r="B22" s="140"/>
      <c r="C22" s="141" t="str" cm="1">
        <f t="array" ref="C22">_xlfn.IFS(ISBLANK(ElementsColumnsBeams[[#This Row],[column/ beam]]),"",ElementsColumnsBeams[[#This Row],[column/ beam]]="column","fs_col"&amp; COUNTIF($B$6:$B22, "column"), ElementsColumnsBeams[[#This Row],[column/ beam]]="beam","fs_bm"&amp; COUNTIF($B$6:$B22, "beam"))</f>
        <v/>
      </c>
      <c r="D22" s="154"/>
      <c r="E22" s="154"/>
      <c r="F22" s="154"/>
      <c r="G22" s="155"/>
      <c r="H22" s="154"/>
      <c r="I22" s="154"/>
      <c r="J22" s="154"/>
      <c r="K22" s="154"/>
      <c r="L22" s="154"/>
      <c r="M22" s="154"/>
      <c r="N22" s="143"/>
      <c r="O22" s="143"/>
      <c r="P22" s="143"/>
      <c r="Q22" s="143"/>
      <c r="R22" s="144"/>
      <c r="S22" s="154"/>
      <c r="T22" s="143"/>
      <c r="U22" s="150"/>
      <c r="V22" s="144"/>
      <c r="W22" s="174"/>
      <c r="X22" s="154"/>
      <c r="Y22" s="150"/>
      <c r="Z22" s="147"/>
      <c r="AA22" s="154"/>
      <c r="AB22" s="154"/>
      <c r="AC22" s="154"/>
      <c r="AD22" s="154"/>
      <c r="AF22" s="10"/>
      <c r="AG22" s="11"/>
      <c r="AH22" s="74"/>
      <c r="AI22" s="11"/>
      <c r="AJ22" s="11"/>
      <c r="AO22" s="11"/>
      <c r="AQ22" s="11"/>
      <c r="AS22" s="11"/>
      <c r="BO22" s="13"/>
    </row>
    <row r="23" spans="1:67" x14ac:dyDescent="0.2">
      <c r="B23" s="140"/>
      <c r="C23" s="141" t="str" cm="1">
        <f t="array" ref="C23">_xlfn.IFS(ISBLANK(ElementsColumnsBeams[[#This Row],[column/ beam]]),"",ElementsColumnsBeams[[#This Row],[column/ beam]]="column","fs_col"&amp; COUNTIF($B$6:$B23, "column"), ElementsColumnsBeams[[#This Row],[column/ beam]]="beam","fs_bm"&amp; COUNTIF($B$6:$B23, "beam"))</f>
        <v/>
      </c>
      <c r="D23" s="154"/>
      <c r="E23" s="154"/>
      <c r="F23" s="154"/>
      <c r="G23" s="155"/>
      <c r="H23" s="154"/>
      <c r="I23" s="154"/>
      <c r="J23" s="154"/>
      <c r="K23" s="154"/>
      <c r="L23" s="154"/>
      <c r="M23" s="154"/>
      <c r="N23" s="143"/>
      <c r="O23" s="143"/>
      <c r="P23" s="143"/>
      <c r="Q23" s="143"/>
      <c r="R23" s="144"/>
      <c r="S23" s="154"/>
      <c r="T23" s="143"/>
      <c r="U23" s="150"/>
      <c r="V23" s="144"/>
      <c r="W23" s="174"/>
      <c r="X23" s="154"/>
      <c r="Y23" s="150"/>
      <c r="Z23" s="147"/>
      <c r="AA23" s="154"/>
      <c r="AB23" s="154"/>
      <c r="AC23" s="154"/>
      <c r="AD23" s="154"/>
    </row>
    <row r="24" spans="1:67" x14ac:dyDescent="0.2">
      <c r="B24" s="140"/>
      <c r="C24" s="141" t="str" cm="1">
        <f t="array" ref="C24">_xlfn.IFS(ISBLANK(ElementsColumnsBeams[[#This Row],[column/ beam]]),"",ElementsColumnsBeams[[#This Row],[column/ beam]]="column","fs_col"&amp; COUNTIF($B$6:$B24, "column"), ElementsColumnsBeams[[#This Row],[column/ beam]]="beam","fs_bm"&amp; COUNTIF($B$6:$B24, "beam"))</f>
        <v/>
      </c>
      <c r="D24" s="154"/>
      <c r="E24" s="154"/>
      <c r="F24" s="154"/>
      <c r="G24" s="155"/>
      <c r="H24" s="154"/>
      <c r="I24" s="154"/>
      <c r="J24" s="154"/>
      <c r="K24" s="154"/>
      <c r="L24" s="154"/>
      <c r="M24" s="154"/>
      <c r="N24" s="143"/>
      <c r="O24" s="143"/>
      <c r="P24" s="143"/>
      <c r="Q24" s="143"/>
      <c r="R24" s="144"/>
      <c r="S24" s="154"/>
      <c r="T24" s="143"/>
      <c r="U24" s="150"/>
      <c r="V24" s="144"/>
      <c r="W24" s="174"/>
      <c r="X24" s="154"/>
      <c r="Y24" s="150"/>
      <c r="Z24" s="147"/>
      <c r="AA24" s="154"/>
      <c r="AB24" s="154"/>
      <c r="AC24" s="154"/>
      <c r="AD24" s="154"/>
    </row>
    <row r="25" spans="1:67" x14ac:dyDescent="0.2">
      <c r="B25" s="140"/>
      <c r="C25" s="141" t="str" cm="1">
        <f t="array" ref="C25">_xlfn.IFS(ISBLANK(ElementsColumnsBeams[[#This Row],[column/ beam]]),"",ElementsColumnsBeams[[#This Row],[column/ beam]]="column","fs_col"&amp; COUNTIF($B$6:$B25, "column"), ElementsColumnsBeams[[#This Row],[column/ beam]]="beam","fs_bm"&amp; COUNTIF($B$6:$B25, "beam"))</f>
        <v/>
      </c>
      <c r="D25" s="154"/>
      <c r="E25" s="154"/>
      <c r="F25" s="154"/>
      <c r="G25" s="155"/>
      <c r="H25" s="154"/>
      <c r="I25" s="154"/>
      <c r="J25" s="154"/>
      <c r="K25" s="154"/>
      <c r="L25" s="154"/>
      <c r="M25" s="154"/>
      <c r="N25" s="143"/>
      <c r="O25" s="143"/>
      <c r="P25" s="143"/>
      <c r="Q25" s="143"/>
      <c r="R25" s="144"/>
      <c r="S25" s="154"/>
      <c r="T25" s="143"/>
      <c r="U25" s="150"/>
      <c r="V25" s="144"/>
      <c r="W25" s="174"/>
      <c r="X25" s="154"/>
      <c r="Y25" s="150"/>
      <c r="Z25" s="147"/>
      <c r="AA25" s="154"/>
      <c r="AB25" s="154"/>
      <c r="AC25" s="154"/>
      <c r="AD25" s="154"/>
    </row>
    <row r="26" spans="1:67" ht="15" x14ac:dyDescent="0.2">
      <c r="Y26" s="86"/>
      <c r="AF26" s="15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spans="1:67" ht="15" x14ac:dyDescent="0.2">
      <c r="Y27" s="86"/>
      <c r="AF27" s="15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spans="1:67" ht="15" x14ac:dyDescent="0.2">
      <c r="Y28" s="86"/>
      <c r="AF28" s="16"/>
      <c r="AG28" s="17"/>
      <c r="AH28" s="17"/>
      <c r="AI28" s="17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spans="1:67" ht="15" x14ac:dyDescent="0.2">
      <c r="Y29" s="86"/>
      <c r="AF29" s="16"/>
      <c r="AG29" s="16"/>
      <c r="AH29" s="17"/>
      <c r="AI29" s="1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spans="1:67" ht="15" x14ac:dyDescent="0.2">
      <c r="Y30" s="86"/>
      <c r="AF30" s="16"/>
      <c r="AG30" s="16"/>
      <c r="AH30" s="17"/>
      <c r="AI30" s="1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1:67" ht="15" x14ac:dyDescent="0.2">
      <c r="Y31" s="86"/>
      <c r="Z31" s="74"/>
      <c r="AA31" s="74"/>
      <c r="AB31" s="74"/>
      <c r="AC31" s="86"/>
      <c r="AF31" s="16"/>
      <c r="AG31" s="16"/>
      <c r="AH31" s="17"/>
      <c r="AI31" s="1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spans="1:67" ht="15" x14ac:dyDescent="0.2">
      <c r="Y32" s="86"/>
      <c r="Z32" s="74" t="s">
        <v>49</v>
      </c>
      <c r="AA32" s="74" t="s">
        <v>45</v>
      </c>
      <c r="AB32" s="74" t="s">
        <v>44</v>
      </c>
      <c r="AC32" s="86"/>
      <c r="AF32" s="16"/>
      <c r="AG32" s="16"/>
      <c r="AH32" s="17"/>
      <c r="AI32" s="1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</row>
    <row r="33" spans="1:64" ht="15" x14ac:dyDescent="0.2">
      <c r="Y33" s="86"/>
      <c r="Z33" s="74" t="str" cm="1">
        <f t="array" ref="Z33:Z35">_xlfn._xlws.SORT(_xlfn._xlws.FILTER(ElementsColumnsBeams[fs tag],ElementsColumnsBeams[fs tag]&lt;&gt;""))</f>
        <v>fs_bm1</v>
      </c>
      <c r="AA33" s="74" t="str" cm="1">
        <f t="array" ref="AA33">_xlfn._xlws.FILTER(ElementsColumnsBeams[fs tag],ISNUMBER(FIND("fs_col",ElementsColumnsBeams[fs tag])))</f>
        <v>fs_col1</v>
      </c>
      <c r="AB33" s="74" t="str" cm="1">
        <f t="array" ref="AB33:AB34">_xlfn._xlws.FILTER(ElementsColumnsBeams[fs tag],ISNUMBER(FIND("fs_bm",ElementsColumnsBeams[fs tag])))</f>
        <v>fs_bm1</v>
      </c>
      <c r="AC33" s="86"/>
      <c r="AF33" s="16"/>
      <c r="AG33" s="16"/>
      <c r="AH33" s="17"/>
      <c r="AI33" s="1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spans="1:64" ht="15" x14ac:dyDescent="0.2">
      <c r="Y34" s="86"/>
      <c r="Z34" s="74" t="str">
        <v>fs_bm2</v>
      </c>
      <c r="AA34" s="74"/>
      <c r="AB34" s="74" t="str">
        <v>fs_bm2</v>
      </c>
      <c r="AC34" s="86"/>
      <c r="AF34" s="16"/>
      <c r="AG34" s="16"/>
      <c r="AH34" s="17"/>
      <c r="AI34" s="1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spans="1:64" x14ac:dyDescent="0.2">
      <c r="Y35" s="86"/>
      <c r="Z35" s="74" t="str">
        <v>fs_col1</v>
      </c>
      <c r="AA35" s="74"/>
      <c r="AB35" s="74"/>
      <c r="AC35" s="86"/>
    </row>
    <row r="36" spans="1:64" x14ac:dyDescent="0.2">
      <c r="Y36" s="86"/>
      <c r="Z36" s="74"/>
      <c r="AA36" s="74"/>
      <c r="AB36" s="74"/>
      <c r="AC36" s="86"/>
    </row>
    <row r="37" spans="1:64" x14ac:dyDescent="0.2">
      <c r="Y37" s="86"/>
      <c r="Z37" s="74"/>
      <c r="AA37" s="74"/>
      <c r="AB37" s="74"/>
      <c r="AC37" s="86"/>
    </row>
    <row r="38" spans="1:64" x14ac:dyDescent="0.2">
      <c r="Y38" s="86"/>
      <c r="Z38" s="74"/>
      <c r="AA38" s="74"/>
      <c r="AB38" s="74"/>
      <c r="AC38" s="86"/>
    </row>
    <row r="39" spans="1:64" x14ac:dyDescent="0.2">
      <c r="Y39" s="86"/>
      <c r="Z39" s="74"/>
      <c r="AA39" s="74"/>
      <c r="AB39" s="74"/>
      <c r="AC39" s="86"/>
    </row>
    <row r="40" spans="1:64" x14ac:dyDescent="0.2">
      <c r="Y40" s="86"/>
      <c r="Z40" s="74"/>
      <c r="AA40" s="74"/>
      <c r="AB40" s="74"/>
      <c r="AC40" s="86"/>
    </row>
    <row r="41" spans="1:64" x14ac:dyDescent="0.2">
      <c r="A41" s="76"/>
      <c r="C41" s="6" t="str" cm="1">
        <f t="array" ref="C41">_xlfn.IFS(ISBLANK($B41),"",$B41="column","fsC"&amp; COUNTIF($B$6:$B41, $B41), $B41="beam","fsB"&amp; COUNTIF($B$6:$B41, $B41))</f>
        <v/>
      </c>
      <c r="Y41" s="86"/>
      <c r="Z41" s="74"/>
      <c r="AA41" s="74"/>
      <c r="AB41" s="74"/>
      <c r="AC41" s="86"/>
    </row>
    <row r="42" spans="1:64" x14ac:dyDescent="0.2">
      <c r="Y42" s="86"/>
      <c r="Z42" s="74"/>
      <c r="AA42" s="74"/>
      <c r="AB42" s="74"/>
      <c r="AC42" s="86"/>
    </row>
    <row r="43" spans="1:64" x14ac:dyDescent="0.2">
      <c r="Y43" s="86"/>
      <c r="Z43" s="74"/>
      <c r="AA43" s="74"/>
      <c r="AB43" s="74"/>
      <c r="AC43" s="86"/>
    </row>
    <row r="44" spans="1:64" x14ac:dyDescent="0.2">
      <c r="Y44" s="86"/>
      <c r="Z44" s="74"/>
      <c r="AA44" s="74"/>
      <c r="AB44" s="74"/>
      <c r="AC44" s="86"/>
    </row>
    <row r="45" spans="1:64" x14ac:dyDescent="0.2">
      <c r="Y45" s="86"/>
      <c r="Z45" s="74"/>
      <c r="AA45" s="74"/>
      <c r="AB45" s="74"/>
      <c r="AC45" s="86"/>
    </row>
    <row r="46" spans="1:64" x14ac:dyDescent="0.2">
      <c r="Y46" s="86"/>
      <c r="Z46" s="74"/>
      <c r="AA46" s="74"/>
      <c r="AB46" s="74"/>
      <c r="AC46" s="86"/>
    </row>
    <row r="47" spans="1:64" x14ac:dyDescent="0.2">
      <c r="Y47" s="86"/>
      <c r="Z47" s="74"/>
      <c r="AA47" s="74"/>
      <c r="AB47" s="74"/>
      <c r="AC47" s="86"/>
    </row>
    <row r="48" spans="1:64" x14ac:dyDescent="0.2">
      <c r="Y48" s="86"/>
      <c r="Z48" s="74"/>
      <c r="AA48" s="74"/>
      <c r="AB48" s="74"/>
      <c r="AC48" s="86"/>
    </row>
    <row r="49" spans="25:29" x14ac:dyDescent="0.2">
      <c r="Y49" s="74"/>
      <c r="Z49" s="74"/>
      <c r="AA49" s="74"/>
      <c r="AB49" s="74"/>
      <c r="AC49" s="74"/>
    </row>
    <row r="50" spans="25:29" x14ac:dyDescent="0.2">
      <c r="Y50" s="74"/>
      <c r="Z50" s="74"/>
      <c r="AA50" s="74"/>
      <c r="AB50" s="74"/>
      <c r="AC50" s="74"/>
    </row>
    <row r="51" spans="25:29" x14ac:dyDescent="0.2">
      <c r="Y51" s="74"/>
      <c r="Z51" s="74"/>
      <c r="AA51" s="74"/>
      <c r="AB51" s="74"/>
      <c r="AC51" s="74"/>
    </row>
    <row r="52" spans="25:29" x14ac:dyDescent="0.2">
      <c r="Y52" s="74"/>
      <c r="Z52" s="74"/>
      <c r="AA52" s="74"/>
      <c r="AB52" s="74"/>
      <c r="AC52" s="74"/>
    </row>
    <row r="53" spans="25:29" x14ac:dyDescent="0.2">
      <c r="Y53" s="74"/>
      <c r="Z53" s="74"/>
      <c r="AA53" s="74"/>
      <c r="AB53" s="74"/>
      <c r="AC53" s="74"/>
    </row>
    <row r="54" spans="25:29" x14ac:dyDescent="0.2">
      <c r="Y54" s="74"/>
      <c r="Z54" s="74"/>
      <c r="AA54" s="74"/>
      <c r="AB54" s="74"/>
      <c r="AC54" s="74"/>
    </row>
    <row r="55" spans="25:29" x14ac:dyDescent="0.2">
      <c r="Y55" s="74"/>
      <c r="Z55" s="74"/>
      <c r="AA55" s="74"/>
      <c r="AB55" s="74"/>
      <c r="AC55" s="74"/>
    </row>
    <row r="56" spans="25:29" x14ac:dyDescent="0.2">
      <c r="Y56" s="74"/>
      <c r="Z56" s="74"/>
      <c r="AA56" s="74"/>
      <c r="AB56" s="74"/>
      <c r="AC56" s="74"/>
    </row>
    <row r="57" spans="25:29" x14ac:dyDescent="0.2">
      <c r="Y57" s="74"/>
      <c r="Z57" s="74"/>
      <c r="AA57" s="74"/>
      <c r="AB57" s="74"/>
      <c r="AC57" s="74"/>
    </row>
  </sheetData>
  <phoneticPr fontId="12" type="noConversion"/>
  <dataValidations count="32">
    <dataValidation type="list" allowBlank="1" showInputMessage="1" showErrorMessage="1" promptTitle="Section Type" prompt="column/beam" sqref="B41 B6:B25" xr:uid="{00000000-0002-0000-0300-000000000000}">
      <formula1>$A$4:$A$5</formula1>
    </dataValidation>
    <dataValidation type="whole" allowBlank="1" showInputMessage="1" showErrorMessage="1" promptTitle="Number of cover fibers" prompt="Recomended: 4" sqref="AD6:AD25" xr:uid="{00000000-0002-0000-0300-000001000000}">
      <formula1>1</formula1>
      <formula2>10</formula2>
    </dataValidation>
    <dataValidation type="list" allowBlank="1" showInputMessage="1" showErrorMessage="1" promptTitle="Confined Concrete Model" prompt="[0] Unconfined Concrete_x000a_[1] Mander Priestley and Park, 1988 (default)" sqref="I3" xr:uid="{00000000-0002-0000-0300-000002000000}">
      <formula1>$AH$19:$AH$20</formula1>
    </dataValidation>
    <dataValidation allowBlank="1" showInputMessage="1" showErrorMessage="1" prompt="local z-direction element width [mm]" sqref="D6:D25" xr:uid="{00000000-0002-0000-0300-000003000000}"/>
    <dataValidation allowBlank="1" showInputMessage="1" showErrorMessage="1" prompt="local y-direction element width [mm]" sqref="E6:E25" xr:uid="{00000000-0002-0000-0300-000004000000}"/>
    <dataValidation allowBlank="1" showInputMessage="1" showErrorMessage="1" prompt="concrete cover [mm]" sqref="F6:F25" xr:uid="{00000000-0002-0000-0300-000005000000}"/>
    <dataValidation allowBlank="1" showInputMessage="1" showErrorMessage="1" prompt="number of top reinforcement bars" sqref="G6:G25" xr:uid="{00000000-0002-0000-0300-000006000000}"/>
    <dataValidation allowBlank="1" showInputMessage="1" showErrorMessage="1" prompt="diameter of top bars [mm]" sqref="H6:H25" xr:uid="{00000000-0002-0000-0300-000007000000}"/>
    <dataValidation allowBlank="1" showInputMessage="1" showErrorMessage="1" prompt="number of bottom reinforcement bars" sqref="I6:I25" xr:uid="{00000000-0002-0000-0300-000008000000}"/>
    <dataValidation allowBlank="1" showInputMessage="1" showErrorMessage="1" prompt="diameter of bottom bars [mm]" sqref="J6:J25" xr:uid="{00000000-0002-0000-0300-000009000000}"/>
    <dataValidation allowBlank="1" showInputMessage="1" showErrorMessage="1" prompt="number of internal reinforcement bars" sqref="K6:K25" xr:uid="{00000000-0002-0000-0300-00000A000000}"/>
    <dataValidation allowBlank="1" showInputMessage="1" showErrorMessage="1" prompt="diameter of internal reinforcement bars" sqref="L6:L25" xr:uid="{00000000-0002-0000-0300-00000B000000}"/>
    <dataValidation allowBlank="1" showInputMessage="1" showErrorMessage="1" prompt="stirrup diameter [mm]" sqref="M6:M25" xr:uid="{00000000-0002-0000-0300-00000C000000}"/>
    <dataValidation allowBlank="1" showInputMessage="1" showErrorMessage="1" prompt="number of ties in local y-direction" sqref="N6:N25" xr:uid="{00000000-0002-0000-0300-00000D000000}"/>
    <dataValidation allowBlank="1" showInputMessage="1" showErrorMessage="1" prompt="number of ties in local z-direction" sqref="O6:O25" xr:uid="{00000000-0002-0000-0300-00000E000000}"/>
    <dataValidation allowBlank="1" showInputMessage="1" showErrorMessage="1" prompt="stirrup spacing [mm]" sqref="P6:P25" xr:uid="{00000000-0002-0000-0300-00000F000000}"/>
    <dataValidation allowBlank="1" showInputMessage="1" showErrorMessage="1" prompt="mean compressive strength of concrete [MPa]" sqref="Q7:Q25" xr:uid="{00000000-0002-0000-0300-000010000000}"/>
    <dataValidation allowBlank="1" showInputMessage="1" showErrorMessage="1" prompt="mean tensile strength of steel [MPa]" sqref="S6:S25" xr:uid="{00000000-0002-0000-0300-000011000000}"/>
    <dataValidation allowBlank="1" showInputMessage="1" showErrorMessage="1" prompt="Elastic modulus of concrete [MPa]" sqref="T6:T25" xr:uid="{00000000-0002-0000-0300-000012000000}"/>
    <dataValidation allowBlank="1" showInputMessage="1" showErrorMessage="1" prompt="Elastic modulus of steel [MPa]" sqref="U6:U25" xr:uid="{00000000-0002-0000-0300-000013000000}"/>
    <dataValidation allowBlank="1" showInputMessage="1" showErrorMessage="1" prompt="ultimate steel strain" sqref="X6:X25" xr:uid="{00000000-0002-0000-0300-000014000000}"/>
    <dataValidation allowBlank="1" showInputMessage="1" showErrorMessage="1" prompt="element unit weight [kN/m3]" sqref="Z6:Z25" xr:uid="{00000000-0002-0000-0300-000015000000}"/>
    <dataValidation allowBlank="1" showInputMessage="1" showErrorMessage="1" prompt="steel strain-hardening ratio (post-yield tangent / initial elastic tangent)" sqref="Y9:Y25" xr:uid="{00000000-0002-0000-0300-000016000000}"/>
    <dataValidation type="whole" allowBlank="1" showInputMessage="1" showErrorMessage="1" promptTitle="number of core fibers" prompt="local z-direction_x000a_recomended: 20" sqref="AB6:AB25" xr:uid="{00000000-0002-0000-0300-000017000000}">
      <formula1>1</formula1>
      <formula2>50</formula2>
    </dataValidation>
    <dataValidation type="whole" allowBlank="1" showInputMessage="1" showErrorMessage="1" promptTitle="number of core fibers" prompt="local y-direction_x000a_recomended: 20" sqref="AA6:AA25" xr:uid="{00000000-0002-0000-0300-000018000000}">
      <formula1>1</formula1>
      <formula2>50</formula2>
    </dataValidation>
    <dataValidation type="whole" allowBlank="1" showInputMessage="1" showErrorMessage="1" promptTitle="number of cover fibers" prompt="local y direction_x000a_recomended: 4" sqref="AC6:AC25" xr:uid="{00000000-0002-0000-0300-000019000000}">
      <formula1>1</formula1>
      <formula2>10</formula2>
    </dataValidation>
    <dataValidation allowBlank="1" showInputMessage="1" showErrorMessage="1" prompt="concrete strain at crushing strength" sqref="W6:W25" xr:uid="{00000000-0002-0000-0300-00001A000000}"/>
    <dataValidation allowBlank="1" showInputMessage="1" showErrorMessage="1" prompt="concrete strain at maximum strength" sqref="V6:V25" xr:uid="{00000000-0002-0000-0300-00001B000000}"/>
    <dataValidation allowBlank="1" showInputMessage="1" showErrorMessage="1" prompt="mean cylinder compressive strength of concrete [MPa]" sqref="Q6" xr:uid="{00000000-0002-0000-0300-00001C000000}"/>
    <dataValidation allowBlank="1" showInputMessage="1" showErrorMessage="1" prompt="mean axial tensile strength of concrete [MPa]" sqref="R7:R25" xr:uid="{00000000-0002-0000-0300-00001D000000}"/>
    <dataValidation allowBlank="1" showInputMessage="1" showErrorMessage="1" prompt="steel hardening ratio" sqref="Y6:Y8" xr:uid="{00000000-0002-0000-0300-00001E000000}"/>
    <dataValidation allowBlank="1" showInputMessage="1" showErrorMessage="1" prompt="mean concrete axial tensile strength [MPa]" sqref="R6" xr:uid="{00000000-0002-0000-0300-00001F000000}"/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FC80-AA7D-474C-BC05-A3676B2439A2}">
  <sheetPr>
    <tabColor theme="2" tint="-0.49995422223578601"/>
  </sheetPr>
  <dimension ref="A3:AD46"/>
  <sheetViews>
    <sheetView topLeftCell="B1" zoomScale="70" zoomScaleNormal="70" workbookViewId="0">
      <selection activeCell="J5" sqref="J5:K5"/>
    </sheetView>
  </sheetViews>
  <sheetFormatPr baseColWidth="10" defaultColWidth="9" defaultRowHeight="16" x14ac:dyDescent="0.2"/>
  <cols>
    <col min="1" max="1" width="9" style="66"/>
    <col min="2" max="2" width="13.83203125" style="2" customWidth="1"/>
    <col min="3" max="3" width="11.5" style="2" customWidth="1"/>
    <col min="4" max="4" width="9.33203125" style="2" customWidth="1"/>
    <col min="5" max="5" width="9" style="2"/>
    <col min="6" max="6" width="10.1640625" style="2" customWidth="1"/>
    <col min="7" max="7" width="9" style="2"/>
    <col min="8" max="8" width="12.1640625" style="2" bestFit="1" customWidth="1"/>
    <col min="9" max="9" width="12.1640625" style="2" customWidth="1"/>
    <col min="10" max="11" width="5.33203125" style="2" bestFit="1" customWidth="1"/>
    <col min="12" max="13" width="9.1640625" style="2" customWidth="1"/>
    <col min="14" max="14" width="12" style="2" customWidth="1"/>
    <col min="15" max="15" width="13.1640625" style="2" customWidth="1"/>
    <col min="16" max="16" width="14" style="2" customWidth="1"/>
    <col min="17" max="17" width="11.83203125" style="2" bestFit="1" customWidth="1"/>
    <col min="18" max="18" width="13.6640625" style="2" customWidth="1"/>
    <col min="19" max="19" width="8.5" style="67" customWidth="1"/>
    <col min="20" max="26" width="12.6640625" style="2" customWidth="1"/>
    <col min="27" max="27" width="18.1640625" style="2" customWidth="1"/>
    <col min="28" max="28" width="9" style="67" customWidth="1"/>
    <col min="29" max="30" width="9" style="67"/>
    <col min="31" max="16384" width="9" style="2"/>
  </cols>
  <sheetData>
    <row r="3" spans="1:30" ht="21" x14ac:dyDescent="0.2">
      <c r="B3" s="37" t="s">
        <v>212</v>
      </c>
      <c r="C3" s="125"/>
      <c r="D3" s="35"/>
      <c r="E3" s="35"/>
      <c r="F3" s="33"/>
      <c r="G3" s="33"/>
      <c r="H3" s="33"/>
      <c r="I3" s="33"/>
      <c r="J3" s="270" t="s">
        <v>228</v>
      </c>
      <c r="K3" s="271"/>
      <c r="L3" s="271"/>
      <c r="M3" s="271"/>
      <c r="N3" s="271"/>
      <c r="O3" s="271"/>
      <c r="P3" s="272"/>
      <c r="Q3" s="266"/>
      <c r="R3" s="267"/>
      <c r="S3" s="67" t="s">
        <v>39</v>
      </c>
      <c r="T3" s="37" t="s">
        <v>166</v>
      </c>
      <c r="U3" s="33"/>
      <c r="V3" s="33"/>
      <c r="W3" s="268"/>
      <c r="X3" s="268"/>
      <c r="Y3" s="268"/>
      <c r="Z3" s="268"/>
      <c r="AA3" s="160"/>
    </row>
    <row r="4" spans="1:30" x14ac:dyDescent="0.2">
      <c r="B4" s="127"/>
      <c r="C4" s="264" t="s">
        <v>55</v>
      </c>
      <c r="D4" s="265"/>
      <c r="E4" s="265"/>
      <c r="F4" s="265"/>
      <c r="G4" s="265"/>
      <c r="H4" s="265" t="s">
        <v>236</v>
      </c>
      <c r="I4" s="269"/>
      <c r="J4" s="264" t="s">
        <v>18</v>
      </c>
      <c r="K4" s="265"/>
      <c r="L4" s="265"/>
      <c r="M4" s="269"/>
      <c r="N4" s="264" t="s">
        <v>178</v>
      </c>
      <c r="O4" s="265"/>
      <c r="P4" s="269"/>
      <c r="Q4" s="273" t="s">
        <v>232</v>
      </c>
      <c r="R4" s="274"/>
      <c r="S4" s="67" t="s">
        <v>258</v>
      </c>
      <c r="T4" s="128"/>
      <c r="U4" s="129"/>
      <c r="V4" s="130"/>
      <c r="W4" s="264" t="s">
        <v>227</v>
      </c>
      <c r="X4" s="265"/>
      <c r="Y4" s="265"/>
      <c r="Z4" s="269"/>
      <c r="AA4" s="161" t="s">
        <v>232</v>
      </c>
    </row>
    <row r="5" spans="1:30" ht="39" customHeight="1" x14ac:dyDescent="0.2">
      <c r="B5" s="156" t="s">
        <v>161</v>
      </c>
      <c r="C5" s="157" t="s">
        <v>181</v>
      </c>
      <c r="D5" s="34" t="s">
        <v>164</v>
      </c>
      <c r="E5" s="34" t="s">
        <v>172</v>
      </c>
      <c r="F5" s="34" t="s">
        <v>173</v>
      </c>
      <c r="G5" s="34" t="s">
        <v>165</v>
      </c>
      <c r="H5" s="34" t="s">
        <v>234</v>
      </c>
      <c r="I5" s="34" t="s">
        <v>235</v>
      </c>
      <c r="J5" s="162" t="s">
        <v>351</v>
      </c>
      <c r="K5" s="163" t="s">
        <v>352</v>
      </c>
      <c r="L5" s="163" t="s">
        <v>221</v>
      </c>
      <c r="M5" s="164" t="s">
        <v>226</v>
      </c>
      <c r="N5" s="162" t="s">
        <v>175</v>
      </c>
      <c r="O5" s="163" t="s">
        <v>180</v>
      </c>
      <c r="P5" s="164" t="s">
        <v>179</v>
      </c>
      <c r="Q5" s="165" t="s">
        <v>346</v>
      </c>
      <c r="R5" s="240" t="s">
        <v>237</v>
      </c>
      <c r="T5" s="133" t="s">
        <v>265</v>
      </c>
      <c r="U5" s="34" t="s">
        <v>38</v>
      </c>
      <c r="V5" s="134" t="s">
        <v>167</v>
      </c>
      <c r="W5" s="133" t="s">
        <v>229</v>
      </c>
      <c r="X5" s="160" t="s">
        <v>230</v>
      </c>
      <c r="Y5" s="160" t="s">
        <v>231</v>
      </c>
      <c r="Z5" s="134" t="s">
        <v>233</v>
      </c>
      <c r="AA5" s="133" t="s">
        <v>43</v>
      </c>
      <c r="AC5" s="74" t="s">
        <v>53</v>
      </c>
      <c r="AD5" s="74" t="s">
        <v>46</v>
      </c>
    </row>
    <row r="6" spans="1:30" x14ac:dyDescent="0.2">
      <c r="A6" s="67" t="s">
        <v>215</v>
      </c>
      <c r="B6" s="126" t="str" cm="1">
        <f t="array" ref="B6">_xlfn.IFS(ISBLANK(D6), "", D6="x","panel_" &amp; C6 &amp; "_" &amp; D6 &amp; COUNTIF($D$6:$D6, "x"), D6="y","panel_" &amp; C6 &amp; "_" &amp; D6 &amp; COUNTIF($D$6:$D6, "y"))</f>
        <v>panel_B_x1</v>
      </c>
      <c r="C6" s="137" t="s">
        <v>163</v>
      </c>
      <c r="D6" s="137" t="s">
        <v>39</v>
      </c>
      <c r="E6" s="136">
        <f>3.1-0.225</f>
        <v>2.875</v>
      </c>
      <c r="F6" s="136">
        <v>1</v>
      </c>
      <c r="G6" s="136">
        <v>0.115</v>
      </c>
      <c r="H6" s="159">
        <f>20*F6*G6*E6/3.1</f>
        <v>2.1330645161290325</v>
      </c>
      <c r="I6" s="169">
        <v>0</v>
      </c>
      <c r="J6" s="137">
        <v>0.55000000000000004</v>
      </c>
      <c r="K6" s="137">
        <v>1.34</v>
      </c>
      <c r="L6" s="175">
        <v>1</v>
      </c>
      <c r="M6" s="175">
        <f t="shared" ref="M6:M9" si="0">500*L6</f>
        <v>500</v>
      </c>
      <c r="N6" s="136">
        <v>3</v>
      </c>
      <c r="O6" s="137" t="s">
        <v>185</v>
      </c>
      <c r="P6" s="137" t="s">
        <v>183</v>
      </c>
      <c r="Q6" s="168"/>
      <c r="R6" s="168">
        <v>0</v>
      </c>
      <c r="S6" s="67" t="s">
        <v>162</v>
      </c>
      <c r="T6" s="241" t="str" cm="1">
        <f t="array" ref="T6">_xlfn.IFS(ISBLANK(InfillModel!$U6), "", InfillModel!$U6 = "x", "st_" &amp; InfillModel!$U6 &amp; COUNTIF($U$6:$U6, "x"), InfillModel!$U6 = "y", "st_" &amp;InfillModel!$U6 &amp; COUNTIF($U$6:$U6, "y"))</f>
        <v>st_y1</v>
      </c>
      <c r="U6" s="142" t="s">
        <v>258</v>
      </c>
      <c r="V6" s="158" t="s">
        <v>261</v>
      </c>
      <c r="W6" s="146">
        <v>1</v>
      </c>
      <c r="X6" s="143">
        <v>0.8</v>
      </c>
      <c r="Y6" s="167">
        <v>3.2000000000000002E-3</v>
      </c>
      <c r="Z6" s="167">
        <v>3.8400000000000001E-3</v>
      </c>
      <c r="AA6" s="135"/>
      <c r="AB6" s="67" t="str" cm="1">
        <f t="array" ref="AB6:AB11">_xlfn._xlws.FILTER(B6:B26,B6:B26&lt;&gt;"")</f>
        <v>panel_B_x1</v>
      </c>
      <c r="AC6" s="74" t="s">
        <v>39</v>
      </c>
      <c r="AD6" s="74" t="str" cm="1">
        <f t="array" ref="AD6">_xlfn._xlws.FILTER(InfillModel!$T$6:$T$26,InfillModel!$T$6:$T$26&lt;&gt;"")</f>
        <v>st_y1</v>
      </c>
    </row>
    <row r="7" spans="1:30" x14ac:dyDescent="0.2">
      <c r="A7" s="67" t="s">
        <v>216</v>
      </c>
      <c r="B7" s="126" t="str" cm="1">
        <f t="array" ref="B7">_xlfn.IFS(ISBLANK(D7), "", D7="x","panel_" &amp; C7 &amp; "_" &amp; D7 &amp; COUNTIF($D$6:$D7, "x"), D7="y","panel_" &amp; C7 &amp; "_" &amp; D7 &amp; COUNTIF($D$6:$D7, "y"))</f>
        <v>panel_B_x2</v>
      </c>
      <c r="C7" s="137" t="s">
        <v>163</v>
      </c>
      <c r="D7" s="137" t="s">
        <v>39</v>
      </c>
      <c r="E7" s="136">
        <f>3.1-0.225</f>
        <v>2.875</v>
      </c>
      <c r="F7" s="136">
        <v>1.2</v>
      </c>
      <c r="G7" s="136">
        <v>0.115</v>
      </c>
      <c r="H7" s="159">
        <f>20*F7*G7*E7/3.1</f>
        <v>2.5596774193548386</v>
      </c>
      <c r="I7" s="169">
        <v>0</v>
      </c>
      <c r="J7" s="137">
        <v>0.55000000000000004</v>
      </c>
      <c r="K7" s="137">
        <v>1.34</v>
      </c>
      <c r="L7" s="175">
        <v>1</v>
      </c>
      <c r="M7" s="175">
        <f t="shared" si="0"/>
        <v>500</v>
      </c>
      <c r="N7" s="136">
        <v>3</v>
      </c>
      <c r="O7" s="137" t="s">
        <v>185</v>
      </c>
      <c r="P7" s="137" t="s">
        <v>183</v>
      </c>
      <c r="Q7" s="168"/>
      <c r="R7" s="168">
        <v>0</v>
      </c>
      <c r="S7" s="67" t="s">
        <v>163</v>
      </c>
      <c r="T7" s="241" t="str" cm="1">
        <f t="array" ref="T7">_xlfn.IFS(ISBLANK(InfillModel!$U7), "", InfillModel!$U7 = "x", "st_" &amp; InfillModel!$U7 &amp; COUNTIF($U$6:$U7, "x"), InfillModel!$U7 = "y", "st_" &amp;InfillModel!$U7 &amp; COUNTIF($U$6:$U7, "y"))</f>
        <v/>
      </c>
      <c r="U7" s="142"/>
      <c r="V7" s="158"/>
      <c r="W7" s="146"/>
      <c r="X7" s="143"/>
      <c r="Y7" s="167"/>
      <c r="Z7" s="167"/>
      <c r="AA7" s="135"/>
      <c r="AB7" s="67" t="str">
        <v>panel_B_x2</v>
      </c>
      <c r="AC7" s="74" t="s">
        <v>40</v>
      </c>
    </row>
    <row r="8" spans="1:30" x14ac:dyDescent="0.2">
      <c r="B8" s="126" t="str" cm="1">
        <f t="array" ref="B8">_xlfn.IFS(ISBLANK(D8), "", D8="x","panel_" &amp; C8 &amp; "_" &amp; D8 &amp; COUNTIF($D$6:$D8, "x"), D8="y","panel_" &amp; C8 &amp; "_" &amp; D8 &amp; COUNTIF($D$6:$D8, "y"))</f>
        <v>panel_B_x3</v>
      </c>
      <c r="C8" s="137" t="s">
        <v>163</v>
      </c>
      <c r="D8" s="137" t="s">
        <v>39</v>
      </c>
      <c r="E8" s="136">
        <f>3.1-0.225</f>
        <v>2.875</v>
      </c>
      <c r="F8" s="136">
        <v>1.2</v>
      </c>
      <c r="G8" s="136">
        <v>0.115</v>
      </c>
      <c r="H8" s="159">
        <f>20*F8*G8*E8/3.1</f>
        <v>2.5596774193548386</v>
      </c>
      <c r="I8" s="169">
        <v>0</v>
      </c>
      <c r="J8" s="137">
        <v>0.55000000000000004</v>
      </c>
      <c r="K8" s="137">
        <v>1.34</v>
      </c>
      <c r="L8" s="175">
        <v>1</v>
      </c>
      <c r="M8" s="175">
        <f t="shared" si="0"/>
        <v>500</v>
      </c>
      <c r="N8" s="136">
        <v>3</v>
      </c>
      <c r="O8" s="137" t="s">
        <v>185</v>
      </c>
      <c r="P8" s="137" t="s">
        <v>183</v>
      </c>
      <c r="Q8" s="168"/>
      <c r="R8" s="168">
        <v>0</v>
      </c>
      <c r="S8" s="67" t="s">
        <v>213</v>
      </c>
      <c r="T8" s="241" t="str" cm="1">
        <f t="array" ref="T8">_xlfn.IFS(ISBLANK(InfillModel!$U8), "", InfillModel!$U8 = "x", "st_" &amp; InfillModel!$U8 &amp; COUNTIF($U$6:$U8, "x"), InfillModel!$U8 = "y", "st_" &amp;InfillModel!$U8 &amp; COUNTIF($U$6:$U8, "y"))</f>
        <v/>
      </c>
      <c r="U8" s="142"/>
      <c r="V8" s="158"/>
      <c r="W8" s="142"/>
      <c r="X8" s="142"/>
      <c r="Y8" s="166"/>
      <c r="Z8" s="166"/>
      <c r="AA8" s="135"/>
      <c r="AB8" s="67" t="str">
        <v>panel_B_x3</v>
      </c>
    </row>
    <row r="9" spans="1:30" x14ac:dyDescent="0.2">
      <c r="B9" s="126" t="str" cm="1">
        <f t="array" ref="B9">_xlfn.IFS(ISBLANK(D9), "", D9="x","panel_" &amp; C9 &amp; "_" &amp; D9 &amp; COUNTIF($D$6:$D9, "x"), D9="y","panel_" &amp; C9 &amp; "_" &amp; D9 &amp; COUNTIF($D$6:$D9, "y"))</f>
        <v>panel_A_y1</v>
      </c>
      <c r="C9" s="137" t="s">
        <v>162</v>
      </c>
      <c r="D9" s="137" t="s">
        <v>258</v>
      </c>
      <c r="E9" s="136">
        <f>6.6-0.225</f>
        <v>6.375</v>
      </c>
      <c r="F9" s="136">
        <f>3-0.4</f>
        <v>2.6</v>
      </c>
      <c r="G9" s="136">
        <v>0.22500000000000001</v>
      </c>
      <c r="H9" s="159">
        <f>20*F9*G9*E9/6.6</f>
        <v>11.301136363636365</v>
      </c>
      <c r="I9" s="169">
        <v>0</v>
      </c>
      <c r="J9" s="137">
        <v>0.55000000000000004</v>
      </c>
      <c r="K9" s="137">
        <v>1.34</v>
      </c>
      <c r="L9" s="175">
        <v>1</v>
      </c>
      <c r="M9" s="175">
        <f t="shared" si="0"/>
        <v>500</v>
      </c>
      <c r="N9" s="136">
        <v>3</v>
      </c>
      <c r="O9" s="137" t="s">
        <v>185</v>
      </c>
      <c r="P9" s="137" t="s">
        <v>184</v>
      </c>
      <c r="Q9" s="168"/>
      <c r="R9" s="168">
        <v>0</v>
      </c>
      <c r="T9" s="241" t="str" cm="1">
        <f t="array" ref="T9">_xlfn.IFS(ISBLANK(InfillModel!$U9), "", InfillModel!$U9 = "x", "st_" &amp; InfillModel!$U9 &amp; COUNTIF($U$6:$U9, "x"), InfillModel!$U9 = "y", "st_" &amp;InfillModel!$U9 &amp; COUNTIF($U$6:$U9, "y"))</f>
        <v/>
      </c>
      <c r="U9" s="142"/>
      <c r="V9" s="158"/>
      <c r="W9" s="142"/>
      <c r="X9" s="142"/>
      <c r="Y9" s="166"/>
      <c r="Z9" s="166"/>
      <c r="AA9" s="135"/>
      <c r="AB9" s="67" t="str">
        <v>panel_A_y1</v>
      </c>
    </row>
    <row r="10" spans="1:30" x14ac:dyDescent="0.2">
      <c r="B10" s="126" t="str" cm="1">
        <f t="array" ref="B10">_xlfn.IFS(ISBLANK(D10), "", D10="x","panel_" &amp; C10 &amp; "_" &amp; D10 &amp; COUNTIF($D$6:$D10, "x"), D10="y","panel_" &amp; C10 &amp; "_" &amp; D10 &amp; COUNTIF($D$6:$D10, "y"))</f>
        <v>panel_C_y2</v>
      </c>
      <c r="C10" s="137" t="s">
        <v>213</v>
      </c>
      <c r="D10" s="137" t="s">
        <v>258</v>
      </c>
      <c r="E10" s="136">
        <v>6.375</v>
      </c>
      <c r="F10" s="136">
        <f>3-0.4</f>
        <v>2.6</v>
      </c>
      <c r="G10" s="136">
        <v>0.115</v>
      </c>
      <c r="H10" s="159">
        <f>20*F10*G10*E10/6.6</f>
        <v>5.7761363636363647</v>
      </c>
      <c r="I10" s="169">
        <v>0</v>
      </c>
      <c r="J10" s="137">
        <v>0.55000000000000004</v>
      </c>
      <c r="K10" s="137">
        <v>1.34</v>
      </c>
      <c r="L10" s="175">
        <v>1</v>
      </c>
      <c r="M10" s="175">
        <v>500</v>
      </c>
      <c r="N10" s="136">
        <v>3</v>
      </c>
      <c r="O10" s="137" t="s">
        <v>185</v>
      </c>
      <c r="P10" s="137" t="s">
        <v>184</v>
      </c>
      <c r="Q10" s="168"/>
      <c r="R10" s="168">
        <v>0</v>
      </c>
      <c r="T10" s="241" t="str" cm="1">
        <f t="array" ref="T10">_xlfn.IFS(ISBLANK(InfillModel!$U10), "", InfillModel!$U10 = "x", "st_" &amp; InfillModel!$U10 &amp; COUNTIF($U$6:$U10, "x"), InfillModel!$U10 = "y", "st_" &amp;InfillModel!$U10 &amp; COUNTIF($U$6:$U10, "y"))</f>
        <v/>
      </c>
      <c r="U10" s="142"/>
      <c r="V10" s="158"/>
      <c r="W10" s="142"/>
      <c r="X10" s="142"/>
      <c r="Y10" s="166"/>
      <c r="Z10" s="166"/>
      <c r="AA10" s="135"/>
      <c r="AB10" s="67" t="str">
        <v>panel_C_y2</v>
      </c>
    </row>
    <row r="11" spans="1:30" x14ac:dyDescent="0.2">
      <c r="B11" s="126" t="str" cm="1">
        <f t="array" ref="B11">_xlfn.IFS(ISBLANK(D11), "", D11="x","panel_" &amp; C11 &amp; "_" &amp; D11 &amp; COUNTIF($D$6:$D11, "x"), D11="y","panel_" &amp; C11 &amp; "_" &amp; D11 &amp; COUNTIF($D$6:$D11, "y"))</f>
        <v>panel_B_y3</v>
      </c>
      <c r="C11" s="137" t="s">
        <v>163</v>
      </c>
      <c r="D11" s="137" t="s">
        <v>258</v>
      </c>
      <c r="E11" s="136">
        <v>1.2749999999999999</v>
      </c>
      <c r="F11" s="136">
        <v>1</v>
      </c>
      <c r="G11" s="136">
        <v>0.115</v>
      </c>
      <c r="H11" s="159">
        <f>20*F11*G11*E11/1.5</f>
        <v>1.9550000000000001</v>
      </c>
      <c r="I11" s="169">
        <v>0</v>
      </c>
      <c r="J11" s="137">
        <v>0.55000000000000004</v>
      </c>
      <c r="K11" s="137">
        <v>1.34</v>
      </c>
      <c r="L11" s="175">
        <v>1</v>
      </c>
      <c r="M11" s="175">
        <v>500</v>
      </c>
      <c r="N11" s="136">
        <v>3</v>
      </c>
      <c r="O11" s="137" t="s">
        <v>185</v>
      </c>
      <c r="P11" s="137" t="s">
        <v>184</v>
      </c>
      <c r="Q11" s="168"/>
      <c r="R11" s="168">
        <v>0</v>
      </c>
      <c r="T11" s="241" t="str" cm="1">
        <f t="array" ref="T11">_xlfn.IFS(ISBLANK(InfillModel!$U11), "", InfillModel!$U11 = "x", "st_" &amp; InfillModel!$U11 &amp; COUNTIF($U$6:$U11, "x"), InfillModel!$U11 = "y", "st_" &amp;InfillModel!$U11 &amp; COUNTIF($U$6:$U11, "y"))</f>
        <v/>
      </c>
      <c r="U11" s="142"/>
      <c r="V11" s="158"/>
      <c r="W11" s="142"/>
      <c r="X11" s="142"/>
      <c r="Y11" s="166"/>
      <c r="Z11" s="166"/>
      <c r="AA11" s="135"/>
      <c r="AB11" s="67" t="str">
        <v>panel_B_y3</v>
      </c>
    </row>
    <row r="12" spans="1:30" x14ac:dyDescent="0.2">
      <c r="B12" s="126" t="str" cm="1">
        <f t="array" ref="B12">_xlfn.IFS(ISBLANK(D12), "", D12="x","panel_" &amp; C12 &amp; "_" &amp; D12 &amp; COUNTIF($D$6:$D12, "x"), D12="y","panel_" &amp; C12 &amp; "_" &amp; D12 &amp; COUNTIF($D$6:$D12, "y"))</f>
        <v/>
      </c>
      <c r="C12" s="137"/>
      <c r="D12" s="137"/>
      <c r="E12" s="136"/>
      <c r="F12" s="136"/>
      <c r="G12" s="136"/>
      <c r="H12" s="159"/>
      <c r="I12" s="169"/>
      <c r="J12" s="137"/>
      <c r="K12" s="137"/>
      <c r="L12" s="175"/>
      <c r="M12" s="175"/>
      <c r="N12" s="136"/>
      <c r="O12" s="137"/>
      <c r="P12" s="137"/>
      <c r="Q12" s="168"/>
      <c r="R12" s="168"/>
      <c r="T12" s="241" t="str" cm="1">
        <f t="array" ref="T12">_xlfn.IFS(ISBLANK(InfillModel!$U12), "", InfillModel!$U12 = "x", "st_" &amp; InfillModel!$U12 &amp; COUNTIF($U$6:$U12, "x"), InfillModel!$U12 = "y", "st_" &amp;InfillModel!$U12 &amp; COUNTIF($U$6:$U12, "y"))</f>
        <v/>
      </c>
      <c r="U12" s="142"/>
      <c r="V12" s="158"/>
      <c r="W12" s="142"/>
      <c r="X12" s="142"/>
      <c r="Y12" s="166"/>
      <c r="Z12" s="166"/>
      <c r="AA12" s="135"/>
    </row>
    <row r="13" spans="1:30" x14ac:dyDescent="0.2">
      <c r="B13" s="126" t="str" cm="1">
        <f t="array" ref="B13">_xlfn.IFS(ISBLANK(D13), "", D13="x","panel_" &amp; C13 &amp; "_" &amp; D13 &amp; COUNTIF($D$6:$D13, "x"), D13="y","panel_" &amp; C13 &amp; "_" &amp; D13 &amp; COUNTIF($D$6:$D13, "y"))</f>
        <v/>
      </c>
      <c r="C13" s="137"/>
      <c r="D13" s="137"/>
      <c r="E13" s="136"/>
      <c r="F13" s="136"/>
      <c r="G13" s="136"/>
      <c r="H13" s="159"/>
      <c r="I13" s="169"/>
      <c r="J13" s="137"/>
      <c r="K13" s="137"/>
      <c r="L13" s="175"/>
      <c r="M13" s="175"/>
      <c r="N13" s="136"/>
      <c r="O13" s="137"/>
      <c r="P13" s="137"/>
      <c r="Q13" s="168"/>
      <c r="R13" s="168"/>
      <c r="T13" s="241" t="str" cm="1">
        <f t="array" ref="T13">_xlfn.IFS(ISBLANK(InfillModel!$U13), "", InfillModel!$U13 = "x", "st_" &amp; InfillModel!$U13 &amp; COUNTIF($U$6:$U13, "x"), InfillModel!$U13 = "y", "st_" &amp;InfillModel!$U13 &amp; COUNTIF($U$6:$U13, "y"))</f>
        <v/>
      </c>
      <c r="U13" s="142"/>
      <c r="V13" s="158"/>
      <c r="W13" s="142"/>
      <c r="X13" s="142"/>
      <c r="Y13" s="166"/>
      <c r="Z13" s="166"/>
      <c r="AA13" s="135"/>
    </row>
    <row r="14" spans="1:30" x14ac:dyDescent="0.2">
      <c r="B14" s="126" t="str" cm="1">
        <f t="array" ref="B14">_xlfn.IFS(ISBLANK(D14), "", D14="x","panel_" &amp; C14 &amp; "_" &amp; D14 &amp; COUNTIF($D$6:$D14, "x"), D14="y","panel_" &amp; C14 &amp; "_" &amp; D14 &amp; COUNTIF($D$6:$D14, "y"))</f>
        <v/>
      </c>
      <c r="C14" s="137"/>
      <c r="D14" s="137"/>
      <c r="E14" s="136"/>
      <c r="F14" s="136"/>
      <c r="G14" s="136"/>
      <c r="H14" s="159"/>
      <c r="I14" s="169"/>
      <c r="J14" s="137"/>
      <c r="K14" s="137"/>
      <c r="L14" s="175"/>
      <c r="M14" s="175"/>
      <c r="N14" s="136"/>
      <c r="O14" s="137"/>
      <c r="P14" s="137"/>
      <c r="Q14" s="168"/>
      <c r="R14" s="168"/>
      <c r="T14" s="241" t="str" cm="1">
        <f t="array" ref="T14">_xlfn.IFS(ISBLANK(InfillModel!$U14), "", InfillModel!$U14 = "x", "st_" &amp; InfillModel!$U14 &amp; COUNTIF($U$6:$U14, "x"), InfillModel!$U14 = "y", "st_" &amp;InfillModel!$U14 &amp; COUNTIF($U$6:$U14, "y"))</f>
        <v/>
      </c>
      <c r="U14" s="142"/>
      <c r="V14" s="158"/>
      <c r="W14" s="142"/>
      <c r="X14" s="142"/>
      <c r="Y14" s="166"/>
      <c r="Z14" s="166"/>
      <c r="AA14" s="135"/>
    </row>
    <row r="15" spans="1:30" x14ac:dyDescent="0.2">
      <c r="B15" s="126" t="str" cm="1">
        <f t="array" ref="B15">_xlfn.IFS(ISBLANK(D15), "", D15="x","panel_" &amp; C15 &amp; "_" &amp; D15 &amp; COUNTIF($D$6:$D15, "x"), D15="y","panel_" &amp; C15 &amp; "_" &amp; D15 &amp; COUNTIF($D$6:$D15, "y"))</f>
        <v/>
      </c>
      <c r="C15" s="137"/>
      <c r="D15" s="137"/>
      <c r="E15" s="136"/>
      <c r="F15" s="136"/>
      <c r="G15" s="136"/>
      <c r="H15" s="159"/>
      <c r="I15" s="169"/>
      <c r="J15" s="137"/>
      <c r="K15" s="137"/>
      <c r="L15" s="175"/>
      <c r="M15" s="175"/>
      <c r="N15" s="136"/>
      <c r="O15" s="137"/>
      <c r="P15" s="137"/>
      <c r="Q15" s="168"/>
      <c r="R15" s="168"/>
      <c r="T15" s="241" t="str" cm="1">
        <f t="array" ref="T15">_xlfn.IFS(ISBLANK(InfillModel!$U15), "", InfillModel!$U15 = "x", "st_" &amp; InfillModel!$U15 &amp; COUNTIF($U$6:$U15, "x"), InfillModel!$U15 = "y", "st_" &amp;InfillModel!$U15 &amp; COUNTIF($U$6:$U15, "y"))</f>
        <v/>
      </c>
      <c r="U15" s="142"/>
      <c r="V15" s="158"/>
      <c r="W15" s="142"/>
      <c r="X15" s="142"/>
      <c r="Y15" s="166"/>
      <c r="Z15" s="166"/>
      <c r="AA15" s="135"/>
    </row>
    <row r="16" spans="1:30" x14ac:dyDescent="0.2">
      <c r="B16" s="126" t="str" cm="1">
        <f t="array" ref="B16">_xlfn.IFS(ISBLANK(D16), "", D16="x","panel_" &amp; C16 &amp; "_" &amp; D16 &amp; COUNTIF($D$6:$D16, "x"), D16="y","panel_" &amp; C16 &amp; "_" &amp; D16 &amp; COUNTIF($D$6:$D16, "y"))</f>
        <v/>
      </c>
      <c r="C16" s="137"/>
      <c r="D16" s="137"/>
      <c r="E16" s="136"/>
      <c r="F16" s="136"/>
      <c r="G16" s="136"/>
      <c r="H16" s="159"/>
      <c r="I16" s="169"/>
      <c r="J16" s="137"/>
      <c r="K16" s="137"/>
      <c r="L16" s="175"/>
      <c r="M16" s="175"/>
      <c r="N16" s="136"/>
      <c r="O16" s="137"/>
      <c r="P16" s="137"/>
      <c r="Q16" s="168"/>
      <c r="R16" s="168"/>
      <c r="T16" s="241" t="str" cm="1">
        <f t="array" ref="T16">_xlfn.IFS(ISBLANK(InfillModel!$U16), "", InfillModel!$U16 = "x", "st_" &amp; InfillModel!$U16 &amp; COUNTIF($U$6:$U16, "x"), InfillModel!$U16 = "y", "st_" &amp;InfillModel!$U16 &amp; COUNTIF($U$6:$U16, "y"))</f>
        <v/>
      </c>
      <c r="U16" s="142"/>
      <c r="V16" s="158"/>
      <c r="W16" s="142"/>
      <c r="X16" s="142"/>
      <c r="Y16" s="166"/>
      <c r="Z16" s="166"/>
      <c r="AA16" s="135"/>
    </row>
    <row r="17" spans="2:27" x14ac:dyDescent="0.2">
      <c r="B17" s="126" t="str" cm="1">
        <f t="array" ref="B17">_xlfn.IFS(ISBLANK(D17), "", D17="x","panel_" &amp; C17 &amp; "_" &amp; D17 &amp; COUNTIF($D$6:$D17, "x"), D17="y","panel_" &amp; C17 &amp; "_" &amp; D17 &amp; COUNTIF($D$6:$D17, "y"))</f>
        <v/>
      </c>
      <c r="C17" s="137"/>
      <c r="D17" s="137"/>
      <c r="E17" s="136"/>
      <c r="F17" s="136"/>
      <c r="G17" s="136"/>
      <c r="H17" s="159"/>
      <c r="I17" s="169"/>
      <c r="J17" s="137"/>
      <c r="K17" s="137"/>
      <c r="L17" s="175"/>
      <c r="M17" s="175"/>
      <c r="N17" s="136"/>
      <c r="O17" s="137"/>
      <c r="P17" s="137"/>
      <c r="Q17" s="168"/>
      <c r="R17" s="168"/>
      <c r="T17" s="241" t="str" cm="1">
        <f t="array" ref="T17">_xlfn.IFS(ISBLANK(InfillModel!$U17), "", InfillModel!$U17 = "x", "st_" &amp; InfillModel!$U17 &amp; COUNTIF($U$6:$U17, "x"), InfillModel!$U17 = "y", "st_" &amp;InfillModel!$U17 &amp; COUNTIF($U$6:$U17, "y"))</f>
        <v/>
      </c>
      <c r="U17" s="142"/>
      <c r="V17" s="158"/>
      <c r="W17" s="142"/>
      <c r="X17" s="142"/>
      <c r="Y17" s="166"/>
      <c r="Z17" s="166"/>
      <c r="AA17" s="135"/>
    </row>
    <row r="18" spans="2:27" x14ac:dyDescent="0.2">
      <c r="B18" s="126" t="str" cm="1">
        <f t="array" ref="B18">_xlfn.IFS(ISBLANK(D18), "", D18="x","panel_" &amp; C18 &amp; "_" &amp; D18 &amp; COUNTIF($D$6:$D18, "x"), D18="y","panel_" &amp; C18 &amp; "_" &amp; D18 &amp; COUNTIF($D$6:$D18, "y"))</f>
        <v/>
      </c>
      <c r="C18" s="137"/>
      <c r="D18" s="137"/>
      <c r="E18" s="136"/>
      <c r="F18" s="136"/>
      <c r="G18" s="136"/>
      <c r="H18" s="159"/>
      <c r="I18" s="169"/>
      <c r="J18" s="137"/>
      <c r="K18" s="137"/>
      <c r="L18" s="175"/>
      <c r="M18" s="175"/>
      <c r="N18" s="136"/>
      <c r="O18" s="137"/>
      <c r="P18" s="137"/>
      <c r="Q18" s="168"/>
      <c r="R18" s="168"/>
      <c r="T18" s="241" t="str" cm="1">
        <f t="array" ref="T18">_xlfn.IFS(ISBLANK(InfillModel!$U18), "", InfillModel!$U18 = "x", "st_" &amp; InfillModel!$U18 &amp; COUNTIF($U$6:$U18, "x"), InfillModel!$U18 = "y", "st_" &amp;InfillModel!$U18 &amp; COUNTIF($U$6:$U18, "y"))</f>
        <v/>
      </c>
      <c r="U18" s="142"/>
      <c r="V18" s="158"/>
      <c r="W18" s="142"/>
      <c r="X18" s="142"/>
      <c r="Y18" s="166"/>
      <c r="Z18" s="166"/>
      <c r="AA18" s="135"/>
    </row>
    <row r="19" spans="2:27" x14ac:dyDescent="0.2">
      <c r="B19" s="126" t="str" cm="1">
        <f t="array" ref="B19">_xlfn.IFS(ISBLANK(D19), "", D19="x","panel_" &amp; C19 &amp; "_" &amp; D19 &amp; COUNTIF($D$6:$D19, "x"), D19="y","panel_" &amp; C19 &amp; "_" &amp; D19 &amp; COUNTIF($D$6:$D19, "y"))</f>
        <v/>
      </c>
      <c r="C19" s="137"/>
      <c r="D19" s="137"/>
      <c r="E19" s="136"/>
      <c r="F19" s="136"/>
      <c r="G19" s="136"/>
      <c r="H19" s="159"/>
      <c r="I19" s="169"/>
      <c r="J19" s="137"/>
      <c r="K19" s="137"/>
      <c r="L19" s="175"/>
      <c r="M19" s="175"/>
      <c r="N19" s="136"/>
      <c r="O19" s="137"/>
      <c r="P19" s="137"/>
      <c r="Q19" s="168"/>
      <c r="R19" s="168"/>
      <c r="T19" s="241" t="str" cm="1">
        <f t="array" ref="T19">_xlfn.IFS(ISBLANK(InfillModel!$U19), "", InfillModel!$U19 = "x", "st_" &amp; InfillModel!$U19 &amp; COUNTIF($U$6:$U19, "x"), InfillModel!$U19 = "y", "st_" &amp;InfillModel!$U19 &amp; COUNTIF($U$6:$U19, "y"))</f>
        <v/>
      </c>
      <c r="U19" s="142"/>
      <c r="V19" s="158"/>
      <c r="W19" s="142"/>
      <c r="X19" s="142"/>
      <c r="Y19" s="166"/>
      <c r="Z19" s="166"/>
      <c r="AA19" s="135"/>
    </row>
    <row r="20" spans="2:27" x14ac:dyDescent="0.2">
      <c r="B20" s="126" t="str" cm="1">
        <f t="array" ref="B20">_xlfn.IFS(ISBLANK(D20), "", D20="x","panel_" &amp; C20 &amp; "_" &amp; D20 &amp; COUNTIF($D$6:$D20, "x"), D20="y","panel_" &amp; C20 &amp; "_" &amp; D20 &amp; COUNTIF($D$6:$D20, "y"))</f>
        <v/>
      </c>
      <c r="C20" s="137"/>
      <c r="D20" s="137"/>
      <c r="E20" s="136"/>
      <c r="F20" s="136"/>
      <c r="G20" s="136"/>
      <c r="H20" s="159"/>
      <c r="I20" s="169"/>
      <c r="J20" s="137"/>
      <c r="K20" s="137"/>
      <c r="L20" s="175"/>
      <c r="M20" s="175"/>
      <c r="N20" s="136"/>
      <c r="O20" s="137"/>
      <c r="P20" s="137"/>
      <c r="Q20" s="168"/>
      <c r="R20" s="168"/>
      <c r="T20" s="241" t="str" cm="1">
        <f t="array" ref="T20">_xlfn.IFS(ISBLANK(InfillModel!$U20), "", InfillModel!$U20 = "x", "st_" &amp; InfillModel!$U20 &amp; COUNTIF($U$6:$U20, "x"), InfillModel!$U20 = "y", "st_" &amp;InfillModel!$U20 &amp; COUNTIF($U$6:$U20, "y"))</f>
        <v/>
      </c>
      <c r="U20" s="142"/>
      <c r="V20" s="158"/>
      <c r="W20" s="142"/>
      <c r="X20" s="142"/>
      <c r="Y20" s="166"/>
      <c r="Z20" s="166"/>
      <c r="AA20" s="135"/>
    </row>
    <row r="21" spans="2:27" x14ac:dyDescent="0.2">
      <c r="B21" s="126" t="str" cm="1">
        <f t="array" ref="B21">_xlfn.IFS(ISBLANK(D21), "", D21="x","panel_" &amp; C21 &amp; "_" &amp; D21 &amp; COUNTIF($D$6:$D21, "x"), D21="y","panel_" &amp; C21 &amp; "_" &amp; D21 &amp; COUNTIF($D$6:$D21, "y"))</f>
        <v/>
      </c>
      <c r="C21" s="137"/>
      <c r="D21" s="137"/>
      <c r="E21" s="136"/>
      <c r="F21" s="136"/>
      <c r="G21" s="136"/>
      <c r="H21" s="159"/>
      <c r="I21" s="169"/>
      <c r="J21" s="137"/>
      <c r="K21" s="137"/>
      <c r="L21" s="175"/>
      <c r="M21" s="175"/>
      <c r="N21" s="136"/>
      <c r="O21" s="137"/>
      <c r="P21" s="137"/>
      <c r="Q21" s="168"/>
      <c r="R21" s="168"/>
      <c r="T21" s="241" t="str" cm="1">
        <f t="array" ref="T21">_xlfn.IFS(ISBLANK(InfillModel!$U21), "", InfillModel!$U21 = "x", "st_" &amp; InfillModel!$U21 &amp; COUNTIF($U$6:$U21, "x"), InfillModel!$U21 = "y", "st_" &amp;InfillModel!$U21 &amp; COUNTIF($U$6:$U21, "y"))</f>
        <v/>
      </c>
      <c r="U21" s="142"/>
      <c r="V21" s="158"/>
      <c r="W21" s="142"/>
      <c r="X21" s="142"/>
      <c r="Y21" s="166"/>
      <c r="Z21" s="166"/>
      <c r="AA21" s="135"/>
    </row>
    <row r="22" spans="2:27" x14ac:dyDescent="0.2">
      <c r="B22" s="126" t="str" cm="1">
        <f t="array" ref="B22">_xlfn.IFS(ISBLANK(D22), "", D22="x","panel_" &amp; C22 &amp; "_" &amp; D22 &amp; COUNTIF($D$6:$D22, "x"), D22="y","panel_" &amp; C22 &amp; "_" &amp; D22 &amp; COUNTIF($D$6:$D22, "y"))</f>
        <v/>
      </c>
      <c r="C22" s="137"/>
      <c r="D22" s="137"/>
      <c r="E22" s="136"/>
      <c r="F22" s="136"/>
      <c r="G22" s="136"/>
      <c r="H22" s="159"/>
      <c r="I22" s="169"/>
      <c r="J22" s="137"/>
      <c r="K22" s="137"/>
      <c r="L22" s="175"/>
      <c r="M22" s="175"/>
      <c r="N22" s="136"/>
      <c r="O22" s="137"/>
      <c r="P22" s="137"/>
      <c r="Q22" s="168"/>
      <c r="R22" s="168"/>
      <c r="T22" s="241" t="str" cm="1">
        <f t="array" ref="T22">_xlfn.IFS(ISBLANK(InfillModel!$U22), "", InfillModel!$U22 = "x", "st_" &amp; InfillModel!$U22 &amp; COUNTIF($U$6:$U22, "x"), InfillModel!$U22 = "y", "st_" &amp;InfillModel!$U22 &amp; COUNTIF($U$6:$U22, "y"))</f>
        <v/>
      </c>
      <c r="U22" s="142"/>
      <c r="V22" s="158"/>
      <c r="W22" s="142"/>
      <c r="X22" s="142"/>
      <c r="Y22" s="166"/>
      <c r="Z22" s="166"/>
      <c r="AA22" s="135"/>
    </row>
    <row r="23" spans="2:27" x14ac:dyDescent="0.2">
      <c r="B23" s="126" t="str" cm="1">
        <f t="array" ref="B23">_xlfn.IFS(ISBLANK(D23), "", D23="x","panel_" &amp; C23 &amp; "_" &amp; D23 &amp; COUNTIF($D$6:$D23, "x"), D23="y","panel_" &amp; C23 &amp; "_" &amp; D23 &amp; COUNTIF($D$6:$D23, "y"))</f>
        <v/>
      </c>
      <c r="C23" s="137"/>
      <c r="D23" s="137"/>
      <c r="E23" s="136"/>
      <c r="F23" s="136"/>
      <c r="G23" s="136"/>
      <c r="H23" s="159"/>
      <c r="I23" s="169"/>
      <c r="J23" s="137"/>
      <c r="K23" s="137"/>
      <c r="L23" s="175"/>
      <c r="M23" s="175"/>
      <c r="N23" s="136"/>
      <c r="O23" s="137"/>
      <c r="P23" s="137"/>
      <c r="Q23" s="168"/>
      <c r="R23" s="168"/>
      <c r="T23" s="241" t="str" cm="1">
        <f t="array" ref="T23">_xlfn.IFS(ISBLANK(InfillModel!$U23), "", InfillModel!$U23 = "x", "st_" &amp; InfillModel!$U23 &amp; COUNTIF($U$6:$U23, "x"), InfillModel!$U23 = "y", "st_" &amp;InfillModel!$U23 &amp; COUNTIF($U$6:$U23, "y"))</f>
        <v/>
      </c>
      <c r="U23" s="142"/>
      <c r="V23" s="158"/>
      <c r="W23" s="142"/>
      <c r="X23" s="142"/>
      <c r="Y23" s="166"/>
      <c r="Z23" s="166"/>
      <c r="AA23" s="135"/>
    </row>
    <row r="24" spans="2:27" x14ac:dyDescent="0.2">
      <c r="B24" s="126" t="str" cm="1">
        <f t="array" ref="B24">_xlfn.IFS(ISBLANK(D24), "", D24="x","panel_" &amp; C24 &amp; "_" &amp; D24 &amp; COUNTIF($D$6:$D24, "x"), D24="y","panel_" &amp; C24 &amp; "_" &amp; D24 &amp; COUNTIF($D$6:$D24, "y"))</f>
        <v/>
      </c>
      <c r="C24" s="137"/>
      <c r="D24" s="137"/>
      <c r="E24" s="136"/>
      <c r="F24" s="136"/>
      <c r="G24" s="136"/>
      <c r="H24" s="159"/>
      <c r="I24" s="169"/>
      <c r="J24" s="137"/>
      <c r="K24" s="137"/>
      <c r="L24" s="175"/>
      <c r="M24" s="175"/>
      <c r="N24" s="136"/>
      <c r="O24" s="137"/>
      <c r="P24" s="137"/>
      <c r="Q24" s="168"/>
      <c r="R24" s="168"/>
      <c r="T24" s="241" t="str" cm="1">
        <f t="array" ref="T24">_xlfn.IFS(ISBLANK(InfillModel!$U24), "", InfillModel!$U24 = "x", "st_" &amp; InfillModel!$U24 &amp; COUNTIF($U$6:$U24, "x"), InfillModel!$U24 = "y", "st_" &amp;InfillModel!$U24 &amp; COUNTIF($U$6:$U24, "y"))</f>
        <v/>
      </c>
      <c r="U24" s="142"/>
      <c r="V24" s="158"/>
      <c r="W24" s="142"/>
      <c r="X24" s="142"/>
      <c r="Y24" s="166"/>
      <c r="Z24" s="166"/>
      <c r="AA24" s="135"/>
    </row>
    <row r="25" spans="2:27" x14ac:dyDescent="0.2">
      <c r="B25" s="126" t="str" cm="1">
        <f t="array" ref="B25">_xlfn.IFS(ISBLANK(D25), "", D25="x","panel_" &amp; C25 &amp; "_" &amp; D25 &amp; COUNTIF($D$6:$D25, "x"), D25="y","panel_" &amp; C25 &amp; "_" &amp; D25 &amp; COUNTIF($D$6:$D25, "y"))</f>
        <v/>
      </c>
      <c r="C25" s="137"/>
      <c r="D25" s="137"/>
      <c r="E25" s="136"/>
      <c r="F25" s="136"/>
      <c r="G25" s="136"/>
      <c r="H25" s="159"/>
      <c r="I25" s="169"/>
      <c r="J25" s="137"/>
      <c r="K25" s="137"/>
      <c r="L25" s="175"/>
      <c r="M25" s="175"/>
      <c r="N25" s="136"/>
      <c r="O25" s="137"/>
      <c r="P25" s="137"/>
      <c r="Q25" s="168"/>
      <c r="R25" s="168"/>
      <c r="T25" s="241" t="str" cm="1">
        <f t="array" ref="T25">_xlfn.IFS(ISBLANK(InfillModel!$U25), "", InfillModel!$U25 = "x", "st_" &amp; InfillModel!$U25 &amp; COUNTIF($U$6:$U25, "x"), InfillModel!$U25 = "y", "st_" &amp;InfillModel!$U25 &amp; COUNTIF($U$6:$U25, "y"))</f>
        <v/>
      </c>
      <c r="U25" s="142"/>
      <c r="V25" s="158"/>
      <c r="W25" s="142"/>
      <c r="X25" s="142"/>
      <c r="Y25" s="166"/>
      <c r="Z25" s="166"/>
      <c r="AA25" s="135"/>
    </row>
    <row r="26" spans="2:27" x14ac:dyDescent="0.2">
      <c r="B26" s="126" t="str" cm="1">
        <f t="array" ref="B26">_xlfn.IFS(ISBLANK(D26), "", D26="x","panel_" &amp; C26 &amp; "_" &amp; D26 &amp; COUNTIF($D$6:$D26, "x"), D26="y","panel_" &amp; C26 &amp; "_" &amp; D26 &amp; COUNTIF($D$6:$D26, "y"))</f>
        <v/>
      </c>
      <c r="C26" s="137"/>
      <c r="D26" s="137"/>
      <c r="E26" s="136"/>
      <c r="F26" s="136"/>
      <c r="G26" s="136"/>
      <c r="H26" s="159"/>
      <c r="I26" s="169"/>
      <c r="J26" s="137"/>
      <c r="K26" s="137"/>
      <c r="L26" s="175"/>
      <c r="M26" s="175"/>
      <c r="N26" s="136"/>
      <c r="O26" s="137"/>
      <c r="P26" s="137"/>
      <c r="Q26" s="168"/>
      <c r="R26" s="168"/>
      <c r="T26" s="241" t="str" cm="1">
        <f t="array" ref="T26">_xlfn.IFS(ISBLANK(InfillModel!$U26), "", InfillModel!$U26 = "x", "st_" &amp; InfillModel!$U26 &amp; COUNTIF($U$6:$U26, "x"), InfillModel!$U26 = "y", "st_" &amp;InfillModel!$U26 &amp; COUNTIF($U$6:$U26, "y"))</f>
        <v/>
      </c>
      <c r="U26" s="142"/>
      <c r="V26" s="158"/>
      <c r="W26" s="142"/>
      <c r="X26" s="142"/>
      <c r="Y26" s="166"/>
      <c r="Z26" s="166"/>
      <c r="AA26" s="135"/>
    </row>
    <row r="34" spans="15:15" x14ac:dyDescent="0.2">
      <c r="O34" s="23"/>
    </row>
    <row r="35" spans="15:15" x14ac:dyDescent="0.2">
      <c r="O35" s="23"/>
    </row>
    <row r="36" spans="15:15" x14ac:dyDescent="0.2">
      <c r="O36" s="23"/>
    </row>
    <row r="37" spans="15:15" x14ac:dyDescent="0.2">
      <c r="O37" s="23"/>
    </row>
    <row r="38" spans="15:15" x14ac:dyDescent="0.2">
      <c r="O38" s="23"/>
    </row>
    <row r="39" spans="15:15" x14ac:dyDescent="0.2">
      <c r="O39" s="23"/>
    </row>
    <row r="40" spans="15:15" x14ac:dyDescent="0.2">
      <c r="O40" s="23"/>
    </row>
    <row r="41" spans="15:15" x14ac:dyDescent="0.2">
      <c r="O41" s="23"/>
    </row>
    <row r="42" spans="15:15" x14ac:dyDescent="0.2">
      <c r="O42" s="23"/>
    </row>
    <row r="43" spans="15:15" x14ac:dyDescent="0.2">
      <c r="O43" s="23"/>
    </row>
    <row r="44" spans="15:15" x14ac:dyDescent="0.2">
      <c r="O44" s="23"/>
    </row>
    <row r="45" spans="15:15" x14ac:dyDescent="0.2">
      <c r="O45" s="23"/>
    </row>
    <row r="46" spans="15:15" x14ac:dyDescent="0.2">
      <c r="O46" s="23"/>
    </row>
  </sheetData>
  <mergeCells count="9">
    <mergeCell ref="C4:G4"/>
    <mergeCell ref="Q3:R3"/>
    <mergeCell ref="W3:Z3"/>
    <mergeCell ref="N4:P4"/>
    <mergeCell ref="J3:P3"/>
    <mergeCell ref="J4:M4"/>
    <mergeCell ref="W4:Z4"/>
    <mergeCell ref="Q4:R4"/>
    <mergeCell ref="H4:I4"/>
  </mergeCells>
  <phoneticPr fontId="12" type="noConversion"/>
  <conditionalFormatting sqref="Q6:Q26">
    <cfRule type="expression" dxfId="71" priority="1">
      <formula>SUMPRODUCT(--(J6:P6&lt;&gt;""))=0</formula>
    </cfRule>
  </conditionalFormatting>
  <conditionalFormatting sqref="AA6:AA26">
    <cfRule type="expression" dxfId="70" priority="4">
      <formula>$V6=""</formula>
    </cfRule>
  </conditionalFormatting>
  <dataValidations xWindow="549" yWindow="362" count="27">
    <dataValidation type="list" allowBlank="1" showInputMessage="1" showErrorMessage="1" promptTitle="Infill Tag" prompt="automated calculation of equivalent strut based on FEMA-356" sqref="V6:V26" xr:uid="{00000000-0002-0000-0400-000000000000}">
      <formula1>InfillModels</formula1>
    </dataValidation>
    <dataValidation allowBlank="1" showInputMessage="1" showErrorMessage="1" prompt="strain at peak strength" sqref="Y6:Y26" xr:uid="{00000000-0002-0000-0400-000001000000}"/>
    <dataValidation allowBlank="1" showInputMessage="1" showErrorMessage="1" prompt="peak compressive strength [MPa]" sqref="W6:W26" xr:uid="{00000000-0002-0000-0400-000002000000}"/>
    <dataValidation allowBlank="1" showInputMessage="1" showErrorMessage="1" prompt="ultimate/ crushing strength [MPa]" sqref="X6:X26" xr:uid="{00000000-0002-0000-0400-000003000000}"/>
    <dataValidation allowBlank="1" showInputMessage="1" showErrorMessage="1" prompt="strain at ultimate/ cushing strength" sqref="Z6:Z26" xr:uid="{00000000-0002-0000-0400-000004000000}"/>
    <dataValidation allowBlank="1" showInputMessage="1" showErrorMessage="1" prompt="strain at ultimate/ crushing strength" sqref="Z6:Z26" xr:uid="{00000000-0002-0000-0400-000005000000}"/>
    <dataValidation allowBlank="1" showInputMessage="1" showErrorMessage="1" prompt="strut cross sectional area [m2]_x000a_calculations follow FEMA-356" sqref="AA7:AA26" xr:uid="{00000000-0002-0000-0400-000006000000}"/>
    <dataValidation allowBlank="1" showInputMessage="1" showErrorMessage="1" prompt="strut cross sectional area [m2]_x000a_automated calculations follow FEMA-356" sqref="AA6:AA26" xr:uid="{00000000-0002-0000-0400-000007000000}"/>
    <dataValidation allowBlank="1" showInputMessage="1" showErrorMessage="1" promptTitle="Value Overide" prompt="strut cross sectional area [m2]_x000a_calculations follow FEMA-356" sqref="AA6" xr:uid="{00000000-0002-0000-0400-000008000000}"/>
    <dataValidation type="list" allowBlank="1" showInputMessage="1" showErrorMessage="1" promptTitle="Span Direction" prompt="x_x000a_y" sqref="U6:U26 D6:D26" xr:uid="{00000000-0002-0000-0400-000009000000}">
      <formula1>$S$3:$S$4</formula1>
    </dataValidation>
    <dataValidation allowBlank="1" showInputMessage="1" showErrorMessage="1" prompt="panel height [m]" sqref="F6:F26" xr:uid="{00000000-0002-0000-0400-00000A000000}"/>
    <dataValidation type="list" allowBlank="1" showInputMessage="1" showErrorMessage="1" promptTitle="Boundry condition" prompt="[A] 4-sides supported_x000a_[B] 3-sides supported, top edge unsupported_x000a_[C] 3-sides supported, side edge unsupported" sqref="C6:C26" xr:uid="{00000000-0002-0000-0400-00000B000000}">
      <formula1>$S$6:$S$8</formula1>
    </dataValidation>
    <dataValidation allowBlank="1" showInputMessage="1" showErrorMessage="1" prompt="panel length [m]" sqref="E6:E26" xr:uid="{00000000-0002-0000-0400-00000C000000}"/>
    <dataValidation allowBlank="1" showInputMessage="1" showErrorMessage="1" prompt="panel thickness [m]" sqref="G6:H26" xr:uid="{00000000-0002-0000-0400-00000D000000}"/>
    <dataValidation allowBlank="1" showInputMessage="1" showErrorMessage="1" prompt="panel line weight [kN/m]" sqref="H6:H26" xr:uid="{00000000-0002-0000-0400-00000E000000}"/>
    <dataValidation allowBlank="1" showInputMessage="1" showErrorMessage="1" prompt="masonry modulus of elasticity [MPa]" sqref="M6:M26" xr:uid="{00000000-0002-0000-0400-00000F000000}"/>
    <dataValidation allowBlank="1" showInputMessage="1" showErrorMessage="1" prompt="vertical yield moment per unit length about the y-direction (parallel to bed joints)" sqref="K6:K26" xr:uid="{00000000-0002-0000-0400-000010000000}"/>
    <dataValidation allowBlank="1" showInputMessage="1" showErrorMessage="1" prompt="horizontal yield moment per unit length about the y-direction (perpendicular to bed joints)" sqref="J6:J26" xr:uid="{00000000-0002-0000-0400-000011000000}"/>
    <dataValidation allowBlank="1" showInputMessage="1" showErrorMessage="1" prompt="masonry compresssive strength [MPa]" sqref="L6:L26" xr:uid="{00000000-0002-0000-0400-000012000000}"/>
    <dataValidation allowBlank="1" showInputMessage="1" showErrorMessage="1" prompt="masonry compressive strength [MPa]" sqref="L6:L26" xr:uid="{00000000-0002-0000-0400-000013000000}"/>
    <dataValidation allowBlank="1" showInputMessage="1" showErrorMessage="1" prompt="height of frame column (beam centre to centre) [m]" sqref="N6:N26" xr:uid="{00000000-0002-0000-0400-000014000000}"/>
    <dataValidation type="list" errorStyle="warning" allowBlank="1" showInputMessage="1" showErrorMessage="1" errorTitle="fs column tag" error="fs column tag not defined" promptTitle="column tag" prompt="frame column section tag" sqref="O6:O26" xr:uid="{00000000-0002-0000-0400-000015000000}">
      <formula1>fs_col</formula1>
    </dataValidation>
    <dataValidation type="list" errorStyle="warning" allowBlank="1" showInputMessage="1" showErrorMessage="1" errorTitle="fs column tag" error="fs column tag not defined" promptTitle="beam tag" prompt="frame beam section tag" sqref="P6:P26" xr:uid="{00000000-0002-0000-0400-000016000000}">
      <formula1>fs_bm</formula1>
    </dataValidation>
    <dataValidation allowBlank="1" showInputMessage="1" showErrorMessage="1" promptTitle="Out Of Plane Capacity" prompt="[Inf] (infinite) for non breakaway panel._x000a_Automatic Fu_OOP calculaton follws formuations of Dawe and Seah,1989" sqref="Q6:Q26" xr:uid="{00000000-0002-0000-0400-000017000000}"/>
    <dataValidation allowBlank="1" showInputMessage="1" showErrorMessage="1" promptTitle="Reduction factor" prompt="Panel weight Reduction factor: % reduction in panel weight on applied beam after infill failure._x000a_default: R = normaly distributed random value" sqref="I6:I26" xr:uid="{00000000-0002-0000-0400-000018000000}"/>
    <dataValidation type="decimal" allowBlank="1" showInputMessage="1" showErrorMessage="1" promptTitle="Reduction factor" prompt="Panel weight reduction factor: % reduction in panel weight on applied beam after infill OOP failure. _x000a_default: uniformly distributed random value" sqref="I6:I26" xr:uid="{00000000-0002-0000-0400-000019000000}">
      <formula1>0</formula1>
      <formula2>1</formula2>
    </dataValidation>
    <dataValidation type="decimal" allowBlank="1" showInputMessage="1" showErrorMessage="1" promptTitle="Residual tributary width factor" prompt="Residual factor: R * Beta * L _x000a_Beta and L are calculated through yieldline theory and dependant on the load distribution._x000a_default: uniformly distributed random value" sqref="R6:R26" xr:uid="{00000000-0002-0000-0400-00001A000000}">
      <formula1>0</formula1>
      <formula2>1</formula2>
    </dataValidation>
  </dataValidations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86AC-09E1-4CC8-97BE-C642409A4D31}">
  <sheetPr>
    <tabColor theme="2" tint="-0.49995422223578601"/>
  </sheetPr>
  <dimension ref="A1:AI49"/>
  <sheetViews>
    <sheetView zoomScale="99" zoomScaleNormal="100" workbookViewId="0">
      <selection activeCell="C12" sqref="C12:C14"/>
    </sheetView>
  </sheetViews>
  <sheetFormatPr baseColWidth="10" defaultColWidth="9" defaultRowHeight="16" x14ac:dyDescent="0.2"/>
  <cols>
    <col min="1" max="1" width="7.5" style="3" customWidth="1"/>
    <col min="2" max="2" width="13" style="2" customWidth="1"/>
    <col min="3" max="3" width="42.83203125" style="2" customWidth="1"/>
    <col min="4" max="4" width="12.1640625" style="2" customWidth="1"/>
    <col min="5" max="6" width="11.6640625" style="2" customWidth="1"/>
    <col min="7" max="7" width="11.1640625" style="2" customWidth="1"/>
    <col min="8" max="8" width="13" style="2" customWidth="1"/>
    <col min="9" max="9" width="12.6640625" style="2" customWidth="1"/>
    <col min="10" max="10" width="12.33203125" style="2" customWidth="1"/>
    <col min="11" max="16" width="11.5" style="2" customWidth="1"/>
    <col min="17" max="19" width="11.5" style="3" customWidth="1"/>
    <col min="20" max="20" width="15.1640625" style="3" customWidth="1"/>
    <col min="21" max="21" width="14.33203125" style="3" customWidth="1"/>
    <col min="22" max="22" width="17" style="3" customWidth="1"/>
    <col min="23" max="24" width="9" style="3"/>
    <col min="25" max="16384" width="9" style="2"/>
  </cols>
  <sheetData>
    <row r="1" spans="1:35" x14ac:dyDescent="0.2">
      <c r="I1" s="39"/>
      <c r="Y1" s="3"/>
      <c r="Z1" s="3"/>
      <c r="AA1" s="3"/>
      <c r="AB1" s="3"/>
      <c r="AC1" s="3"/>
      <c r="AD1" s="3"/>
      <c r="AE1" s="3"/>
    </row>
    <row r="2" spans="1:35" x14ac:dyDescent="0.2">
      <c r="Y2" s="3"/>
      <c r="Z2" s="3"/>
      <c r="AA2" s="3"/>
      <c r="AB2" s="3"/>
      <c r="AC2" s="3"/>
      <c r="AD2" s="3"/>
      <c r="AE2" s="3"/>
    </row>
    <row r="3" spans="1:35" ht="21" x14ac:dyDescent="0.2">
      <c r="A3" s="3" t="s">
        <v>39</v>
      </c>
      <c r="B3" s="22" t="s">
        <v>134</v>
      </c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3">
        <v>0</v>
      </c>
      <c r="Y3" s="3"/>
      <c r="Z3" s="3"/>
      <c r="AA3" s="3"/>
      <c r="AB3" s="3"/>
      <c r="AC3" s="3"/>
      <c r="AD3" s="3"/>
      <c r="AE3" s="3"/>
      <c r="AF3" s="181"/>
      <c r="AG3" s="181"/>
      <c r="AH3" s="181"/>
      <c r="AI3" s="181"/>
    </row>
    <row r="4" spans="1:35" ht="15.75" customHeight="1" x14ac:dyDescent="0.2">
      <c r="A4" s="3" t="s">
        <v>258</v>
      </c>
      <c r="B4" s="59"/>
      <c r="C4" s="59"/>
      <c r="D4" s="21"/>
      <c r="E4" s="21"/>
      <c r="F4" s="21"/>
      <c r="G4" s="278" t="s">
        <v>186</v>
      </c>
      <c r="H4" s="276"/>
      <c r="I4" s="276"/>
      <c r="J4" s="275" t="s">
        <v>187</v>
      </c>
      <c r="K4" s="276"/>
      <c r="L4" s="276"/>
      <c r="M4" s="275" t="s">
        <v>188</v>
      </c>
      <c r="N4" s="276"/>
      <c r="O4" s="277"/>
      <c r="P4" s="109"/>
      <c r="Q4" s="3">
        <v>1</v>
      </c>
      <c r="R4" s="61" t="s">
        <v>182</v>
      </c>
      <c r="T4" s="61" t="s">
        <v>262</v>
      </c>
      <c r="Y4" s="3"/>
      <c r="Z4" s="3"/>
      <c r="AA4" s="3"/>
      <c r="AB4" s="3"/>
      <c r="AC4" s="3"/>
      <c r="AD4" s="3"/>
      <c r="AE4" s="3"/>
      <c r="AF4" s="181"/>
      <c r="AG4" s="181"/>
      <c r="AH4" s="181"/>
      <c r="AI4" s="181"/>
    </row>
    <row r="5" spans="1:35" ht="51" x14ac:dyDescent="0.2">
      <c r="B5" s="32" t="s">
        <v>47</v>
      </c>
      <c r="C5" s="32" t="s">
        <v>141</v>
      </c>
      <c r="D5" s="32" t="s">
        <v>133</v>
      </c>
      <c r="E5" s="32" t="s">
        <v>142</v>
      </c>
      <c r="F5" s="32" t="s">
        <v>239</v>
      </c>
      <c r="G5" s="121" t="s">
        <v>169</v>
      </c>
      <c r="H5" s="114" t="s">
        <v>136</v>
      </c>
      <c r="I5" s="114" t="s">
        <v>135</v>
      </c>
      <c r="J5" s="120" t="s">
        <v>168</v>
      </c>
      <c r="K5" s="32" t="s">
        <v>140</v>
      </c>
      <c r="L5" s="32" t="s">
        <v>139</v>
      </c>
      <c r="M5" s="120" t="s">
        <v>170</v>
      </c>
      <c r="N5" s="32" t="s">
        <v>138</v>
      </c>
      <c r="O5" s="111" t="s">
        <v>137</v>
      </c>
      <c r="P5" s="110" t="s">
        <v>143</v>
      </c>
      <c r="Q5" s="3">
        <v>2</v>
      </c>
      <c r="R5" s="3" t="s">
        <v>48</v>
      </c>
      <c r="S5" s="3" t="str" cm="1">
        <f t="array" ref="S5:S15">_xlfn._xlws.FILTER(R5:R49,R5:R49&lt;&gt;"","")</f>
        <v>none</v>
      </c>
      <c r="T5" s="3" t="s">
        <v>48</v>
      </c>
      <c r="U5" s="3" t="str" cm="1">
        <f t="array" ref="U5:U6">_xlfn._xlws.FILTER(T5:T49,T5:T49&lt;&gt;"","")</f>
        <v>none</v>
      </c>
      <c r="Y5" s="3"/>
      <c r="Z5" s="3"/>
      <c r="AA5" s="3"/>
      <c r="AB5" s="3"/>
      <c r="AC5" s="3"/>
      <c r="AD5" s="3"/>
      <c r="AE5" s="3"/>
      <c r="AF5" s="181"/>
      <c r="AG5" s="181"/>
      <c r="AH5" s="181"/>
      <c r="AI5" s="181"/>
    </row>
    <row r="6" spans="1:35" x14ac:dyDescent="0.2">
      <c r="B6" s="71" t="str">
        <f>IF(TLFM6[[#This Row],[span ]]&lt;&gt;"",_xlfn.CONCAT("TSM_",TLFM6[[#This Row],[span ]],"_","",COUNTIF($D$6:$D6,TLFM6[[#This Row],[span ]])),"")</f>
        <v>TSM_x_1</v>
      </c>
      <c r="C6" s="92" t="s">
        <v>273</v>
      </c>
      <c r="D6" s="63" t="s">
        <v>39</v>
      </c>
      <c r="E6" s="63">
        <v>2</v>
      </c>
      <c r="F6" s="93">
        <v>1</v>
      </c>
      <c r="G6" s="122"/>
      <c r="H6" s="72">
        <v>0.22500000000000001</v>
      </c>
      <c r="I6" s="123">
        <f>3-0.3</f>
        <v>2.7</v>
      </c>
      <c r="J6" s="170"/>
      <c r="K6" s="70">
        <v>3.1</v>
      </c>
      <c r="L6" s="115">
        <v>0.3</v>
      </c>
      <c r="M6" s="171"/>
      <c r="N6" s="65"/>
      <c r="O6" s="112"/>
      <c r="P6" s="118">
        <f t="shared" ref="P6:P49" si="0">IF(E6&lt;&gt;"",SUM(I6,L6,O6),"")</f>
        <v>3</v>
      </c>
      <c r="Q6" s="3">
        <v>3</v>
      </c>
      <c r="R6" s="3" t="s">
        <v>157</v>
      </c>
      <c r="S6" s="3" t="str">
        <v>b_col</v>
      </c>
      <c r="T6" s="3" t="s">
        <v>157</v>
      </c>
      <c r="U6" s="3" t="str">
        <v>b_col</v>
      </c>
      <c r="Y6" s="3"/>
      <c r="Z6" s="3"/>
      <c r="AA6" s="3"/>
      <c r="AB6" s="3"/>
      <c r="AC6" s="3"/>
      <c r="AD6" s="3"/>
      <c r="AE6" s="3"/>
      <c r="AF6" s="181"/>
      <c r="AG6" s="181"/>
      <c r="AH6" s="181"/>
      <c r="AI6" s="181"/>
    </row>
    <row r="7" spans="1:35" ht="20.25" customHeight="1" x14ac:dyDescent="0.2">
      <c r="A7" s="3" t="s">
        <v>39</v>
      </c>
      <c r="B7" s="71" t="str">
        <f>IF(TLFM6[[#This Row],[span ]]&lt;&gt;"",_xlfn.CONCAT("TSM_",TLFM6[[#This Row],[span ]],"_","",COUNTIF($D$6:$D7,TLFM6[[#This Row],[span ]])),"")</f>
        <v>TSM_x_2</v>
      </c>
      <c r="C7" s="92" t="s">
        <v>274</v>
      </c>
      <c r="D7" s="63" t="s">
        <v>39</v>
      </c>
      <c r="E7" s="63">
        <v>2</v>
      </c>
      <c r="F7" s="93">
        <v>1</v>
      </c>
      <c r="G7" s="69"/>
      <c r="H7" s="72">
        <v>0.22500000000000001</v>
      </c>
      <c r="I7" s="115">
        <f>3-0.3</f>
        <v>2.7</v>
      </c>
      <c r="J7" s="170"/>
      <c r="K7" s="70">
        <f>3.1/2</f>
        <v>1.55</v>
      </c>
      <c r="L7" s="115">
        <v>0.3</v>
      </c>
      <c r="M7" s="171"/>
      <c r="N7" s="65"/>
      <c r="O7" s="112"/>
      <c r="P7" s="118">
        <f>IF(E7&lt;&gt;"",SUM(I7,L7,O7),"")</f>
        <v>3</v>
      </c>
      <c r="R7" s="3" t="str" cm="1">
        <f t="array" ref="R7:R15">_xlfn._xlws.FILTER(TLFM6[id],  ISNUMBER(SEARCH("x", TLFM6[[span ]])), "")</f>
        <v>TSM_x_1</v>
      </c>
      <c r="S7" s="3" t="str">
        <v>TSM_x_1</v>
      </c>
      <c r="T7" s="3" t="str" cm="1">
        <f t="array" ref="T7">_xlfn._xlws.FILTER(TLFM6[id],  ISNUMBER(SEARCH("y", TLFM6[[span ]])), "")</f>
        <v/>
      </c>
      <c r="Y7" s="3"/>
      <c r="Z7" s="3"/>
      <c r="AA7" s="3"/>
      <c r="AB7" s="3"/>
      <c r="AC7" s="3"/>
      <c r="AD7" s="3"/>
      <c r="AE7" s="3"/>
      <c r="AF7" s="181"/>
      <c r="AG7" s="181"/>
      <c r="AH7" s="181"/>
      <c r="AI7" s="181"/>
    </row>
    <row r="8" spans="1:35" x14ac:dyDescent="0.2">
      <c r="A8" s="3" t="s">
        <v>40</v>
      </c>
      <c r="B8" s="71" t="str">
        <f>IF(TLFM6[[#This Row],[span ]]&lt;&gt;"",_xlfn.CONCAT("TSM_",TLFM6[[#This Row],[span ]],"_","",COUNTIF($D$6:$D8,TLFM6[[#This Row],[span ]])),"")</f>
        <v>TSM_x_3</v>
      </c>
      <c r="C8" s="92" t="s">
        <v>286</v>
      </c>
      <c r="D8" s="63" t="s">
        <v>39</v>
      </c>
      <c r="E8" s="63">
        <v>3</v>
      </c>
      <c r="F8" s="93">
        <v>2</v>
      </c>
      <c r="G8" s="122" t="s">
        <v>338</v>
      </c>
      <c r="H8" s="72">
        <v>0.22500000000000001</v>
      </c>
      <c r="I8" s="123">
        <v>1.2</v>
      </c>
      <c r="J8" s="170"/>
      <c r="K8" s="70">
        <v>0.22500000000000001</v>
      </c>
      <c r="L8" s="115">
        <f>1.5</f>
        <v>1.5</v>
      </c>
      <c r="M8" s="171"/>
      <c r="N8" s="65">
        <v>0</v>
      </c>
      <c r="O8" s="112">
        <v>0.3</v>
      </c>
      <c r="P8" s="118">
        <f>IF(E8&lt;&gt;"",SUM(I8,L8,O8),"")</f>
        <v>3</v>
      </c>
      <c r="R8" s="3" t="str">
        <v>TSM_x_2</v>
      </c>
      <c r="S8" s="3" t="str">
        <v>TSM_x_2</v>
      </c>
      <c r="Y8" s="3"/>
      <c r="Z8" s="3"/>
      <c r="AA8" s="3"/>
      <c r="AB8" s="3"/>
      <c r="AC8" s="3"/>
      <c r="AD8" s="3"/>
      <c r="AE8" s="3"/>
      <c r="AF8" s="181"/>
      <c r="AG8" s="181"/>
      <c r="AH8" s="181"/>
      <c r="AI8" s="181"/>
    </row>
    <row r="9" spans="1:35" x14ac:dyDescent="0.2">
      <c r="B9" s="71" t="str">
        <f>IF(TLFM6[[#This Row],[span ]]&lt;&gt;"",_xlfn.CONCAT("TSM_",TLFM6[[#This Row],[span ]],"_","",COUNTIF($D$6:$D9,TLFM6[[#This Row],[span ]])),"")</f>
        <v>TSM_x_4</v>
      </c>
      <c r="C9" s="92" t="s">
        <v>287</v>
      </c>
      <c r="D9" s="63" t="s">
        <v>39</v>
      </c>
      <c r="E9" s="63">
        <v>3</v>
      </c>
      <c r="F9" s="93">
        <v>1</v>
      </c>
      <c r="G9" s="69" t="s">
        <v>338</v>
      </c>
      <c r="H9" s="72">
        <v>0</v>
      </c>
      <c r="I9" s="115">
        <v>1.2</v>
      </c>
      <c r="J9" s="170"/>
      <c r="K9" s="70">
        <v>0</v>
      </c>
      <c r="L9" s="115">
        <v>1.5</v>
      </c>
      <c r="M9" s="171"/>
      <c r="N9" s="65">
        <v>0</v>
      </c>
      <c r="O9" s="112">
        <v>0.3</v>
      </c>
      <c r="P9" s="118">
        <f>IF(E9&lt;&gt;"",SUM(I9,L9,O9),"")</f>
        <v>3</v>
      </c>
      <c r="R9" s="3" t="str">
        <v>TSM_x_3</v>
      </c>
      <c r="S9" s="3" t="str">
        <v>TSM_x_3</v>
      </c>
      <c r="Y9" s="3"/>
      <c r="Z9" s="3"/>
      <c r="AA9" s="3"/>
      <c r="AB9" s="3"/>
      <c r="AC9" s="3"/>
      <c r="AD9" s="3"/>
      <c r="AE9" s="3"/>
      <c r="AF9" s="181"/>
      <c r="AG9" s="181"/>
      <c r="AH9" s="181"/>
      <c r="AI9" s="181"/>
    </row>
    <row r="10" spans="1:35" x14ac:dyDescent="0.2">
      <c r="B10" s="71" t="str">
        <f>IF(TLFM6[[#This Row],[span ]]&lt;&gt;"",_xlfn.CONCAT("TSM_",TLFM6[[#This Row],[span ]],"_","",COUNTIF($D$6:$D10,TLFM6[[#This Row],[span ]])),"")</f>
        <v>TSM_x_5</v>
      </c>
      <c r="C10" s="92" t="s">
        <v>275</v>
      </c>
      <c r="D10" s="63" t="s">
        <v>39</v>
      </c>
      <c r="E10" s="63">
        <v>3</v>
      </c>
      <c r="F10" s="93">
        <v>2</v>
      </c>
      <c r="G10" s="122" t="s">
        <v>225</v>
      </c>
      <c r="H10" s="72">
        <v>0.22500000000000001</v>
      </c>
      <c r="I10" s="123">
        <v>1</v>
      </c>
      <c r="J10" s="170"/>
      <c r="K10" s="70">
        <v>0.22500000000000001</v>
      </c>
      <c r="L10" s="115">
        <f>1.7</f>
        <v>1.7</v>
      </c>
      <c r="M10" s="171"/>
      <c r="N10" s="65">
        <v>3.1</v>
      </c>
      <c r="O10" s="112">
        <v>0.3</v>
      </c>
      <c r="P10" s="118">
        <f>IF(E10&lt;&gt;"",SUM(I10,L10,O10),"")</f>
        <v>3</v>
      </c>
      <c r="R10" s="3" t="str">
        <v>TSM_x_4</v>
      </c>
      <c r="S10" s="3" t="str">
        <v>TSM_x_4</v>
      </c>
      <c r="Y10" s="3"/>
      <c r="Z10" s="3"/>
      <c r="AA10" s="3"/>
      <c r="AB10" s="3"/>
      <c r="AC10" s="3"/>
      <c r="AD10" s="3"/>
      <c r="AE10" s="3"/>
      <c r="AF10" s="181"/>
      <c r="AG10" s="181"/>
      <c r="AH10" s="181"/>
      <c r="AI10" s="181"/>
    </row>
    <row r="11" spans="1:35" ht="23.25" customHeight="1" x14ac:dyDescent="0.2">
      <c r="B11" s="71" t="str">
        <f>IF(TLFM6[[#This Row],[span ]]&lt;&gt;"",_xlfn.CONCAT("TSM_",TLFM6[[#This Row],[span ]],"_","",COUNTIF($D$6:$D11,TLFM6[[#This Row],[span ]])),"")</f>
        <v>TSM_x_6</v>
      </c>
      <c r="C11" s="92" t="s">
        <v>276</v>
      </c>
      <c r="D11" s="63" t="s">
        <v>39</v>
      </c>
      <c r="E11" s="63">
        <v>3</v>
      </c>
      <c r="F11" s="93">
        <v>1</v>
      </c>
      <c r="G11" s="69" t="s">
        <v>225</v>
      </c>
      <c r="H11" s="72">
        <v>0.22500000000000001</v>
      </c>
      <c r="I11" s="115">
        <v>1</v>
      </c>
      <c r="J11" s="170"/>
      <c r="K11" s="70">
        <v>0.22500000000000001</v>
      </c>
      <c r="L11" s="115">
        <v>1.7</v>
      </c>
      <c r="M11" s="171"/>
      <c r="N11" s="65">
        <v>1.55</v>
      </c>
      <c r="O11" s="112">
        <v>0.3</v>
      </c>
      <c r="P11" s="118">
        <f>IF(E11&lt;&gt;"",SUM(I11,L11,O11),"")</f>
        <v>3</v>
      </c>
      <c r="R11" s="3" t="str">
        <v>TSM_x_5</v>
      </c>
      <c r="S11" s="3" t="str">
        <v>TSM_x_5</v>
      </c>
      <c r="Y11" s="3"/>
      <c r="Z11" s="3"/>
      <c r="AA11" s="3"/>
      <c r="AB11" s="3"/>
      <c r="AC11" s="3"/>
      <c r="AD11" s="3"/>
      <c r="AE11" s="3"/>
      <c r="AF11" s="181"/>
      <c r="AG11" s="181"/>
      <c r="AH11" s="181"/>
      <c r="AI11" s="181"/>
    </row>
    <row r="12" spans="1:35" x14ac:dyDescent="0.2">
      <c r="B12" s="71" t="str">
        <f>IF(TLFM6[[#This Row],[span ]]&lt;&gt;"",_xlfn.CONCAT("TSM_",TLFM6[[#This Row],[span ]],"_","",COUNTIF($D$6:$D12,TLFM6[[#This Row],[span ]])),"")</f>
        <v>TSM_x_7</v>
      </c>
      <c r="C12" s="92" t="s">
        <v>349</v>
      </c>
      <c r="D12" s="63" t="s">
        <v>39</v>
      </c>
      <c r="E12" s="63">
        <v>3</v>
      </c>
      <c r="F12" s="93">
        <v>1</v>
      </c>
      <c r="G12" s="122" t="s">
        <v>285</v>
      </c>
      <c r="H12" s="72">
        <v>0.22500000000000001</v>
      </c>
      <c r="I12" s="123">
        <v>1.2</v>
      </c>
      <c r="J12" s="170"/>
      <c r="K12" s="70">
        <v>0.22500000000000001</v>
      </c>
      <c r="L12" s="115">
        <f>1.5</f>
        <v>1.5</v>
      </c>
      <c r="M12" s="171"/>
      <c r="N12" s="65">
        <v>0</v>
      </c>
      <c r="O12" s="112">
        <v>0.3</v>
      </c>
      <c r="P12" s="118">
        <f t="shared" si="0"/>
        <v>3</v>
      </c>
      <c r="R12" s="3" t="str">
        <v>TSM_x_6</v>
      </c>
      <c r="S12" s="3" t="str">
        <v>TSM_x_6</v>
      </c>
      <c r="Y12" s="3"/>
      <c r="Z12" s="3"/>
      <c r="AA12" s="3"/>
      <c r="AB12" s="3"/>
      <c r="AC12" s="3"/>
      <c r="AD12" s="3"/>
      <c r="AE12" s="3"/>
      <c r="AF12" s="181"/>
      <c r="AG12" s="181"/>
      <c r="AH12" s="181"/>
      <c r="AI12" s="181"/>
    </row>
    <row r="13" spans="1:35" ht="21" customHeight="1" x14ac:dyDescent="0.2">
      <c r="B13" s="71" t="str">
        <f>IF(TLFM6[[#This Row],[span ]]&lt;&gt;"",_xlfn.CONCAT("TSM_",TLFM6[[#This Row],[span ]],"_","",COUNTIF($D$6:$D13,TLFM6[[#This Row],[span ]])),"")</f>
        <v>TSM_x_8</v>
      </c>
      <c r="C13" s="92" t="s">
        <v>350</v>
      </c>
      <c r="D13" s="63" t="s">
        <v>39</v>
      </c>
      <c r="E13" s="63">
        <v>3</v>
      </c>
      <c r="F13" s="93">
        <v>1</v>
      </c>
      <c r="G13" s="69" t="s">
        <v>285</v>
      </c>
      <c r="H13" s="72">
        <v>0.22500000000000001</v>
      </c>
      <c r="I13" s="115">
        <v>1.2</v>
      </c>
      <c r="J13" s="170"/>
      <c r="K13" s="70">
        <v>0.22500000000000001</v>
      </c>
      <c r="L13" s="115">
        <v>1.5</v>
      </c>
      <c r="M13" s="171"/>
      <c r="N13" s="65">
        <v>0</v>
      </c>
      <c r="O13" s="112">
        <v>0.3</v>
      </c>
      <c r="P13" s="118">
        <f t="shared" si="0"/>
        <v>3</v>
      </c>
      <c r="R13" s="3" t="str">
        <v>TSM_x_7</v>
      </c>
      <c r="S13" s="3" t="str">
        <v>TSM_x_7</v>
      </c>
      <c r="Y13" s="3"/>
      <c r="Z13" s="3"/>
      <c r="AA13" s="3"/>
      <c r="AB13" s="3"/>
      <c r="AC13" s="3"/>
      <c r="AD13" s="3"/>
      <c r="AE13" s="3"/>
      <c r="AF13" s="181"/>
      <c r="AG13" s="181"/>
      <c r="AH13" s="181"/>
      <c r="AI13" s="181"/>
    </row>
    <row r="14" spans="1:35" x14ac:dyDescent="0.2">
      <c r="B14" s="71" t="str">
        <f>IF(TLFM6[[#This Row],[span ]]&lt;&gt;"",_xlfn.CONCAT("TSM_",TLFM6[[#This Row],[span ]],"_","",COUNTIF($D$6:$D14,TLFM6[[#This Row],[span ]])),"")</f>
        <v>TSM_x_9</v>
      </c>
      <c r="C14" s="92" t="s">
        <v>347</v>
      </c>
      <c r="D14" s="63" t="s">
        <v>39</v>
      </c>
      <c r="E14" s="63">
        <v>3</v>
      </c>
      <c r="F14" s="93">
        <v>2</v>
      </c>
      <c r="G14" s="122" t="s">
        <v>338</v>
      </c>
      <c r="H14" s="242">
        <v>0</v>
      </c>
      <c r="I14" s="123">
        <v>1.2</v>
      </c>
      <c r="J14" s="170"/>
      <c r="K14" s="70">
        <v>0</v>
      </c>
      <c r="L14" s="115">
        <v>1.5</v>
      </c>
      <c r="M14" s="171"/>
      <c r="N14" s="65">
        <v>0</v>
      </c>
      <c r="O14" s="112">
        <v>0.3</v>
      </c>
      <c r="P14" s="118">
        <f t="shared" si="0"/>
        <v>3</v>
      </c>
      <c r="R14" s="3" t="str">
        <v>TSM_x_8</v>
      </c>
      <c r="S14" s="3" t="str">
        <v>TSM_x_8</v>
      </c>
      <c r="Y14" s="3"/>
      <c r="Z14" s="3"/>
      <c r="AA14" s="3"/>
      <c r="AB14" s="3"/>
      <c r="AC14" s="3"/>
      <c r="AD14" s="3"/>
      <c r="AE14" s="3"/>
      <c r="AF14" s="181"/>
      <c r="AG14" s="181"/>
      <c r="AH14" s="181"/>
      <c r="AI14" s="181"/>
    </row>
    <row r="15" spans="1:35" x14ac:dyDescent="0.2">
      <c r="B15" s="71" t="str">
        <f>IF(TLFM6[[#This Row],[span ]]&lt;&gt;"",_xlfn.CONCAT("TSM_",TLFM6[[#This Row],[span ]],"_","",COUNTIF($D$6:$D15,TLFM6[[#This Row],[span ]])),"")</f>
        <v/>
      </c>
      <c r="C15" s="92"/>
      <c r="D15" s="63"/>
      <c r="E15" s="63"/>
      <c r="F15" s="93"/>
      <c r="G15" s="69"/>
      <c r="H15" s="72"/>
      <c r="I15" s="115"/>
      <c r="J15" s="170"/>
      <c r="K15" s="70"/>
      <c r="L15" s="115"/>
      <c r="M15" s="171"/>
      <c r="N15" s="65"/>
      <c r="O15" s="112"/>
      <c r="P15" s="118" t="str">
        <f t="shared" si="0"/>
        <v/>
      </c>
      <c r="R15" s="3" t="str">
        <v>TSM_x_9</v>
      </c>
      <c r="S15" s="3" t="str">
        <v>TSM_x_9</v>
      </c>
      <c r="Y15" s="3"/>
      <c r="Z15" s="3"/>
      <c r="AA15" s="3"/>
      <c r="AB15" s="3"/>
      <c r="AC15" s="3"/>
      <c r="AD15" s="3"/>
      <c r="AE15" s="3"/>
      <c r="AF15" s="181"/>
      <c r="AG15" s="181"/>
      <c r="AH15" s="181"/>
      <c r="AI15" s="181"/>
    </row>
    <row r="16" spans="1:35" x14ac:dyDescent="0.2">
      <c r="B16" s="71" t="str">
        <f>IF(TLFM6[[#This Row],[span ]]&lt;&gt;"",_xlfn.CONCAT("TSM_",TLFM6[[#This Row],[span ]],"_","",COUNTIF($D$6:$D16,TLFM6[[#This Row],[span ]])),"")</f>
        <v/>
      </c>
      <c r="C16" s="92"/>
      <c r="D16" s="63"/>
      <c r="E16" s="63"/>
      <c r="F16" s="93"/>
      <c r="G16" s="69"/>
      <c r="H16" s="72"/>
      <c r="I16" s="115"/>
      <c r="J16" s="170"/>
      <c r="K16" s="70"/>
      <c r="L16" s="115"/>
      <c r="M16" s="171"/>
      <c r="N16" s="65"/>
      <c r="O16" s="112"/>
      <c r="P16" s="118" t="str">
        <f t="shared" si="0"/>
        <v/>
      </c>
      <c r="Y16" s="3"/>
      <c r="Z16" s="3"/>
      <c r="AA16" s="3"/>
      <c r="AB16" s="3"/>
      <c r="AC16" s="3"/>
      <c r="AD16" s="3"/>
      <c r="AE16" s="3"/>
      <c r="AF16" s="181"/>
      <c r="AG16" s="181"/>
      <c r="AH16" s="181"/>
      <c r="AI16" s="181"/>
    </row>
    <row r="17" spans="2:35" x14ac:dyDescent="0.2">
      <c r="B17" s="71" t="str">
        <f>IF(TLFM6[[#This Row],[span ]]&lt;&gt;"",_xlfn.CONCAT("TSM_",TLFM6[[#This Row],[span ]],"_","",COUNTIF($D$6:$D17,TLFM6[[#This Row],[span ]])),"")</f>
        <v/>
      </c>
      <c r="C17" s="92"/>
      <c r="D17" s="63"/>
      <c r="E17" s="63"/>
      <c r="F17" s="93"/>
      <c r="G17" s="69"/>
      <c r="H17" s="72"/>
      <c r="I17" s="115"/>
      <c r="J17" s="170"/>
      <c r="K17" s="70"/>
      <c r="L17" s="115"/>
      <c r="M17" s="171"/>
      <c r="N17" s="65"/>
      <c r="O17" s="112"/>
      <c r="P17" s="118" t="str">
        <f t="shared" si="0"/>
        <v/>
      </c>
      <c r="Y17" s="3"/>
      <c r="Z17" s="3"/>
      <c r="AA17" s="3"/>
      <c r="AB17" s="3"/>
      <c r="AC17" s="3"/>
      <c r="AD17" s="3"/>
      <c r="AE17" s="3"/>
      <c r="AF17" s="181"/>
      <c r="AG17" s="181"/>
      <c r="AH17" s="181"/>
      <c r="AI17" s="181"/>
    </row>
    <row r="18" spans="2:35" x14ac:dyDescent="0.2">
      <c r="B18" s="71" t="str">
        <f>IF(TLFM6[[#This Row],[span ]]&lt;&gt;"",_xlfn.CONCAT("TSM_",TLFM6[[#This Row],[span ]],"_","",COUNTIF($D$6:$D18,TLFM6[[#This Row],[span ]])),"")</f>
        <v/>
      </c>
      <c r="C18" s="92"/>
      <c r="D18" s="63"/>
      <c r="E18" s="63"/>
      <c r="F18" s="93"/>
      <c r="G18" s="69"/>
      <c r="H18" s="72"/>
      <c r="I18" s="115"/>
      <c r="J18" s="170"/>
      <c r="K18" s="70"/>
      <c r="L18" s="115"/>
      <c r="M18" s="171"/>
      <c r="N18" s="65"/>
      <c r="O18" s="112"/>
      <c r="P18" s="118" t="str">
        <f t="shared" si="0"/>
        <v/>
      </c>
      <c r="Y18" s="3"/>
      <c r="Z18" s="3"/>
      <c r="AA18" s="3"/>
      <c r="AB18" s="3"/>
      <c r="AC18" s="3"/>
      <c r="AD18" s="3"/>
      <c r="AE18" s="3"/>
      <c r="AF18" s="181"/>
      <c r="AG18" s="181"/>
      <c r="AH18" s="181"/>
      <c r="AI18" s="181"/>
    </row>
    <row r="19" spans="2:35" x14ac:dyDescent="0.2">
      <c r="B19" s="71" t="str">
        <f>IF(TLFM6[[#This Row],[span ]]&lt;&gt;"",_xlfn.CONCAT("TSM_",TLFM6[[#This Row],[span ]],"_","",COUNTIF($D$6:$D19,TLFM6[[#This Row],[span ]])),"")</f>
        <v/>
      </c>
      <c r="C19" s="92"/>
      <c r="D19" s="63"/>
      <c r="E19" s="63"/>
      <c r="F19" s="93"/>
      <c r="G19" s="69"/>
      <c r="H19" s="72"/>
      <c r="I19" s="115"/>
      <c r="J19" s="170"/>
      <c r="K19" s="70"/>
      <c r="L19" s="115"/>
      <c r="M19" s="171"/>
      <c r="N19" s="65"/>
      <c r="O19" s="112"/>
      <c r="P19" s="118" t="str">
        <f t="shared" si="0"/>
        <v/>
      </c>
      <c r="Y19" s="3"/>
      <c r="Z19" s="3"/>
      <c r="AA19" s="3"/>
      <c r="AB19" s="3"/>
      <c r="AC19" s="3"/>
      <c r="AD19" s="3"/>
      <c r="AE19" s="3"/>
      <c r="AF19" s="181"/>
      <c r="AG19" s="181"/>
      <c r="AH19" s="181"/>
      <c r="AI19" s="181"/>
    </row>
    <row r="20" spans="2:35" x14ac:dyDescent="0.2">
      <c r="B20" s="71" t="str">
        <f>IF(TLFM6[[#This Row],[span ]]&lt;&gt;"",_xlfn.CONCAT("TSM_",TLFM6[[#This Row],[span ]],"_","",COUNTIF($D$6:$D20,TLFM6[[#This Row],[span ]])),"")</f>
        <v/>
      </c>
      <c r="C20" s="92"/>
      <c r="D20" s="63"/>
      <c r="E20" s="63"/>
      <c r="F20" s="93"/>
      <c r="G20" s="69"/>
      <c r="H20" s="72"/>
      <c r="I20" s="115"/>
      <c r="J20" s="170"/>
      <c r="K20" s="70"/>
      <c r="L20" s="115"/>
      <c r="M20" s="171"/>
      <c r="N20" s="65"/>
      <c r="O20" s="112"/>
      <c r="P20" s="118" t="str">
        <f t="shared" si="0"/>
        <v/>
      </c>
      <c r="Y20" s="3"/>
      <c r="Z20" s="3"/>
      <c r="AA20" s="3"/>
      <c r="AB20" s="3"/>
      <c r="AC20" s="3"/>
      <c r="AD20" s="3"/>
      <c r="AE20" s="3"/>
      <c r="AF20" s="181"/>
      <c r="AG20" s="181"/>
      <c r="AH20" s="181"/>
      <c r="AI20" s="181"/>
    </row>
    <row r="21" spans="2:35" x14ac:dyDescent="0.2">
      <c r="B21" s="71" t="str">
        <f>IF(TLFM6[[#This Row],[span ]]&lt;&gt;"",_xlfn.CONCAT("TSM_",TLFM6[[#This Row],[span ]],"_","",COUNTIF($D$6:$D21,TLFM6[[#This Row],[span ]])),"")</f>
        <v/>
      </c>
      <c r="C21" s="92"/>
      <c r="D21" s="62"/>
      <c r="E21" s="62"/>
      <c r="F21" s="93"/>
      <c r="G21" s="69"/>
      <c r="H21" s="72"/>
      <c r="I21" s="115"/>
      <c r="J21" s="170"/>
      <c r="K21" s="70"/>
      <c r="L21" s="115"/>
      <c r="M21" s="171"/>
      <c r="N21" s="65"/>
      <c r="O21" s="112"/>
      <c r="P21" s="118" t="str">
        <f t="shared" si="0"/>
        <v/>
      </c>
      <c r="Y21" s="3"/>
      <c r="Z21" s="3"/>
      <c r="AA21" s="3"/>
      <c r="AB21" s="3"/>
      <c r="AC21" s="3"/>
      <c r="AD21" s="3"/>
      <c r="AE21" s="3"/>
      <c r="AF21" s="181"/>
      <c r="AG21" s="181"/>
      <c r="AH21" s="181"/>
      <c r="AI21" s="181"/>
    </row>
    <row r="22" spans="2:35" x14ac:dyDescent="0.2">
      <c r="B22" s="71" t="str">
        <f>IF(TLFM6[[#This Row],[span ]]&lt;&gt;"",_xlfn.CONCAT("TSM_",TLFM6[[#This Row],[span ]],"_","",COUNTIF($D$6:$D22,TLFM6[[#This Row],[span ]])),"")</f>
        <v/>
      </c>
      <c r="C22" s="92"/>
      <c r="D22" s="62"/>
      <c r="E22" s="62"/>
      <c r="F22" s="93"/>
      <c r="G22" s="69"/>
      <c r="H22" s="72"/>
      <c r="I22" s="115"/>
      <c r="J22" s="170"/>
      <c r="K22" s="70"/>
      <c r="L22" s="115"/>
      <c r="M22" s="171"/>
      <c r="N22" s="65"/>
      <c r="O22" s="112"/>
      <c r="P22" s="118" t="str">
        <f t="shared" si="0"/>
        <v/>
      </c>
      <c r="Y22" s="3"/>
      <c r="Z22" s="3"/>
      <c r="AA22" s="3"/>
      <c r="AB22" s="3"/>
      <c r="AC22" s="3"/>
      <c r="AD22" s="3"/>
      <c r="AE22" s="3"/>
      <c r="AF22" s="181"/>
      <c r="AG22" s="181"/>
      <c r="AH22" s="181"/>
      <c r="AI22" s="181"/>
    </row>
    <row r="23" spans="2:35" x14ac:dyDescent="0.2">
      <c r="B23" s="71" t="str">
        <f>IF(TLFM6[[#This Row],[span ]]&lt;&gt;"",_xlfn.CONCAT("TSM_",TLFM6[[#This Row],[span ]],"_","",COUNTIF($D$6:$D23,TLFM6[[#This Row],[span ]])),"")</f>
        <v/>
      </c>
      <c r="C23" s="92"/>
      <c r="D23" s="62"/>
      <c r="E23" s="62"/>
      <c r="F23" s="93"/>
      <c r="G23" s="69"/>
      <c r="H23" s="72"/>
      <c r="I23" s="115"/>
      <c r="J23" s="170"/>
      <c r="K23" s="70"/>
      <c r="L23" s="115"/>
      <c r="M23" s="171"/>
      <c r="N23" s="65"/>
      <c r="O23" s="112"/>
      <c r="P23" s="118" t="str">
        <f t="shared" si="0"/>
        <v/>
      </c>
      <c r="Y23" s="3"/>
      <c r="Z23" s="3"/>
      <c r="AA23" s="3"/>
      <c r="AB23" s="3"/>
      <c r="AC23" s="3"/>
      <c r="AD23" s="3"/>
      <c r="AE23" s="3"/>
      <c r="AF23" s="181"/>
      <c r="AG23" s="181"/>
      <c r="AH23" s="181"/>
      <c r="AI23" s="181"/>
    </row>
    <row r="24" spans="2:35" x14ac:dyDescent="0.2">
      <c r="B24" s="71" t="str">
        <f>IF(TLFM6[[#This Row],[span ]]&lt;&gt;"",_xlfn.CONCAT("TSM_",TLFM6[[#This Row],[span ]],"_","",COUNTIF($D$6:$D24,TLFM6[[#This Row],[span ]])),"")</f>
        <v/>
      </c>
      <c r="C24" s="92"/>
      <c r="D24" s="63"/>
      <c r="E24" s="63"/>
      <c r="F24" s="93"/>
      <c r="G24" s="69"/>
      <c r="H24" s="72"/>
      <c r="I24" s="115"/>
      <c r="J24" s="170"/>
      <c r="K24" s="70"/>
      <c r="L24" s="115"/>
      <c r="M24" s="171"/>
      <c r="N24" s="65"/>
      <c r="O24" s="112"/>
      <c r="P24" s="118" t="str">
        <f t="shared" si="0"/>
        <v/>
      </c>
      <c r="Y24" s="3"/>
      <c r="Z24" s="3"/>
      <c r="AA24" s="3"/>
      <c r="AB24" s="3"/>
      <c r="AC24" s="3"/>
      <c r="AD24" s="3"/>
      <c r="AE24" s="3"/>
      <c r="AF24" s="181"/>
      <c r="AG24" s="181"/>
      <c r="AH24" s="181"/>
      <c r="AI24" s="181"/>
    </row>
    <row r="25" spans="2:35" x14ac:dyDescent="0.2">
      <c r="B25" s="71" t="str">
        <f>IF(TLFM6[[#This Row],[span ]]&lt;&gt;"",_xlfn.CONCAT("TSM_",TLFM6[[#This Row],[span ]],"_","",COUNTIF($D$6:$D25,TLFM6[[#This Row],[span ]])),"")</f>
        <v/>
      </c>
      <c r="C25" s="92"/>
      <c r="D25" s="63"/>
      <c r="E25" s="63"/>
      <c r="F25" s="93"/>
      <c r="G25" s="69"/>
      <c r="H25" s="72"/>
      <c r="I25" s="115"/>
      <c r="J25" s="170"/>
      <c r="K25" s="70"/>
      <c r="L25" s="115"/>
      <c r="M25" s="171"/>
      <c r="N25" s="65"/>
      <c r="O25" s="112"/>
      <c r="P25" s="118" t="str">
        <f t="shared" si="0"/>
        <v/>
      </c>
      <c r="Y25" s="3"/>
      <c r="Z25" s="3"/>
      <c r="AA25" s="3"/>
      <c r="AB25" s="3"/>
      <c r="AC25" s="3"/>
      <c r="AD25" s="3"/>
      <c r="AE25" s="3"/>
      <c r="AF25" s="181"/>
      <c r="AG25" s="181"/>
      <c r="AH25" s="181"/>
      <c r="AI25" s="181"/>
    </row>
    <row r="26" spans="2:35" x14ac:dyDescent="0.2">
      <c r="B26" s="71" t="str">
        <f>IF(TLFM6[[#This Row],[span ]]&lt;&gt;"",_xlfn.CONCAT("TSM_",TLFM6[[#This Row],[span ]],"_","",COUNTIF($D$6:$D26,TLFM6[[#This Row],[span ]])),"")</f>
        <v/>
      </c>
      <c r="C26" s="92"/>
      <c r="D26" s="63"/>
      <c r="E26" s="63"/>
      <c r="F26" s="93"/>
      <c r="G26" s="69"/>
      <c r="H26" s="72"/>
      <c r="I26" s="115"/>
      <c r="J26" s="170"/>
      <c r="K26" s="70"/>
      <c r="L26" s="115"/>
      <c r="M26" s="171"/>
      <c r="N26" s="65"/>
      <c r="O26" s="112"/>
      <c r="P26" s="118" t="str">
        <f t="shared" si="0"/>
        <v/>
      </c>
      <c r="Y26" s="3"/>
      <c r="Z26" s="3"/>
      <c r="AA26" s="3"/>
      <c r="AB26" s="3"/>
      <c r="AC26" s="3"/>
      <c r="AD26" s="3"/>
      <c r="AE26" s="3"/>
      <c r="AF26" s="181"/>
      <c r="AG26" s="181"/>
      <c r="AH26" s="181"/>
      <c r="AI26" s="181"/>
    </row>
    <row r="27" spans="2:35" x14ac:dyDescent="0.2">
      <c r="B27" s="71" t="str">
        <f>IF(TLFM6[[#This Row],[span ]]&lt;&gt;"",_xlfn.CONCAT("TSM_",TLFM6[[#This Row],[span ]],"_","",COUNTIF($D$6:$D27,TLFM6[[#This Row],[span ]])),"")</f>
        <v/>
      </c>
      <c r="C27" s="92"/>
      <c r="D27" s="63"/>
      <c r="E27" s="63"/>
      <c r="F27" s="93"/>
      <c r="G27" s="69"/>
      <c r="H27" s="72"/>
      <c r="I27" s="115"/>
      <c r="J27" s="170"/>
      <c r="K27" s="70"/>
      <c r="L27" s="115"/>
      <c r="M27" s="171"/>
      <c r="N27" s="65"/>
      <c r="O27" s="112"/>
      <c r="P27" s="118" t="str">
        <f t="shared" si="0"/>
        <v/>
      </c>
      <c r="Y27" s="3"/>
      <c r="Z27" s="3"/>
      <c r="AA27" s="3"/>
      <c r="AB27" s="3"/>
      <c r="AC27" s="3"/>
      <c r="AD27" s="3"/>
      <c r="AE27" s="3"/>
      <c r="AF27" s="181"/>
      <c r="AG27" s="181"/>
      <c r="AH27" s="181"/>
      <c r="AI27" s="181"/>
    </row>
    <row r="28" spans="2:35" x14ac:dyDescent="0.2">
      <c r="B28" s="71" t="str">
        <f>IF(TLFM6[[#This Row],[span ]]&lt;&gt;"",_xlfn.CONCAT("TSM_",TLFM6[[#This Row],[span ]],"_","",COUNTIF($D$6:$D28,TLFM6[[#This Row],[span ]])),"")</f>
        <v/>
      </c>
      <c r="C28" s="92"/>
      <c r="D28" s="63"/>
      <c r="E28" s="63"/>
      <c r="F28" s="93"/>
      <c r="G28" s="69"/>
      <c r="H28" s="72"/>
      <c r="I28" s="115"/>
      <c r="J28" s="170"/>
      <c r="K28" s="70"/>
      <c r="L28" s="115"/>
      <c r="M28" s="171"/>
      <c r="N28" s="65"/>
      <c r="O28" s="112"/>
      <c r="P28" s="118" t="str">
        <f t="shared" si="0"/>
        <v/>
      </c>
      <c r="Y28" s="3"/>
      <c r="Z28" s="3"/>
      <c r="AA28" s="3"/>
      <c r="AB28" s="3"/>
      <c r="AC28" s="3"/>
      <c r="AD28" s="3"/>
      <c r="AE28" s="3"/>
      <c r="AF28" s="181"/>
      <c r="AG28" s="181"/>
      <c r="AH28" s="181"/>
      <c r="AI28" s="181"/>
    </row>
    <row r="29" spans="2:35" x14ac:dyDescent="0.2">
      <c r="B29" s="71" t="str">
        <f>IF(TLFM6[[#This Row],[span ]]&lt;&gt;"",_xlfn.CONCAT("TSM_",TLFM6[[#This Row],[span ]],"_","",COUNTIF($D$6:$D29,TLFM6[[#This Row],[span ]])),"")</f>
        <v/>
      </c>
      <c r="C29" s="91"/>
      <c r="D29" s="63"/>
      <c r="E29" s="63"/>
      <c r="F29" s="93"/>
      <c r="G29" s="69"/>
      <c r="H29" s="72"/>
      <c r="I29" s="115"/>
      <c r="J29" s="170"/>
      <c r="K29" s="70"/>
      <c r="L29" s="115"/>
      <c r="M29" s="171"/>
      <c r="N29" s="65"/>
      <c r="O29" s="112"/>
      <c r="P29" s="118" t="str">
        <f t="shared" si="0"/>
        <v/>
      </c>
      <c r="Y29" s="3"/>
      <c r="Z29" s="3"/>
      <c r="AA29" s="3"/>
      <c r="AB29" s="3"/>
      <c r="AC29" s="3"/>
      <c r="AD29" s="3"/>
      <c r="AE29" s="3"/>
      <c r="AF29" s="181"/>
      <c r="AG29" s="181"/>
      <c r="AH29" s="181"/>
      <c r="AI29" s="181"/>
    </row>
    <row r="30" spans="2:35" x14ac:dyDescent="0.2">
      <c r="B30" s="71" t="str">
        <f>IF(TLFM6[[#This Row],[span ]]&lt;&gt;"",_xlfn.CONCAT("TSM_",TLFM6[[#This Row],[span ]],"_","",COUNTIF($D$6:$D30,TLFM6[[#This Row],[span ]])),"")</f>
        <v/>
      </c>
      <c r="C30" s="91"/>
      <c r="D30" s="63"/>
      <c r="E30" s="63"/>
      <c r="F30" s="93"/>
      <c r="G30" s="69"/>
      <c r="H30" s="72"/>
      <c r="I30" s="115"/>
      <c r="J30" s="170"/>
      <c r="K30" s="70"/>
      <c r="L30" s="115"/>
      <c r="M30" s="171"/>
      <c r="N30" s="65"/>
      <c r="O30" s="112"/>
      <c r="P30" s="118" t="str">
        <f t="shared" si="0"/>
        <v/>
      </c>
      <c r="Y30" s="3"/>
      <c r="Z30" s="3"/>
      <c r="AA30" s="3"/>
      <c r="AB30" s="3"/>
      <c r="AC30" s="3"/>
      <c r="AD30" s="3"/>
      <c r="AE30" s="3"/>
      <c r="AF30" s="181"/>
      <c r="AG30" s="181"/>
      <c r="AH30" s="181"/>
      <c r="AI30" s="181"/>
    </row>
    <row r="31" spans="2:35" x14ac:dyDescent="0.2">
      <c r="B31" s="71" t="str">
        <f>IF(TLFM6[[#This Row],[span ]]&lt;&gt;"",_xlfn.CONCAT("TSM_",TLFM6[[#This Row],[span ]],"_","",COUNTIF($D$6:$D31,TLFM6[[#This Row],[span ]])),"")</f>
        <v/>
      </c>
      <c r="C31" s="91"/>
      <c r="D31" s="63"/>
      <c r="E31" s="63"/>
      <c r="F31" s="93"/>
      <c r="G31" s="69"/>
      <c r="H31" s="72"/>
      <c r="I31" s="115"/>
      <c r="J31" s="170"/>
      <c r="K31" s="70"/>
      <c r="L31" s="115"/>
      <c r="M31" s="171"/>
      <c r="N31" s="65"/>
      <c r="O31" s="112"/>
      <c r="P31" s="118" t="str">
        <f t="shared" si="0"/>
        <v/>
      </c>
      <c r="Y31" s="3"/>
      <c r="Z31" s="3"/>
      <c r="AA31" s="3"/>
      <c r="AB31" s="3"/>
      <c r="AC31" s="3"/>
      <c r="AD31" s="3"/>
      <c r="AE31" s="3"/>
      <c r="AF31" s="181"/>
      <c r="AG31" s="181"/>
      <c r="AH31" s="181"/>
      <c r="AI31" s="181"/>
    </row>
    <row r="32" spans="2:35" x14ac:dyDescent="0.2">
      <c r="B32" s="71" t="str">
        <f>IF(TLFM6[[#This Row],[span ]]&lt;&gt;"",_xlfn.CONCAT("TSM_",TLFM6[[#This Row],[span ]],"_","",COUNTIF($D$6:$D32,TLFM6[[#This Row],[span ]])),"")</f>
        <v/>
      </c>
      <c r="C32" s="92"/>
      <c r="D32" s="63"/>
      <c r="E32" s="63"/>
      <c r="F32" s="93"/>
      <c r="G32" s="69"/>
      <c r="H32" s="72"/>
      <c r="I32" s="115"/>
      <c r="J32" s="170"/>
      <c r="K32" s="70"/>
      <c r="L32" s="115"/>
      <c r="M32" s="171"/>
      <c r="N32" s="65"/>
      <c r="O32" s="112"/>
      <c r="P32" s="118" t="str">
        <f t="shared" si="0"/>
        <v/>
      </c>
      <c r="Y32" s="3"/>
      <c r="Z32" s="3"/>
      <c r="AA32" s="3"/>
      <c r="AB32" s="3"/>
      <c r="AC32" s="3"/>
      <c r="AD32" s="3"/>
      <c r="AE32" s="3"/>
      <c r="AF32" s="181"/>
      <c r="AG32" s="181"/>
      <c r="AH32" s="181"/>
      <c r="AI32" s="181"/>
    </row>
    <row r="33" spans="2:35" x14ac:dyDescent="0.2">
      <c r="B33" s="71" t="str">
        <f>IF(TLFM6[[#This Row],[span ]]&lt;&gt;"",_xlfn.CONCAT("TSM_",TLFM6[[#This Row],[span ]],"_","",COUNTIF($D$6:$D33,TLFM6[[#This Row],[span ]])),"")</f>
        <v/>
      </c>
      <c r="C33" s="92"/>
      <c r="D33" s="63"/>
      <c r="E33" s="63"/>
      <c r="F33" s="93"/>
      <c r="G33" s="69"/>
      <c r="H33" s="72"/>
      <c r="I33" s="115"/>
      <c r="J33" s="170"/>
      <c r="K33" s="70"/>
      <c r="L33" s="115"/>
      <c r="M33" s="171"/>
      <c r="N33" s="65"/>
      <c r="O33" s="112"/>
      <c r="P33" s="118" t="str">
        <f t="shared" si="0"/>
        <v/>
      </c>
      <c r="Y33" s="3"/>
      <c r="Z33" s="3"/>
      <c r="AA33" s="3"/>
      <c r="AB33" s="3"/>
      <c r="AC33" s="3"/>
      <c r="AD33" s="3"/>
      <c r="AE33" s="3"/>
      <c r="AF33" s="181"/>
      <c r="AG33" s="181"/>
      <c r="AH33" s="181"/>
      <c r="AI33" s="181"/>
    </row>
    <row r="34" spans="2:35" x14ac:dyDescent="0.2">
      <c r="B34" s="71" t="str">
        <f>IF(TLFM6[[#This Row],[span ]]&lt;&gt;"",_xlfn.CONCAT("TSM_",TLFM6[[#This Row],[span ]],"_","",COUNTIF($D$6:$D34,TLFM6[[#This Row],[span ]])),"")</f>
        <v/>
      </c>
      <c r="C34" s="92"/>
      <c r="D34" s="63"/>
      <c r="E34" s="63"/>
      <c r="F34" s="93"/>
      <c r="G34" s="69"/>
      <c r="H34" s="72"/>
      <c r="I34" s="115"/>
      <c r="J34" s="170"/>
      <c r="K34" s="70"/>
      <c r="L34" s="115"/>
      <c r="M34" s="171"/>
      <c r="N34" s="65"/>
      <c r="O34" s="112"/>
      <c r="P34" s="118" t="str">
        <f t="shared" si="0"/>
        <v/>
      </c>
      <c r="Y34" s="3"/>
      <c r="Z34" s="3"/>
      <c r="AA34" s="3"/>
      <c r="AB34" s="3"/>
      <c r="AC34" s="3"/>
      <c r="AD34" s="3"/>
      <c r="AE34" s="3"/>
      <c r="AF34" s="181"/>
      <c r="AG34" s="181"/>
      <c r="AH34" s="181"/>
      <c r="AI34" s="181"/>
    </row>
    <row r="35" spans="2:35" x14ac:dyDescent="0.2">
      <c r="B35" s="71" t="str">
        <f>IF(TLFM6[[#This Row],[span ]]&lt;&gt;"",_xlfn.CONCAT("TSM_",TLFM6[[#This Row],[span ]],"_","",COUNTIF($D$6:$D35,TLFM6[[#This Row],[span ]])),"")</f>
        <v/>
      </c>
      <c r="C35" s="92"/>
      <c r="D35" s="63"/>
      <c r="E35" s="63"/>
      <c r="F35" s="93"/>
      <c r="G35" s="69"/>
      <c r="H35" s="72"/>
      <c r="I35" s="115"/>
      <c r="J35" s="170"/>
      <c r="K35" s="70"/>
      <c r="L35" s="115"/>
      <c r="M35" s="171"/>
      <c r="N35" s="65"/>
      <c r="O35" s="112"/>
      <c r="P35" s="118" t="str">
        <f t="shared" si="0"/>
        <v/>
      </c>
      <c r="Y35" s="3"/>
      <c r="Z35" s="3"/>
      <c r="AA35" s="3"/>
      <c r="AB35" s="3"/>
      <c r="AC35" s="3"/>
      <c r="AD35" s="3"/>
      <c r="AE35" s="3"/>
      <c r="AF35" s="181"/>
      <c r="AG35" s="181"/>
      <c r="AH35" s="181"/>
      <c r="AI35" s="181"/>
    </row>
    <row r="36" spans="2:35" x14ac:dyDescent="0.2">
      <c r="B36" s="71" t="str">
        <f>IF(TLFM6[[#This Row],[span ]]&lt;&gt;"",_xlfn.CONCAT("TSM_",TLFM6[[#This Row],[span ]],"_","",COUNTIF($D$6:$D36,TLFM6[[#This Row],[span ]])),"")</f>
        <v/>
      </c>
      <c r="C36" s="92"/>
      <c r="D36" s="63"/>
      <c r="E36" s="63"/>
      <c r="F36" s="93"/>
      <c r="G36" s="69"/>
      <c r="H36" s="72"/>
      <c r="I36" s="115"/>
      <c r="J36" s="170"/>
      <c r="K36" s="70"/>
      <c r="L36" s="115"/>
      <c r="M36" s="171"/>
      <c r="N36" s="65"/>
      <c r="O36" s="112"/>
      <c r="P36" s="118" t="str">
        <f t="shared" si="0"/>
        <v/>
      </c>
      <c r="Y36" s="3"/>
      <c r="Z36" s="3"/>
      <c r="AA36" s="3"/>
      <c r="AB36" s="3"/>
      <c r="AC36" s="3"/>
      <c r="AD36" s="3"/>
      <c r="AE36" s="3"/>
      <c r="AF36" s="181"/>
      <c r="AG36" s="181"/>
      <c r="AH36" s="181"/>
      <c r="AI36" s="181"/>
    </row>
    <row r="37" spans="2:35" x14ac:dyDescent="0.2">
      <c r="B37" s="71" t="str">
        <f>IF(TLFM6[[#This Row],[span ]]&lt;&gt;"",_xlfn.CONCAT("TSM_",TLFM6[[#This Row],[span ]],"_","",COUNTIF($D$6:$D37,TLFM6[[#This Row],[span ]])),"")</f>
        <v/>
      </c>
      <c r="C37" s="92"/>
      <c r="D37" s="62"/>
      <c r="E37" s="62"/>
      <c r="F37" s="93"/>
      <c r="G37" s="69"/>
      <c r="H37" s="72"/>
      <c r="I37" s="115"/>
      <c r="J37" s="170"/>
      <c r="K37" s="70"/>
      <c r="L37" s="115"/>
      <c r="M37" s="171"/>
      <c r="N37" s="65"/>
      <c r="O37" s="112"/>
      <c r="P37" s="118" t="str">
        <f t="shared" si="0"/>
        <v/>
      </c>
      <c r="Y37" s="3"/>
      <c r="Z37" s="3"/>
      <c r="AA37" s="3"/>
      <c r="AB37" s="3"/>
      <c r="AC37" s="3"/>
      <c r="AD37" s="3"/>
      <c r="AE37" s="3"/>
      <c r="AF37" s="181"/>
      <c r="AG37" s="181"/>
      <c r="AH37" s="181"/>
      <c r="AI37" s="181"/>
    </row>
    <row r="38" spans="2:35" x14ac:dyDescent="0.2">
      <c r="B38" s="71" t="str">
        <f>IF(TLFM6[[#This Row],[span ]]&lt;&gt;"",_xlfn.CONCAT("TSM_",TLFM6[[#This Row],[span ]],"_","",COUNTIF($D$6:$D38,TLFM6[[#This Row],[span ]])),"")</f>
        <v/>
      </c>
      <c r="C38" s="92"/>
      <c r="D38" s="63"/>
      <c r="E38" s="63"/>
      <c r="F38" s="93"/>
      <c r="G38" s="69"/>
      <c r="H38" s="72"/>
      <c r="I38" s="115"/>
      <c r="J38" s="170"/>
      <c r="K38" s="70"/>
      <c r="L38" s="115"/>
      <c r="M38" s="171"/>
      <c r="N38" s="65"/>
      <c r="O38" s="112"/>
      <c r="P38" s="118" t="str">
        <f t="shared" si="0"/>
        <v/>
      </c>
      <c r="Y38" s="3"/>
      <c r="Z38" s="3"/>
      <c r="AA38" s="3"/>
      <c r="AB38" s="3"/>
      <c r="AC38" s="3"/>
      <c r="AD38" s="3"/>
      <c r="AE38" s="3"/>
      <c r="AF38" s="181"/>
      <c r="AG38" s="181"/>
      <c r="AH38" s="181"/>
      <c r="AI38" s="181"/>
    </row>
    <row r="39" spans="2:35" x14ac:dyDescent="0.2">
      <c r="B39" s="71" t="str">
        <f>IF(TLFM6[[#This Row],[span ]]&lt;&gt;"",_xlfn.CONCAT("TSM_",TLFM6[[#This Row],[span ]],"_","",COUNTIF($D$6:$D39,TLFM6[[#This Row],[span ]])),"")</f>
        <v/>
      </c>
      <c r="C39" s="92"/>
      <c r="D39" s="63"/>
      <c r="E39" s="63"/>
      <c r="F39" s="93"/>
      <c r="G39" s="69"/>
      <c r="H39" s="72"/>
      <c r="I39" s="115"/>
      <c r="J39" s="170"/>
      <c r="K39" s="70"/>
      <c r="L39" s="115"/>
      <c r="M39" s="171"/>
      <c r="N39" s="65"/>
      <c r="O39" s="112"/>
      <c r="P39" s="118" t="str">
        <f t="shared" si="0"/>
        <v/>
      </c>
      <c r="Y39" s="3"/>
      <c r="Z39" s="3"/>
      <c r="AA39" s="3"/>
      <c r="AB39" s="3"/>
      <c r="AC39" s="3"/>
      <c r="AD39" s="3"/>
      <c r="AE39" s="3"/>
      <c r="AF39" s="181"/>
      <c r="AG39" s="181"/>
      <c r="AH39" s="181"/>
      <c r="AI39" s="181"/>
    </row>
    <row r="40" spans="2:35" x14ac:dyDescent="0.2">
      <c r="B40" s="71" t="str">
        <f>IF(TLFM6[[#This Row],[span ]]&lt;&gt;"",_xlfn.CONCAT("TSM_",TLFM6[[#This Row],[span ]],"_","",COUNTIF($D$6:$D40,TLFM6[[#This Row],[span ]])),"")</f>
        <v/>
      </c>
      <c r="C40" s="92"/>
      <c r="D40" s="63"/>
      <c r="E40" s="63"/>
      <c r="F40" s="93"/>
      <c r="G40" s="69"/>
      <c r="H40" s="72"/>
      <c r="I40" s="115"/>
      <c r="J40" s="170"/>
      <c r="K40" s="70"/>
      <c r="L40" s="115"/>
      <c r="M40" s="171"/>
      <c r="N40" s="65"/>
      <c r="O40" s="112"/>
      <c r="P40" s="118" t="str">
        <f t="shared" si="0"/>
        <v/>
      </c>
      <c r="Y40" s="3"/>
      <c r="Z40" s="3"/>
      <c r="AA40" s="3"/>
      <c r="AB40" s="3"/>
      <c r="AC40" s="3"/>
      <c r="AD40" s="3"/>
      <c r="AE40" s="3"/>
      <c r="AF40" s="181"/>
      <c r="AG40" s="181"/>
      <c r="AH40" s="181"/>
      <c r="AI40" s="181"/>
    </row>
    <row r="41" spans="2:35" x14ac:dyDescent="0.2">
      <c r="B41" s="71" t="str">
        <f>IF(TLFM6[[#This Row],[span ]]&lt;&gt;"",_xlfn.CONCAT("TSM_",TLFM6[[#This Row],[span ]],"_","",COUNTIF($D$6:$D41,TLFM6[[#This Row],[span ]])),"")</f>
        <v/>
      </c>
      <c r="C41" s="92"/>
      <c r="D41" s="63"/>
      <c r="E41" s="63"/>
      <c r="F41" s="93"/>
      <c r="G41" s="69"/>
      <c r="H41" s="72"/>
      <c r="I41" s="115"/>
      <c r="J41" s="170"/>
      <c r="K41" s="70"/>
      <c r="L41" s="115"/>
      <c r="M41" s="171"/>
      <c r="N41" s="65"/>
      <c r="O41" s="112"/>
      <c r="P41" s="118" t="str">
        <f t="shared" si="0"/>
        <v/>
      </c>
      <c r="Y41" s="3"/>
      <c r="Z41" s="3"/>
      <c r="AA41" s="3"/>
      <c r="AB41" s="3"/>
      <c r="AC41" s="3"/>
      <c r="AD41" s="3"/>
      <c r="AE41" s="3"/>
      <c r="AF41" s="181"/>
      <c r="AG41" s="181"/>
      <c r="AH41" s="181"/>
      <c r="AI41" s="181"/>
    </row>
    <row r="42" spans="2:35" x14ac:dyDescent="0.2">
      <c r="B42" s="71" t="str">
        <f>IF(TLFM6[[#This Row],[span ]]&lt;&gt;"",_xlfn.CONCAT("TSM_",TLFM6[[#This Row],[span ]],"_","",COUNTIF($D$6:$D42,TLFM6[[#This Row],[span ]])),"")</f>
        <v/>
      </c>
      <c r="C42" s="92"/>
      <c r="D42" s="63"/>
      <c r="E42" s="63"/>
      <c r="F42" s="93"/>
      <c r="G42" s="69"/>
      <c r="H42" s="72"/>
      <c r="I42" s="115"/>
      <c r="J42" s="170"/>
      <c r="K42" s="70"/>
      <c r="L42" s="115"/>
      <c r="M42" s="171"/>
      <c r="N42" s="65"/>
      <c r="O42" s="112"/>
      <c r="P42" s="118" t="str">
        <f t="shared" si="0"/>
        <v/>
      </c>
      <c r="Y42" s="3"/>
      <c r="Z42" s="3"/>
      <c r="AA42" s="3"/>
      <c r="AB42" s="3"/>
      <c r="AC42" s="3"/>
      <c r="AD42" s="3"/>
      <c r="AE42" s="3"/>
    </row>
    <row r="43" spans="2:35" x14ac:dyDescent="0.2">
      <c r="B43" s="71" t="str">
        <f>IF(TLFM6[[#This Row],[span ]]&lt;&gt;"",_xlfn.CONCAT("TSM_",TLFM6[[#This Row],[span ]],"_","",COUNTIF($D$6:$D43,TLFM6[[#This Row],[span ]])),"")</f>
        <v/>
      </c>
      <c r="C43" s="92"/>
      <c r="D43" s="63"/>
      <c r="E43" s="63"/>
      <c r="F43" s="93"/>
      <c r="G43" s="69"/>
      <c r="H43" s="72"/>
      <c r="I43" s="115"/>
      <c r="J43" s="170"/>
      <c r="K43" s="70"/>
      <c r="L43" s="115"/>
      <c r="M43" s="171"/>
      <c r="N43" s="65"/>
      <c r="O43" s="112"/>
      <c r="P43" s="118" t="str">
        <f t="shared" si="0"/>
        <v/>
      </c>
      <c r="Y43" s="3"/>
      <c r="Z43" s="3"/>
      <c r="AA43" s="3"/>
      <c r="AB43" s="3"/>
      <c r="AC43" s="3"/>
      <c r="AD43" s="3"/>
      <c r="AE43" s="3"/>
    </row>
    <row r="44" spans="2:35" x14ac:dyDescent="0.2">
      <c r="B44" s="71" t="str">
        <f>IF(TLFM6[[#This Row],[span ]]&lt;&gt;"",_xlfn.CONCAT("TSM_",TLFM6[[#This Row],[span ]],"_","",COUNTIF($D$6:$D44,TLFM6[[#This Row],[span ]])),"")</f>
        <v/>
      </c>
      <c r="C44" s="92"/>
      <c r="D44" s="62"/>
      <c r="E44" s="62"/>
      <c r="F44" s="93"/>
      <c r="G44" s="69"/>
      <c r="H44" s="72"/>
      <c r="I44" s="115"/>
      <c r="J44" s="170"/>
      <c r="K44" s="70"/>
      <c r="L44" s="115"/>
      <c r="M44" s="171"/>
      <c r="N44" s="65"/>
      <c r="O44" s="112"/>
      <c r="P44" s="118" t="str">
        <f t="shared" si="0"/>
        <v/>
      </c>
      <c r="Y44" s="3"/>
      <c r="Z44" s="3"/>
      <c r="AA44" s="3"/>
      <c r="AB44" s="3"/>
      <c r="AC44" s="3"/>
      <c r="AD44" s="3"/>
      <c r="AE44" s="3"/>
    </row>
    <row r="45" spans="2:35" x14ac:dyDescent="0.2">
      <c r="B45" s="71" t="str">
        <f>IF(TLFM6[[#This Row],[span ]]&lt;&gt;"",_xlfn.CONCAT("TSM_",TLFM6[[#This Row],[span ]],"_","",COUNTIF($D$6:$D45,TLFM6[[#This Row],[span ]])),"")</f>
        <v/>
      </c>
      <c r="C45" s="92"/>
      <c r="D45" s="62"/>
      <c r="E45" s="62"/>
      <c r="F45" s="93"/>
      <c r="G45" s="69"/>
      <c r="H45" s="72"/>
      <c r="I45" s="115"/>
      <c r="J45" s="170"/>
      <c r="K45" s="70"/>
      <c r="L45" s="115"/>
      <c r="M45" s="171"/>
      <c r="N45" s="65"/>
      <c r="O45" s="112"/>
      <c r="P45" s="118" t="str">
        <f t="shared" si="0"/>
        <v/>
      </c>
      <c r="Y45" s="3"/>
      <c r="Z45" s="3"/>
      <c r="AA45" s="3"/>
      <c r="AB45" s="3"/>
      <c r="AC45" s="3"/>
      <c r="AD45" s="3"/>
      <c r="AE45" s="3"/>
    </row>
    <row r="46" spans="2:35" x14ac:dyDescent="0.2">
      <c r="B46" s="71" t="str">
        <f>IF(TLFM6[[#This Row],[span ]]&lt;&gt;"",_xlfn.CONCAT("TSM_",TLFM6[[#This Row],[span ]],"_","",COUNTIF($D$6:$D46,TLFM6[[#This Row],[span ]])),"")</f>
        <v/>
      </c>
      <c r="C46" s="92"/>
      <c r="D46" s="62"/>
      <c r="E46" s="62"/>
      <c r="F46" s="93"/>
      <c r="G46" s="69"/>
      <c r="H46" s="72"/>
      <c r="I46" s="115"/>
      <c r="J46" s="170"/>
      <c r="K46" s="70"/>
      <c r="L46" s="115"/>
      <c r="M46" s="171"/>
      <c r="N46" s="65"/>
      <c r="O46" s="112"/>
      <c r="P46" s="118" t="str">
        <f t="shared" si="0"/>
        <v/>
      </c>
      <c r="Y46" s="3"/>
      <c r="Z46" s="3"/>
      <c r="AA46" s="3"/>
      <c r="AB46" s="3"/>
      <c r="AC46" s="3"/>
      <c r="AD46" s="3"/>
      <c r="AE46" s="3"/>
    </row>
    <row r="47" spans="2:35" x14ac:dyDescent="0.2">
      <c r="B47" s="71" t="str">
        <f>IF(TLFM6[[#This Row],[span ]]&lt;&gt;"",_xlfn.CONCAT("TSM_",TLFM6[[#This Row],[span ]],"_","",COUNTIF($D$6:$D47,TLFM6[[#This Row],[span ]])),"")</f>
        <v/>
      </c>
      <c r="C47" s="92"/>
      <c r="D47" s="63"/>
      <c r="E47" s="63"/>
      <c r="F47" s="93"/>
      <c r="G47" s="69"/>
      <c r="H47" s="72"/>
      <c r="I47" s="115"/>
      <c r="J47" s="170"/>
      <c r="K47" s="70"/>
      <c r="L47" s="115"/>
      <c r="M47" s="171"/>
      <c r="N47" s="65"/>
      <c r="O47" s="112"/>
      <c r="P47" s="118" t="str">
        <f t="shared" si="0"/>
        <v/>
      </c>
      <c r="Y47" s="3"/>
      <c r="Z47" s="3"/>
      <c r="AA47" s="3"/>
      <c r="AB47" s="3"/>
      <c r="AC47" s="3"/>
      <c r="AD47" s="3"/>
      <c r="AE47" s="3"/>
    </row>
    <row r="48" spans="2:35" x14ac:dyDescent="0.2">
      <c r="B48" s="71" t="str">
        <f>IF(TLFM6[[#This Row],[span ]]&lt;&gt;"",_xlfn.CONCAT("TSM_",TLFM6[[#This Row],[span ]],"_","",COUNTIF($D$6:$D48,TLFM6[[#This Row],[span ]])),"")</f>
        <v/>
      </c>
      <c r="C48" s="92"/>
      <c r="D48" s="63"/>
      <c r="E48" s="63"/>
      <c r="F48" s="93"/>
      <c r="G48" s="69"/>
      <c r="H48" s="72"/>
      <c r="I48" s="115"/>
      <c r="J48" s="170"/>
      <c r="K48" s="70"/>
      <c r="L48" s="115"/>
      <c r="M48" s="171"/>
      <c r="N48" s="65"/>
      <c r="O48" s="112"/>
      <c r="P48" s="118" t="str">
        <f t="shared" si="0"/>
        <v/>
      </c>
      <c r="Y48" s="3"/>
      <c r="Z48" s="3"/>
      <c r="AA48" s="3"/>
      <c r="AB48" s="3"/>
      <c r="AC48" s="3"/>
      <c r="AD48" s="3"/>
      <c r="AE48" s="3"/>
    </row>
    <row r="49" spans="2:31" x14ac:dyDescent="0.2">
      <c r="B49" s="71" t="str">
        <f>IF(TLFM6[[#This Row],[span ]]&lt;&gt;"",_xlfn.CONCAT("TSM_",TLFM6[[#This Row],[span ]],"_","",COUNTIF($D$6:$D49,TLFM6[[#This Row],[span ]])),"")</f>
        <v/>
      </c>
      <c r="C49" s="92"/>
      <c r="D49" s="63"/>
      <c r="E49" s="63"/>
      <c r="F49" s="93"/>
      <c r="G49" s="116"/>
      <c r="H49" s="72"/>
      <c r="I49" s="117"/>
      <c r="J49" s="170"/>
      <c r="K49" s="70"/>
      <c r="L49" s="117"/>
      <c r="M49" s="171"/>
      <c r="N49" s="65"/>
      <c r="O49" s="113"/>
      <c r="P49" s="119" t="str">
        <f t="shared" si="0"/>
        <v/>
      </c>
      <c r="Y49" s="3"/>
      <c r="Z49" s="3"/>
      <c r="AA49" s="3"/>
      <c r="AB49" s="3"/>
      <c r="AC49" s="3"/>
      <c r="AD49" s="3"/>
      <c r="AE49" s="3"/>
    </row>
  </sheetData>
  <mergeCells count="3">
    <mergeCell ref="J4:L4"/>
    <mergeCell ref="M4:O4"/>
    <mergeCell ref="G4:I4"/>
  </mergeCells>
  <conditionalFormatting sqref="F6:F49">
    <cfRule type="expression" dxfId="69" priority="5">
      <formula>$E6&lt;1</formula>
    </cfRule>
  </conditionalFormatting>
  <conditionalFormatting sqref="G6:I49">
    <cfRule type="expression" dxfId="68" priority="7">
      <formula>$E6&lt;1</formula>
    </cfRule>
  </conditionalFormatting>
  <conditionalFormatting sqref="H6:H49">
    <cfRule type="expression" dxfId="67" priority="12">
      <formula>$E6&lt;1</formula>
    </cfRule>
    <cfRule type="expression" dxfId="66" priority="3">
      <formula>G6&lt;&gt;""</formula>
    </cfRule>
  </conditionalFormatting>
  <conditionalFormatting sqref="J6:J49">
    <cfRule type="expression" dxfId="65" priority="4">
      <formula>$E6&lt;2</formula>
    </cfRule>
  </conditionalFormatting>
  <conditionalFormatting sqref="J7:L49">
    <cfRule type="expression" dxfId="64" priority="6">
      <formula>$E7&lt;2</formula>
    </cfRule>
  </conditionalFormatting>
  <conditionalFormatting sqref="K6:K49">
    <cfRule type="expression" dxfId="63" priority="11">
      <formula>$E6&lt;2</formula>
    </cfRule>
    <cfRule type="expression" dxfId="62" priority="2">
      <formula>J6&lt;&gt;""</formula>
    </cfRule>
  </conditionalFormatting>
  <conditionalFormatting sqref="K6:L6">
    <cfRule type="expression" dxfId="61" priority="43">
      <formula>$E6&lt;2</formula>
    </cfRule>
  </conditionalFormatting>
  <conditionalFormatting sqref="M6:M49">
    <cfRule type="expression" dxfId="60" priority="8">
      <formula>$E6&lt;3</formula>
    </cfRule>
  </conditionalFormatting>
  <conditionalFormatting sqref="M7:O49">
    <cfRule type="expression" dxfId="59" priority="9">
      <formula>$E7&lt;3</formula>
    </cfRule>
  </conditionalFormatting>
  <conditionalFormatting sqref="N6:N49">
    <cfRule type="expression" dxfId="58" priority="10">
      <formula>$E6&lt;3</formula>
    </cfRule>
    <cfRule type="expression" dxfId="57" priority="1">
      <formula>M6&lt;&gt;""</formula>
    </cfRule>
  </conditionalFormatting>
  <conditionalFormatting sqref="N6:O6">
    <cfRule type="expression" dxfId="56" priority="42">
      <formula>$E6&lt;3</formula>
    </cfRule>
  </conditionalFormatting>
  <dataValidations count="6">
    <dataValidation type="list" allowBlank="1" showInputMessage="1" showErrorMessage="1" prompt="Number of surfaces in panel" sqref="E6:E49" xr:uid="{00000000-0002-0000-0500-000000000000}">
      <formula1>$Q$4:$Q$6</formula1>
    </dataValidation>
    <dataValidation allowBlank="1" showInputMessage="1" showErrorMessage="1" prompt="masonry infill panel length [m]" sqref="H6" xr:uid="{00000000-0002-0000-0500-000001000000}"/>
    <dataValidation type="list" allowBlank="1" showInputMessage="1" showErrorMessage="1" promptTitle="Surface 1 Infill Model" prompt="Appropriate the out of plane behaviour and failure of the corresponding infill model. If left blank a surface with infinite OOP capacity will be attributed directly to the column." sqref="J6:J49 G6:G49" xr:uid="{00000000-0002-0000-0500-000002000000}">
      <formula1>InfillModels</formula1>
    </dataValidation>
    <dataValidation type="list" allowBlank="1" showInputMessage="1" showErrorMessage="1" promptTitle="Surface 3 Infill Model" prompt="Appropriate the out of plane behaviour and failure of the corresponding infill model. If left blank a surface with infinite OOP capacity will be attributed directly to the column." sqref="M6:M49" xr:uid="{00000000-0002-0000-0500-000003000000}">
      <formula1>InfillModels</formula1>
    </dataValidation>
    <dataValidation type="list" allowBlank="1" showInputMessage="1" showErrorMessage="1" promptTitle="Number of infill edge restraitns" prompt="[1] one infill edge restraint (default)_x000a_[2] two infill edge restraints" sqref="F6:F49" xr:uid="{00000000-0002-0000-0500-000004000000}">
      <formula1>$Q$4:$Q$5</formula1>
    </dataValidation>
    <dataValidation type="list" allowBlank="1" showInputMessage="1" showErrorMessage="1" promptTitle="Span Direction" prompt="x_x000a_y" sqref="D6:D49" xr:uid="{00000000-0002-0000-0500-000005000000}">
      <formula1>$A$3:$A$4</formula1>
    </dataValidation>
  </dataValidations>
  <pageMargins left="0.7" right="0.7" top="0.75" bottom="0.75" header="0.3" footer="0.3"/>
  <pageSetup paperSize="9" orientation="portrait" verticalDpi="12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F8FE-77FB-4438-AF50-586702E11258}">
  <sheetPr>
    <tabColor theme="2" tint="-0.49995422223578601"/>
  </sheetPr>
  <dimension ref="A1:M40"/>
  <sheetViews>
    <sheetView zoomScale="70" zoomScaleNormal="70" workbookViewId="0">
      <selection activeCell="C7" sqref="C7:C13"/>
    </sheetView>
  </sheetViews>
  <sheetFormatPr baseColWidth="10" defaultColWidth="9" defaultRowHeight="16" x14ac:dyDescent="0.2"/>
  <cols>
    <col min="1" max="1" width="7.5" style="2" customWidth="1"/>
    <col min="2" max="2" width="16.33203125" style="2" customWidth="1"/>
    <col min="3" max="3" width="19.1640625" style="2" customWidth="1"/>
    <col min="4" max="6" width="15.1640625" style="2" customWidth="1"/>
    <col min="7" max="8" width="12.6640625" style="2" customWidth="1"/>
    <col min="9" max="9" width="9" style="66"/>
    <col min="10" max="13" width="9" style="67"/>
    <col min="14" max="16384" width="9" style="2"/>
  </cols>
  <sheetData>
    <row r="1" spans="1:13" ht="20.25" customHeight="1" x14ac:dyDescent="0.2"/>
    <row r="3" spans="1:13" ht="21" x14ac:dyDescent="0.2">
      <c r="B3" s="22" t="s">
        <v>240</v>
      </c>
      <c r="C3" s="21"/>
      <c r="D3" s="21"/>
      <c r="E3" s="21"/>
      <c r="F3" s="21"/>
      <c r="G3" s="21"/>
      <c r="H3" s="21"/>
      <c r="J3" s="67" t="str" cm="1">
        <f t="array" ref="J3:J10">_xlfn._xlws.FILTER(TributaryBuoyancyModel!$B$6:$B$32,TributaryBuoyancyModel!$B$6:$B$32&lt;&gt;"")</f>
        <v>none</v>
      </c>
      <c r="L3" s="67" t="s">
        <v>154</v>
      </c>
      <c r="M3" s="67" t="s">
        <v>131</v>
      </c>
    </row>
    <row r="4" spans="1:13" ht="21" x14ac:dyDescent="0.2">
      <c r="B4" s="22"/>
      <c r="C4" s="54"/>
      <c r="D4" s="54"/>
      <c r="E4" s="54"/>
      <c r="F4" s="54"/>
      <c r="G4" s="54"/>
      <c r="H4" s="54"/>
      <c r="J4" s="67" t="str">
        <v>TBM_1</v>
      </c>
      <c r="L4" s="67" t="s">
        <v>155</v>
      </c>
    </row>
    <row r="5" spans="1:13" ht="34" x14ac:dyDescent="0.2">
      <c r="B5" s="31" t="s">
        <v>47</v>
      </c>
      <c r="C5" s="31" t="s">
        <v>272</v>
      </c>
      <c r="D5" s="31" t="s">
        <v>269</v>
      </c>
      <c r="E5" s="31" t="s">
        <v>270</v>
      </c>
      <c r="F5" s="31" t="s">
        <v>271</v>
      </c>
      <c r="G5" s="36" t="s">
        <v>156</v>
      </c>
      <c r="H5" s="36" t="s">
        <v>160</v>
      </c>
      <c r="J5" s="67" t="str">
        <v>TBM_2</v>
      </c>
    </row>
    <row r="6" spans="1:13" x14ac:dyDescent="0.2">
      <c r="B6" s="27" t="s">
        <v>48</v>
      </c>
      <c r="C6" s="27"/>
      <c r="D6" s="27"/>
      <c r="E6" s="27"/>
      <c r="F6" s="27"/>
      <c r="G6" s="27"/>
      <c r="H6" s="27"/>
      <c r="J6" s="67" t="str">
        <v>TBM_3</v>
      </c>
    </row>
    <row r="7" spans="1:13" x14ac:dyDescent="0.2">
      <c r="B7" s="139" t="str">
        <f>IF(TributaryBuoyancyModel!$C7&lt;&gt;"",_xlfn.CONCAT("TBM","_",COUNT($C$7:$C7)),"")</f>
        <v>TBM_1</v>
      </c>
      <c r="C7" s="138">
        <v>2.06</v>
      </c>
      <c r="D7" s="136">
        <v>0.1</v>
      </c>
      <c r="E7" s="138">
        <v>0.15</v>
      </c>
      <c r="F7" s="138">
        <v>1</v>
      </c>
      <c r="G7" s="136" t="s">
        <v>155</v>
      </c>
      <c r="H7" s="136" t="s">
        <v>131</v>
      </c>
      <c r="J7" s="67" t="str">
        <v>TBM_4</v>
      </c>
    </row>
    <row r="8" spans="1:13" x14ac:dyDescent="0.2">
      <c r="A8" s="19"/>
      <c r="B8" s="139" t="str">
        <f>IF(TributaryBuoyancyModel!$C8&lt;&gt;"",_xlfn.CONCAT("TBM","_",COUNT($C$7:$C8)),"")</f>
        <v>TBM_2</v>
      </c>
      <c r="C8" s="138">
        <v>1.03</v>
      </c>
      <c r="D8" s="136">
        <v>0.1</v>
      </c>
      <c r="E8" s="138">
        <v>0.15</v>
      </c>
      <c r="F8" s="138">
        <v>1</v>
      </c>
      <c r="G8" s="136" t="s">
        <v>155</v>
      </c>
      <c r="H8" s="136" t="s">
        <v>131</v>
      </c>
      <c r="J8" s="67" t="str">
        <v>TBM_5</v>
      </c>
    </row>
    <row r="9" spans="1:13" x14ac:dyDescent="0.2">
      <c r="A9" s="19"/>
      <c r="B9" s="139" t="str">
        <f>IF(TributaryBuoyancyModel!$C9&lt;&gt;"",_xlfn.CONCAT("TBM","_",COUNT($C$7:$C9)),"")</f>
        <v>TBM_3</v>
      </c>
      <c r="C9" s="257">
        <v>0.46400000000000002</v>
      </c>
      <c r="D9" s="136">
        <v>0.1</v>
      </c>
      <c r="E9" s="138">
        <v>0.15</v>
      </c>
      <c r="F9" s="138">
        <v>1</v>
      </c>
      <c r="G9" s="136" t="s">
        <v>155</v>
      </c>
      <c r="H9" s="136" t="s">
        <v>131</v>
      </c>
      <c r="J9" s="67" t="str">
        <v>TBM_6</v>
      </c>
    </row>
    <row r="10" spans="1:13" x14ac:dyDescent="0.2">
      <c r="B10" s="139" t="str">
        <f>IF(TributaryBuoyancyModel!$C10&lt;&gt;"",_xlfn.CONCAT("TBM","_",COUNT($C$7:$C10)),"")</f>
        <v>TBM_4</v>
      </c>
      <c r="C10" s="257">
        <v>0.23200000000000001</v>
      </c>
      <c r="D10" s="136">
        <v>0.1</v>
      </c>
      <c r="E10" s="138">
        <v>0.15</v>
      </c>
      <c r="F10" s="138">
        <v>1</v>
      </c>
      <c r="G10" s="136" t="s">
        <v>155</v>
      </c>
      <c r="H10" s="136" t="s">
        <v>131</v>
      </c>
      <c r="J10" s="67" t="str">
        <v>TBM_7</v>
      </c>
    </row>
    <row r="11" spans="1:13" x14ac:dyDescent="0.2">
      <c r="B11" s="139" t="str">
        <f>IF(TributaryBuoyancyModel!$C11&lt;&gt;"",_xlfn.CONCAT("TBM","_",COUNT($C$7:$C11)),"")</f>
        <v>TBM_5</v>
      </c>
      <c r="C11" s="257">
        <v>0.41699999999999998</v>
      </c>
      <c r="D11" s="136">
        <v>0.1</v>
      </c>
      <c r="E11" s="138">
        <v>0.15</v>
      </c>
      <c r="F11" s="138">
        <v>1</v>
      </c>
      <c r="G11" s="136" t="s">
        <v>155</v>
      </c>
      <c r="H11" s="136" t="s">
        <v>131</v>
      </c>
    </row>
    <row r="12" spans="1:13" x14ac:dyDescent="0.2">
      <c r="B12" s="139" t="str">
        <f>IF(TributaryBuoyancyModel!$C12&lt;&gt;"",_xlfn.CONCAT("TBM","_",COUNT($C$7:$C12)),"")</f>
        <v>TBM_6</v>
      </c>
      <c r="C12" s="138">
        <v>1.04</v>
      </c>
      <c r="D12" s="136">
        <v>0.1</v>
      </c>
      <c r="E12" s="138">
        <v>0.15</v>
      </c>
      <c r="F12" s="138">
        <v>1</v>
      </c>
      <c r="G12" s="136" t="s">
        <v>155</v>
      </c>
      <c r="H12" s="136" t="s">
        <v>131</v>
      </c>
    </row>
    <row r="13" spans="1:13" x14ac:dyDescent="0.2">
      <c r="B13" s="139" t="str">
        <f>IF(TributaryBuoyancyModel!$C13&lt;&gt;"",_xlfn.CONCAT("TBM","_",COUNT($C$7:$C13)),"")</f>
        <v>TBM_7</v>
      </c>
      <c r="C13" s="257">
        <v>0.623</v>
      </c>
      <c r="D13" s="136">
        <v>0.1</v>
      </c>
      <c r="E13" s="138">
        <v>0.15</v>
      </c>
      <c r="F13" s="138">
        <v>1</v>
      </c>
      <c r="G13" s="136" t="s">
        <v>155</v>
      </c>
      <c r="H13" s="136" t="s">
        <v>131</v>
      </c>
    </row>
    <row r="14" spans="1:13" x14ac:dyDescent="0.2">
      <c r="B14" s="139" t="str">
        <f>IF(TributaryBuoyancyModel!$C14&lt;&gt;"",_xlfn.CONCAT("TBM","_",COUNT($C$7:$C14)),"")</f>
        <v/>
      </c>
      <c r="C14" s="137"/>
      <c r="D14" s="137"/>
      <c r="E14" s="138"/>
      <c r="F14" s="138"/>
      <c r="G14" s="136"/>
      <c r="H14" s="136"/>
    </row>
    <row r="15" spans="1:13" x14ac:dyDescent="0.2">
      <c r="B15" s="139" t="str">
        <f>IF(TributaryBuoyancyModel!$C15&lt;&gt;"",_xlfn.CONCAT("TBM","_",COUNT($C$7:$C15)),"")</f>
        <v/>
      </c>
      <c r="C15" s="137"/>
      <c r="D15" s="137"/>
      <c r="E15" s="138"/>
      <c r="F15" s="138"/>
      <c r="G15" s="136"/>
      <c r="H15" s="136"/>
    </row>
    <row r="16" spans="1:13" x14ac:dyDescent="0.2">
      <c r="B16" s="139" t="str">
        <f>IF(TributaryBuoyancyModel!$C16&lt;&gt;"",_xlfn.CONCAT("TBM","_",COUNT($C$7:$C16)),"")</f>
        <v/>
      </c>
      <c r="C16" s="137"/>
      <c r="D16" s="137"/>
      <c r="E16" s="138"/>
      <c r="F16" s="138"/>
      <c r="G16" s="136"/>
      <c r="H16" s="136"/>
    </row>
    <row r="17" spans="2:8" x14ac:dyDescent="0.2">
      <c r="B17" s="139" t="str">
        <f>IF(TributaryBuoyancyModel!$C17&lt;&gt;"",_xlfn.CONCAT("TBM","_",COUNT($C$7:$C17)),"")</f>
        <v/>
      </c>
      <c r="C17" s="137"/>
      <c r="D17" s="137"/>
      <c r="E17" s="138"/>
      <c r="F17" s="138"/>
      <c r="G17" s="136"/>
      <c r="H17" s="136"/>
    </row>
    <row r="18" spans="2:8" x14ac:dyDescent="0.2">
      <c r="B18" s="139" t="str">
        <f>IF(TributaryBuoyancyModel!$C18&lt;&gt;"",_xlfn.CONCAT("TBM","_",COUNT($C$7:$C18)),"")</f>
        <v/>
      </c>
      <c r="C18" s="137"/>
      <c r="D18" s="137"/>
      <c r="E18" s="138"/>
      <c r="F18" s="138"/>
      <c r="G18" s="136"/>
      <c r="H18" s="136"/>
    </row>
    <row r="19" spans="2:8" x14ac:dyDescent="0.2">
      <c r="B19" s="139" t="str">
        <f>IF(TributaryBuoyancyModel!$C19&lt;&gt;"",_xlfn.CONCAT("TBM","_",COUNT($C$7:$C19)),"")</f>
        <v/>
      </c>
      <c r="C19" s="137"/>
      <c r="D19" s="137"/>
      <c r="E19" s="138"/>
      <c r="F19" s="138"/>
      <c r="G19" s="136"/>
      <c r="H19" s="136"/>
    </row>
    <row r="20" spans="2:8" x14ac:dyDescent="0.2">
      <c r="B20" s="139" t="str">
        <f>IF(TributaryBuoyancyModel!$C20&lt;&gt;"",_xlfn.CONCAT("TBM","_",COUNT($C$7:$C20)),"")</f>
        <v/>
      </c>
      <c r="C20" s="137"/>
      <c r="D20" s="137"/>
      <c r="E20" s="138"/>
      <c r="F20" s="138"/>
      <c r="G20" s="136"/>
      <c r="H20" s="136"/>
    </row>
    <row r="21" spans="2:8" x14ac:dyDescent="0.2">
      <c r="B21" s="139" t="str">
        <f>IF(TributaryBuoyancyModel!$C21&lt;&gt;"",_xlfn.CONCAT("TBM","_",COUNT($C$7:$C21)),"")</f>
        <v/>
      </c>
      <c r="C21" s="137"/>
      <c r="D21" s="137"/>
      <c r="E21" s="138"/>
      <c r="F21" s="138"/>
      <c r="G21" s="136"/>
      <c r="H21" s="136"/>
    </row>
    <row r="22" spans="2:8" x14ac:dyDescent="0.2">
      <c r="B22" s="139" t="str">
        <f>IF(TributaryBuoyancyModel!$C22&lt;&gt;"",_xlfn.CONCAT("TBM","_",COUNT($C$7:$C22)),"")</f>
        <v/>
      </c>
      <c r="C22" s="137"/>
      <c r="D22" s="137"/>
      <c r="E22" s="138"/>
      <c r="F22" s="138"/>
      <c r="G22" s="136"/>
      <c r="H22" s="136"/>
    </row>
    <row r="23" spans="2:8" x14ac:dyDescent="0.2">
      <c r="B23" s="139" t="str">
        <f>IF(TributaryBuoyancyModel!$C23&lt;&gt;"",_xlfn.CONCAT("TBM","_",COUNT($C$7:$C23)),"")</f>
        <v/>
      </c>
      <c r="C23" s="137"/>
      <c r="D23" s="137"/>
      <c r="E23" s="138"/>
      <c r="F23" s="138"/>
      <c r="G23" s="136"/>
      <c r="H23" s="136"/>
    </row>
    <row r="24" spans="2:8" x14ac:dyDescent="0.2">
      <c r="B24" s="139" t="str">
        <f>IF(TributaryBuoyancyModel!$C24&lt;&gt;"",_xlfn.CONCAT("TBM","_",COUNT($C$7:$C24)),"")</f>
        <v/>
      </c>
      <c r="C24" s="137"/>
      <c r="D24" s="137"/>
      <c r="E24" s="138"/>
      <c r="F24" s="138"/>
      <c r="G24" s="136"/>
      <c r="H24" s="136"/>
    </row>
    <row r="25" spans="2:8" x14ac:dyDescent="0.2">
      <c r="B25" s="139" t="str">
        <f>IF(TributaryBuoyancyModel!$C25&lt;&gt;"",_xlfn.CONCAT("TBM","_",COUNT($C$7:$C25)),"")</f>
        <v/>
      </c>
      <c r="C25" s="137"/>
      <c r="D25" s="137"/>
      <c r="E25" s="138"/>
      <c r="F25" s="138"/>
      <c r="G25" s="136"/>
      <c r="H25" s="136"/>
    </row>
    <row r="26" spans="2:8" x14ac:dyDescent="0.2">
      <c r="B26" s="139" t="str">
        <f>IF(TributaryBuoyancyModel!$C26&lt;&gt;"",_xlfn.CONCAT("TBM","_",COUNT($C$7:$C26)),"")</f>
        <v/>
      </c>
      <c r="C26" s="137"/>
      <c r="D26" s="137"/>
      <c r="E26" s="138"/>
      <c r="F26" s="138"/>
      <c r="G26" s="136"/>
      <c r="H26" s="136"/>
    </row>
    <row r="27" spans="2:8" x14ac:dyDescent="0.2">
      <c r="B27" s="139" t="str">
        <f>IF(TributaryBuoyancyModel!$C27&lt;&gt;"",_xlfn.CONCAT("TBM","_",COUNT($C$7:$C27)),"")</f>
        <v/>
      </c>
      <c r="C27" s="137"/>
      <c r="D27" s="137"/>
      <c r="E27" s="138"/>
      <c r="F27" s="138"/>
      <c r="G27" s="136"/>
      <c r="H27" s="136"/>
    </row>
    <row r="28" spans="2:8" x14ac:dyDescent="0.2">
      <c r="B28" s="139" t="str">
        <f>IF(TributaryBuoyancyModel!$C28&lt;&gt;"",_xlfn.CONCAT("TBM","_",COUNT($C$7:$C28)),"")</f>
        <v/>
      </c>
      <c r="C28" s="137"/>
      <c r="D28" s="137"/>
      <c r="E28" s="138"/>
      <c r="F28" s="138"/>
      <c r="G28" s="136"/>
      <c r="H28" s="136"/>
    </row>
    <row r="29" spans="2:8" x14ac:dyDescent="0.2">
      <c r="B29" s="139" t="str">
        <f>IF(TributaryBuoyancyModel!$C29&lt;&gt;"",_xlfn.CONCAT("TBM","_",COUNT($C$7:$C29)),"")</f>
        <v/>
      </c>
      <c r="C29" s="137"/>
      <c r="D29" s="137"/>
      <c r="E29" s="138"/>
      <c r="F29" s="138"/>
      <c r="G29" s="136"/>
      <c r="H29" s="136"/>
    </row>
    <row r="30" spans="2:8" x14ac:dyDescent="0.2">
      <c r="B30" s="139" t="str">
        <f>IF(TributaryBuoyancyModel!$C30&lt;&gt;"",_xlfn.CONCAT("TBM","_",COUNT($C$7:$C30)),"")</f>
        <v/>
      </c>
      <c r="C30" s="137"/>
      <c r="D30" s="137"/>
      <c r="E30" s="138"/>
      <c r="F30" s="138"/>
      <c r="G30" s="136"/>
      <c r="H30" s="136"/>
    </row>
    <row r="31" spans="2:8" x14ac:dyDescent="0.2">
      <c r="B31" s="139" t="str">
        <f>IF(TributaryBuoyancyModel!$C31&lt;&gt;"",_xlfn.CONCAT("TBM","_",COUNT($C$7:$C31)),"")</f>
        <v/>
      </c>
      <c r="C31" s="137"/>
      <c r="D31" s="137"/>
      <c r="E31" s="138"/>
      <c r="F31" s="138"/>
      <c r="G31" s="136"/>
      <c r="H31" s="136"/>
    </row>
    <row r="32" spans="2:8" x14ac:dyDescent="0.2">
      <c r="B32" s="139" t="str">
        <f>IF(TributaryBuoyancyModel!$C32&lt;&gt;"",_xlfn.CONCAT("TBM","_",COUNT($C$7:$C32)),"")</f>
        <v/>
      </c>
      <c r="C32" s="137"/>
      <c r="D32" s="137"/>
      <c r="E32" s="136"/>
      <c r="F32" s="136"/>
      <c r="G32" s="136"/>
      <c r="H32" s="136"/>
    </row>
    <row r="33" spans="2:8" x14ac:dyDescent="0.2">
      <c r="B33" s="139" t="str">
        <f>IF(TributaryBuoyancyModel!$C33&lt;&gt;"",_xlfn.CONCAT("TBM","_",COUNT($C$7:$C33)),"")</f>
        <v/>
      </c>
      <c r="C33" s="137"/>
      <c r="D33" s="137"/>
      <c r="E33" s="136"/>
      <c r="F33" s="136"/>
      <c r="G33" s="136"/>
      <c r="H33" s="136"/>
    </row>
    <row r="34" spans="2:8" x14ac:dyDescent="0.2">
      <c r="B34" s="139" t="str">
        <f>IF(TributaryBuoyancyModel!$C34&lt;&gt;"",_xlfn.CONCAT("TBM","_",COUNT($C$7:$C34)),"")</f>
        <v/>
      </c>
      <c r="C34" s="137"/>
      <c r="D34" s="137"/>
      <c r="E34" s="136"/>
      <c r="F34" s="136"/>
      <c r="G34" s="136"/>
      <c r="H34" s="136"/>
    </row>
    <row r="35" spans="2:8" x14ac:dyDescent="0.2">
      <c r="B35" s="139" t="str">
        <f>IF(TributaryBuoyancyModel!$C35&lt;&gt;"",_xlfn.CONCAT("TBM","_",COUNT($C$7:$C35)),"")</f>
        <v/>
      </c>
      <c r="C35" s="137"/>
      <c r="D35" s="137"/>
      <c r="E35" s="136"/>
      <c r="F35" s="136"/>
      <c r="G35" s="136"/>
      <c r="H35" s="136"/>
    </row>
    <row r="36" spans="2:8" x14ac:dyDescent="0.2">
      <c r="B36" s="139" t="str">
        <f>IF(TributaryBuoyancyModel!$C36&lt;&gt;"",_xlfn.CONCAT("TBM","_",COUNT($C$7:$C36)),"")</f>
        <v/>
      </c>
      <c r="C36" s="137"/>
      <c r="D36" s="137"/>
      <c r="E36" s="136"/>
      <c r="F36" s="136"/>
      <c r="G36" s="136"/>
      <c r="H36" s="136"/>
    </row>
    <row r="37" spans="2:8" x14ac:dyDescent="0.2">
      <c r="B37" s="139" t="str">
        <f>IF(TributaryBuoyancyModel!$C37&lt;&gt;"",_xlfn.CONCAT("TBM","_",COUNT($C$7:$C37)),"")</f>
        <v/>
      </c>
      <c r="C37" s="137"/>
      <c r="D37" s="137"/>
      <c r="E37" s="136"/>
      <c r="F37" s="136"/>
      <c r="G37" s="136"/>
      <c r="H37" s="136"/>
    </row>
    <row r="38" spans="2:8" x14ac:dyDescent="0.2">
      <c r="B38" s="139" t="str">
        <f>IF(TributaryBuoyancyModel!$C38&lt;&gt;"",_xlfn.CONCAT("TBM","_",COUNT($C$7:$C38)),"")</f>
        <v/>
      </c>
      <c r="C38" s="137"/>
      <c r="D38" s="137"/>
      <c r="E38" s="136"/>
      <c r="F38" s="136"/>
      <c r="G38" s="136"/>
      <c r="H38" s="136"/>
    </row>
    <row r="39" spans="2:8" x14ac:dyDescent="0.2">
      <c r="B39" s="139" t="str">
        <f>IF(TributaryBuoyancyModel!$C39&lt;&gt;"",_xlfn.CONCAT("TBM","_",COUNT($C$7:$C39)),"")</f>
        <v/>
      </c>
      <c r="C39" s="137"/>
      <c r="D39" s="137"/>
      <c r="E39" s="136"/>
      <c r="F39" s="136"/>
      <c r="G39" s="136"/>
      <c r="H39" s="136"/>
    </row>
    <row r="40" spans="2:8" x14ac:dyDescent="0.2">
      <c r="B40" s="139" t="str">
        <f>IF(TributaryBuoyancyModel!$C40&lt;&gt;"",_xlfn.CONCAT("TBM","_",COUNT($C$7:$C40)),"")</f>
        <v/>
      </c>
      <c r="C40" s="137"/>
      <c r="D40" s="137"/>
      <c r="E40" s="136"/>
      <c r="F40" s="136"/>
      <c r="G40" s="136"/>
      <c r="H40" s="136"/>
    </row>
  </sheetData>
  <sheetProtection formatCells="0"/>
  <dataValidations count="7">
    <dataValidation allowBlank="1" showInputMessage="1" showErrorMessage="1" promptTitle="Tributary width" prompt="Width of buoyancy surface_x000a__x000a_" sqref="C9:C40 C7" xr:uid="{00000000-0002-0000-0600-000000000000}"/>
    <dataValidation type="list" allowBlank="1" showInputMessage="1" promptTitle="Enlcosure height" prompt="Depth of enclosure_x000a_inf - to remain impermeable up to a height greater than the max tsunami depth. Does not affect enclosure phasing." sqref="F7:F40" xr:uid="{00000000-0002-0000-0600-000001000000}">
      <formula1>$M$3</formula1>
    </dataValidation>
    <dataValidation type="list" allowBlank="1" showInputMessage="1" showErrorMessage="1" promptTitle="Enclosure phasing" prompt="constant: c_x000a_variable: v" sqref="G7:G40" xr:uid="{00000000-0002-0000-0600-000002000000}">
      <formula1>$L$3:$L$4</formula1>
    </dataValidation>
    <dataValidation allowBlank="1" showInputMessage="1" showErrorMessage="1" promptTitle="Tributary width" prompt="Width of buoyancy surface" sqref="C8" xr:uid="{00000000-0002-0000-0600-000003000000}"/>
    <dataValidation allowBlank="1" showInputMessage="1" showErrorMessage="1" promptTitle="Air pocket height" prompt="Depth of air-pocket trapped underneath slab" sqref="D7:D40" xr:uid="{00000000-0002-0000-0600-000004000000}"/>
    <dataValidation allowBlank="1" showInputMessage="1" showErrorMessage="1" promptTitle="Slab height" prompt="Slab depth" sqref="E7:E40" xr:uid="{00000000-0002-0000-0600-000005000000}"/>
    <dataValidation type="list" allowBlank="1" showInputMessage="1" promptTitle="Vertical ultimate slab capacity" prompt="[Inf] Infinite capacity" sqref="H7:H40" xr:uid="{00000000-0002-0000-0600-000006000000}">
      <formula1>$M$3</formula1>
    </dataValidation>
  </dataValidations>
  <pageMargins left="0.7" right="0.7" top="0.75" bottom="0.75" header="0.3" footer="0.3"/>
  <pageSetup paperSize="9" orientation="portrait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269C-E99A-1D47-903C-19FDA98A521E}">
  <sheetPr>
    <tabColor theme="2" tint="-0.49995422223578601"/>
  </sheetPr>
  <dimension ref="A2:AB590"/>
  <sheetViews>
    <sheetView zoomScale="70" zoomScaleNormal="70" workbookViewId="0">
      <pane ySplit="6" topLeftCell="A21" activePane="bottomLeft" state="frozen"/>
      <selection activeCell="M50" sqref="M50"/>
      <selection pane="bottomLeft" activeCell="F87" sqref="F87:F96"/>
    </sheetView>
  </sheetViews>
  <sheetFormatPr baseColWidth="10" defaultColWidth="10.6640625" defaultRowHeight="16" x14ac:dyDescent="0.2"/>
  <cols>
    <col min="1" max="1" width="10.6640625" style="3" customWidth="1"/>
    <col min="2" max="2" width="22.6640625" style="2" bestFit="1" customWidth="1"/>
    <col min="3" max="3" width="17.1640625" style="2" customWidth="1"/>
    <col min="4" max="4" width="17.6640625" style="2" customWidth="1"/>
    <col min="5" max="5" width="15.5" style="2" customWidth="1"/>
    <col min="6" max="6" width="15.1640625" style="2" customWidth="1"/>
    <col min="7" max="7" width="14.6640625" style="2" customWidth="1"/>
    <col min="8" max="8" width="15.83203125" style="2" customWidth="1"/>
    <col min="9" max="9" width="19.1640625" style="2" customWidth="1"/>
    <col min="10" max="10" width="10.5" style="3" customWidth="1"/>
    <col min="11" max="11" width="21.6640625" style="2" customWidth="1"/>
    <col min="12" max="12" width="15.1640625" style="2" customWidth="1"/>
    <col min="13" max="13" width="17.33203125" style="2" customWidth="1"/>
    <col min="14" max="14" width="17.1640625" style="2" customWidth="1"/>
    <col min="15" max="15" width="14" style="2" customWidth="1"/>
    <col min="16" max="18" width="17" style="2" customWidth="1"/>
    <col min="19" max="19" width="10.6640625" style="3"/>
    <col min="20" max="20" width="21" style="2" customWidth="1"/>
    <col min="21" max="21" width="16.6640625" style="2" customWidth="1"/>
    <col min="22" max="22" width="13.1640625" style="18" customWidth="1"/>
    <col min="23" max="23" width="13.6640625" style="18" customWidth="1"/>
    <col min="24" max="24" width="15" style="2" customWidth="1"/>
    <col min="25" max="25" width="10.6640625" style="2"/>
    <col min="26" max="28" width="10.6640625" style="3"/>
    <col min="29" max="16384" width="10.6640625" style="2"/>
  </cols>
  <sheetData>
    <row r="2" spans="1:28" x14ac:dyDescent="0.2">
      <c r="A2" s="67">
        <v>1</v>
      </c>
      <c r="V2" s="2"/>
      <c r="W2" s="2"/>
    </row>
    <row r="3" spans="1:28" ht="32.25" customHeight="1" x14ac:dyDescent="0.2">
      <c r="A3" s="67">
        <v>0</v>
      </c>
      <c r="B3" s="55" t="s">
        <v>19</v>
      </c>
      <c r="C3" s="21"/>
      <c r="D3" s="21"/>
      <c r="E3" s="21"/>
      <c r="F3" s="21"/>
      <c r="G3" s="21"/>
      <c r="H3" s="21"/>
      <c r="I3" s="21"/>
      <c r="K3" s="57" t="s">
        <v>41</v>
      </c>
      <c r="L3" s="21"/>
      <c r="M3" s="21"/>
      <c r="N3" s="21"/>
      <c r="O3" s="21"/>
      <c r="P3" s="21"/>
      <c r="Q3" s="21"/>
      <c r="R3" s="21"/>
      <c r="T3" s="280" t="s">
        <v>268</v>
      </c>
      <c r="U3" s="280"/>
      <c r="V3" s="21"/>
      <c r="W3" s="21"/>
      <c r="X3" s="21"/>
    </row>
    <row r="4" spans="1:28" ht="17" x14ac:dyDescent="0.2">
      <c r="A4" s="67" t="s">
        <v>2</v>
      </c>
      <c r="B4" s="53" t="s">
        <v>33</v>
      </c>
      <c r="C4" s="62">
        <v>5</v>
      </c>
      <c r="D4" s="56" t="s">
        <v>32</v>
      </c>
      <c r="E4" s="131" t="s">
        <v>2</v>
      </c>
      <c r="F4" s="279" t="s">
        <v>222</v>
      </c>
      <c r="G4" s="279"/>
      <c r="H4" s="52"/>
      <c r="I4" s="52"/>
      <c r="J4" s="67" t="s">
        <v>39</v>
      </c>
      <c r="K4" s="53" t="s">
        <v>33</v>
      </c>
      <c r="L4" s="62">
        <v>5</v>
      </c>
      <c r="M4" s="52" t="s">
        <v>158</v>
      </c>
      <c r="N4" s="63">
        <v>1</v>
      </c>
      <c r="O4" s="21"/>
      <c r="P4" s="279" t="s">
        <v>217</v>
      </c>
      <c r="Q4" s="279"/>
      <c r="R4" s="52"/>
      <c r="S4" s="67" t="s">
        <v>39</v>
      </c>
      <c r="T4" s="58"/>
      <c r="U4" s="21"/>
      <c r="V4" s="21"/>
      <c r="W4" s="21"/>
      <c r="X4" s="21"/>
    </row>
    <row r="5" spans="1:28" ht="30" x14ac:dyDescent="0.2">
      <c r="A5" s="67" t="s">
        <v>0</v>
      </c>
      <c r="B5" s="56" t="s">
        <v>152</v>
      </c>
      <c r="C5" s="63">
        <v>1</v>
      </c>
      <c r="D5" s="21"/>
      <c r="E5" s="21"/>
      <c r="F5" s="25" t="s">
        <v>277</v>
      </c>
      <c r="G5" s="25"/>
      <c r="H5" s="25"/>
      <c r="I5" s="25"/>
      <c r="J5" s="67" t="s">
        <v>258</v>
      </c>
      <c r="K5" s="56" t="s">
        <v>152</v>
      </c>
      <c r="L5" s="63">
        <v>1</v>
      </c>
      <c r="M5" s="21"/>
      <c r="N5" s="21"/>
      <c r="O5" s="21"/>
      <c r="P5" s="24" t="s">
        <v>218</v>
      </c>
      <c r="Q5" s="24" t="s">
        <v>219</v>
      </c>
      <c r="R5" s="24" t="s">
        <v>148</v>
      </c>
      <c r="S5" s="67" t="s">
        <v>40</v>
      </c>
      <c r="T5" s="21"/>
      <c r="U5" s="20"/>
      <c r="V5" s="20"/>
      <c r="W5" s="20"/>
      <c r="X5" s="20"/>
    </row>
    <row r="6" spans="1:28" ht="42" customHeight="1" x14ac:dyDescent="0.2">
      <c r="A6" s="68">
        <v>0</v>
      </c>
      <c r="B6" s="41" t="s">
        <v>37</v>
      </c>
      <c r="C6" s="40" t="s">
        <v>30</v>
      </c>
      <c r="D6" s="40" t="s">
        <v>29</v>
      </c>
      <c r="E6" s="40" t="s">
        <v>31</v>
      </c>
      <c r="F6" s="40" t="s">
        <v>144</v>
      </c>
      <c r="G6" s="40" t="s">
        <v>259</v>
      </c>
      <c r="H6" s="40" t="s">
        <v>159</v>
      </c>
      <c r="I6" s="40" t="s">
        <v>260</v>
      </c>
      <c r="K6" s="20" t="s">
        <v>37</v>
      </c>
      <c r="L6" s="20" t="s">
        <v>38</v>
      </c>
      <c r="M6" s="31" t="s">
        <v>30</v>
      </c>
      <c r="N6" s="31" t="s">
        <v>29</v>
      </c>
      <c r="O6" s="31" t="s">
        <v>31</v>
      </c>
      <c r="P6" s="31" t="s">
        <v>220</v>
      </c>
      <c r="Q6" s="31" t="s">
        <v>224</v>
      </c>
      <c r="R6" s="31" t="s">
        <v>147</v>
      </c>
      <c r="T6" s="20" t="s">
        <v>37</v>
      </c>
      <c r="U6" s="20" t="s">
        <v>38</v>
      </c>
      <c r="V6" s="31" t="s">
        <v>30</v>
      </c>
      <c r="W6" s="31" t="s">
        <v>29</v>
      </c>
      <c r="X6" s="31" t="s">
        <v>265</v>
      </c>
      <c r="Z6" s="3" t="s">
        <v>19</v>
      </c>
      <c r="AA6" s="3" t="s">
        <v>41</v>
      </c>
      <c r="AB6" s="3" t="s">
        <v>132</v>
      </c>
    </row>
    <row r="7" spans="1:28" x14ac:dyDescent="0.2">
      <c r="A7" s="3">
        <v>1</v>
      </c>
      <c r="B7" s="66" t="str">
        <f>IF(AND(Columns[[#This Row],[i node]]&lt;&gt; "", Columns[[#This Row],[j node]] &lt;&gt;"", Columns[[#This Row],[fs tag]]&lt;&gt;""), _xlfn.CONCAT(2,RIGHT(Columns[[#This Row],[i node]],LEN(Columns[[#This Row],[i node]])-1)), "")</f>
        <v>20011</v>
      </c>
      <c r="C7" s="231" t="s">
        <v>34</v>
      </c>
      <c r="D7" s="231" t="s">
        <v>91</v>
      </c>
      <c r="E7" s="64" t="s">
        <v>185</v>
      </c>
      <c r="F7" s="63" t="s">
        <v>328</v>
      </c>
      <c r="G7" s="63"/>
      <c r="H7" s="63">
        <v>1</v>
      </c>
      <c r="I7" s="63"/>
      <c r="K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41011</v>
      </c>
      <c r="L7" s="62" t="s">
        <v>258</v>
      </c>
      <c r="M7" s="231" t="s">
        <v>91</v>
      </c>
      <c r="N7" s="252" t="s">
        <v>101</v>
      </c>
      <c r="O7" s="64" t="s">
        <v>184</v>
      </c>
      <c r="P7" s="70">
        <v>1.5013333333333332</v>
      </c>
      <c r="Q7" s="65" t="s">
        <v>345</v>
      </c>
      <c r="R7" s="63" t="s">
        <v>340</v>
      </c>
      <c r="T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60013</v>
      </c>
      <c r="U7" s="62" t="s">
        <v>258</v>
      </c>
      <c r="V7" s="63" t="s">
        <v>297</v>
      </c>
      <c r="W7" s="63" t="s">
        <v>101</v>
      </c>
      <c r="X7" s="64" t="s">
        <v>266</v>
      </c>
      <c r="Z7" s="3" t="str" cm="1">
        <f t="array" ref="Z7:Z96">_xlfn._xlws.SORT(_xlfn.UNIQUE(_xlfn._xlws.FILTER(Columns[element tag],Columns[element tag]&lt;&gt;"")))</f>
        <v>200101</v>
      </c>
      <c r="AA7" s="3" t="str" cm="1">
        <f t="array" ref="AA7:AA147">_xlfn._xlws.SORT(_xlfn.UNIQUE(_xlfn._xlws.FILTER(Beams[element tag],Beams[element tag]&lt;&gt;"")))</f>
        <v>31011</v>
      </c>
      <c r="AB7" s="3" t="str" cm="1">
        <f t="array" ref="AB7:AB28">_xlfn._xlws.SORT(_xlfn.UNIQUE(_xlfn._xlws.FILTER(Struts[element tag],Struts[element tag]&lt;&gt;"")))</f>
        <v>600103</v>
      </c>
    </row>
    <row r="8" spans="1:28" x14ac:dyDescent="0.2">
      <c r="A8" s="3">
        <v>2</v>
      </c>
      <c r="B8" s="66" t="str">
        <f>IF(AND(Columns[[#This Row],[i node]]&lt;&gt; "", Columns[[#This Row],[j node]] &lt;&gt;"", Columns[[#This Row],[fs tag]]&lt;&gt;""), _xlfn.CONCAT(2,RIGHT(Columns[[#This Row],[i node]],LEN(Columns[[#This Row],[i node]])-1)), "")</f>
        <v>20021</v>
      </c>
      <c r="C8" s="231" t="s">
        <v>42</v>
      </c>
      <c r="D8" s="231" t="s">
        <v>92</v>
      </c>
      <c r="E8" s="64" t="s">
        <v>185</v>
      </c>
      <c r="F8" s="63" t="s">
        <v>329</v>
      </c>
      <c r="G8" s="63"/>
      <c r="H8" s="63">
        <v>1</v>
      </c>
      <c r="I8" s="63"/>
      <c r="K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41021</v>
      </c>
      <c r="L8" s="62" t="s">
        <v>258</v>
      </c>
      <c r="M8" s="231" t="s">
        <v>92</v>
      </c>
      <c r="N8" s="252" t="s">
        <v>102</v>
      </c>
      <c r="O8" s="64" t="s">
        <v>184</v>
      </c>
      <c r="P8" s="70">
        <v>3.0026666666666664</v>
      </c>
      <c r="Q8" s="65"/>
      <c r="R8" s="63" t="s">
        <v>341</v>
      </c>
      <c r="T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60033</v>
      </c>
      <c r="U8" s="62" t="s">
        <v>258</v>
      </c>
      <c r="V8" s="63" t="s">
        <v>289</v>
      </c>
      <c r="W8" s="63" t="s">
        <v>103</v>
      </c>
      <c r="X8" s="64" t="s">
        <v>266</v>
      </c>
      <c r="Z8" s="3" t="str">
        <v>200102</v>
      </c>
      <c r="AA8" s="3" t="str">
        <v>31012</v>
      </c>
      <c r="AB8" s="3" t="str">
        <v>60013</v>
      </c>
    </row>
    <row r="9" spans="1:28" x14ac:dyDescent="0.2">
      <c r="A9" s="3">
        <v>3</v>
      </c>
      <c r="B9" s="66" t="str">
        <f>IF(AND(Columns[[#This Row],[i node]]&lt;&gt; "", Columns[[#This Row],[j node]] &lt;&gt;"", Columns[[#This Row],[fs tag]]&lt;&gt;""), _xlfn.CONCAT(2,RIGHT(Columns[[#This Row],[i node]],LEN(Columns[[#This Row],[i node]])-1)), "")</f>
        <v>20031</v>
      </c>
      <c r="C9" s="231" t="s">
        <v>36</v>
      </c>
      <c r="D9" s="231" t="s">
        <v>93</v>
      </c>
      <c r="E9" s="64" t="s">
        <v>185</v>
      </c>
      <c r="F9" s="63" t="s">
        <v>329</v>
      </c>
      <c r="G9" s="63"/>
      <c r="H9" s="63">
        <v>1</v>
      </c>
      <c r="I9" s="63"/>
      <c r="K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41031</v>
      </c>
      <c r="L9" s="62" t="s">
        <v>258</v>
      </c>
      <c r="M9" s="231" t="s">
        <v>93</v>
      </c>
      <c r="N9" s="252" t="s">
        <v>103</v>
      </c>
      <c r="O9" s="64" t="s">
        <v>184</v>
      </c>
      <c r="P9" s="70">
        <v>3.0026666666666664</v>
      </c>
      <c r="Q9" s="65"/>
      <c r="R9" s="63" t="s">
        <v>341</v>
      </c>
      <c r="T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60053</v>
      </c>
      <c r="U9" s="62" t="s">
        <v>258</v>
      </c>
      <c r="V9" s="63" t="s">
        <v>291</v>
      </c>
      <c r="W9" s="63" t="s">
        <v>105</v>
      </c>
      <c r="X9" s="64" t="s">
        <v>266</v>
      </c>
      <c r="Z9" s="3" t="str">
        <v>200103</v>
      </c>
      <c r="AA9" s="3" t="str">
        <v>31013</v>
      </c>
      <c r="AB9" s="3" t="str">
        <v>60033</v>
      </c>
    </row>
    <row r="10" spans="1:28" x14ac:dyDescent="0.2">
      <c r="A10" s="3">
        <v>4</v>
      </c>
      <c r="B10" s="66" t="str">
        <f>IF(AND(Columns[[#This Row],[i node]]&lt;&gt; "", Columns[[#This Row],[j node]] &lt;&gt;"", Columns[[#This Row],[fs tag]]&lt;&gt;""), _xlfn.CONCAT(2,RIGHT(Columns[[#This Row],[i node]],LEN(Columns[[#This Row],[i node]])-1)), "")</f>
        <v>20041</v>
      </c>
      <c r="C10" s="231" t="s">
        <v>75</v>
      </c>
      <c r="D10" s="231" t="s">
        <v>94</v>
      </c>
      <c r="E10" s="64" t="s">
        <v>185</v>
      </c>
      <c r="F10" s="63" t="s">
        <v>329</v>
      </c>
      <c r="G10" s="63"/>
      <c r="H10" s="63">
        <v>1</v>
      </c>
      <c r="I10" s="63"/>
      <c r="K1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41041</v>
      </c>
      <c r="L10" s="62" t="s">
        <v>258</v>
      </c>
      <c r="M10" s="231" t="s">
        <v>94</v>
      </c>
      <c r="N10" s="252" t="s">
        <v>104</v>
      </c>
      <c r="O10" s="64" t="s">
        <v>184</v>
      </c>
      <c r="P10" s="70">
        <v>3.0026666666666664</v>
      </c>
      <c r="Q10" s="65"/>
      <c r="R10" s="63" t="s">
        <v>341</v>
      </c>
      <c r="T1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60063</v>
      </c>
      <c r="U10" s="62" t="s">
        <v>258</v>
      </c>
      <c r="V10" s="63" t="s">
        <v>292</v>
      </c>
      <c r="W10" s="63" t="s">
        <v>106</v>
      </c>
      <c r="X10" s="64" t="s">
        <v>266</v>
      </c>
      <c r="Z10" s="3" t="str">
        <v>20011</v>
      </c>
      <c r="AA10" s="3" t="str">
        <v>31021</v>
      </c>
      <c r="AB10" s="3" t="str">
        <v>60053</v>
      </c>
    </row>
    <row r="11" spans="1:28" x14ac:dyDescent="0.2">
      <c r="A11" s="3">
        <v>5</v>
      </c>
      <c r="B11" s="66" t="str">
        <f>IF(AND(Columns[[#This Row],[i node]]&lt;&gt; "", Columns[[#This Row],[j node]] &lt;&gt;"", Columns[[#This Row],[fs tag]]&lt;&gt;""), _xlfn.CONCAT(2,RIGHT(Columns[[#This Row],[i node]],LEN(Columns[[#This Row],[i node]])-1)), "")</f>
        <v>20051</v>
      </c>
      <c r="C11" s="231" t="s">
        <v>35</v>
      </c>
      <c r="D11" s="231" t="s">
        <v>95</v>
      </c>
      <c r="E11" s="64" t="s">
        <v>185</v>
      </c>
      <c r="F11" s="63" t="s">
        <v>329</v>
      </c>
      <c r="G11" s="63"/>
      <c r="H11" s="63">
        <v>1</v>
      </c>
      <c r="I11" s="63"/>
      <c r="K1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41051</v>
      </c>
      <c r="L11" s="62" t="s">
        <v>258</v>
      </c>
      <c r="M11" s="231" t="s">
        <v>95</v>
      </c>
      <c r="N11" s="252" t="s">
        <v>105</v>
      </c>
      <c r="O11" s="64" t="s">
        <v>184</v>
      </c>
      <c r="P11" s="70">
        <v>3.0026666666666664</v>
      </c>
      <c r="Q11" s="65"/>
      <c r="R11" s="63" t="s">
        <v>341</v>
      </c>
      <c r="T1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60083</v>
      </c>
      <c r="U11" s="62" t="s">
        <v>258</v>
      </c>
      <c r="V11" s="63" t="s">
        <v>294</v>
      </c>
      <c r="W11" s="63" t="s">
        <v>108</v>
      </c>
      <c r="X11" s="64" t="s">
        <v>266</v>
      </c>
      <c r="Z11" s="3" t="str">
        <v>20012</v>
      </c>
      <c r="AA11" s="3" t="str">
        <v>31022</v>
      </c>
      <c r="AB11" s="3" t="str">
        <v>60063</v>
      </c>
    </row>
    <row r="12" spans="1:28" x14ac:dyDescent="0.2">
      <c r="A12" s="3">
        <v>6</v>
      </c>
      <c r="B12" s="66" t="str">
        <f>IF(AND(Columns[[#This Row],[i node]]&lt;&gt; "", Columns[[#This Row],[j node]] &lt;&gt;"", Columns[[#This Row],[fs tag]]&lt;&gt;""), _xlfn.CONCAT(2,RIGHT(Columns[[#This Row],[i node]],LEN(Columns[[#This Row],[i node]])-1)), "")</f>
        <v>20061</v>
      </c>
      <c r="C12" s="231" t="s">
        <v>76</v>
      </c>
      <c r="D12" s="231" t="s">
        <v>96</v>
      </c>
      <c r="E12" s="64" t="s">
        <v>185</v>
      </c>
      <c r="F12" s="63" t="s">
        <v>329</v>
      </c>
      <c r="G12" s="63"/>
      <c r="H12" s="63">
        <v>1</v>
      </c>
      <c r="I12" s="63"/>
      <c r="K1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41061</v>
      </c>
      <c r="L12" s="62" t="s">
        <v>258</v>
      </c>
      <c r="M12" s="231" t="s">
        <v>96</v>
      </c>
      <c r="N12" s="252" t="s">
        <v>106</v>
      </c>
      <c r="O12" s="64" t="s">
        <v>184</v>
      </c>
      <c r="P12" s="70">
        <v>3.0026666666666664</v>
      </c>
      <c r="Q12" s="65"/>
      <c r="R12" s="63" t="s">
        <v>341</v>
      </c>
      <c r="T1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600103</v>
      </c>
      <c r="U12" s="62" t="s">
        <v>258</v>
      </c>
      <c r="V12" s="63" t="s">
        <v>296</v>
      </c>
      <c r="W12" s="63" t="s">
        <v>110</v>
      </c>
      <c r="X12" s="64" t="s">
        <v>266</v>
      </c>
      <c r="Z12" s="3" t="str">
        <v>20013</v>
      </c>
      <c r="AA12" s="3" t="str">
        <v>31023</v>
      </c>
      <c r="AB12" s="3" t="str">
        <v>60083</v>
      </c>
    </row>
    <row r="13" spans="1:28" x14ac:dyDescent="0.2">
      <c r="A13" s="3">
        <v>7</v>
      </c>
      <c r="B13" s="66" t="str">
        <f>IF(AND(Columns[[#This Row],[i node]]&lt;&gt; "", Columns[[#This Row],[j node]] &lt;&gt;"", Columns[[#This Row],[fs tag]]&lt;&gt;""), _xlfn.CONCAT(2,RIGHT(Columns[[#This Row],[i node]],LEN(Columns[[#This Row],[i node]])-1)), "")</f>
        <v>20071</v>
      </c>
      <c r="C13" s="231" t="s">
        <v>77</v>
      </c>
      <c r="D13" s="231" t="s">
        <v>97</v>
      </c>
      <c r="E13" s="64" t="s">
        <v>185</v>
      </c>
      <c r="F13" s="63" t="s">
        <v>329</v>
      </c>
      <c r="G13" s="63"/>
      <c r="H13" s="63">
        <v>1</v>
      </c>
      <c r="I13" s="63"/>
      <c r="K1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41071</v>
      </c>
      <c r="L13" s="62" t="s">
        <v>258</v>
      </c>
      <c r="M13" s="231" t="s">
        <v>97</v>
      </c>
      <c r="N13" s="252" t="s">
        <v>107</v>
      </c>
      <c r="O13" s="64" t="s">
        <v>184</v>
      </c>
      <c r="P13" s="70">
        <v>3.0026666666666664</v>
      </c>
      <c r="Q13" s="65"/>
      <c r="R13" s="63" t="s">
        <v>341</v>
      </c>
      <c r="T1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61012</v>
      </c>
      <c r="U13" s="62" t="s">
        <v>258</v>
      </c>
      <c r="V13" s="63" t="s">
        <v>101</v>
      </c>
      <c r="W13" s="63" t="s">
        <v>111</v>
      </c>
      <c r="X13" s="64" t="s">
        <v>266</v>
      </c>
      <c r="Z13" s="3" t="str">
        <v>20021</v>
      </c>
      <c r="AA13" s="3" t="str">
        <v>31031</v>
      </c>
      <c r="AB13" s="3" t="str">
        <v>610102</v>
      </c>
    </row>
    <row r="14" spans="1:28" x14ac:dyDescent="0.2">
      <c r="A14" s="3">
        <v>8</v>
      </c>
      <c r="B14" s="66" t="str">
        <f>IF(AND(Columns[[#This Row],[i node]]&lt;&gt; "", Columns[[#This Row],[j node]] &lt;&gt;"", Columns[[#This Row],[fs tag]]&lt;&gt;""), _xlfn.CONCAT(2,RIGHT(Columns[[#This Row],[i node]],LEN(Columns[[#This Row],[i node]])-1)), "")</f>
        <v>20081</v>
      </c>
      <c r="C14" s="231" t="s">
        <v>78</v>
      </c>
      <c r="D14" s="231" t="s">
        <v>98</v>
      </c>
      <c r="E14" s="64" t="s">
        <v>185</v>
      </c>
      <c r="F14" s="63" t="s">
        <v>329</v>
      </c>
      <c r="G14" s="63"/>
      <c r="H14" s="63">
        <v>1</v>
      </c>
      <c r="I14" s="63"/>
      <c r="K1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41081</v>
      </c>
      <c r="L14" s="62" t="s">
        <v>258</v>
      </c>
      <c r="M14" s="231" t="s">
        <v>98</v>
      </c>
      <c r="N14" s="252" t="s">
        <v>108</v>
      </c>
      <c r="O14" s="64" t="s">
        <v>184</v>
      </c>
      <c r="P14" s="70">
        <v>3.0026666666666664</v>
      </c>
      <c r="Q14" s="65"/>
      <c r="R14" s="63" t="s">
        <v>341</v>
      </c>
      <c r="T1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610102</v>
      </c>
      <c r="U14" s="62" t="s">
        <v>258</v>
      </c>
      <c r="V14" s="63" t="s">
        <v>110</v>
      </c>
      <c r="W14" s="63" t="s">
        <v>120</v>
      </c>
      <c r="X14" s="64" t="s">
        <v>266</v>
      </c>
      <c r="Z14" s="3" t="str">
        <v>20022</v>
      </c>
      <c r="AA14" s="3" t="str">
        <v>31032</v>
      </c>
      <c r="AB14" s="3" t="str">
        <v>610103</v>
      </c>
    </row>
    <row r="15" spans="1:28" x14ac:dyDescent="0.2">
      <c r="A15" s="3">
        <v>9</v>
      </c>
      <c r="B15" s="66" t="str">
        <f>IF(AND(Columns[[#This Row],[i node]]&lt;&gt; "", Columns[[#This Row],[j node]] &lt;&gt;"", Columns[[#This Row],[fs tag]]&lt;&gt;""), _xlfn.CONCAT(2,RIGHT(Columns[[#This Row],[i node]],LEN(Columns[[#This Row],[i node]])-1)), "")</f>
        <v>20091</v>
      </c>
      <c r="C15" s="231" t="s">
        <v>79</v>
      </c>
      <c r="D15" s="231" t="s">
        <v>99</v>
      </c>
      <c r="E15" s="64" t="s">
        <v>185</v>
      </c>
      <c r="F15" s="63" t="s">
        <v>329</v>
      </c>
      <c r="G15" s="63"/>
      <c r="H15" s="63">
        <v>1</v>
      </c>
      <c r="I15" s="63"/>
      <c r="K1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41091</v>
      </c>
      <c r="L15" s="62" t="s">
        <v>258</v>
      </c>
      <c r="M15" s="231" t="s">
        <v>99</v>
      </c>
      <c r="N15" s="252" t="s">
        <v>109</v>
      </c>
      <c r="O15" s="64" t="s">
        <v>184</v>
      </c>
      <c r="P15" s="70">
        <v>3.0026666666666664</v>
      </c>
      <c r="Q15" s="65"/>
      <c r="R15" s="63" t="s">
        <v>341</v>
      </c>
      <c r="T1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61013</v>
      </c>
      <c r="U15" s="62" t="s">
        <v>258</v>
      </c>
      <c r="V15" s="63" t="s">
        <v>307</v>
      </c>
      <c r="W15" s="63" t="s">
        <v>121</v>
      </c>
      <c r="X15" s="64" t="s">
        <v>266</v>
      </c>
      <c r="Z15" s="3" t="str">
        <v>20023</v>
      </c>
      <c r="AA15" s="3" t="str">
        <v>31033</v>
      </c>
      <c r="AB15" s="3" t="str">
        <v>61012</v>
      </c>
    </row>
    <row r="16" spans="1:28" x14ac:dyDescent="0.2">
      <c r="B16" s="66" t="str">
        <f>IF(AND(Columns[[#This Row],[i node]]&lt;&gt; "", Columns[[#This Row],[j node]] &lt;&gt;"", Columns[[#This Row],[fs tag]]&lt;&gt;""), _xlfn.CONCAT(2,RIGHT(Columns[[#This Row],[i node]],LEN(Columns[[#This Row],[i node]])-1)), "")</f>
        <v>200101</v>
      </c>
      <c r="C16" s="231" t="s">
        <v>80</v>
      </c>
      <c r="D16" s="231" t="s">
        <v>100</v>
      </c>
      <c r="E16" s="64" t="s">
        <v>185</v>
      </c>
      <c r="F16" s="63" t="s">
        <v>328</v>
      </c>
      <c r="G16" s="63"/>
      <c r="H16" s="63">
        <v>1</v>
      </c>
      <c r="I16" s="63"/>
      <c r="K1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410101</v>
      </c>
      <c r="L16" s="62" t="s">
        <v>258</v>
      </c>
      <c r="M16" s="231" t="s">
        <v>100</v>
      </c>
      <c r="N16" s="252" t="s">
        <v>110</v>
      </c>
      <c r="O16" s="64" t="s">
        <v>184</v>
      </c>
      <c r="P16" s="70">
        <v>1.5013333333333332</v>
      </c>
      <c r="Q16" s="65" t="s">
        <v>345</v>
      </c>
      <c r="R16" s="63" t="s">
        <v>340</v>
      </c>
      <c r="T1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61033</v>
      </c>
      <c r="U16" s="62" t="s">
        <v>258</v>
      </c>
      <c r="V16" s="63" t="s">
        <v>299</v>
      </c>
      <c r="W16" s="63" t="s">
        <v>123</v>
      </c>
      <c r="X16" s="64" t="s">
        <v>266</v>
      </c>
      <c r="Z16" s="3" t="str">
        <v>20031</v>
      </c>
      <c r="AA16" s="3" t="str">
        <v>31041</v>
      </c>
      <c r="AB16" s="3" t="str">
        <v>61013</v>
      </c>
    </row>
    <row r="17" spans="2:28" x14ac:dyDescent="0.2">
      <c r="B17" s="66" t="str">
        <f>IF(AND(Columns[[#This Row],[i node]]&lt;&gt; "", Columns[[#This Row],[j node]] &lt;&gt;"", Columns[[#This Row],[fs tag]]&lt;&gt;""), _xlfn.CONCAT(2,RIGHT(Columns[[#This Row],[i node]],LEN(Columns[[#This Row],[i node]])-1)), "")</f>
        <v>20012</v>
      </c>
      <c r="C17" s="254" t="s">
        <v>81</v>
      </c>
      <c r="D17" s="232" t="s">
        <v>101</v>
      </c>
      <c r="E17" s="64" t="s">
        <v>185</v>
      </c>
      <c r="F17" s="63" t="s">
        <v>331</v>
      </c>
      <c r="G17" s="63"/>
      <c r="H17" s="63">
        <v>1</v>
      </c>
      <c r="I17" s="63"/>
      <c r="K1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41012</v>
      </c>
      <c r="L17" s="62" t="s">
        <v>258</v>
      </c>
      <c r="M17" s="232" t="s">
        <v>101</v>
      </c>
      <c r="N17" s="255" t="s">
        <v>307</v>
      </c>
      <c r="O17" s="64" t="s">
        <v>184</v>
      </c>
      <c r="P17" s="70">
        <v>4.7439999999999998</v>
      </c>
      <c r="Q17" s="65" t="s">
        <v>261</v>
      </c>
      <c r="R17" s="63" t="s">
        <v>337</v>
      </c>
      <c r="T1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61053</v>
      </c>
      <c r="U17" s="62" t="s">
        <v>258</v>
      </c>
      <c r="V17" s="63" t="s">
        <v>301</v>
      </c>
      <c r="W17" s="63" t="s">
        <v>125</v>
      </c>
      <c r="X17" s="64" t="s">
        <v>266</v>
      </c>
      <c r="Z17" s="3" t="str">
        <v>20032</v>
      </c>
      <c r="AA17" s="3" t="str">
        <v>31042</v>
      </c>
      <c r="AB17" s="3" t="str">
        <v>61033</v>
      </c>
    </row>
    <row r="18" spans="2:28" x14ac:dyDescent="0.2">
      <c r="B18" s="66" t="str">
        <f>IF(AND(Columns[[#This Row],[i node]]&lt;&gt; "", Columns[[#This Row],[j node]] &lt;&gt;"", Columns[[#This Row],[fs tag]]&lt;&gt;""), _xlfn.CONCAT(2,RIGHT(Columns[[#This Row],[i node]],LEN(Columns[[#This Row],[i node]])-1)), "")</f>
        <v>20022</v>
      </c>
      <c r="C18" s="254" t="s">
        <v>82</v>
      </c>
      <c r="D18" s="232" t="s">
        <v>102</v>
      </c>
      <c r="E18" s="64" t="s">
        <v>185</v>
      </c>
      <c r="F18" s="63" t="s">
        <v>330</v>
      </c>
      <c r="G18" s="63"/>
      <c r="H18" s="63">
        <v>1</v>
      </c>
      <c r="I18" s="63"/>
      <c r="K1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41022</v>
      </c>
      <c r="L18" s="62" t="s">
        <v>258</v>
      </c>
      <c r="M18" s="232" t="s">
        <v>102</v>
      </c>
      <c r="N18" s="255" t="s">
        <v>298</v>
      </c>
      <c r="O18" s="64" t="s">
        <v>184</v>
      </c>
      <c r="P18" s="70">
        <v>9.4879999999999995</v>
      </c>
      <c r="Q18" s="65"/>
      <c r="R18" s="63" t="s">
        <v>336</v>
      </c>
      <c r="T1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61063</v>
      </c>
      <c r="U18" s="62" t="s">
        <v>258</v>
      </c>
      <c r="V18" s="63" t="s">
        <v>302</v>
      </c>
      <c r="W18" s="63" t="s">
        <v>126</v>
      </c>
      <c r="X18" s="64" t="s">
        <v>266</v>
      </c>
      <c r="Z18" s="3" t="str">
        <v>20033</v>
      </c>
      <c r="AA18" s="3" t="str">
        <v>31043</v>
      </c>
      <c r="AB18" s="3" t="str">
        <v>61053</v>
      </c>
    </row>
    <row r="19" spans="2:28" x14ac:dyDescent="0.2">
      <c r="B19" s="66" t="str">
        <f>IF(AND(Columns[[#This Row],[i node]]&lt;&gt; "", Columns[[#This Row],[j node]] &lt;&gt;"", Columns[[#This Row],[fs tag]]&lt;&gt;""), _xlfn.CONCAT(2,RIGHT(Columns[[#This Row],[i node]],LEN(Columns[[#This Row],[i node]])-1)), "")</f>
        <v>20032</v>
      </c>
      <c r="C19" s="254" t="s">
        <v>83</v>
      </c>
      <c r="D19" s="232" t="s">
        <v>103</v>
      </c>
      <c r="E19" s="64" t="s">
        <v>185</v>
      </c>
      <c r="F19" s="63" t="s">
        <v>330</v>
      </c>
      <c r="G19" s="63"/>
      <c r="H19" s="63">
        <v>1</v>
      </c>
      <c r="I19" s="63"/>
      <c r="K1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41032</v>
      </c>
      <c r="L19" s="62" t="s">
        <v>258</v>
      </c>
      <c r="M19" s="232" t="s">
        <v>103</v>
      </c>
      <c r="N19" s="255" t="s">
        <v>299</v>
      </c>
      <c r="O19" s="64" t="s">
        <v>184</v>
      </c>
      <c r="P19" s="70">
        <v>9.4879999999999995</v>
      </c>
      <c r="Q19" s="65" t="s">
        <v>339</v>
      </c>
      <c r="R19" s="63" t="s">
        <v>336</v>
      </c>
      <c r="T1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61083</v>
      </c>
      <c r="U19" s="62" t="s">
        <v>258</v>
      </c>
      <c r="V19" s="63" t="s">
        <v>304</v>
      </c>
      <c r="W19" s="63" t="s">
        <v>128</v>
      </c>
      <c r="X19" s="64" t="s">
        <v>266</v>
      </c>
      <c r="Z19" s="3" t="str">
        <v>20041</v>
      </c>
      <c r="AA19" s="3" t="str">
        <v>31051</v>
      </c>
      <c r="AB19" s="3" t="str">
        <v>61063</v>
      </c>
    </row>
    <row r="20" spans="2:28" x14ac:dyDescent="0.2">
      <c r="B20" s="66" t="str">
        <f>IF(AND(Columns[[#This Row],[i node]]&lt;&gt; "", Columns[[#This Row],[j node]] &lt;&gt;"", Columns[[#This Row],[fs tag]]&lt;&gt;""), _xlfn.CONCAT(2,RIGHT(Columns[[#This Row],[i node]],LEN(Columns[[#This Row],[i node]])-1)), "")</f>
        <v>20042</v>
      </c>
      <c r="C20" s="254" t="s">
        <v>84</v>
      </c>
      <c r="D20" s="232" t="s">
        <v>104</v>
      </c>
      <c r="E20" s="64" t="s">
        <v>185</v>
      </c>
      <c r="F20" s="63" t="s">
        <v>330</v>
      </c>
      <c r="G20" s="63"/>
      <c r="H20" s="63">
        <v>1</v>
      </c>
      <c r="I20" s="63"/>
      <c r="K2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41042</v>
      </c>
      <c r="L20" s="62" t="s">
        <v>258</v>
      </c>
      <c r="M20" s="232" t="s">
        <v>104</v>
      </c>
      <c r="N20" s="255" t="s">
        <v>300</v>
      </c>
      <c r="O20" s="64" t="s">
        <v>184</v>
      </c>
      <c r="P20" s="70">
        <v>9.4879999999999995</v>
      </c>
      <c r="Q20" s="65"/>
      <c r="R20" s="63" t="s">
        <v>336</v>
      </c>
      <c r="T2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610103</v>
      </c>
      <c r="U20" s="62" t="s">
        <v>258</v>
      </c>
      <c r="V20" s="63" t="s">
        <v>306</v>
      </c>
      <c r="W20" s="63" t="s">
        <v>130</v>
      </c>
      <c r="X20" s="64" t="s">
        <v>266</v>
      </c>
      <c r="Z20" s="3" t="str">
        <v>20042</v>
      </c>
      <c r="AA20" s="3" t="str">
        <v>31052</v>
      </c>
      <c r="AB20" s="3" t="str">
        <v>61083</v>
      </c>
    </row>
    <row r="21" spans="2:28" x14ac:dyDescent="0.2">
      <c r="B21" s="66" t="str">
        <f>IF(AND(Columns[[#This Row],[i node]]&lt;&gt; "", Columns[[#This Row],[j node]] &lt;&gt;"", Columns[[#This Row],[fs tag]]&lt;&gt;""), _xlfn.CONCAT(2,RIGHT(Columns[[#This Row],[i node]],LEN(Columns[[#This Row],[i node]])-1)), "")</f>
        <v>20052</v>
      </c>
      <c r="C21" s="254" t="s">
        <v>85</v>
      </c>
      <c r="D21" s="232" t="s">
        <v>105</v>
      </c>
      <c r="E21" s="64" t="s">
        <v>185</v>
      </c>
      <c r="F21" s="63" t="s">
        <v>331</v>
      </c>
      <c r="G21" s="63"/>
      <c r="H21" s="63">
        <v>1</v>
      </c>
      <c r="I21" s="63"/>
      <c r="K2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41052</v>
      </c>
      <c r="L21" s="62" t="s">
        <v>258</v>
      </c>
      <c r="M21" s="232" t="s">
        <v>105</v>
      </c>
      <c r="N21" s="255" t="s">
        <v>301</v>
      </c>
      <c r="O21" s="64" t="s">
        <v>184</v>
      </c>
      <c r="P21" s="70">
        <v>4.7439999999999998</v>
      </c>
      <c r="Q21" s="65" t="s">
        <v>261</v>
      </c>
      <c r="R21" s="63" t="s">
        <v>337</v>
      </c>
      <c r="T2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62012</v>
      </c>
      <c r="U21" s="62" t="s">
        <v>258</v>
      </c>
      <c r="V21" s="63" t="s">
        <v>121</v>
      </c>
      <c r="W21" s="63" t="s">
        <v>190</v>
      </c>
      <c r="X21" s="64" t="s">
        <v>266</v>
      </c>
      <c r="Z21" s="3" t="str">
        <v>20043</v>
      </c>
      <c r="AA21" s="3" t="str">
        <v>31053</v>
      </c>
      <c r="AB21" s="3" t="str">
        <v>620102</v>
      </c>
    </row>
    <row r="22" spans="2:28" x14ac:dyDescent="0.2">
      <c r="B22" s="66" t="str">
        <f>IF(AND(Columns[[#This Row],[i node]]&lt;&gt; "", Columns[[#This Row],[j node]] &lt;&gt;"", Columns[[#This Row],[fs tag]]&lt;&gt;""), _xlfn.CONCAT(2,RIGHT(Columns[[#This Row],[i node]],LEN(Columns[[#This Row],[i node]])-1)), "")</f>
        <v>20062</v>
      </c>
      <c r="C22" s="254" t="s">
        <v>86</v>
      </c>
      <c r="D22" s="232" t="s">
        <v>106</v>
      </c>
      <c r="E22" s="64" t="s">
        <v>185</v>
      </c>
      <c r="F22" s="63" t="s">
        <v>331</v>
      </c>
      <c r="G22" s="63"/>
      <c r="H22" s="63">
        <v>1</v>
      </c>
      <c r="I22" s="63"/>
      <c r="K2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41062</v>
      </c>
      <c r="L22" s="62" t="s">
        <v>258</v>
      </c>
      <c r="M22" s="232" t="s">
        <v>106</v>
      </c>
      <c r="N22" s="255" t="s">
        <v>302</v>
      </c>
      <c r="O22" s="64" t="s">
        <v>184</v>
      </c>
      <c r="P22" s="70">
        <v>4.7439999999999998</v>
      </c>
      <c r="Q22" s="65" t="s">
        <v>261</v>
      </c>
      <c r="R22" s="63" t="s">
        <v>337</v>
      </c>
      <c r="T2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620102</v>
      </c>
      <c r="U22" s="62" t="s">
        <v>258</v>
      </c>
      <c r="V22" s="63" t="s">
        <v>130</v>
      </c>
      <c r="W22" s="63" t="s">
        <v>199</v>
      </c>
      <c r="X22" s="64" t="s">
        <v>266</v>
      </c>
      <c r="Z22" s="3" t="str">
        <v>20051</v>
      </c>
      <c r="AA22" s="3" t="str">
        <v>31061</v>
      </c>
      <c r="AB22" s="3" t="str">
        <v>620103</v>
      </c>
    </row>
    <row r="23" spans="2:28" x14ac:dyDescent="0.2">
      <c r="B23" s="66" t="str">
        <f>IF(AND(Columns[[#This Row],[i node]]&lt;&gt; "", Columns[[#This Row],[j node]] &lt;&gt;"", Columns[[#This Row],[fs tag]]&lt;&gt;""), _xlfn.CONCAT(2,RIGHT(Columns[[#This Row],[i node]],LEN(Columns[[#This Row],[i node]])-1)), "")</f>
        <v>20072</v>
      </c>
      <c r="C23" s="254" t="s">
        <v>87</v>
      </c>
      <c r="D23" s="232" t="s">
        <v>107</v>
      </c>
      <c r="E23" s="64" t="s">
        <v>185</v>
      </c>
      <c r="F23" s="63" t="s">
        <v>330</v>
      </c>
      <c r="G23" s="63"/>
      <c r="H23" s="63">
        <v>1</v>
      </c>
      <c r="I23" s="63"/>
      <c r="K2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41072</v>
      </c>
      <c r="L23" s="62" t="s">
        <v>258</v>
      </c>
      <c r="M23" s="232" t="s">
        <v>107</v>
      </c>
      <c r="N23" s="255" t="s">
        <v>303</v>
      </c>
      <c r="O23" s="64" t="s">
        <v>184</v>
      </c>
      <c r="P23" s="70">
        <v>9.4879999999999995</v>
      </c>
      <c r="Q23" s="65"/>
      <c r="R23" s="63" t="s">
        <v>336</v>
      </c>
      <c r="T2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62013</v>
      </c>
      <c r="U23" s="62" t="s">
        <v>258</v>
      </c>
      <c r="V23" s="63" t="s">
        <v>308</v>
      </c>
      <c r="W23" s="63" t="s">
        <v>200</v>
      </c>
      <c r="X23" s="64" t="s">
        <v>266</v>
      </c>
      <c r="Z23" s="3" t="str">
        <v>20052</v>
      </c>
      <c r="AA23" s="3" t="str">
        <v>31062</v>
      </c>
      <c r="AB23" s="3" t="str">
        <v>62012</v>
      </c>
    </row>
    <row r="24" spans="2:28" x14ac:dyDescent="0.2">
      <c r="B24" s="66" t="str">
        <f>IF(AND(Columns[[#This Row],[i node]]&lt;&gt; "", Columns[[#This Row],[j node]] &lt;&gt;"", Columns[[#This Row],[fs tag]]&lt;&gt;""), _xlfn.CONCAT(2,RIGHT(Columns[[#This Row],[i node]],LEN(Columns[[#This Row],[i node]])-1)), "")</f>
        <v>20082</v>
      </c>
      <c r="C24" s="254" t="s">
        <v>88</v>
      </c>
      <c r="D24" s="232" t="s">
        <v>108</v>
      </c>
      <c r="E24" s="64" t="s">
        <v>185</v>
      </c>
      <c r="F24" s="63" t="s">
        <v>330</v>
      </c>
      <c r="G24" s="63"/>
      <c r="H24" s="63">
        <v>1</v>
      </c>
      <c r="I24" s="63"/>
      <c r="K2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41082</v>
      </c>
      <c r="L24" s="62" t="s">
        <v>258</v>
      </c>
      <c r="M24" s="232" t="s">
        <v>108</v>
      </c>
      <c r="N24" s="255" t="s">
        <v>304</v>
      </c>
      <c r="O24" s="64" t="s">
        <v>184</v>
      </c>
      <c r="P24" s="70">
        <v>9.4879999999999995</v>
      </c>
      <c r="Q24" s="65" t="s">
        <v>339</v>
      </c>
      <c r="R24" s="63" t="s">
        <v>336</v>
      </c>
      <c r="T2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62033</v>
      </c>
      <c r="U24" s="62" t="s">
        <v>258</v>
      </c>
      <c r="V24" s="63" t="s">
        <v>310</v>
      </c>
      <c r="W24" s="63" t="s">
        <v>202</v>
      </c>
      <c r="X24" s="64" t="s">
        <v>266</v>
      </c>
      <c r="Z24" s="3" t="str">
        <v>20053</v>
      </c>
      <c r="AA24" s="3" t="str">
        <v>31063</v>
      </c>
      <c r="AB24" s="3" t="str">
        <v>62013</v>
      </c>
    </row>
    <row r="25" spans="2:28" x14ac:dyDescent="0.2">
      <c r="B25" s="66" t="str">
        <f>IF(AND(Columns[[#This Row],[i node]]&lt;&gt; "", Columns[[#This Row],[j node]] &lt;&gt;"", Columns[[#This Row],[fs tag]]&lt;&gt;""), _xlfn.CONCAT(2,RIGHT(Columns[[#This Row],[i node]],LEN(Columns[[#This Row],[i node]])-1)), "")</f>
        <v>20092</v>
      </c>
      <c r="C25" s="254" t="s">
        <v>89</v>
      </c>
      <c r="D25" s="232" t="s">
        <v>109</v>
      </c>
      <c r="E25" s="64" t="s">
        <v>185</v>
      </c>
      <c r="F25" s="63" t="s">
        <v>330</v>
      </c>
      <c r="G25" s="63"/>
      <c r="H25" s="63">
        <v>1</v>
      </c>
      <c r="I25" s="63"/>
      <c r="K2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41092</v>
      </c>
      <c r="L25" s="62" t="s">
        <v>258</v>
      </c>
      <c r="M25" s="232" t="s">
        <v>109</v>
      </c>
      <c r="N25" s="255" t="s">
        <v>305</v>
      </c>
      <c r="O25" s="64" t="s">
        <v>184</v>
      </c>
      <c r="P25" s="70">
        <v>9.4879999999999995</v>
      </c>
      <c r="Q25" s="65"/>
      <c r="R25" s="63" t="s">
        <v>336</v>
      </c>
      <c r="T2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62053</v>
      </c>
      <c r="U25" s="62" t="s">
        <v>258</v>
      </c>
      <c r="V25" s="63" t="s">
        <v>312</v>
      </c>
      <c r="W25" s="63" t="s">
        <v>204</v>
      </c>
      <c r="X25" s="64" t="s">
        <v>266</v>
      </c>
      <c r="Z25" s="3" t="str">
        <v>20061</v>
      </c>
      <c r="AA25" s="3" t="str">
        <v>31071</v>
      </c>
      <c r="AB25" s="3" t="str">
        <v>62033</v>
      </c>
    </row>
    <row r="26" spans="2:28" x14ac:dyDescent="0.2">
      <c r="B26" s="66" t="str">
        <f>IF(AND(Columns[[#This Row],[i node]]&lt;&gt; "", Columns[[#This Row],[j node]] &lt;&gt;"", Columns[[#This Row],[fs tag]]&lt;&gt;""), _xlfn.CONCAT(2,RIGHT(Columns[[#This Row],[i node]],LEN(Columns[[#This Row],[i node]])-1)), "")</f>
        <v>200102</v>
      </c>
      <c r="C26" s="254" t="s">
        <v>90</v>
      </c>
      <c r="D26" s="232" t="s">
        <v>110</v>
      </c>
      <c r="E26" s="64" t="s">
        <v>185</v>
      </c>
      <c r="F26" s="63" t="s">
        <v>331</v>
      </c>
      <c r="G26" s="63"/>
      <c r="H26" s="63">
        <v>1</v>
      </c>
      <c r="I26" s="63"/>
      <c r="K2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410102</v>
      </c>
      <c r="L26" s="62" t="s">
        <v>258</v>
      </c>
      <c r="M26" s="232" t="s">
        <v>110</v>
      </c>
      <c r="N26" s="255" t="s">
        <v>306</v>
      </c>
      <c r="O26" s="64" t="s">
        <v>184</v>
      </c>
      <c r="P26" s="70">
        <v>4.7439999999999998</v>
      </c>
      <c r="Q26" s="65" t="s">
        <v>261</v>
      </c>
      <c r="R26" s="63" t="s">
        <v>337</v>
      </c>
      <c r="T2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62063</v>
      </c>
      <c r="U26" s="62" t="s">
        <v>258</v>
      </c>
      <c r="V26" s="63" t="s">
        <v>313</v>
      </c>
      <c r="W26" s="63" t="s">
        <v>205</v>
      </c>
      <c r="X26" s="64" t="s">
        <v>266</v>
      </c>
      <c r="Z26" s="3" t="str">
        <v>20062</v>
      </c>
      <c r="AA26" s="3" t="str">
        <v>31072</v>
      </c>
      <c r="AB26" s="3" t="str">
        <v>62053</v>
      </c>
    </row>
    <row r="27" spans="2:28" x14ac:dyDescent="0.2">
      <c r="B27" s="66" t="str">
        <f>IF(AND(Columns[[#This Row],[i node]]&lt;&gt; "", Columns[[#This Row],[j node]] &lt;&gt;"", Columns[[#This Row],[fs tag]]&lt;&gt;""), _xlfn.CONCAT(2,RIGHT(Columns[[#This Row],[i node]],LEN(Columns[[#This Row],[i node]])-1)), "")</f>
        <v>20013</v>
      </c>
      <c r="C27" s="253" t="s">
        <v>297</v>
      </c>
      <c r="D27" s="253" t="s">
        <v>307</v>
      </c>
      <c r="E27" s="64" t="s">
        <v>185</v>
      </c>
      <c r="F27" s="63" t="s">
        <v>332</v>
      </c>
      <c r="G27" s="63"/>
      <c r="H27" s="63">
        <v>2</v>
      </c>
      <c r="I27" s="63"/>
      <c r="K2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31011</v>
      </c>
      <c r="L27" s="62" t="s">
        <v>39</v>
      </c>
      <c r="M27" s="256" t="s">
        <v>91</v>
      </c>
      <c r="N27" s="96" t="s">
        <v>92</v>
      </c>
      <c r="O27" s="64" t="s">
        <v>183</v>
      </c>
      <c r="P27" s="70">
        <v>2.2749999999999999</v>
      </c>
      <c r="Q27" s="65" t="s">
        <v>225</v>
      </c>
      <c r="R27" s="63" t="s">
        <v>342</v>
      </c>
      <c r="T2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62083</v>
      </c>
      <c r="U27" s="62" t="s">
        <v>258</v>
      </c>
      <c r="V27" s="63" t="s">
        <v>315</v>
      </c>
      <c r="W27" s="63" t="s">
        <v>207</v>
      </c>
      <c r="X27" s="64" t="s">
        <v>266</v>
      </c>
      <c r="Z27" s="3" t="str">
        <v>20063</v>
      </c>
      <c r="AA27" s="3" t="str">
        <v>31073</v>
      </c>
      <c r="AB27" s="3" t="str">
        <v>62063</v>
      </c>
    </row>
    <row r="28" spans="2:28" x14ac:dyDescent="0.2">
      <c r="B28" s="66" t="str">
        <f>IF(AND(Columns[[#This Row],[i node]]&lt;&gt; "", Columns[[#This Row],[j node]] &lt;&gt;"", Columns[[#This Row],[fs tag]]&lt;&gt;""), _xlfn.CONCAT(2,RIGHT(Columns[[#This Row],[i node]],LEN(Columns[[#This Row],[i node]])-1)), "")</f>
        <v>20023</v>
      </c>
      <c r="C28" s="253" t="s">
        <v>288</v>
      </c>
      <c r="D28" s="253" t="s">
        <v>298</v>
      </c>
      <c r="E28" s="64" t="s">
        <v>185</v>
      </c>
      <c r="F28" s="63" t="s">
        <v>333</v>
      </c>
      <c r="G28" s="63"/>
      <c r="H28" s="63">
        <v>2</v>
      </c>
      <c r="I28" s="63"/>
      <c r="K2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31021</v>
      </c>
      <c r="L28" s="62" t="s">
        <v>39</v>
      </c>
      <c r="M28" s="256" t="s">
        <v>92</v>
      </c>
      <c r="N28" s="96" t="s">
        <v>93</v>
      </c>
      <c r="O28" s="64" t="s">
        <v>183</v>
      </c>
      <c r="P28" s="70">
        <v>2.2749999999999999</v>
      </c>
      <c r="Q28" s="65" t="s">
        <v>225</v>
      </c>
      <c r="R28" s="63" t="s">
        <v>342</v>
      </c>
      <c r="T2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>620103</v>
      </c>
      <c r="U28" s="62" t="s">
        <v>258</v>
      </c>
      <c r="V28" s="63" t="s">
        <v>317</v>
      </c>
      <c r="W28" s="63" t="s">
        <v>209</v>
      </c>
      <c r="X28" s="64" t="s">
        <v>266</v>
      </c>
      <c r="Z28" s="3" t="str">
        <v>20071</v>
      </c>
      <c r="AA28" s="3" t="str">
        <v>31081</v>
      </c>
      <c r="AB28" s="3" t="str">
        <v>62083</v>
      </c>
    </row>
    <row r="29" spans="2:28" x14ac:dyDescent="0.2">
      <c r="B29" s="66" t="str">
        <f>IF(AND(Columns[[#This Row],[i node]]&lt;&gt; "", Columns[[#This Row],[j node]] &lt;&gt;"", Columns[[#This Row],[fs tag]]&lt;&gt;""), _xlfn.CONCAT(2,RIGHT(Columns[[#This Row],[i node]],LEN(Columns[[#This Row],[i node]])-1)), "")</f>
        <v>20033</v>
      </c>
      <c r="C29" s="253" t="s">
        <v>289</v>
      </c>
      <c r="D29" s="253" t="s">
        <v>299</v>
      </c>
      <c r="E29" s="64" t="s">
        <v>185</v>
      </c>
      <c r="F29" s="63" t="s">
        <v>348</v>
      </c>
      <c r="G29" s="63"/>
      <c r="H29" s="63">
        <v>2</v>
      </c>
      <c r="I29" s="63"/>
      <c r="K2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31031</v>
      </c>
      <c r="L29" s="62" t="s">
        <v>39</v>
      </c>
      <c r="M29" s="256" t="s">
        <v>93</v>
      </c>
      <c r="N29" s="96" t="s">
        <v>94</v>
      </c>
      <c r="O29" s="64" t="s">
        <v>183</v>
      </c>
      <c r="P29" s="70">
        <v>2.2749999999999999</v>
      </c>
      <c r="Q29" s="65" t="s">
        <v>225</v>
      </c>
      <c r="R29" s="63" t="s">
        <v>342</v>
      </c>
      <c r="T2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" s="62"/>
      <c r="V29" s="63"/>
      <c r="W29" s="63"/>
      <c r="X29" s="64"/>
      <c r="Z29" s="3" t="str">
        <v>20072</v>
      </c>
      <c r="AA29" s="3" t="str">
        <v>31082</v>
      </c>
    </row>
    <row r="30" spans="2:28" x14ac:dyDescent="0.2">
      <c r="B30" s="66" t="str">
        <f>IF(AND(Columns[[#This Row],[i node]]&lt;&gt; "", Columns[[#This Row],[j node]] &lt;&gt;"", Columns[[#This Row],[fs tag]]&lt;&gt;""), _xlfn.CONCAT(2,RIGHT(Columns[[#This Row],[i node]],LEN(Columns[[#This Row],[i node]])-1)), "")</f>
        <v>20043</v>
      </c>
      <c r="C30" s="253" t="s">
        <v>290</v>
      </c>
      <c r="D30" s="253" t="s">
        <v>300</v>
      </c>
      <c r="E30" s="64" t="s">
        <v>185</v>
      </c>
      <c r="F30" s="63" t="s">
        <v>333</v>
      </c>
      <c r="G30" s="63"/>
      <c r="H30" s="63">
        <v>2</v>
      </c>
      <c r="I30" s="63"/>
      <c r="K3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31041</v>
      </c>
      <c r="L30" s="62" t="s">
        <v>39</v>
      </c>
      <c r="M30" s="256" t="s">
        <v>94</v>
      </c>
      <c r="N30" s="96" t="s">
        <v>95</v>
      </c>
      <c r="O30" s="64" t="s">
        <v>183</v>
      </c>
      <c r="P30" s="70">
        <v>2.2749999999999999</v>
      </c>
      <c r="Q30" s="65" t="s">
        <v>225</v>
      </c>
      <c r="R30" s="63" t="s">
        <v>342</v>
      </c>
      <c r="T3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" s="62"/>
      <c r="V30" s="63"/>
      <c r="W30" s="63"/>
      <c r="X30" s="64"/>
      <c r="Z30" s="3" t="str">
        <v>20073</v>
      </c>
      <c r="AA30" s="3" t="str">
        <v>31083</v>
      </c>
    </row>
    <row r="31" spans="2:28" x14ac:dyDescent="0.2">
      <c r="B31" s="66" t="str">
        <f>IF(AND(Columns[[#This Row],[i node]]&lt;&gt; "", Columns[[#This Row],[j node]] &lt;&gt;"", Columns[[#This Row],[fs tag]]&lt;&gt;""), _xlfn.CONCAT(2,RIGHT(Columns[[#This Row],[i node]],LEN(Columns[[#This Row],[i node]])-1)), "")</f>
        <v>20053</v>
      </c>
      <c r="C31" s="253" t="s">
        <v>291</v>
      </c>
      <c r="D31" s="253" t="s">
        <v>301</v>
      </c>
      <c r="E31" s="64" t="s">
        <v>185</v>
      </c>
      <c r="F31" s="63" t="s">
        <v>348</v>
      </c>
      <c r="G31" s="63"/>
      <c r="H31" s="63">
        <v>2</v>
      </c>
      <c r="I31" s="63"/>
      <c r="K3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31051</v>
      </c>
      <c r="L31" s="62" t="s">
        <v>39</v>
      </c>
      <c r="M31" s="256" t="s">
        <v>95</v>
      </c>
      <c r="N31" s="96" t="s">
        <v>96</v>
      </c>
      <c r="O31" s="64" t="s">
        <v>183</v>
      </c>
      <c r="P31" s="70">
        <v>2.2749999999999999</v>
      </c>
      <c r="Q31" s="65" t="s">
        <v>225</v>
      </c>
      <c r="R31" s="63" t="s">
        <v>342</v>
      </c>
      <c r="T3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" s="62"/>
      <c r="V31" s="63"/>
      <c r="W31" s="63"/>
      <c r="X31" s="64"/>
      <c r="Z31" s="3" t="str">
        <v>20081</v>
      </c>
      <c r="AA31" s="3" t="str">
        <v>31091</v>
      </c>
    </row>
    <row r="32" spans="2:28" x14ac:dyDescent="0.2">
      <c r="B32" s="66" t="str">
        <f>IF(AND(Columns[[#This Row],[i node]]&lt;&gt; "", Columns[[#This Row],[j node]] &lt;&gt;"", Columns[[#This Row],[fs tag]]&lt;&gt;""), _xlfn.CONCAT(2,RIGHT(Columns[[#This Row],[i node]],LEN(Columns[[#This Row],[i node]])-1)), "")</f>
        <v>20063</v>
      </c>
      <c r="C32" s="253" t="s">
        <v>292</v>
      </c>
      <c r="D32" s="253" t="s">
        <v>302</v>
      </c>
      <c r="E32" s="64" t="s">
        <v>185</v>
      </c>
      <c r="F32" s="63" t="s">
        <v>348</v>
      </c>
      <c r="G32" s="63"/>
      <c r="H32" s="63">
        <v>2</v>
      </c>
      <c r="I32" s="63"/>
      <c r="K3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31061</v>
      </c>
      <c r="L32" s="62" t="s">
        <v>39</v>
      </c>
      <c r="M32" s="256" t="s">
        <v>96</v>
      </c>
      <c r="N32" s="96" t="s">
        <v>97</v>
      </c>
      <c r="O32" s="64" t="s">
        <v>183</v>
      </c>
      <c r="P32" s="70">
        <v>2.2749999999999999</v>
      </c>
      <c r="Q32" s="65" t="s">
        <v>225</v>
      </c>
      <c r="R32" s="63" t="s">
        <v>342</v>
      </c>
      <c r="T3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" s="62"/>
      <c r="V32" s="63"/>
      <c r="W32" s="63"/>
      <c r="X32" s="64"/>
      <c r="Z32" s="3" t="str">
        <v>20082</v>
      </c>
      <c r="AA32" s="3" t="str">
        <v>31092</v>
      </c>
    </row>
    <row r="33" spans="2:27" x14ac:dyDescent="0.2">
      <c r="B33" s="66" t="str">
        <f>IF(AND(Columns[[#This Row],[i node]]&lt;&gt; "", Columns[[#This Row],[j node]] &lt;&gt;"", Columns[[#This Row],[fs tag]]&lt;&gt;""), _xlfn.CONCAT(2,RIGHT(Columns[[#This Row],[i node]],LEN(Columns[[#This Row],[i node]])-1)), "")</f>
        <v>20073</v>
      </c>
      <c r="C33" s="253" t="s">
        <v>293</v>
      </c>
      <c r="D33" s="253" t="s">
        <v>303</v>
      </c>
      <c r="E33" s="64" t="s">
        <v>185</v>
      </c>
      <c r="F33" s="63" t="s">
        <v>333</v>
      </c>
      <c r="G33" s="63"/>
      <c r="H33" s="63">
        <v>2</v>
      </c>
      <c r="I33" s="63"/>
      <c r="K3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31071</v>
      </c>
      <c r="L33" s="62" t="s">
        <v>39</v>
      </c>
      <c r="M33" s="256" t="s">
        <v>97</v>
      </c>
      <c r="N33" s="96" t="s">
        <v>98</v>
      </c>
      <c r="O33" s="64" t="s">
        <v>183</v>
      </c>
      <c r="P33" s="70">
        <v>2.2749999999999999</v>
      </c>
      <c r="Q33" s="65" t="s">
        <v>225</v>
      </c>
      <c r="R33" s="63" t="s">
        <v>342</v>
      </c>
      <c r="T3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" s="62"/>
      <c r="V33" s="63"/>
      <c r="W33" s="63"/>
      <c r="X33" s="64"/>
      <c r="Z33" s="3" t="str">
        <v>20083</v>
      </c>
      <c r="AA33" s="3" t="str">
        <v>31093</v>
      </c>
    </row>
    <row r="34" spans="2:27" x14ac:dyDescent="0.2">
      <c r="B34" s="66" t="str">
        <f>IF(AND(Columns[[#This Row],[i node]]&lt;&gt; "", Columns[[#This Row],[j node]] &lt;&gt;"", Columns[[#This Row],[fs tag]]&lt;&gt;""), _xlfn.CONCAT(2,RIGHT(Columns[[#This Row],[i node]],LEN(Columns[[#This Row],[i node]])-1)), "")</f>
        <v>20083</v>
      </c>
      <c r="C34" s="253" t="s">
        <v>294</v>
      </c>
      <c r="D34" s="253" t="s">
        <v>304</v>
      </c>
      <c r="E34" s="64" t="s">
        <v>185</v>
      </c>
      <c r="F34" s="63" t="s">
        <v>348</v>
      </c>
      <c r="G34" s="63"/>
      <c r="H34" s="63">
        <v>2</v>
      </c>
      <c r="I34" s="63"/>
      <c r="K3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31081</v>
      </c>
      <c r="L34" s="62" t="s">
        <v>39</v>
      </c>
      <c r="M34" s="256" t="s">
        <v>98</v>
      </c>
      <c r="N34" s="96" t="s">
        <v>99</v>
      </c>
      <c r="O34" s="64" t="s">
        <v>183</v>
      </c>
      <c r="P34" s="70">
        <v>2.2749999999999999</v>
      </c>
      <c r="Q34" s="65" t="s">
        <v>225</v>
      </c>
      <c r="R34" s="63" t="s">
        <v>342</v>
      </c>
      <c r="T3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" s="62"/>
      <c r="V34" s="63"/>
      <c r="W34" s="63"/>
      <c r="X34" s="64"/>
      <c r="Z34" s="3" t="str">
        <v>20091</v>
      </c>
      <c r="AA34" s="3" t="str">
        <v>32011</v>
      </c>
    </row>
    <row r="35" spans="2:27" x14ac:dyDescent="0.2">
      <c r="B35" s="66" t="str">
        <f>IF(AND(Columns[[#This Row],[i node]]&lt;&gt; "", Columns[[#This Row],[j node]] &lt;&gt;"", Columns[[#This Row],[fs tag]]&lt;&gt;""), _xlfn.CONCAT(2,RIGHT(Columns[[#This Row],[i node]],LEN(Columns[[#This Row],[i node]])-1)), "")</f>
        <v>20093</v>
      </c>
      <c r="C35" s="253" t="s">
        <v>295</v>
      </c>
      <c r="D35" s="253" t="s">
        <v>305</v>
      </c>
      <c r="E35" s="64" t="s">
        <v>185</v>
      </c>
      <c r="F35" s="63" t="s">
        <v>333</v>
      </c>
      <c r="G35" s="63"/>
      <c r="H35" s="63">
        <v>2</v>
      </c>
      <c r="I35" s="63"/>
      <c r="K3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31091</v>
      </c>
      <c r="L35" s="62" t="s">
        <v>39</v>
      </c>
      <c r="M35" s="256" t="s">
        <v>99</v>
      </c>
      <c r="N35" s="96" t="s">
        <v>100</v>
      </c>
      <c r="O35" s="64" t="s">
        <v>183</v>
      </c>
      <c r="P35" s="70">
        <v>2.2749999999999999</v>
      </c>
      <c r="Q35" s="65" t="s">
        <v>225</v>
      </c>
      <c r="R35" s="63" t="s">
        <v>342</v>
      </c>
      <c r="T3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" s="62"/>
      <c r="V35" s="63"/>
      <c r="W35" s="63"/>
      <c r="X35" s="64"/>
      <c r="Z35" s="3" t="str">
        <v>20092</v>
      </c>
      <c r="AA35" s="3" t="str">
        <v>32012</v>
      </c>
    </row>
    <row r="36" spans="2:27" x14ac:dyDescent="0.2">
      <c r="B36" s="66" t="str">
        <f>IF(AND(Columns[[#This Row],[i node]]&lt;&gt; "", Columns[[#This Row],[j node]] &lt;&gt;"", Columns[[#This Row],[fs tag]]&lt;&gt;""), _xlfn.CONCAT(2,RIGHT(Columns[[#This Row],[i node]],LEN(Columns[[#This Row],[i node]])-1)), "")</f>
        <v>200103</v>
      </c>
      <c r="C36" s="253" t="s">
        <v>296</v>
      </c>
      <c r="D36" s="253" t="s">
        <v>306</v>
      </c>
      <c r="E36" s="64" t="s">
        <v>185</v>
      </c>
      <c r="F36" s="63" t="s">
        <v>332</v>
      </c>
      <c r="G36" s="63"/>
      <c r="H36" s="63">
        <v>2</v>
      </c>
      <c r="I36" s="63"/>
      <c r="K3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31012</v>
      </c>
      <c r="L36" s="62" t="s">
        <v>39</v>
      </c>
      <c r="M36" s="252" t="s">
        <v>101</v>
      </c>
      <c r="N36" s="252" t="s">
        <v>102</v>
      </c>
      <c r="O36" s="64" t="s">
        <v>183</v>
      </c>
      <c r="P36" s="70">
        <v>5.375</v>
      </c>
      <c r="Q36" s="65" t="s">
        <v>285</v>
      </c>
      <c r="R36" s="63" t="s">
        <v>343</v>
      </c>
      <c r="T3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" s="62"/>
      <c r="V36" s="63"/>
      <c r="W36" s="63"/>
      <c r="X36" s="64"/>
      <c r="Z36" s="3" t="str">
        <v>20093</v>
      </c>
      <c r="AA36" s="3" t="str">
        <v>32013</v>
      </c>
    </row>
    <row r="37" spans="2:27" x14ac:dyDescent="0.2">
      <c r="B37" s="66" t="str">
        <f>IF(AND(Columns[[#This Row],[i node]]&lt;&gt; "", Columns[[#This Row],[j node]] &lt;&gt;"", Columns[[#This Row],[fs tag]]&lt;&gt;""), _xlfn.CONCAT(2,RIGHT(Columns[[#This Row],[i node]],LEN(Columns[[#This Row],[i node]])-1)), "")</f>
        <v>21011</v>
      </c>
      <c r="C37" s="231" t="s">
        <v>91</v>
      </c>
      <c r="D37" s="231" t="s">
        <v>111</v>
      </c>
      <c r="E37" s="64" t="s">
        <v>185</v>
      </c>
      <c r="F37" s="63" t="s">
        <v>334</v>
      </c>
      <c r="G37" s="63"/>
      <c r="H37" s="63">
        <v>1</v>
      </c>
      <c r="I37" s="63"/>
      <c r="K3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31022</v>
      </c>
      <c r="L37" s="62" t="s">
        <v>39</v>
      </c>
      <c r="M37" s="252" t="s">
        <v>102</v>
      </c>
      <c r="N37" s="252" t="s">
        <v>103</v>
      </c>
      <c r="O37" s="64" t="s">
        <v>183</v>
      </c>
      <c r="P37" s="70">
        <v>5.375</v>
      </c>
      <c r="Q37" s="65" t="s">
        <v>285</v>
      </c>
      <c r="R37" s="63" t="s">
        <v>343</v>
      </c>
      <c r="T3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" s="62"/>
      <c r="V37" s="63"/>
      <c r="W37" s="63"/>
      <c r="X37" s="64"/>
      <c r="Z37" s="3" t="str">
        <v>210101</v>
      </c>
      <c r="AA37" s="3" t="str">
        <v>32021</v>
      </c>
    </row>
    <row r="38" spans="2:27" x14ac:dyDescent="0.2">
      <c r="B38" s="66" t="str">
        <f>IF(AND(Columns[[#This Row],[i node]]&lt;&gt; "", Columns[[#This Row],[j node]] &lt;&gt;"", Columns[[#This Row],[fs tag]]&lt;&gt;""), _xlfn.CONCAT(2,RIGHT(Columns[[#This Row],[i node]],LEN(Columns[[#This Row],[i node]])-1)), "")</f>
        <v>21021</v>
      </c>
      <c r="C38" s="231" t="s">
        <v>92</v>
      </c>
      <c r="D38" s="231" t="s">
        <v>112</v>
      </c>
      <c r="E38" s="64" t="s">
        <v>185</v>
      </c>
      <c r="F38" s="63" t="s">
        <v>335</v>
      </c>
      <c r="G38" s="63"/>
      <c r="H38" s="63">
        <v>1</v>
      </c>
      <c r="I38" s="63"/>
      <c r="K3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31032</v>
      </c>
      <c r="L38" s="62" t="s">
        <v>39</v>
      </c>
      <c r="M38" s="252" t="s">
        <v>103</v>
      </c>
      <c r="N38" s="252" t="s">
        <v>104</v>
      </c>
      <c r="O38" s="64" t="s">
        <v>183</v>
      </c>
      <c r="P38" s="70">
        <v>5.375</v>
      </c>
      <c r="Q38" s="65" t="s">
        <v>285</v>
      </c>
      <c r="R38" s="63" t="s">
        <v>343</v>
      </c>
      <c r="T3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" s="62"/>
      <c r="V38" s="63"/>
      <c r="W38" s="63"/>
      <c r="X38" s="64"/>
      <c r="Z38" s="3" t="str">
        <v>210102</v>
      </c>
      <c r="AA38" s="3" t="str">
        <v>32022</v>
      </c>
    </row>
    <row r="39" spans="2:27" x14ac:dyDescent="0.2">
      <c r="B39" s="66" t="str">
        <f>IF(AND(Columns[[#This Row],[i node]]&lt;&gt; "", Columns[[#This Row],[j node]] &lt;&gt;"", Columns[[#This Row],[fs tag]]&lt;&gt;""), _xlfn.CONCAT(2,RIGHT(Columns[[#This Row],[i node]],LEN(Columns[[#This Row],[i node]])-1)), "")</f>
        <v>21031</v>
      </c>
      <c r="C39" s="231" t="s">
        <v>93</v>
      </c>
      <c r="D39" s="231" t="s">
        <v>113</v>
      </c>
      <c r="E39" s="64" t="s">
        <v>185</v>
      </c>
      <c r="F39" s="63" t="s">
        <v>335</v>
      </c>
      <c r="G39" s="63"/>
      <c r="H39" s="63">
        <v>1</v>
      </c>
      <c r="I39" s="63"/>
      <c r="K3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31042</v>
      </c>
      <c r="L39" s="62" t="s">
        <v>39</v>
      </c>
      <c r="M39" s="252" t="s">
        <v>104</v>
      </c>
      <c r="N39" s="252" t="s">
        <v>105</v>
      </c>
      <c r="O39" s="64" t="s">
        <v>183</v>
      </c>
      <c r="P39" s="70">
        <v>5.375</v>
      </c>
      <c r="Q39" s="65" t="s">
        <v>285</v>
      </c>
      <c r="R39" s="63" t="s">
        <v>343</v>
      </c>
      <c r="T3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" s="62"/>
      <c r="V39" s="63"/>
      <c r="W39" s="63"/>
      <c r="X39" s="64"/>
      <c r="Z39" s="3" t="str">
        <v>210103</v>
      </c>
      <c r="AA39" s="3" t="str">
        <v>32023</v>
      </c>
    </row>
    <row r="40" spans="2:27" x14ac:dyDescent="0.2">
      <c r="B40" s="66" t="str">
        <f>IF(AND(Columns[[#This Row],[i node]]&lt;&gt; "", Columns[[#This Row],[j node]] &lt;&gt;"", Columns[[#This Row],[fs tag]]&lt;&gt;""), _xlfn.CONCAT(2,RIGHT(Columns[[#This Row],[i node]],LEN(Columns[[#This Row],[i node]])-1)), "")</f>
        <v>21041</v>
      </c>
      <c r="C40" s="231" t="s">
        <v>94</v>
      </c>
      <c r="D40" s="231" t="s">
        <v>114</v>
      </c>
      <c r="E40" s="64" t="s">
        <v>185</v>
      </c>
      <c r="F40" s="63" t="s">
        <v>335</v>
      </c>
      <c r="G40" s="63"/>
      <c r="H40" s="63">
        <v>1</v>
      </c>
      <c r="I40" s="63"/>
      <c r="K4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31052</v>
      </c>
      <c r="L40" s="62" t="s">
        <v>39</v>
      </c>
      <c r="M40" s="252" t="s">
        <v>105</v>
      </c>
      <c r="N40" s="252" t="s">
        <v>106</v>
      </c>
      <c r="O40" s="64" t="s">
        <v>183</v>
      </c>
      <c r="P40" s="70">
        <v>2.274838709677419</v>
      </c>
      <c r="Q40" s="65" t="s">
        <v>285</v>
      </c>
      <c r="R40" s="63" t="s">
        <v>342</v>
      </c>
      <c r="T4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" s="62"/>
      <c r="V40" s="63"/>
      <c r="W40" s="63"/>
      <c r="X40" s="64"/>
      <c r="Z40" s="3" t="str">
        <v>21011</v>
      </c>
      <c r="AA40" s="3" t="str">
        <v>32031</v>
      </c>
    </row>
    <row r="41" spans="2:27" x14ac:dyDescent="0.2">
      <c r="B41" s="66" t="str">
        <f>IF(AND(Columns[[#This Row],[i node]]&lt;&gt; "", Columns[[#This Row],[j node]] &lt;&gt;"", Columns[[#This Row],[fs tag]]&lt;&gt;""), _xlfn.CONCAT(2,RIGHT(Columns[[#This Row],[i node]],LEN(Columns[[#This Row],[i node]])-1)), "")</f>
        <v>21051</v>
      </c>
      <c r="C41" s="231" t="s">
        <v>95</v>
      </c>
      <c r="D41" s="231" t="s">
        <v>115</v>
      </c>
      <c r="E41" s="64" t="s">
        <v>185</v>
      </c>
      <c r="F41" s="63" t="s">
        <v>335</v>
      </c>
      <c r="G41" s="63"/>
      <c r="H41" s="63">
        <v>1</v>
      </c>
      <c r="I41" s="63"/>
      <c r="K4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31062</v>
      </c>
      <c r="L41" s="62" t="s">
        <v>39</v>
      </c>
      <c r="M41" s="252" t="s">
        <v>106</v>
      </c>
      <c r="N41" s="252" t="s">
        <v>107</v>
      </c>
      <c r="O41" s="64" t="s">
        <v>183</v>
      </c>
      <c r="P41" s="70">
        <v>5.375</v>
      </c>
      <c r="Q41" s="65" t="s">
        <v>285</v>
      </c>
      <c r="R41" s="63" t="s">
        <v>343</v>
      </c>
      <c r="T4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" s="62"/>
      <c r="V41" s="63"/>
      <c r="W41" s="63"/>
      <c r="X41" s="64"/>
      <c r="Z41" s="3" t="str">
        <v>21012</v>
      </c>
      <c r="AA41" s="3" t="str">
        <v>32032</v>
      </c>
    </row>
    <row r="42" spans="2:27" x14ac:dyDescent="0.2">
      <c r="B42" s="66" t="str">
        <f>IF(AND(Columns[[#This Row],[i node]]&lt;&gt; "", Columns[[#This Row],[j node]] &lt;&gt;"", Columns[[#This Row],[fs tag]]&lt;&gt;""), _xlfn.CONCAT(2,RIGHT(Columns[[#This Row],[i node]],LEN(Columns[[#This Row],[i node]])-1)), "")</f>
        <v>21061</v>
      </c>
      <c r="C42" s="231" t="s">
        <v>96</v>
      </c>
      <c r="D42" s="231" t="s">
        <v>116</v>
      </c>
      <c r="E42" s="64" t="s">
        <v>185</v>
      </c>
      <c r="F42" s="63" t="s">
        <v>335</v>
      </c>
      <c r="G42" s="63"/>
      <c r="H42" s="63">
        <v>1</v>
      </c>
      <c r="I42" s="63"/>
      <c r="K4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31072</v>
      </c>
      <c r="L42" s="62" t="s">
        <v>39</v>
      </c>
      <c r="M42" s="252" t="s">
        <v>107</v>
      </c>
      <c r="N42" s="252" t="s">
        <v>108</v>
      </c>
      <c r="O42" s="64" t="s">
        <v>183</v>
      </c>
      <c r="P42" s="70">
        <v>5.375</v>
      </c>
      <c r="Q42" s="65" t="s">
        <v>285</v>
      </c>
      <c r="R42" s="63" t="s">
        <v>343</v>
      </c>
      <c r="T4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" s="62"/>
      <c r="V42" s="63"/>
      <c r="W42" s="63"/>
      <c r="X42" s="64"/>
      <c r="Z42" s="3" t="str">
        <v>21013</v>
      </c>
      <c r="AA42" s="3" t="str">
        <v>32033</v>
      </c>
    </row>
    <row r="43" spans="2:27" x14ac:dyDescent="0.2">
      <c r="B43" s="66" t="str">
        <f>IF(AND(Columns[[#This Row],[i node]]&lt;&gt; "", Columns[[#This Row],[j node]] &lt;&gt;"", Columns[[#This Row],[fs tag]]&lt;&gt;""), _xlfn.CONCAT(2,RIGHT(Columns[[#This Row],[i node]],LEN(Columns[[#This Row],[i node]])-1)), "")</f>
        <v>21071</v>
      </c>
      <c r="C43" s="231" t="s">
        <v>97</v>
      </c>
      <c r="D43" s="231" t="s">
        <v>117</v>
      </c>
      <c r="E43" s="64" t="s">
        <v>185</v>
      </c>
      <c r="F43" s="63" t="s">
        <v>335</v>
      </c>
      <c r="G43" s="63"/>
      <c r="H43" s="63">
        <v>1</v>
      </c>
      <c r="I43" s="63"/>
      <c r="K4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31082</v>
      </c>
      <c r="L43" s="62" t="s">
        <v>39</v>
      </c>
      <c r="M43" s="252" t="s">
        <v>108</v>
      </c>
      <c r="N43" s="252" t="s">
        <v>109</v>
      </c>
      <c r="O43" s="64" t="s">
        <v>183</v>
      </c>
      <c r="P43" s="70">
        <v>5.375</v>
      </c>
      <c r="Q43" s="65" t="s">
        <v>285</v>
      </c>
      <c r="R43" s="63" t="s">
        <v>343</v>
      </c>
      <c r="T4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" s="62"/>
      <c r="V43" s="63"/>
      <c r="W43" s="63"/>
      <c r="X43" s="64"/>
      <c r="Z43" s="3" t="str">
        <v>21021</v>
      </c>
      <c r="AA43" s="3" t="str">
        <v>32041</v>
      </c>
    </row>
    <row r="44" spans="2:27" x14ac:dyDescent="0.2">
      <c r="B44" s="66" t="str">
        <f>IF(AND(Columns[[#This Row],[i node]]&lt;&gt; "", Columns[[#This Row],[j node]] &lt;&gt;"", Columns[[#This Row],[fs tag]]&lt;&gt;""), _xlfn.CONCAT(2,RIGHT(Columns[[#This Row],[i node]],LEN(Columns[[#This Row],[i node]])-1)), "")</f>
        <v>21081</v>
      </c>
      <c r="C44" s="231" t="s">
        <v>98</v>
      </c>
      <c r="D44" s="231" t="s">
        <v>118</v>
      </c>
      <c r="E44" s="64" t="s">
        <v>185</v>
      </c>
      <c r="F44" s="63" t="s">
        <v>335</v>
      </c>
      <c r="G44" s="63"/>
      <c r="H44" s="63">
        <v>1</v>
      </c>
      <c r="I44" s="63"/>
      <c r="K4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31092</v>
      </c>
      <c r="L44" s="62" t="s">
        <v>39</v>
      </c>
      <c r="M44" s="252" t="s">
        <v>109</v>
      </c>
      <c r="N44" s="252" t="s">
        <v>110</v>
      </c>
      <c r="O44" s="64" t="s">
        <v>183</v>
      </c>
      <c r="P44" s="70">
        <v>5.375</v>
      </c>
      <c r="Q44" s="65" t="s">
        <v>285</v>
      </c>
      <c r="R44" s="63" t="s">
        <v>343</v>
      </c>
      <c r="T4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" s="62"/>
      <c r="V44" s="63"/>
      <c r="W44" s="63"/>
      <c r="X44" s="64"/>
      <c r="Z44" s="3" t="str">
        <v>21022</v>
      </c>
      <c r="AA44" s="3" t="str">
        <v>32042</v>
      </c>
    </row>
    <row r="45" spans="2:27" x14ac:dyDescent="0.2">
      <c r="B45" s="66" t="str">
        <f>IF(AND(Columns[[#This Row],[i node]]&lt;&gt; "", Columns[[#This Row],[j node]] &lt;&gt;"", Columns[[#This Row],[fs tag]]&lt;&gt;""), _xlfn.CONCAT(2,RIGHT(Columns[[#This Row],[i node]],LEN(Columns[[#This Row],[i node]])-1)), "")</f>
        <v>21091</v>
      </c>
      <c r="C45" s="231" t="s">
        <v>99</v>
      </c>
      <c r="D45" s="231" t="s">
        <v>119</v>
      </c>
      <c r="E45" s="64" t="s">
        <v>185</v>
      </c>
      <c r="F45" s="63" t="s">
        <v>335</v>
      </c>
      <c r="G45" s="63"/>
      <c r="H45" s="63">
        <v>1</v>
      </c>
      <c r="I45" s="63"/>
      <c r="K4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31013</v>
      </c>
      <c r="L45" s="62" t="s">
        <v>39</v>
      </c>
      <c r="M45" s="255" t="s">
        <v>307</v>
      </c>
      <c r="N45" s="255" t="s">
        <v>298</v>
      </c>
      <c r="O45" s="64" t="s">
        <v>183</v>
      </c>
      <c r="P45" s="70">
        <v>3.1</v>
      </c>
      <c r="Q45" s="65" t="s">
        <v>338</v>
      </c>
      <c r="R45" s="63" t="s">
        <v>344</v>
      </c>
      <c r="T4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" s="62"/>
      <c r="V45" s="63"/>
      <c r="W45" s="63"/>
      <c r="X45" s="64"/>
      <c r="Z45" s="3" t="str">
        <v>21023</v>
      </c>
      <c r="AA45" s="3" t="str">
        <v>32043</v>
      </c>
    </row>
    <row r="46" spans="2:27" x14ac:dyDescent="0.2">
      <c r="B46" s="66" t="str">
        <f>IF(AND(Columns[[#This Row],[i node]]&lt;&gt; "", Columns[[#This Row],[j node]] &lt;&gt;"", Columns[[#This Row],[fs tag]]&lt;&gt;""), _xlfn.CONCAT(2,RIGHT(Columns[[#This Row],[i node]],LEN(Columns[[#This Row],[i node]])-1)), "")</f>
        <v>210101</v>
      </c>
      <c r="C46" s="231" t="s">
        <v>100</v>
      </c>
      <c r="D46" s="231" t="s">
        <v>120</v>
      </c>
      <c r="E46" s="64" t="s">
        <v>185</v>
      </c>
      <c r="F46" s="63" t="s">
        <v>334</v>
      </c>
      <c r="G46" s="63"/>
      <c r="H46" s="63">
        <v>1</v>
      </c>
      <c r="I46" s="63"/>
      <c r="K4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31023</v>
      </c>
      <c r="L46" s="62" t="s">
        <v>39</v>
      </c>
      <c r="M46" s="255" t="s">
        <v>298</v>
      </c>
      <c r="N46" s="255" t="s">
        <v>299</v>
      </c>
      <c r="O46" s="64" t="s">
        <v>183</v>
      </c>
      <c r="P46" s="70">
        <v>3.1</v>
      </c>
      <c r="Q46" s="65" t="s">
        <v>338</v>
      </c>
      <c r="R46" s="63" t="s">
        <v>344</v>
      </c>
      <c r="T4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" s="62"/>
      <c r="V46" s="63"/>
      <c r="W46" s="63"/>
      <c r="X46" s="64"/>
      <c r="Z46" s="3" t="str">
        <v>21031</v>
      </c>
      <c r="AA46" s="3" t="str">
        <v>32051</v>
      </c>
    </row>
    <row r="47" spans="2:27" x14ac:dyDescent="0.2">
      <c r="B47" s="66" t="str">
        <f>IF(AND(Columns[[#This Row],[i node]]&lt;&gt; "", Columns[[#This Row],[j node]] &lt;&gt;"", Columns[[#This Row],[fs tag]]&lt;&gt;""), _xlfn.CONCAT(2,RIGHT(Columns[[#This Row],[i node]],LEN(Columns[[#This Row],[i node]])-1)), "")</f>
        <v>21012</v>
      </c>
      <c r="C47" s="254" t="s">
        <v>101</v>
      </c>
      <c r="D47" s="232" t="s">
        <v>121</v>
      </c>
      <c r="E47" s="64" t="s">
        <v>185</v>
      </c>
      <c r="F47" s="63" t="s">
        <v>331</v>
      </c>
      <c r="G47" s="63"/>
      <c r="H47" s="63">
        <v>2</v>
      </c>
      <c r="I47" s="63"/>
      <c r="K4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31033</v>
      </c>
      <c r="L47" s="62" t="s">
        <v>39</v>
      </c>
      <c r="M47" s="255" t="s">
        <v>299</v>
      </c>
      <c r="N47" s="255" t="s">
        <v>300</v>
      </c>
      <c r="O47" s="64" t="s">
        <v>183</v>
      </c>
      <c r="P47" s="70">
        <v>3.1</v>
      </c>
      <c r="Q47" s="65" t="s">
        <v>338</v>
      </c>
      <c r="R47" s="63" t="s">
        <v>344</v>
      </c>
      <c r="T4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" s="62"/>
      <c r="V47" s="63"/>
      <c r="W47" s="63"/>
      <c r="X47" s="64"/>
      <c r="Z47" s="3" t="str">
        <v>21032</v>
      </c>
      <c r="AA47" s="3" t="str">
        <v>32052</v>
      </c>
    </row>
    <row r="48" spans="2:27" x14ac:dyDescent="0.2">
      <c r="B48" s="66" t="str">
        <f>IF(AND(Columns[[#This Row],[i node]]&lt;&gt; "", Columns[[#This Row],[j node]] &lt;&gt;"", Columns[[#This Row],[fs tag]]&lt;&gt;""), _xlfn.CONCAT(2,RIGHT(Columns[[#This Row],[i node]],LEN(Columns[[#This Row],[i node]])-1)), "")</f>
        <v>21022</v>
      </c>
      <c r="C48" s="254" t="s">
        <v>102</v>
      </c>
      <c r="D48" s="232" t="s">
        <v>122</v>
      </c>
      <c r="E48" s="64" t="s">
        <v>185</v>
      </c>
      <c r="F48" s="63" t="s">
        <v>330</v>
      </c>
      <c r="G48" s="63"/>
      <c r="H48" s="63">
        <v>2</v>
      </c>
      <c r="I48" s="63"/>
      <c r="K4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31043</v>
      </c>
      <c r="L48" s="62" t="s">
        <v>39</v>
      </c>
      <c r="M48" s="255" t="s">
        <v>300</v>
      </c>
      <c r="N48" s="255" t="s">
        <v>301</v>
      </c>
      <c r="O48" s="64" t="s">
        <v>183</v>
      </c>
      <c r="P48" s="70">
        <v>3.1</v>
      </c>
      <c r="Q48" s="65" t="s">
        <v>338</v>
      </c>
      <c r="R48" s="63" t="s">
        <v>344</v>
      </c>
      <c r="T4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" s="62"/>
      <c r="V48" s="63"/>
      <c r="W48" s="63"/>
      <c r="X48" s="64"/>
      <c r="Z48" s="3" t="str">
        <v>21033</v>
      </c>
      <c r="AA48" s="3" t="str">
        <v>32053</v>
      </c>
    </row>
    <row r="49" spans="2:27" x14ac:dyDescent="0.2">
      <c r="B49" s="66" t="str">
        <f>IF(AND(Columns[[#This Row],[i node]]&lt;&gt; "", Columns[[#This Row],[j node]] &lt;&gt;"", Columns[[#This Row],[fs tag]]&lt;&gt;""), _xlfn.CONCAT(2,RIGHT(Columns[[#This Row],[i node]],LEN(Columns[[#This Row],[i node]])-1)), "")</f>
        <v>21032</v>
      </c>
      <c r="C49" s="254" t="s">
        <v>103</v>
      </c>
      <c r="D49" s="232" t="s">
        <v>123</v>
      </c>
      <c r="E49" s="64" t="s">
        <v>185</v>
      </c>
      <c r="F49" s="63" t="s">
        <v>330</v>
      </c>
      <c r="G49" s="63"/>
      <c r="H49" s="63">
        <v>2</v>
      </c>
      <c r="I49" s="63"/>
      <c r="K4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31053</v>
      </c>
      <c r="L49" s="62" t="s">
        <v>39</v>
      </c>
      <c r="M49" s="255" t="s">
        <v>301</v>
      </c>
      <c r="N49" s="255" t="s">
        <v>302</v>
      </c>
      <c r="O49" s="64" t="s">
        <v>183</v>
      </c>
      <c r="P49" s="70">
        <v>0</v>
      </c>
      <c r="Q49" s="65" t="s">
        <v>338</v>
      </c>
      <c r="R49" s="63" t="s">
        <v>48</v>
      </c>
      <c r="T4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" s="62"/>
      <c r="V49" s="63"/>
      <c r="W49" s="63"/>
      <c r="X49" s="64"/>
      <c r="Z49" s="3" t="str">
        <v>21041</v>
      </c>
      <c r="AA49" s="3" t="str">
        <v>32061</v>
      </c>
    </row>
    <row r="50" spans="2:27" x14ac:dyDescent="0.2">
      <c r="B50" s="66" t="str">
        <f>IF(AND(Columns[[#This Row],[i node]]&lt;&gt; "", Columns[[#This Row],[j node]] &lt;&gt;"", Columns[[#This Row],[fs tag]]&lt;&gt;""), _xlfn.CONCAT(2,RIGHT(Columns[[#This Row],[i node]],LEN(Columns[[#This Row],[i node]])-1)), "")</f>
        <v>21042</v>
      </c>
      <c r="C50" s="254" t="s">
        <v>104</v>
      </c>
      <c r="D50" s="232" t="s">
        <v>124</v>
      </c>
      <c r="E50" s="64" t="s">
        <v>185</v>
      </c>
      <c r="F50" s="63" t="s">
        <v>330</v>
      </c>
      <c r="G50" s="63"/>
      <c r="H50" s="63">
        <v>2</v>
      </c>
      <c r="I50" s="63"/>
      <c r="K5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31063</v>
      </c>
      <c r="L50" s="62" t="s">
        <v>39</v>
      </c>
      <c r="M50" s="255" t="s">
        <v>302</v>
      </c>
      <c r="N50" s="255" t="s">
        <v>303</v>
      </c>
      <c r="O50" s="64" t="s">
        <v>183</v>
      </c>
      <c r="P50" s="70">
        <v>3.1</v>
      </c>
      <c r="Q50" s="65" t="s">
        <v>338</v>
      </c>
      <c r="R50" s="63" t="s">
        <v>344</v>
      </c>
      <c r="T5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" s="62"/>
      <c r="V50" s="63"/>
      <c r="W50" s="63"/>
      <c r="X50" s="64"/>
      <c r="Z50" s="3" t="str">
        <v>21042</v>
      </c>
      <c r="AA50" s="3" t="str">
        <v>32062</v>
      </c>
    </row>
    <row r="51" spans="2:27" x14ac:dyDescent="0.2">
      <c r="B51" s="66" t="str">
        <f>IF(AND(Columns[[#This Row],[i node]]&lt;&gt; "", Columns[[#This Row],[j node]] &lt;&gt;"", Columns[[#This Row],[fs tag]]&lt;&gt;""), _xlfn.CONCAT(2,RIGHT(Columns[[#This Row],[i node]],LEN(Columns[[#This Row],[i node]])-1)), "")</f>
        <v>21052</v>
      </c>
      <c r="C51" s="254" t="s">
        <v>105</v>
      </c>
      <c r="D51" s="232" t="s">
        <v>125</v>
      </c>
      <c r="E51" s="64" t="s">
        <v>185</v>
      </c>
      <c r="F51" s="63" t="s">
        <v>331</v>
      </c>
      <c r="G51" s="63"/>
      <c r="H51" s="63">
        <v>2</v>
      </c>
      <c r="I51" s="63"/>
      <c r="K5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31073</v>
      </c>
      <c r="L51" s="62" t="s">
        <v>39</v>
      </c>
      <c r="M51" s="255" t="s">
        <v>303</v>
      </c>
      <c r="N51" s="255" t="s">
        <v>304</v>
      </c>
      <c r="O51" s="64" t="s">
        <v>183</v>
      </c>
      <c r="P51" s="70">
        <v>3.1</v>
      </c>
      <c r="Q51" s="65" t="s">
        <v>338</v>
      </c>
      <c r="R51" s="63" t="s">
        <v>344</v>
      </c>
      <c r="T5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" s="62"/>
      <c r="V51" s="63"/>
      <c r="W51" s="63"/>
      <c r="X51" s="64"/>
      <c r="Z51" s="3" t="str">
        <v>21043</v>
      </c>
      <c r="AA51" s="3" t="str">
        <v>32063</v>
      </c>
    </row>
    <row r="52" spans="2:27" x14ac:dyDescent="0.2">
      <c r="B52" s="66" t="str">
        <f>IF(AND(Columns[[#This Row],[i node]]&lt;&gt; "", Columns[[#This Row],[j node]] &lt;&gt;"", Columns[[#This Row],[fs tag]]&lt;&gt;""), _xlfn.CONCAT(2,RIGHT(Columns[[#This Row],[i node]],LEN(Columns[[#This Row],[i node]])-1)), "")</f>
        <v>21062</v>
      </c>
      <c r="C52" s="254" t="s">
        <v>106</v>
      </c>
      <c r="D52" s="232" t="s">
        <v>126</v>
      </c>
      <c r="E52" s="64" t="s">
        <v>185</v>
      </c>
      <c r="F52" s="63" t="s">
        <v>331</v>
      </c>
      <c r="G52" s="63"/>
      <c r="H52" s="63">
        <v>2</v>
      </c>
      <c r="I52" s="63"/>
      <c r="K5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31083</v>
      </c>
      <c r="L52" s="62" t="s">
        <v>39</v>
      </c>
      <c r="M52" s="255" t="s">
        <v>304</v>
      </c>
      <c r="N52" s="255" t="s">
        <v>305</v>
      </c>
      <c r="O52" s="64" t="s">
        <v>183</v>
      </c>
      <c r="P52" s="70">
        <v>3.1</v>
      </c>
      <c r="Q52" s="65" t="s">
        <v>338</v>
      </c>
      <c r="R52" s="63" t="s">
        <v>344</v>
      </c>
      <c r="T5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" s="62"/>
      <c r="V52" s="63"/>
      <c r="W52" s="63"/>
      <c r="X52" s="64"/>
      <c r="Z52" s="3" t="str">
        <v>21051</v>
      </c>
      <c r="AA52" s="3" t="str">
        <v>32071</v>
      </c>
    </row>
    <row r="53" spans="2:27" x14ac:dyDescent="0.2">
      <c r="B53" s="66" t="str">
        <f>IF(AND(Columns[[#This Row],[i node]]&lt;&gt; "", Columns[[#This Row],[j node]] &lt;&gt;"", Columns[[#This Row],[fs tag]]&lt;&gt;""), _xlfn.CONCAT(2,RIGHT(Columns[[#This Row],[i node]],LEN(Columns[[#This Row],[i node]])-1)), "")</f>
        <v>21072</v>
      </c>
      <c r="C53" s="254" t="s">
        <v>107</v>
      </c>
      <c r="D53" s="232" t="s">
        <v>127</v>
      </c>
      <c r="E53" s="64" t="s">
        <v>185</v>
      </c>
      <c r="F53" s="63" t="s">
        <v>330</v>
      </c>
      <c r="G53" s="63"/>
      <c r="H53" s="63">
        <v>2</v>
      </c>
      <c r="I53" s="63"/>
      <c r="K5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31093</v>
      </c>
      <c r="L53" s="62" t="s">
        <v>39</v>
      </c>
      <c r="M53" s="255" t="s">
        <v>305</v>
      </c>
      <c r="N53" s="255" t="s">
        <v>306</v>
      </c>
      <c r="O53" s="64" t="s">
        <v>183</v>
      </c>
      <c r="P53" s="70">
        <v>3.1</v>
      </c>
      <c r="Q53" s="65" t="s">
        <v>338</v>
      </c>
      <c r="R53" s="63" t="s">
        <v>344</v>
      </c>
      <c r="T5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" s="62"/>
      <c r="V53" s="63"/>
      <c r="W53" s="63"/>
      <c r="X53" s="64"/>
      <c r="Z53" s="3" t="str">
        <v>21052</v>
      </c>
      <c r="AA53" s="3" t="str">
        <v>32072</v>
      </c>
    </row>
    <row r="54" spans="2:27" x14ac:dyDescent="0.2">
      <c r="B54" s="66" t="str">
        <f>IF(AND(Columns[[#This Row],[i node]]&lt;&gt; "", Columns[[#This Row],[j node]] &lt;&gt;"", Columns[[#This Row],[fs tag]]&lt;&gt;""), _xlfn.CONCAT(2,RIGHT(Columns[[#This Row],[i node]],LEN(Columns[[#This Row],[i node]])-1)), "")</f>
        <v>21082</v>
      </c>
      <c r="C54" s="254" t="s">
        <v>108</v>
      </c>
      <c r="D54" s="232" t="s">
        <v>128</v>
      </c>
      <c r="E54" s="64" t="s">
        <v>185</v>
      </c>
      <c r="F54" s="63" t="s">
        <v>330</v>
      </c>
      <c r="G54" s="63"/>
      <c r="H54" s="63">
        <v>2</v>
      </c>
      <c r="I54" s="63"/>
      <c r="K5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42011</v>
      </c>
      <c r="L54" s="62" t="s">
        <v>258</v>
      </c>
      <c r="M54" s="231" t="s">
        <v>111</v>
      </c>
      <c r="N54" s="252" t="s">
        <v>121</v>
      </c>
      <c r="O54" s="64" t="s">
        <v>184</v>
      </c>
      <c r="P54" s="70">
        <v>1.5013333333333332</v>
      </c>
      <c r="Q54" s="65" t="s">
        <v>345</v>
      </c>
      <c r="R54" s="63" t="s">
        <v>340</v>
      </c>
      <c r="T5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" s="62"/>
      <c r="V54" s="63"/>
      <c r="W54" s="63"/>
      <c r="X54" s="64"/>
      <c r="Z54" s="3" t="str">
        <v>21053</v>
      </c>
      <c r="AA54" s="3" t="str">
        <v>32073</v>
      </c>
    </row>
    <row r="55" spans="2:27" x14ac:dyDescent="0.2">
      <c r="B55" s="66" t="str">
        <f>IF(AND(Columns[[#This Row],[i node]]&lt;&gt; "", Columns[[#This Row],[j node]] &lt;&gt;"", Columns[[#This Row],[fs tag]]&lt;&gt;""), _xlfn.CONCAT(2,RIGHT(Columns[[#This Row],[i node]],LEN(Columns[[#This Row],[i node]])-1)), "")</f>
        <v>21092</v>
      </c>
      <c r="C55" s="254" t="s">
        <v>109</v>
      </c>
      <c r="D55" s="232" t="s">
        <v>129</v>
      </c>
      <c r="E55" s="64" t="s">
        <v>185</v>
      </c>
      <c r="F55" s="63" t="s">
        <v>330</v>
      </c>
      <c r="G55" s="63"/>
      <c r="H55" s="63">
        <v>2</v>
      </c>
      <c r="I55" s="63"/>
      <c r="K5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42021</v>
      </c>
      <c r="L55" s="62" t="s">
        <v>258</v>
      </c>
      <c r="M55" s="231" t="s">
        <v>112</v>
      </c>
      <c r="N55" s="252" t="s">
        <v>122</v>
      </c>
      <c r="O55" s="64" t="s">
        <v>184</v>
      </c>
      <c r="P55" s="70">
        <v>3.0026666666666664</v>
      </c>
      <c r="Q55" s="65"/>
      <c r="R55" s="63" t="s">
        <v>341</v>
      </c>
      <c r="T5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" s="62"/>
      <c r="V55" s="63"/>
      <c r="W55" s="63"/>
      <c r="X55" s="64"/>
      <c r="Z55" s="3" t="str">
        <v>21061</v>
      </c>
      <c r="AA55" s="3" t="str">
        <v>32081</v>
      </c>
    </row>
    <row r="56" spans="2:27" x14ac:dyDescent="0.2">
      <c r="B56" s="66" t="str">
        <f>IF(AND(Columns[[#This Row],[i node]]&lt;&gt; "", Columns[[#This Row],[j node]] &lt;&gt;"", Columns[[#This Row],[fs tag]]&lt;&gt;""), _xlfn.CONCAT(2,RIGHT(Columns[[#This Row],[i node]],LEN(Columns[[#This Row],[i node]])-1)), "")</f>
        <v>210102</v>
      </c>
      <c r="C56" s="254" t="s">
        <v>110</v>
      </c>
      <c r="D56" s="232" t="s">
        <v>130</v>
      </c>
      <c r="E56" s="64" t="s">
        <v>185</v>
      </c>
      <c r="F56" s="63" t="s">
        <v>331</v>
      </c>
      <c r="G56" s="63"/>
      <c r="H56" s="63">
        <v>2</v>
      </c>
      <c r="I56" s="63"/>
      <c r="K5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42031</v>
      </c>
      <c r="L56" s="62" t="s">
        <v>258</v>
      </c>
      <c r="M56" s="231" t="s">
        <v>113</v>
      </c>
      <c r="N56" s="252" t="s">
        <v>123</v>
      </c>
      <c r="O56" s="64" t="s">
        <v>184</v>
      </c>
      <c r="P56" s="70">
        <v>3.0026666666666664</v>
      </c>
      <c r="Q56" s="65"/>
      <c r="R56" s="63" t="s">
        <v>341</v>
      </c>
      <c r="T5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" s="62"/>
      <c r="V56" s="63"/>
      <c r="W56" s="63"/>
      <c r="X56" s="64"/>
      <c r="Z56" s="3" t="str">
        <v>21062</v>
      </c>
      <c r="AA56" s="3" t="str">
        <v>32082</v>
      </c>
    </row>
    <row r="57" spans="2:27" x14ac:dyDescent="0.2">
      <c r="B57" s="66" t="str">
        <f>IF(AND(Columns[[#This Row],[i node]]&lt;&gt; "", Columns[[#This Row],[j node]] &lt;&gt;"", Columns[[#This Row],[fs tag]]&lt;&gt;""), _xlfn.CONCAT(2,RIGHT(Columns[[#This Row],[i node]],LEN(Columns[[#This Row],[i node]])-1)), "")</f>
        <v>21013</v>
      </c>
      <c r="C57" s="253" t="s">
        <v>307</v>
      </c>
      <c r="D57" s="253" t="s">
        <v>308</v>
      </c>
      <c r="E57" s="64" t="s">
        <v>185</v>
      </c>
      <c r="F57" s="63" t="s">
        <v>332</v>
      </c>
      <c r="G57" s="63"/>
      <c r="H57" s="63">
        <v>2</v>
      </c>
      <c r="I57" s="63"/>
      <c r="K5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42041</v>
      </c>
      <c r="L57" s="62" t="s">
        <v>258</v>
      </c>
      <c r="M57" s="231" t="s">
        <v>114</v>
      </c>
      <c r="N57" s="252" t="s">
        <v>124</v>
      </c>
      <c r="O57" s="64" t="s">
        <v>184</v>
      </c>
      <c r="P57" s="70">
        <v>3.0026666666666664</v>
      </c>
      <c r="Q57" s="65"/>
      <c r="R57" s="63" t="s">
        <v>341</v>
      </c>
      <c r="T5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" s="62"/>
      <c r="V57" s="63"/>
      <c r="W57" s="63"/>
      <c r="X57" s="64"/>
      <c r="Z57" s="3" t="str">
        <v>21063</v>
      </c>
      <c r="AA57" s="3" t="str">
        <v>32083</v>
      </c>
    </row>
    <row r="58" spans="2:27" x14ac:dyDescent="0.2">
      <c r="B58" s="66" t="str">
        <f>IF(AND(Columns[[#This Row],[i node]]&lt;&gt; "", Columns[[#This Row],[j node]] &lt;&gt;"", Columns[[#This Row],[fs tag]]&lt;&gt;""), _xlfn.CONCAT(2,RIGHT(Columns[[#This Row],[i node]],LEN(Columns[[#This Row],[i node]])-1)), "")</f>
        <v>21023</v>
      </c>
      <c r="C58" s="253" t="s">
        <v>298</v>
      </c>
      <c r="D58" s="253" t="s">
        <v>309</v>
      </c>
      <c r="E58" s="64" t="s">
        <v>185</v>
      </c>
      <c r="F58" s="63" t="s">
        <v>333</v>
      </c>
      <c r="G58" s="63"/>
      <c r="H58" s="63">
        <v>2</v>
      </c>
      <c r="I58" s="63"/>
      <c r="K5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42051</v>
      </c>
      <c r="L58" s="62" t="s">
        <v>258</v>
      </c>
      <c r="M58" s="231" t="s">
        <v>115</v>
      </c>
      <c r="N58" s="252" t="s">
        <v>125</v>
      </c>
      <c r="O58" s="64" t="s">
        <v>184</v>
      </c>
      <c r="P58" s="70">
        <v>3.0026666666666664</v>
      </c>
      <c r="Q58" s="65"/>
      <c r="R58" s="63" t="s">
        <v>341</v>
      </c>
      <c r="T5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" s="62"/>
      <c r="V58" s="63"/>
      <c r="W58" s="63"/>
      <c r="X58" s="64"/>
      <c r="Z58" s="3" t="str">
        <v>21071</v>
      </c>
      <c r="AA58" s="3" t="str">
        <v>32091</v>
      </c>
    </row>
    <row r="59" spans="2:27" x14ac:dyDescent="0.2">
      <c r="B59" s="66" t="str">
        <f>IF(AND(Columns[[#This Row],[i node]]&lt;&gt; "", Columns[[#This Row],[j node]] &lt;&gt;"", Columns[[#This Row],[fs tag]]&lt;&gt;""), _xlfn.CONCAT(2,RIGHT(Columns[[#This Row],[i node]],LEN(Columns[[#This Row],[i node]])-1)), "")</f>
        <v>21033</v>
      </c>
      <c r="C59" s="253" t="s">
        <v>299</v>
      </c>
      <c r="D59" s="253" t="s">
        <v>310</v>
      </c>
      <c r="E59" s="64" t="s">
        <v>185</v>
      </c>
      <c r="F59" s="63" t="s">
        <v>348</v>
      </c>
      <c r="G59" s="63"/>
      <c r="H59" s="63">
        <v>2</v>
      </c>
      <c r="I59" s="63"/>
      <c r="K5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42061</v>
      </c>
      <c r="L59" s="62" t="s">
        <v>258</v>
      </c>
      <c r="M59" s="231" t="s">
        <v>116</v>
      </c>
      <c r="N59" s="252" t="s">
        <v>126</v>
      </c>
      <c r="O59" s="64" t="s">
        <v>184</v>
      </c>
      <c r="P59" s="70">
        <v>3.0026666666666664</v>
      </c>
      <c r="Q59" s="65"/>
      <c r="R59" s="63" t="s">
        <v>341</v>
      </c>
      <c r="T5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9" s="62"/>
      <c r="V59" s="63"/>
      <c r="W59" s="63"/>
      <c r="X59" s="64"/>
      <c r="Z59" s="3" t="str">
        <v>21072</v>
      </c>
      <c r="AA59" s="3" t="str">
        <v>32092</v>
      </c>
    </row>
    <row r="60" spans="2:27" x14ac:dyDescent="0.2">
      <c r="B60" s="66" t="str">
        <f>IF(AND(Columns[[#This Row],[i node]]&lt;&gt; "", Columns[[#This Row],[j node]] &lt;&gt;"", Columns[[#This Row],[fs tag]]&lt;&gt;""), _xlfn.CONCAT(2,RIGHT(Columns[[#This Row],[i node]],LEN(Columns[[#This Row],[i node]])-1)), "")</f>
        <v>21043</v>
      </c>
      <c r="C60" s="253" t="s">
        <v>300</v>
      </c>
      <c r="D60" s="253" t="s">
        <v>311</v>
      </c>
      <c r="E60" s="64" t="s">
        <v>185</v>
      </c>
      <c r="F60" s="63" t="s">
        <v>333</v>
      </c>
      <c r="G60" s="63"/>
      <c r="H60" s="63">
        <v>2</v>
      </c>
      <c r="I60" s="63"/>
      <c r="K6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42071</v>
      </c>
      <c r="L60" s="62" t="s">
        <v>258</v>
      </c>
      <c r="M60" s="231" t="s">
        <v>117</v>
      </c>
      <c r="N60" s="252" t="s">
        <v>127</v>
      </c>
      <c r="O60" s="64" t="s">
        <v>184</v>
      </c>
      <c r="P60" s="70">
        <v>3.0026666666666664</v>
      </c>
      <c r="Q60" s="65"/>
      <c r="R60" s="63" t="s">
        <v>341</v>
      </c>
      <c r="T6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0" s="62"/>
      <c r="V60" s="63"/>
      <c r="W60" s="63"/>
      <c r="X60" s="64"/>
      <c r="Z60" s="3" t="str">
        <v>21073</v>
      </c>
      <c r="AA60" s="3" t="str">
        <v>32093</v>
      </c>
    </row>
    <row r="61" spans="2:27" x14ac:dyDescent="0.2">
      <c r="B61" s="66" t="str">
        <f>IF(AND(Columns[[#This Row],[i node]]&lt;&gt; "", Columns[[#This Row],[j node]] &lt;&gt;"", Columns[[#This Row],[fs tag]]&lt;&gt;""), _xlfn.CONCAT(2,RIGHT(Columns[[#This Row],[i node]],LEN(Columns[[#This Row],[i node]])-1)), "")</f>
        <v>21053</v>
      </c>
      <c r="C61" s="253" t="s">
        <v>301</v>
      </c>
      <c r="D61" s="253" t="s">
        <v>312</v>
      </c>
      <c r="E61" s="64" t="s">
        <v>185</v>
      </c>
      <c r="F61" s="63" t="s">
        <v>348</v>
      </c>
      <c r="G61" s="63"/>
      <c r="H61" s="63">
        <v>2</v>
      </c>
      <c r="I61" s="63"/>
      <c r="K6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42081</v>
      </c>
      <c r="L61" s="62" t="s">
        <v>258</v>
      </c>
      <c r="M61" s="231" t="s">
        <v>118</v>
      </c>
      <c r="N61" s="252" t="s">
        <v>128</v>
      </c>
      <c r="O61" s="64" t="s">
        <v>184</v>
      </c>
      <c r="P61" s="70">
        <v>3.0026666666666664</v>
      </c>
      <c r="Q61" s="65"/>
      <c r="R61" s="63" t="s">
        <v>341</v>
      </c>
      <c r="T6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1" s="62"/>
      <c r="V61" s="63"/>
      <c r="W61" s="63"/>
      <c r="X61" s="64"/>
      <c r="Z61" s="3" t="str">
        <v>21081</v>
      </c>
      <c r="AA61" s="3" t="str">
        <v>33011</v>
      </c>
    </row>
    <row r="62" spans="2:27" x14ac:dyDescent="0.2">
      <c r="B62" s="66" t="str">
        <f>IF(AND(Columns[[#This Row],[i node]]&lt;&gt; "", Columns[[#This Row],[j node]] &lt;&gt;"", Columns[[#This Row],[fs tag]]&lt;&gt;""), _xlfn.CONCAT(2,RIGHT(Columns[[#This Row],[i node]],LEN(Columns[[#This Row],[i node]])-1)), "")</f>
        <v>21063</v>
      </c>
      <c r="C62" s="253" t="s">
        <v>302</v>
      </c>
      <c r="D62" s="253" t="s">
        <v>313</v>
      </c>
      <c r="E62" s="64" t="s">
        <v>185</v>
      </c>
      <c r="F62" s="63" t="s">
        <v>348</v>
      </c>
      <c r="G62" s="63"/>
      <c r="H62" s="63">
        <v>2</v>
      </c>
      <c r="I62" s="63"/>
      <c r="K6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42091</v>
      </c>
      <c r="L62" s="62" t="s">
        <v>258</v>
      </c>
      <c r="M62" s="231" t="s">
        <v>119</v>
      </c>
      <c r="N62" s="252" t="s">
        <v>129</v>
      </c>
      <c r="O62" s="64" t="s">
        <v>184</v>
      </c>
      <c r="P62" s="70">
        <v>3.0026666666666664</v>
      </c>
      <c r="Q62" s="65"/>
      <c r="R62" s="63" t="s">
        <v>341</v>
      </c>
      <c r="T6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2" s="62"/>
      <c r="V62" s="63"/>
      <c r="W62" s="63"/>
      <c r="X62" s="64"/>
      <c r="Z62" s="3" t="str">
        <v>21082</v>
      </c>
      <c r="AA62" s="3" t="str">
        <v>33012</v>
      </c>
    </row>
    <row r="63" spans="2:27" x14ac:dyDescent="0.2">
      <c r="B63" s="66" t="str">
        <f>IF(AND(Columns[[#This Row],[i node]]&lt;&gt; "", Columns[[#This Row],[j node]] &lt;&gt;"", Columns[[#This Row],[fs tag]]&lt;&gt;""), _xlfn.CONCAT(2,RIGHT(Columns[[#This Row],[i node]],LEN(Columns[[#This Row],[i node]])-1)), "")</f>
        <v>21073</v>
      </c>
      <c r="C63" s="253" t="s">
        <v>303</v>
      </c>
      <c r="D63" s="253" t="s">
        <v>314</v>
      </c>
      <c r="E63" s="64" t="s">
        <v>185</v>
      </c>
      <c r="F63" s="63" t="s">
        <v>333</v>
      </c>
      <c r="G63" s="63"/>
      <c r="H63" s="63">
        <v>2</v>
      </c>
      <c r="I63" s="63"/>
      <c r="K6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420101</v>
      </c>
      <c r="L63" s="62" t="s">
        <v>258</v>
      </c>
      <c r="M63" s="231" t="s">
        <v>120</v>
      </c>
      <c r="N63" s="252" t="s">
        <v>130</v>
      </c>
      <c r="O63" s="64" t="s">
        <v>184</v>
      </c>
      <c r="P63" s="70">
        <v>1.5013333333333332</v>
      </c>
      <c r="Q63" s="65" t="s">
        <v>345</v>
      </c>
      <c r="R63" s="63" t="s">
        <v>340</v>
      </c>
      <c r="T6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3" s="62"/>
      <c r="V63" s="63"/>
      <c r="W63" s="63"/>
      <c r="X63" s="64"/>
      <c r="Z63" s="3" t="str">
        <v>21083</v>
      </c>
      <c r="AA63" s="3" t="str">
        <v>33013</v>
      </c>
    </row>
    <row r="64" spans="2:27" x14ac:dyDescent="0.2">
      <c r="B64" s="66" t="str">
        <f>IF(AND(Columns[[#This Row],[i node]]&lt;&gt; "", Columns[[#This Row],[j node]] &lt;&gt;"", Columns[[#This Row],[fs tag]]&lt;&gt;""), _xlfn.CONCAT(2,RIGHT(Columns[[#This Row],[i node]],LEN(Columns[[#This Row],[i node]])-1)), "")</f>
        <v>21083</v>
      </c>
      <c r="C64" s="253" t="s">
        <v>304</v>
      </c>
      <c r="D64" s="253" t="s">
        <v>315</v>
      </c>
      <c r="E64" s="64" t="s">
        <v>185</v>
      </c>
      <c r="F64" s="63" t="s">
        <v>348</v>
      </c>
      <c r="G64" s="63"/>
      <c r="H64" s="63">
        <v>2</v>
      </c>
      <c r="I64" s="63"/>
      <c r="K6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42012</v>
      </c>
      <c r="L64" s="62" t="s">
        <v>258</v>
      </c>
      <c r="M64" s="232" t="s">
        <v>121</v>
      </c>
      <c r="N64" s="255" t="s">
        <v>308</v>
      </c>
      <c r="O64" s="64" t="s">
        <v>184</v>
      </c>
      <c r="P64" s="70">
        <v>4.7439999999999998</v>
      </c>
      <c r="Q64" s="65" t="s">
        <v>261</v>
      </c>
      <c r="R64" s="63" t="s">
        <v>337</v>
      </c>
      <c r="T6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4" s="62"/>
      <c r="V64" s="63"/>
      <c r="W64" s="63"/>
      <c r="X64" s="64"/>
      <c r="Z64" s="3" t="str">
        <v>21091</v>
      </c>
      <c r="AA64" s="3" t="str">
        <v>33021</v>
      </c>
    </row>
    <row r="65" spans="2:27" x14ac:dyDescent="0.2">
      <c r="B65" s="66" t="str">
        <f>IF(AND(Columns[[#This Row],[i node]]&lt;&gt; "", Columns[[#This Row],[j node]] &lt;&gt;"", Columns[[#This Row],[fs tag]]&lt;&gt;""), _xlfn.CONCAT(2,RIGHT(Columns[[#This Row],[i node]],LEN(Columns[[#This Row],[i node]])-1)), "")</f>
        <v>21093</v>
      </c>
      <c r="C65" s="253" t="s">
        <v>305</v>
      </c>
      <c r="D65" s="253" t="s">
        <v>316</v>
      </c>
      <c r="E65" s="64" t="s">
        <v>185</v>
      </c>
      <c r="F65" s="63" t="s">
        <v>333</v>
      </c>
      <c r="G65" s="63"/>
      <c r="H65" s="63">
        <v>2</v>
      </c>
      <c r="I65" s="63"/>
      <c r="K6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42022</v>
      </c>
      <c r="L65" s="62" t="s">
        <v>258</v>
      </c>
      <c r="M65" s="232" t="s">
        <v>122</v>
      </c>
      <c r="N65" s="255" t="s">
        <v>309</v>
      </c>
      <c r="O65" s="64" t="s">
        <v>184</v>
      </c>
      <c r="P65" s="70">
        <v>9.4879999999999995</v>
      </c>
      <c r="Q65" s="65"/>
      <c r="R65" s="63" t="s">
        <v>336</v>
      </c>
      <c r="T6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5" s="62"/>
      <c r="V65" s="63"/>
      <c r="W65" s="63"/>
      <c r="X65" s="64"/>
      <c r="Z65" s="3" t="str">
        <v>21092</v>
      </c>
      <c r="AA65" s="3" t="str">
        <v>33022</v>
      </c>
    </row>
    <row r="66" spans="2:27" x14ac:dyDescent="0.2">
      <c r="B66" s="66" t="str">
        <f>IF(AND(Columns[[#This Row],[i node]]&lt;&gt; "", Columns[[#This Row],[j node]] &lt;&gt;"", Columns[[#This Row],[fs tag]]&lt;&gt;""), _xlfn.CONCAT(2,RIGHT(Columns[[#This Row],[i node]],LEN(Columns[[#This Row],[i node]])-1)), "")</f>
        <v>210103</v>
      </c>
      <c r="C66" s="253" t="s">
        <v>306</v>
      </c>
      <c r="D66" s="253" t="s">
        <v>317</v>
      </c>
      <c r="E66" s="64" t="s">
        <v>185</v>
      </c>
      <c r="F66" s="63" t="s">
        <v>332</v>
      </c>
      <c r="G66" s="63"/>
      <c r="H66" s="63">
        <v>2</v>
      </c>
      <c r="I66" s="63"/>
      <c r="K6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42032</v>
      </c>
      <c r="L66" s="62" t="s">
        <v>258</v>
      </c>
      <c r="M66" s="232" t="s">
        <v>123</v>
      </c>
      <c r="N66" s="255" t="s">
        <v>310</v>
      </c>
      <c r="O66" s="64" t="s">
        <v>184</v>
      </c>
      <c r="P66" s="70">
        <v>9.4879999999999995</v>
      </c>
      <c r="Q66" s="65" t="s">
        <v>339</v>
      </c>
      <c r="R66" s="63" t="s">
        <v>336</v>
      </c>
      <c r="T6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6" s="62"/>
      <c r="V66" s="63"/>
      <c r="W66" s="63"/>
      <c r="X66" s="64"/>
      <c r="Z66" s="3" t="str">
        <v>21093</v>
      </c>
      <c r="AA66" s="3" t="str">
        <v>33023</v>
      </c>
    </row>
    <row r="67" spans="2:27" x14ac:dyDescent="0.2">
      <c r="B67" s="66" t="str">
        <f>IF(AND(Columns[[#This Row],[i node]]&lt;&gt; "", Columns[[#This Row],[j node]] &lt;&gt;"", Columns[[#This Row],[fs tag]]&lt;&gt;""), _xlfn.CONCAT(2,RIGHT(Columns[[#This Row],[i node]],LEN(Columns[[#This Row],[i node]])-1)), "")</f>
        <v>22011</v>
      </c>
      <c r="C67" s="231" t="s">
        <v>111</v>
      </c>
      <c r="D67" s="231" t="s">
        <v>190</v>
      </c>
      <c r="E67" s="64" t="s">
        <v>185</v>
      </c>
      <c r="F67" s="63" t="s">
        <v>334</v>
      </c>
      <c r="G67" s="63"/>
      <c r="H67" s="63">
        <v>1</v>
      </c>
      <c r="I67" s="63"/>
      <c r="K6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42042</v>
      </c>
      <c r="L67" s="62" t="s">
        <v>258</v>
      </c>
      <c r="M67" s="232" t="s">
        <v>124</v>
      </c>
      <c r="N67" s="255" t="s">
        <v>311</v>
      </c>
      <c r="O67" s="64" t="s">
        <v>184</v>
      </c>
      <c r="P67" s="70">
        <v>9.4879999999999995</v>
      </c>
      <c r="Q67" s="65"/>
      <c r="R67" s="63" t="s">
        <v>336</v>
      </c>
      <c r="T6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7" s="62"/>
      <c r="V67" s="95"/>
      <c r="W67" s="95"/>
      <c r="X67" s="64"/>
      <c r="Z67" s="3" t="str">
        <v>220101</v>
      </c>
      <c r="AA67" s="3" t="str">
        <v>33031</v>
      </c>
    </row>
    <row r="68" spans="2:27" x14ac:dyDescent="0.2">
      <c r="B68" s="66" t="str">
        <f>IF(AND(Columns[[#This Row],[i node]]&lt;&gt; "", Columns[[#This Row],[j node]] &lt;&gt;"", Columns[[#This Row],[fs tag]]&lt;&gt;""), _xlfn.CONCAT(2,RIGHT(Columns[[#This Row],[i node]],LEN(Columns[[#This Row],[i node]])-1)), "")</f>
        <v>22021</v>
      </c>
      <c r="C68" s="231" t="s">
        <v>112</v>
      </c>
      <c r="D68" s="231" t="s">
        <v>191</v>
      </c>
      <c r="E68" s="64" t="s">
        <v>185</v>
      </c>
      <c r="F68" s="63" t="s">
        <v>335</v>
      </c>
      <c r="G68" s="63"/>
      <c r="H68" s="63">
        <v>1</v>
      </c>
      <c r="I68" s="63"/>
      <c r="K6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42052</v>
      </c>
      <c r="L68" s="62" t="s">
        <v>258</v>
      </c>
      <c r="M68" s="232" t="s">
        <v>125</v>
      </c>
      <c r="N68" s="255" t="s">
        <v>312</v>
      </c>
      <c r="O68" s="64" t="s">
        <v>184</v>
      </c>
      <c r="P68" s="70">
        <v>4.7439999999999998</v>
      </c>
      <c r="Q68" s="65" t="s">
        <v>261</v>
      </c>
      <c r="R68" s="63" t="s">
        <v>337</v>
      </c>
      <c r="T6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8" s="62"/>
      <c r="V68" s="95"/>
      <c r="W68" s="95"/>
      <c r="X68" s="64"/>
      <c r="Z68" s="3" t="str">
        <v>220102</v>
      </c>
      <c r="AA68" s="3" t="str">
        <v>33032</v>
      </c>
    </row>
    <row r="69" spans="2:27" x14ac:dyDescent="0.2">
      <c r="B69" s="66" t="str">
        <f>IF(AND(Columns[[#This Row],[i node]]&lt;&gt; "", Columns[[#This Row],[j node]] &lt;&gt;"", Columns[[#This Row],[fs tag]]&lt;&gt;""), _xlfn.CONCAT(2,RIGHT(Columns[[#This Row],[i node]],LEN(Columns[[#This Row],[i node]])-1)), "")</f>
        <v>22031</v>
      </c>
      <c r="C69" s="231" t="s">
        <v>113</v>
      </c>
      <c r="D69" s="231" t="s">
        <v>192</v>
      </c>
      <c r="E69" s="64" t="s">
        <v>185</v>
      </c>
      <c r="F69" s="63" t="s">
        <v>335</v>
      </c>
      <c r="G69" s="63"/>
      <c r="H69" s="63">
        <v>1</v>
      </c>
      <c r="I69" s="63"/>
      <c r="K6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42062</v>
      </c>
      <c r="L69" s="62" t="s">
        <v>258</v>
      </c>
      <c r="M69" s="232" t="s">
        <v>126</v>
      </c>
      <c r="N69" s="255" t="s">
        <v>313</v>
      </c>
      <c r="O69" s="64" t="s">
        <v>184</v>
      </c>
      <c r="P69" s="70">
        <v>4.7439999999999998</v>
      </c>
      <c r="Q69" s="65" t="s">
        <v>261</v>
      </c>
      <c r="R69" s="63" t="s">
        <v>337</v>
      </c>
      <c r="T6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69" s="62"/>
      <c r="V69" s="95"/>
      <c r="W69" s="95"/>
      <c r="X69" s="64"/>
      <c r="Z69" s="3" t="str">
        <v>220103</v>
      </c>
      <c r="AA69" s="3" t="str">
        <v>33033</v>
      </c>
    </row>
    <row r="70" spans="2:27" x14ac:dyDescent="0.2">
      <c r="B70" s="66" t="str">
        <f>IF(AND(Columns[[#This Row],[i node]]&lt;&gt; "", Columns[[#This Row],[j node]] &lt;&gt;"", Columns[[#This Row],[fs tag]]&lt;&gt;""), _xlfn.CONCAT(2,RIGHT(Columns[[#This Row],[i node]],LEN(Columns[[#This Row],[i node]])-1)), "")</f>
        <v>22041</v>
      </c>
      <c r="C70" s="231" t="s">
        <v>114</v>
      </c>
      <c r="D70" s="231" t="s">
        <v>193</v>
      </c>
      <c r="E70" s="64" t="s">
        <v>185</v>
      </c>
      <c r="F70" s="63" t="s">
        <v>335</v>
      </c>
      <c r="G70" s="63"/>
      <c r="H70" s="63">
        <v>1</v>
      </c>
      <c r="I70" s="63"/>
      <c r="K7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42072</v>
      </c>
      <c r="L70" s="62" t="s">
        <v>258</v>
      </c>
      <c r="M70" s="232" t="s">
        <v>127</v>
      </c>
      <c r="N70" s="255" t="s">
        <v>314</v>
      </c>
      <c r="O70" s="64" t="s">
        <v>184</v>
      </c>
      <c r="P70" s="70">
        <v>9.4879999999999995</v>
      </c>
      <c r="Q70" s="65"/>
      <c r="R70" s="63" t="s">
        <v>336</v>
      </c>
      <c r="T7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0" s="62"/>
      <c r="V70" s="95"/>
      <c r="W70" s="95"/>
      <c r="X70" s="64"/>
      <c r="Z70" s="3" t="str">
        <v>22011</v>
      </c>
      <c r="AA70" s="3" t="str">
        <v>33041</v>
      </c>
    </row>
    <row r="71" spans="2:27" x14ac:dyDescent="0.2">
      <c r="B71" s="66" t="str">
        <f>IF(AND(Columns[[#This Row],[i node]]&lt;&gt; "", Columns[[#This Row],[j node]] &lt;&gt;"", Columns[[#This Row],[fs tag]]&lt;&gt;""), _xlfn.CONCAT(2,RIGHT(Columns[[#This Row],[i node]],LEN(Columns[[#This Row],[i node]])-1)), "")</f>
        <v>22051</v>
      </c>
      <c r="C71" s="231" t="s">
        <v>115</v>
      </c>
      <c r="D71" s="231" t="s">
        <v>194</v>
      </c>
      <c r="E71" s="64" t="s">
        <v>185</v>
      </c>
      <c r="F71" s="63" t="s">
        <v>335</v>
      </c>
      <c r="G71" s="63"/>
      <c r="H71" s="63">
        <v>1</v>
      </c>
      <c r="I71" s="63"/>
      <c r="K7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42082</v>
      </c>
      <c r="L71" s="62" t="s">
        <v>258</v>
      </c>
      <c r="M71" s="232" t="s">
        <v>128</v>
      </c>
      <c r="N71" s="255" t="s">
        <v>315</v>
      </c>
      <c r="O71" s="64" t="s">
        <v>184</v>
      </c>
      <c r="P71" s="70">
        <v>9.4879999999999995</v>
      </c>
      <c r="Q71" s="65" t="s">
        <v>339</v>
      </c>
      <c r="R71" s="63" t="s">
        <v>336</v>
      </c>
      <c r="T7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1" s="62"/>
      <c r="V71" s="95"/>
      <c r="W71" s="95"/>
      <c r="X71" s="64"/>
      <c r="Z71" s="3" t="str">
        <v>22012</v>
      </c>
      <c r="AA71" s="3" t="str">
        <v>33042</v>
      </c>
    </row>
    <row r="72" spans="2:27" x14ac:dyDescent="0.2">
      <c r="B72" s="66" t="str">
        <f>IF(AND(Columns[[#This Row],[i node]]&lt;&gt; "", Columns[[#This Row],[j node]] &lt;&gt;"", Columns[[#This Row],[fs tag]]&lt;&gt;""), _xlfn.CONCAT(2,RIGHT(Columns[[#This Row],[i node]],LEN(Columns[[#This Row],[i node]])-1)), "")</f>
        <v>22061</v>
      </c>
      <c r="C72" s="231" t="s">
        <v>116</v>
      </c>
      <c r="D72" s="231" t="s">
        <v>195</v>
      </c>
      <c r="E72" s="64" t="s">
        <v>185</v>
      </c>
      <c r="F72" s="63" t="s">
        <v>335</v>
      </c>
      <c r="G72" s="63"/>
      <c r="H72" s="63">
        <v>1</v>
      </c>
      <c r="I72" s="63"/>
      <c r="K7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42092</v>
      </c>
      <c r="L72" s="62" t="s">
        <v>258</v>
      </c>
      <c r="M72" s="232" t="s">
        <v>129</v>
      </c>
      <c r="N72" s="255" t="s">
        <v>316</v>
      </c>
      <c r="O72" s="64" t="s">
        <v>184</v>
      </c>
      <c r="P72" s="70">
        <v>9.4879999999999995</v>
      </c>
      <c r="Q72" s="65"/>
      <c r="R72" s="63" t="s">
        <v>336</v>
      </c>
      <c r="T7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2" s="62"/>
      <c r="V72" s="95"/>
      <c r="W72" s="95"/>
      <c r="X72" s="64"/>
      <c r="Z72" s="3" t="str">
        <v>22013</v>
      </c>
      <c r="AA72" s="3" t="str">
        <v>33043</v>
      </c>
    </row>
    <row r="73" spans="2:27" x14ac:dyDescent="0.2">
      <c r="B73" s="66" t="str">
        <f>IF(AND(Columns[[#This Row],[i node]]&lt;&gt; "", Columns[[#This Row],[j node]] &lt;&gt;"", Columns[[#This Row],[fs tag]]&lt;&gt;""), _xlfn.CONCAT(2,RIGHT(Columns[[#This Row],[i node]],LEN(Columns[[#This Row],[i node]])-1)), "")</f>
        <v>22071</v>
      </c>
      <c r="C73" s="231" t="s">
        <v>117</v>
      </c>
      <c r="D73" s="231" t="s">
        <v>196</v>
      </c>
      <c r="E73" s="64" t="s">
        <v>185</v>
      </c>
      <c r="F73" s="63" t="s">
        <v>335</v>
      </c>
      <c r="G73" s="63"/>
      <c r="H73" s="63">
        <v>1</v>
      </c>
      <c r="I73" s="63"/>
      <c r="K7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420102</v>
      </c>
      <c r="L73" s="62" t="s">
        <v>258</v>
      </c>
      <c r="M73" s="232" t="s">
        <v>130</v>
      </c>
      <c r="N73" s="255" t="s">
        <v>317</v>
      </c>
      <c r="O73" s="64" t="s">
        <v>184</v>
      </c>
      <c r="P73" s="70">
        <v>4.7439999999999998</v>
      </c>
      <c r="Q73" s="65" t="s">
        <v>261</v>
      </c>
      <c r="R73" s="63" t="s">
        <v>337</v>
      </c>
      <c r="T7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3" s="62"/>
      <c r="V73" s="95"/>
      <c r="W73" s="95"/>
      <c r="X73" s="64"/>
      <c r="Z73" s="3" t="str">
        <v>22021</v>
      </c>
      <c r="AA73" s="3" t="str">
        <v>33051</v>
      </c>
    </row>
    <row r="74" spans="2:27" x14ac:dyDescent="0.2">
      <c r="B74" s="66" t="str">
        <f>IF(AND(Columns[[#This Row],[i node]]&lt;&gt; "", Columns[[#This Row],[j node]] &lt;&gt;"", Columns[[#This Row],[fs tag]]&lt;&gt;""), _xlfn.CONCAT(2,RIGHT(Columns[[#This Row],[i node]],LEN(Columns[[#This Row],[i node]])-1)), "")</f>
        <v>22081</v>
      </c>
      <c r="C74" s="231" t="s">
        <v>118</v>
      </c>
      <c r="D74" s="231" t="s">
        <v>197</v>
      </c>
      <c r="E74" s="64" t="s">
        <v>185</v>
      </c>
      <c r="F74" s="63" t="s">
        <v>335</v>
      </c>
      <c r="G74" s="63"/>
      <c r="H74" s="63">
        <v>1</v>
      </c>
      <c r="I74" s="63"/>
      <c r="K7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32011</v>
      </c>
      <c r="L74" s="62" t="s">
        <v>39</v>
      </c>
      <c r="M74" s="256" t="s">
        <v>111</v>
      </c>
      <c r="N74" s="96" t="s">
        <v>112</v>
      </c>
      <c r="O74" s="64" t="s">
        <v>183</v>
      </c>
      <c r="P74" s="70">
        <v>2.2749999999999999</v>
      </c>
      <c r="Q74" s="65" t="s">
        <v>225</v>
      </c>
      <c r="R74" s="63" t="s">
        <v>342</v>
      </c>
      <c r="T7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4" s="62"/>
      <c r="V74" s="95"/>
      <c r="W74" s="95"/>
      <c r="X74" s="64"/>
      <c r="Z74" s="3" t="str">
        <v>22022</v>
      </c>
      <c r="AA74" s="3" t="str">
        <v>33052</v>
      </c>
    </row>
    <row r="75" spans="2:27" x14ac:dyDescent="0.2">
      <c r="B75" s="66" t="str">
        <f>IF(AND(Columns[[#This Row],[i node]]&lt;&gt; "", Columns[[#This Row],[j node]] &lt;&gt;"", Columns[[#This Row],[fs tag]]&lt;&gt;""), _xlfn.CONCAT(2,RIGHT(Columns[[#This Row],[i node]],LEN(Columns[[#This Row],[i node]])-1)), "")</f>
        <v>22091</v>
      </c>
      <c r="C75" s="231" t="s">
        <v>119</v>
      </c>
      <c r="D75" s="231" t="s">
        <v>198</v>
      </c>
      <c r="E75" s="64" t="s">
        <v>185</v>
      </c>
      <c r="F75" s="63" t="s">
        <v>335</v>
      </c>
      <c r="G75" s="63"/>
      <c r="H75" s="63">
        <v>1</v>
      </c>
      <c r="I75" s="63"/>
      <c r="K7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32021</v>
      </c>
      <c r="L75" s="62" t="s">
        <v>39</v>
      </c>
      <c r="M75" s="256" t="s">
        <v>112</v>
      </c>
      <c r="N75" s="96" t="s">
        <v>113</v>
      </c>
      <c r="O75" s="64" t="s">
        <v>183</v>
      </c>
      <c r="P75" s="70">
        <v>2.2749999999999999</v>
      </c>
      <c r="Q75" s="65" t="s">
        <v>225</v>
      </c>
      <c r="R75" s="63" t="s">
        <v>342</v>
      </c>
      <c r="T7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5" s="62"/>
      <c r="V75" s="95"/>
      <c r="W75" s="95"/>
      <c r="X75" s="64"/>
      <c r="Z75" s="3" t="str">
        <v>22023</v>
      </c>
      <c r="AA75" s="3" t="str">
        <v>33053</v>
      </c>
    </row>
    <row r="76" spans="2:27" x14ac:dyDescent="0.2">
      <c r="B76" s="66" t="str">
        <f>IF(AND(Columns[[#This Row],[i node]]&lt;&gt; "", Columns[[#This Row],[j node]] &lt;&gt;"", Columns[[#This Row],[fs tag]]&lt;&gt;""), _xlfn.CONCAT(2,RIGHT(Columns[[#This Row],[i node]],LEN(Columns[[#This Row],[i node]])-1)), "")</f>
        <v>220101</v>
      </c>
      <c r="C76" s="231" t="s">
        <v>120</v>
      </c>
      <c r="D76" s="231" t="s">
        <v>199</v>
      </c>
      <c r="E76" s="64" t="s">
        <v>185</v>
      </c>
      <c r="F76" s="63" t="s">
        <v>334</v>
      </c>
      <c r="G76" s="63"/>
      <c r="H76" s="63">
        <v>1</v>
      </c>
      <c r="I76" s="63"/>
      <c r="K7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32031</v>
      </c>
      <c r="L76" s="62" t="s">
        <v>39</v>
      </c>
      <c r="M76" s="256" t="s">
        <v>113</v>
      </c>
      <c r="N76" s="96" t="s">
        <v>114</v>
      </c>
      <c r="O76" s="64" t="s">
        <v>183</v>
      </c>
      <c r="P76" s="70">
        <v>2.2749999999999999</v>
      </c>
      <c r="Q76" s="65" t="s">
        <v>225</v>
      </c>
      <c r="R76" s="63" t="s">
        <v>342</v>
      </c>
      <c r="T7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6" s="62"/>
      <c r="V76" s="95"/>
      <c r="W76" s="95"/>
      <c r="X76" s="64"/>
      <c r="Z76" s="3" t="str">
        <v>22031</v>
      </c>
      <c r="AA76" s="3" t="str">
        <v>33061</v>
      </c>
    </row>
    <row r="77" spans="2:27" x14ac:dyDescent="0.2">
      <c r="B77" s="66" t="str">
        <f>IF(AND(Columns[[#This Row],[i node]]&lt;&gt; "", Columns[[#This Row],[j node]] &lt;&gt;"", Columns[[#This Row],[fs tag]]&lt;&gt;""), _xlfn.CONCAT(2,RIGHT(Columns[[#This Row],[i node]],LEN(Columns[[#This Row],[i node]])-1)), "")</f>
        <v>22012</v>
      </c>
      <c r="C77" s="254" t="s">
        <v>121</v>
      </c>
      <c r="D77" s="232" t="s">
        <v>200</v>
      </c>
      <c r="E77" s="64" t="s">
        <v>185</v>
      </c>
      <c r="F77" s="63" t="s">
        <v>331</v>
      </c>
      <c r="G77" s="63"/>
      <c r="H77" s="63">
        <v>2</v>
      </c>
      <c r="I77" s="63"/>
      <c r="K7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32041</v>
      </c>
      <c r="L77" s="62" t="s">
        <v>39</v>
      </c>
      <c r="M77" s="256" t="s">
        <v>114</v>
      </c>
      <c r="N77" s="96" t="s">
        <v>115</v>
      </c>
      <c r="O77" s="64" t="s">
        <v>183</v>
      </c>
      <c r="P77" s="70">
        <v>2.2749999999999999</v>
      </c>
      <c r="Q77" s="65" t="s">
        <v>225</v>
      </c>
      <c r="R77" s="63" t="s">
        <v>342</v>
      </c>
      <c r="T7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7" s="62"/>
      <c r="V77" s="95"/>
      <c r="W77" s="95"/>
      <c r="X77" s="64"/>
      <c r="Z77" s="3" t="str">
        <v>22032</v>
      </c>
      <c r="AA77" s="3" t="str">
        <v>33062</v>
      </c>
    </row>
    <row r="78" spans="2:27" x14ac:dyDescent="0.2">
      <c r="B78" s="66" t="str">
        <f>IF(AND(Columns[[#This Row],[i node]]&lt;&gt; "", Columns[[#This Row],[j node]] &lt;&gt;"", Columns[[#This Row],[fs tag]]&lt;&gt;""), _xlfn.CONCAT(2,RIGHT(Columns[[#This Row],[i node]],LEN(Columns[[#This Row],[i node]])-1)), "")</f>
        <v>22022</v>
      </c>
      <c r="C78" s="254" t="s">
        <v>122</v>
      </c>
      <c r="D78" s="232" t="s">
        <v>201</v>
      </c>
      <c r="E78" s="64" t="s">
        <v>185</v>
      </c>
      <c r="F78" s="63" t="s">
        <v>330</v>
      </c>
      <c r="G78" s="63"/>
      <c r="H78" s="63">
        <v>2</v>
      </c>
      <c r="I78" s="63"/>
      <c r="K7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32051</v>
      </c>
      <c r="L78" s="62" t="s">
        <v>39</v>
      </c>
      <c r="M78" s="256" t="s">
        <v>115</v>
      </c>
      <c r="N78" s="96" t="s">
        <v>116</v>
      </c>
      <c r="O78" s="64" t="s">
        <v>183</v>
      </c>
      <c r="P78" s="70">
        <v>2.2749999999999999</v>
      </c>
      <c r="Q78" s="65" t="s">
        <v>225</v>
      </c>
      <c r="R78" s="63" t="s">
        <v>342</v>
      </c>
      <c r="T7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8" s="62"/>
      <c r="V78" s="95"/>
      <c r="W78" s="95"/>
      <c r="X78" s="64"/>
      <c r="Z78" s="3" t="str">
        <v>22033</v>
      </c>
      <c r="AA78" s="3" t="str">
        <v>33063</v>
      </c>
    </row>
    <row r="79" spans="2:27" x14ac:dyDescent="0.2">
      <c r="B79" s="66" t="str">
        <f>IF(AND(Columns[[#This Row],[i node]]&lt;&gt; "", Columns[[#This Row],[j node]] &lt;&gt;"", Columns[[#This Row],[fs tag]]&lt;&gt;""), _xlfn.CONCAT(2,RIGHT(Columns[[#This Row],[i node]],LEN(Columns[[#This Row],[i node]])-1)), "")</f>
        <v>22032</v>
      </c>
      <c r="C79" s="254" t="s">
        <v>123</v>
      </c>
      <c r="D79" s="232" t="s">
        <v>202</v>
      </c>
      <c r="E79" s="64" t="s">
        <v>185</v>
      </c>
      <c r="F79" s="63" t="s">
        <v>330</v>
      </c>
      <c r="G79" s="63"/>
      <c r="H79" s="63">
        <v>2</v>
      </c>
      <c r="I79" s="63"/>
      <c r="K7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32061</v>
      </c>
      <c r="L79" s="62" t="s">
        <v>39</v>
      </c>
      <c r="M79" s="256" t="s">
        <v>116</v>
      </c>
      <c r="N79" s="96" t="s">
        <v>117</v>
      </c>
      <c r="O79" s="64" t="s">
        <v>183</v>
      </c>
      <c r="P79" s="70">
        <v>2.2749999999999999</v>
      </c>
      <c r="Q79" s="65" t="s">
        <v>225</v>
      </c>
      <c r="R79" s="63" t="s">
        <v>342</v>
      </c>
      <c r="T7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79" s="62"/>
      <c r="V79" s="95"/>
      <c r="W79" s="95"/>
      <c r="X79" s="64"/>
      <c r="Z79" s="3" t="str">
        <v>22041</v>
      </c>
      <c r="AA79" s="3" t="str">
        <v>33071</v>
      </c>
    </row>
    <row r="80" spans="2:27" x14ac:dyDescent="0.2">
      <c r="B80" s="66" t="str">
        <f>IF(AND(Columns[[#This Row],[i node]]&lt;&gt; "", Columns[[#This Row],[j node]] &lt;&gt;"", Columns[[#This Row],[fs tag]]&lt;&gt;""), _xlfn.CONCAT(2,RIGHT(Columns[[#This Row],[i node]],LEN(Columns[[#This Row],[i node]])-1)), "")</f>
        <v>22042</v>
      </c>
      <c r="C80" s="254" t="s">
        <v>124</v>
      </c>
      <c r="D80" s="232" t="s">
        <v>203</v>
      </c>
      <c r="E80" s="64" t="s">
        <v>185</v>
      </c>
      <c r="F80" s="63" t="s">
        <v>330</v>
      </c>
      <c r="G80" s="63"/>
      <c r="H80" s="63">
        <v>2</v>
      </c>
      <c r="I80" s="63"/>
      <c r="K8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32071</v>
      </c>
      <c r="L80" s="62" t="s">
        <v>39</v>
      </c>
      <c r="M80" s="256" t="s">
        <v>117</v>
      </c>
      <c r="N80" s="96" t="s">
        <v>118</v>
      </c>
      <c r="O80" s="64" t="s">
        <v>183</v>
      </c>
      <c r="P80" s="70">
        <v>2.2749999999999999</v>
      </c>
      <c r="Q80" s="65" t="s">
        <v>225</v>
      </c>
      <c r="R80" s="63" t="s">
        <v>342</v>
      </c>
      <c r="T8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0" s="62"/>
      <c r="V80" s="95"/>
      <c r="W80" s="95"/>
      <c r="X80" s="64"/>
      <c r="Z80" s="3" t="str">
        <v>22042</v>
      </c>
      <c r="AA80" s="3" t="str">
        <v>33072</v>
      </c>
    </row>
    <row r="81" spans="2:27" x14ac:dyDescent="0.2">
      <c r="B81" s="66" t="str">
        <f>IF(AND(Columns[[#This Row],[i node]]&lt;&gt; "", Columns[[#This Row],[j node]] &lt;&gt;"", Columns[[#This Row],[fs tag]]&lt;&gt;""), _xlfn.CONCAT(2,RIGHT(Columns[[#This Row],[i node]],LEN(Columns[[#This Row],[i node]])-1)), "")</f>
        <v>22052</v>
      </c>
      <c r="C81" s="254" t="s">
        <v>125</v>
      </c>
      <c r="D81" s="232" t="s">
        <v>204</v>
      </c>
      <c r="E81" s="64" t="s">
        <v>185</v>
      </c>
      <c r="F81" s="63" t="s">
        <v>331</v>
      </c>
      <c r="G81" s="63"/>
      <c r="H81" s="63">
        <v>2</v>
      </c>
      <c r="I81" s="63"/>
      <c r="K8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32081</v>
      </c>
      <c r="L81" s="62" t="s">
        <v>39</v>
      </c>
      <c r="M81" s="256" t="s">
        <v>118</v>
      </c>
      <c r="N81" s="96" t="s">
        <v>119</v>
      </c>
      <c r="O81" s="64" t="s">
        <v>183</v>
      </c>
      <c r="P81" s="70">
        <v>2.2749999999999999</v>
      </c>
      <c r="Q81" s="65" t="s">
        <v>225</v>
      </c>
      <c r="R81" s="63" t="s">
        <v>342</v>
      </c>
      <c r="T8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1" s="62"/>
      <c r="V81" s="95"/>
      <c r="W81" s="95"/>
      <c r="X81" s="64"/>
      <c r="Z81" s="3" t="str">
        <v>22043</v>
      </c>
      <c r="AA81" s="3" t="str">
        <v>33073</v>
      </c>
    </row>
    <row r="82" spans="2:27" x14ac:dyDescent="0.2">
      <c r="B82" s="66" t="str">
        <f>IF(AND(Columns[[#This Row],[i node]]&lt;&gt; "", Columns[[#This Row],[j node]] &lt;&gt;"", Columns[[#This Row],[fs tag]]&lt;&gt;""), _xlfn.CONCAT(2,RIGHT(Columns[[#This Row],[i node]],LEN(Columns[[#This Row],[i node]])-1)), "")</f>
        <v>22062</v>
      </c>
      <c r="C82" s="254" t="s">
        <v>126</v>
      </c>
      <c r="D82" s="232" t="s">
        <v>205</v>
      </c>
      <c r="E82" s="64" t="s">
        <v>185</v>
      </c>
      <c r="F82" s="63" t="s">
        <v>331</v>
      </c>
      <c r="G82" s="63"/>
      <c r="H82" s="63">
        <v>2</v>
      </c>
      <c r="I82" s="63"/>
      <c r="K8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32091</v>
      </c>
      <c r="L82" s="62" t="s">
        <v>39</v>
      </c>
      <c r="M82" s="256" t="s">
        <v>119</v>
      </c>
      <c r="N82" s="96" t="s">
        <v>120</v>
      </c>
      <c r="O82" s="64" t="s">
        <v>183</v>
      </c>
      <c r="P82" s="70">
        <v>2.2749999999999999</v>
      </c>
      <c r="Q82" s="65" t="s">
        <v>225</v>
      </c>
      <c r="R82" s="63" t="s">
        <v>342</v>
      </c>
      <c r="T8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2" s="62"/>
      <c r="V82" s="95"/>
      <c r="W82" s="95"/>
      <c r="X82" s="64"/>
      <c r="Z82" s="3" t="str">
        <v>22051</v>
      </c>
      <c r="AA82" s="3" t="str">
        <v>33081</v>
      </c>
    </row>
    <row r="83" spans="2:27" x14ac:dyDescent="0.2">
      <c r="B83" s="66" t="str">
        <f>IF(AND(Columns[[#This Row],[i node]]&lt;&gt; "", Columns[[#This Row],[j node]] &lt;&gt;"", Columns[[#This Row],[fs tag]]&lt;&gt;""), _xlfn.CONCAT(2,RIGHT(Columns[[#This Row],[i node]],LEN(Columns[[#This Row],[i node]])-1)), "")</f>
        <v>22072</v>
      </c>
      <c r="C83" s="254" t="s">
        <v>127</v>
      </c>
      <c r="D83" s="232" t="s">
        <v>206</v>
      </c>
      <c r="E83" s="64" t="s">
        <v>185</v>
      </c>
      <c r="F83" s="63" t="s">
        <v>330</v>
      </c>
      <c r="G83" s="63"/>
      <c r="H83" s="63">
        <v>2</v>
      </c>
      <c r="I83" s="63"/>
      <c r="K8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32012</v>
      </c>
      <c r="L83" s="62" t="s">
        <v>39</v>
      </c>
      <c r="M83" s="252" t="s">
        <v>121</v>
      </c>
      <c r="N83" s="252" t="s">
        <v>122</v>
      </c>
      <c r="O83" s="64" t="s">
        <v>183</v>
      </c>
      <c r="P83" s="70">
        <v>5.375</v>
      </c>
      <c r="Q83" s="65" t="s">
        <v>285</v>
      </c>
      <c r="R83" s="63" t="s">
        <v>343</v>
      </c>
      <c r="T8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3" s="62"/>
      <c r="V83" s="95"/>
      <c r="W83" s="95"/>
      <c r="X83" s="64"/>
      <c r="Z83" s="3" t="str">
        <v>22052</v>
      </c>
      <c r="AA83" s="3" t="str">
        <v>33082</v>
      </c>
    </row>
    <row r="84" spans="2:27" x14ac:dyDescent="0.2">
      <c r="B84" s="66" t="str">
        <f>IF(AND(Columns[[#This Row],[i node]]&lt;&gt; "", Columns[[#This Row],[j node]] &lt;&gt;"", Columns[[#This Row],[fs tag]]&lt;&gt;""), _xlfn.CONCAT(2,RIGHT(Columns[[#This Row],[i node]],LEN(Columns[[#This Row],[i node]])-1)), "")</f>
        <v>22082</v>
      </c>
      <c r="C84" s="254" t="s">
        <v>128</v>
      </c>
      <c r="D84" s="232" t="s">
        <v>207</v>
      </c>
      <c r="E84" s="64" t="s">
        <v>185</v>
      </c>
      <c r="F84" s="63" t="s">
        <v>330</v>
      </c>
      <c r="G84" s="63"/>
      <c r="H84" s="63">
        <v>2</v>
      </c>
      <c r="I84" s="63"/>
      <c r="K8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32022</v>
      </c>
      <c r="L84" s="62" t="s">
        <v>39</v>
      </c>
      <c r="M84" s="252" t="s">
        <v>122</v>
      </c>
      <c r="N84" s="252" t="s">
        <v>123</v>
      </c>
      <c r="O84" s="64" t="s">
        <v>183</v>
      </c>
      <c r="P84" s="70">
        <v>5.375</v>
      </c>
      <c r="Q84" s="65" t="s">
        <v>285</v>
      </c>
      <c r="R84" s="63" t="s">
        <v>343</v>
      </c>
      <c r="T8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4" s="62"/>
      <c r="V84" s="95"/>
      <c r="W84" s="95"/>
      <c r="X84" s="64"/>
      <c r="Z84" s="3" t="str">
        <v>22053</v>
      </c>
      <c r="AA84" s="3" t="str">
        <v>33083</v>
      </c>
    </row>
    <row r="85" spans="2:27" x14ac:dyDescent="0.2">
      <c r="B85" s="66" t="str">
        <f>IF(AND(Columns[[#This Row],[i node]]&lt;&gt; "", Columns[[#This Row],[j node]] &lt;&gt;"", Columns[[#This Row],[fs tag]]&lt;&gt;""), _xlfn.CONCAT(2,RIGHT(Columns[[#This Row],[i node]],LEN(Columns[[#This Row],[i node]])-1)), "")</f>
        <v>22092</v>
      </c>
      <c r="C85" s="254" t="s">
        <v>129</v>
      </c>
      <c r="D85" s="232" t="s">
        <v>208</v>
      </c>
      <c r="E85" s="64" t="s">
        <v>185</v>
      </c>
      <c r="F85" s="63" t="s">
        <v>330</v>
      </c>
      <c r="G85" s="63"/>
      <c r="H85" s="63">
        <v>2</v>
      </c>
      <c r="I85" s="63"/>
      <c r="K8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32032</v>
      </c>
      <c r="L85" s="62" t="s">
        <v>39</v>
      </c>
      <c r="M85" s="252" t="s">
        <v>123</v>
      </c>
      <c r="N85" s="252" t="s">
        <v>124</v>
      </c>
      <c r="O85" s="64" t="s">
        <v>183</v>
      </c>
      <c r="P85" s="70">
        <v>5.375</v>
      </c>
      <c r="Q85" s="65" t="s">
        <v>285</v>
      </c>
      <c r="R85" s="63" t="s">
        <v>343</v>
      </c>
      <c r="T8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5" s="62"/>
      <c r="V85" s="95"/>
      <c r="W85" s="95"/>
      <c r="X85" s="64"/>
      <c r="Z85" s="3" t="str">
        <v>22061</v>
      </c>
      <c r="AA85" s="3" t="str">
        <v>33091</v>
      </c>
    </row>
    <row r="86" spans="2:27" x14ac:dyDescent="0.2">
      <c r="B86" s="66" t="str">
        <f>IF(AND(Columns[[#This Row],[i node]]&lt;&gt; "", Columns[[#This Row],[j node]] &lt;&gt;"", Columns[[#This Row],[fs tag]]&lt;&gt;""), _xlfn.CONCAT(2,RIGHT(Columns[[#This Row],[i node]],LEN(Columns[[#This Row],[i node]])-1)), "")</f>
        <v>220102</v>
      </c>
      <c r="C86" s="254" t="s">
        <v>130</v>
      </c>
      <c r="D86" s="232" t="s">
        <v>209</v>
      </c>
      <c r="E86" s="64" t="s">
        <v>185</v>
      </c>
      <c r="F86" s="63" t="s">
        <v>331</v>
      </c>
      <c r="G86" s="63"/>
      <c r="H86" s="63">
        <v>2</v>
      </c>
      <c r="I86" s="63"/>
      <c r="K8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32042</v>
      </c>
      <c r="L86" s="62" t="s">
        <v>39</v>
      </c>
      <c r="M86" s="252" t="s">
        <v>124</v>
      </c>
      <c r="N86" s="252" t="s">
        <v>125</v>
      </c>
      <c r="O86" s="64" t="s">
        <v>183</v>
      </c>
      <c r="P86" s="70">
        <v>5.375</v>
      </c>
      <c r="Q86" s="65" t="s">
        <v>285</v>
      </c>
      <c r="R86" s="63" t="s">
        <v>343</v>
      </c>
      <c r="T8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6" s="62"/>
      <c r="V86" s="95"/>
      <c r="W86" s="95"/>
      <c r="X86" s="64"/>
      <c r="Z86" s="3" t="str">
        <v>22062</v>
      </c>
      <c r="AA86" s="3" t="str">
        <v>33092</v>
      </c>
    </row>
    <row r="87" spans="2:27" x14ac:dyDescent="0.2">
      <c r="B87" s="66" t="str">
        <f>IF(AND(Columns[[#This Row],[i node]]&lt;&gt; "", Columns[[#This Row],[j node]] &lt;&gt;"", Columns[[#This Row],[fs tag]]&lt;&gt;""), _xlfn.CONCAT(2,RIGHT(Columns[[#This Row],[i node]],LEN(Columns[[#This Row],[i node]])-1)), "")</f>
        <v>22013</v>
      </c>
      <c r="C87" s="253" t="s">
        <v>308</v>
      </c>
      <c r="D87" s="253" t="s">
        <v>318</v>
      </c>
      <c r="E87" s="64" t="s">
        <v>185</v>
      </c>
      <c r="F87" s="63" t="s">
        <v>332</v>
      </c>
      <c r="G87" s="63"/>
      <c r="H87" s="63">
        <v>2</v>
      </c>
      <c r="I87" s="63"/>
      <c r="K8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32052</v>
      </c>
      <c r="L87" s="62" t="s">
        <v>39</v>
      </c>
      <c r="M87" s="252" t="s">
        <v>125</v>
      </c>
      <c r="N87" s="252" t="s">
        <v>126</v>
      </c>
      <c r="O87" s="64" t="s">
        <v>183</v>
      </c>
      <c r="P87" s="70">
        <v>2.274838709677419</v>
      </c>
      <c r="Q87" s="65" t="s">
        <v>285</v>
      </c>
      <c r="R87" s="63" t="s">
        <v>342</v>
      </c>
      <c r="T8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7" s="62"/>
      <c r="V87" s="63"/>
      <c r="W87" s="63"/>
      <c r="X87" s="64"/>
      <c r="Z87" s="3" t="str">
        <v>22063</v>
      </c>
      <c r="AA87" s="3" t="str">
        <v>33093</v>
      </c>
    </row>
    <row r="88" spans="2:27" x14ac:dyDescent="0.2">
      <c r="B88" s="66" t="str">
        <f>IF(AND(Columns[[#This Row],[i node]]&lt;&gt; "", Columns[[#This Row],[j node]] &lt;&gt;"", Columns[[#This Row],[fs tag]]&lt;&gt;""), _xlfn.CONCAT(2,RIGHT(Columns[[#This Row],[i node]],LEN(Columns[[#This Row],[i node]])-1)), "")</f>
        <v>22023</v>
      </c>
      <c r="C88" s="253" t="s">
        <v>309</v>
      </c>
      <c r="D88" s="253" t="s">
        <v>319</v>
      </c>
      <c r="E88" s="64" t="s">
        <v>185</v>
      </c>
      <c r="F88" s="63" t="s">
        <v>333</v>
      </c>
      <c r="G88" s="63"/>
      <c r="H88" s="63">
        <v>2</v>
      </c>
      <c r="I88" s="63"/>
      <c r="K8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32062</v>
      </c>
      <c r="L88" s="62" t="s">
        <v>39</v>
      </c>
      <c r="M88" s="252" t="s">
        <v>126</v>
      </c>
      <c r="N88" s="252" t="s">
        <v>127</v>
      </c>
      <c r="O88" s="64" t="s">
        <v>183</v>
      </c>
      <c r="P88" s="70">
        <v>5.375</v>
      </c>
      <c r="Q88" s="65" t="s">
        <v>285</v>
      </c>
      <c r="R88" s="63" t="s">
        <v>343</v>
      </c>
      <c r="T8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8" s="62"/>
      <c r="V88" s="63"/>
      <c r="W88" s="63"/>
      <c r="X88" s="64"/>
      <c r="Z88" s="3" t="str">
        <v>22071</v>
      </c>
      <c r="AA88" s="3" t="str">
        <v>410101</v>
      </c>
    </row>
    <row r="89" spans="2:27" x14ac:dyDescent="0.2">
      <c r="B89" s="66" t="str">
        <f>IF(AND(Columns[[#This Row],[i node]]&lt;&gt; "", Columns[[#This Row],[j node]] &lt;&gt;"", Columns[[#This Row],[fs tag]]&lt;&gt;""), _xlfn.CONCAT(2,RIGHT(Columns[[#This Row],[i node]],LEN(Columns[[#This Row],[i node]])-1)), "")</f>
        <v>22033</v>
      </c>
      <c r="C89" s="253" t="s">
        <v>310</v>
      </c>
      <c r="D89" s="253" t="s">
        <v>320</v>
      </c>
      <c r="E89" s="64" t="s">
        <v>185</v>
      </c>
      <c r="F89" s="63" t="s">
        <v>348</v>
      </c>
      <c r="G89" s="63"/>
      <c r="H89" s="63">
        <v>2</v>
      </c>
      <c r="I89" s="63"/>
      <c r="K8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32072</v>
      </c>
      <c r="L89" s="62" t="s">
        <v>39</v>
      </c>
      <c r="M89" s="252" t="s">
        <v>127</v>
      </c>
      <c r="N89" s="252" t="s">
        <v>128</v>
      </c>
      <c r="O89" s="64" t="s">
        <v>183</v>
      </c>
      <c r="P89" s="70">
        <v>5.375</v>
      </c>
      <c r="Q89" s="65" t="s">
        <v>285</v>
      </c>
      <c r="R89" s="63" t="s">
        <v>343</v>
      </c>
      <c r="T8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89" s="62"/>
      <c r="V89" s="63"/>
      <c r="W89" s="63"/>
      <c r="X89" s="64"/>
      <c r="Z89" s="3" t="str">
        <v>22072</v>
      </c>
      <c r="AA89" s="3" t="str">
        <v>410102</v>
      </c>
    </row>
    <row r="90" spans="2:27" x14ac:dyDescent="0.2">
      <c r="B90" s="66" t="str">
        <f>IF(AND(Columns[[#This Row],[i node]]&lt;&gt; "", Columns[[#This Row],[j node]] &lt;&gt;"", Columns[[#This Row],[fs tag]]&lt;&gt;""), _xlfn.CONCAT(2,RIGHT(Columns[[#This Row],[i node]],LEN(Columns[[#This Row],[i node]])-1)), "")</f>
        <v>22043</v>
      </c>
      <c r="C90" s="253" t="s">
        <v>311</v>
      </c>
      <c r="D90" s="253" t="s">
        <v>321</v>
      </c>
      <c r="E90" s="64" t="s">
        <v>185</v>
      </c>
      <c r="F90" s="63" t="s">
        <v>333</v>
      </c>
      <c r="G90" s="63"/>
      <c r="H90" s="63">
        <v>2</v>
      </c>
      <c r="I90" s="63"/>
      <c r="K9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32082</v>
      </c>
      <c r="L90" s="62" t="s">
        <v>39</v>
      </c>
      <c r="M90" s="252" t="s">
        <v>128</v>
      </c>
      <c r="N90" s="252" t="s">
        <v>129</v>
      </c>
      <c r="O90" s="64" t="s">
        <v>183</v>
      </c>
      <c r="P90" s="70">
        <v>5.375</v>
      </c>
      <c r="Q90" s="65" t="s">
        <v>285</v>
      </c>
      <c r="R90" s="63" t="s">
        <v>343</v>
      </c>
      <c r="T9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0" s="62"/>
      <c r="V90" s="63"/>
      <c r="W90" s="63"/>
      <c r="X90" s="64"/>
      <c r="Z90" s="3" t="str">
        <v>22073</v>
      </c>
      <c r="AA90" s="3" t="str">
        <v>41011</v>
      </c>
    </row>
    <row r="91" spans="2:27" x14ac:dyDescent="0.2">
      <c r="B91" s="66" t="str">
        <f>IF(AND(Columns[[#This Row],[i node]]&lt;&gt; "", Columns[[#This Row],[j node]] &lt;&gt;"", Columns[[#This Row],[fs tag]]&lt;&gt;""), _xlfn.CONCAT(2,RIGHT(Columns[[#This Row],[i node]],LEN(Columns[[#This Row],[i node]])-1)), "")</f>
        <v>22053</v>
      </c>
      <c r="C91" s="253" t="s">
        <v>312</v>
      </c>
      <c r="D91" s="253" t="s">
        <v>322</v>
      </c>
      <c r="E91" s="64" t="s">
        <v>185</v>
      </c>
      <c r="F91" s="63" t="s">
        <v>348</v>
      </c>
      <c r="G91" s="63"/>
      <c r="H91" s="63">
        <v>2</v>
      </c>
      <c r="I91" s="63"/>
      <c r="K9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32092</v>
      </c>
      <c r="L91" s="62" t="s">
        <v>39</v>
      </c>
      <c r="M91" s="252" t="s">
        <v>129</v>
      </c>
      <c r="N91" s="252" t="s">
        <v>130</v>
      </c>
      <c r="O91" s="64" t="s">
        <v>183</v>
      </c>
      <c r="P91" s="70">
        <v>5.375</v>
      </c>
      <c r="Q91" s="65" t="s">
        <v>285</v>
      </c>
      <c r="R91" s="63" t="s">
        <v>343</v>
      </c>
      <c r="T9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1" s="62"/>
      <c r="V91" s="63"/>
      <c r="W91" s="63"/>
      <c r="X91" s="64"/>
      <c r="Z91" s="3" t="str">
        <v>22081</v>
      </c>
      <c r="AA91" s="3" t="str">
        <v>41012</v>
      </c>
    </row>
    <row r="92" spans="2:27" x14ac:dyDescent="0.2">
      <c r="B92" s="66" t="str">
        <f>IF(AND(Columns[[#This Row],[i node]]&lt;&gt; "", Columns[[#This Row],[j node]] &lt;&gt;"", Columns[[#This Row],[fs tag]]&lt;&gt;""), _xlfn.CONCAT(2,RIGHT(Columns[[#This Row],[i node]],LEN(Columns[[#This Row],[i node]])-1)), "")</f>
        <v>22063</v>
      </c>
      <c r="C92" s="253" t="s">
        <v>313</v>
      </c>
      <c r="D92" s="253" t="s">
        <v>323</v>
      </c>
      <c r="E92" s="64" t="s">
        <v>185</v>
      </c>
      <c r="F92" s="63" t="s">
        <v>348</v>
      </c>
      <c r="G92" s="63"/>
      <c r="H92" s="63">
        <v>2</v>
      </c>
      <c r="I92" s="63"/>
      <c r="K9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32013</v>
      </c>
      <c r="L92" s="62" t="s">
        <v>39</v>
      </c>
      <c r="M92" s="255" t="s">
        <v>308</v>
      </c>
      <c r="N92" s="255" t="s">
        <v>309</v>
      </c>
      <c r="O92" s="64" t="s">
        <v>183</v>
      </c>
      <c r="P92" s="70">
        <v>3.1</v>
      </c>
      <c r="Q92" s="65" t="s">
        <v>338</v>
      </c>
      <c r="R92" s="63" t="s">
        <v>344</v>
      </c>
      <c r="T9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2" s="62"/>
      <c r="V92" s="63"/>
      <c r="W92" s="63"/>
      <c r="X92" s="64"/>
      <c r="Z92" s="3" t="str">
        <v>22082</v>
      </c>
      <c r="AA92" s="3" t="str">
        <v>41021</v>
      </c>
    </row>
    <row r="93" spans="2:27" x14ac:dyDescent="0.2">
      <c r="B93" s="66" t="str">
        <f>IF(AND(Columns[[#This Row],[i node]]&lt;&gt; "", Columns[[#This Row],[j node]] &lt;&gt;"", Columns[[#This Row],[fs tag]]&lt;&gt;""), _xlfn.CONCAT(2,RIGHT(Columns[[#This Row],[i node]],LEN(Columns[[#This Row],[i node]])-1)), "")</f>
        <v>22073</v>
      </c>
      <c r="C93" s="253" t="s">
        <v>314</v>
      </c>
      <c r="D93" s="253" t="s">
        <v>324</v>
      </c>
      <c r="E93" s="64" t="s">
        <v>185</v>
      </c>
      <c r="F93" s="63" t="s">
        <v>333</v>
      </c>
      <c r="G93" s="63"/>
      <c r="H93" s="63">
        <v>2</v>
      </c>
      <c r="I93" s="63"/>
      <c r="K9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32023</v>
      </c>
      <c r="L93" s="62" t="s">
        <v>39</v>
      </c>
      <c r="M93" s="255" t="s">
        <v>309</v>
      </c>
      <c r="N93" s="255" t="s">
        <v>310</v>
      </c>
      <c r="O93" s="64" t="s">
        <v>183</v>
      </c>
      <c r="P93" s="70">
        <v>3.1</v>
      </c>
      <c r="Q93" s="65" t="s">
        <v>338</v>
      </c>
      <c r="R93" s="63" t="s">
        <v>344</v>
      </c>
      <c r="T9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3" s="62"/>
      <c r="V93" s="63"/>
      <c r="W93" s="63"/>
      <c r="X93" s="64"/>
      <c r="Z93" s="3" t="str">
        <v>22083</v>
      </c>
      <c r="AA93" s="3" t="str">
        <v>41022</v>
      </c>
    </row>
    <row r="94" spans="2:27" x14ac:dyDescent="0.2">
      <c r="B94" s="66" t="str">
        <f>IF(AND(Columns[[#This Row],[i node]]&lt;&gt; "", Columns[[#This Row],[j node]] &lt;&gt;"", Columns[[#This Row],[fs tag]]&lt;&gt;""), _xlfn.CONCAT(2,RIGHT(Columns[[#This Row],[i node]],LEN(Columns[[#This Row],[i node]])-1)), "")</f>
        <v>22083</v>
      </c>
      <c r="C94" s="253" t="s">
        <v>315</v>
      </c>
      <c r="D94" s="253" t="s">
        <v>325</v>
      </c>
      <c r="E94" s="64" t="s">
        <v>185</v>
      </c>
      <c r="F94" s="63" t="s">
        <v>348</v>
      </c>
      <c r="G94" s="63"/>
      <c r="H94" s="63">
        <v>2</v>
      </c>
      <c r="I94" s="63"/>
      <c r="K9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32033</v>
      </c>
      <c r="L94" s="62" t="s">
        <v>39</v>
      </c>
      <c r="M94" s="255" t="s">
        <v>310</v>
      </c>
      <c r="N94" s="255" t="s">
        <v>311</v>
      </c>
      <c r="O94" s="64" t="s">
        <v>183</v>
      </c>
      <c r="P94" s="70">
        <v>3.1</v>
      </c>
      <c r="Q94" s="65" t="s">
        <v>338</v>
      </c>
      <c r="R94" s="63" t="s">
        <v>344</v>
      </c>
      <c r="T9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4" s="62"/>
      <c r="V94" s="63"/>
      <c r="W94" s="63"/>
      <c r="X94" s="64"/>
      <c r="Z94" s="3" t="str">
        <v>22091</v>
      </c>
      <c r="AA94" s="3" t="str">
        <v>41031</v>
      </c>
    </row>
    <row r="95" spans="2:27" x14ac:dyDescent="0.2">
      <c r="B95" s="66" t="str">
        <f>IF(AND(Columns[[#This Row],[i node]]&lt;&gt; "", Columns[[#This Row],[j node]] &lt;&gt;"", Columns[[#This Row],[fs tag]]&lt;&gt;""), _xlfn.CONCAT(2,RIGHT(Columns[[#This Row],[i node]],LEN(Columns[[#This Row],[i node]])-1)), "")</f>
        <v>22093</v>
      </c>
      <c r="C95" s="253" t="s">
        <v>316</v>
      </c>
      <c r="D95" s="253" t="s">
        <v>326</v>
      </c>
      <c r="E95" s="64" t="s">
        <v>185</v>
      </c>
      <c r="F95" s="63" t="s">
        <v>333</v>
      </c>
      <c r="G95" s="63"/>
      <c r="H95" s="63">
        <v>2</v>
      </c>
      <c r="I95" s="63"/>
      <c r="K9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32043</v>
      </c>
      <c r="L95" s="62" t="s">
        <v>39</v>
      </c>
      <c r="M95" s="255" t="s">
        <v>311</v>
      </c>
      <c r="N95" s="255" t="s">
        <v>312</v>
      </c>
      <c r="O95" s="64" t="s">
        <v>183</v>
      </c>
      <c r="P95" s="70">
        <v>3.1</v>
      </c>
      <c r="Q95" s="65" t="s">
        <v>338</v>
      </c>
      <c r="R95" s="63" t="s">
        <v>344</v>
      </c>
      <c r="T9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5" s="62"/>
      <c r="V95" s="63"/>
      <c r="W95" s="63"/>
      <c r="X95" s="64"/>
      <c r="Z95" s="3" t="str">
        <v>22092</v>
      </c>
      <c r="AA95" s="3" t="str">
        <v>41032</v>
      </c>
    </row>
    <row r="96" spans="2:27" x14ac:dyDescent="0.2">
      <c r="B96" s="66" t="str">
        <f>IF(AND(Columns[[#This Row],[i node]]&lt;&gt; "", Columns[[#This Row],[j node]] &lt;&gt;"", Columns[[#This Row],[fs tag]]&lt;&gt;""), _xlfn.CONCAT(2,RIGHT(Columns[[#This Row],[i node]],LEN(Columns[[#This Row],[i node]])-1)), "")</f>
        <v>220103</v>
      </c>
      <c r="C96" s="253" t="s">
        <v>317</v>
      </c>
      <c r="D96" s="253" t="s">
        <v>327</v>
      </c>
      <c r="E96" s="64" t="s">
        <v>185</v>
      </c>
      <c r="F96" s="63" t="s">
        <v>332</v>
      </c>
      <c r="G96" s="63"/>
      <c r="H96" s="63">
        <v>2</v>
      </c>
      <c r="I96" s="63"/>
      <c r="K9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32053</v>
      </c>
      <c r="L96" s="62" t="s">
        <v>39</v>
      </c>
      <c r="M96" s="255" t="s">
        <v>312</v>
      </c>
      <c r="N96" s="255" t="s">
        <v>313</v>
      </c>
      <c r="O96" s="64" t="s">
        <v>183</v>
      </c>
      <c r="P96" s="70">
        <v>0</v>
      </c>
      <c r="Q96" s="65" t="s">
        <v>338</v>
      </c>
      <c r="R96" s="63" t="s">
        <v>48</v>
      </c>
      <c r="T9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6" s="62"/>
      <c r="V96" s="63"/>
      <c r="W96" s="63"/>
      <c r="X96" s="64"/>
      <c r="Z96" s="3" t="str">
        <v>22093</v>
      </c>
      <c r="AA96" s="3" t="str">
        <v>41041</v>
      </c>
    </row>
    <row r="97" spans="2:27" x14ac:dyDescent="0.2">
      <c r="B9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97" s="95"/>
      <c r="D97" s="95"/>
      <c r="E97" s="64"/>
      <c r="F97" s="63"/>
      <c r="G97" s="63"/>
      <c r="H97" s="63"/>
      <c r="I97" s="63"/>
      <c r="K9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32063</v>
      </c>
      <c r="L97" s="62" t="s">
        <v>39</v>
      </c>
      <c r="M97" s="255" t="s">
        <v>313</v>
      </c>
      <c r="N97" s="255" t="s">
        <v>314</v>
      </c>
      <c r="O97" s="64" t="s">
        <v>183</v>
      </c>
      <c r="P97" s="70">
        <v>3.1</v>
      </c>
      <c r="Q97" s="65" t="s">
        <v>338</v>
      </c>
      <c r="R97" s="63" t="s">
        <v>344</v>
      </c>
      <c r="T9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7" s="62"/>
      <c r="V97" s="63"/>
      <c r="W97" s="63"/>
      <c r="X97" s="64"/>
      <c r="AA97" s="3" t="str">
        <v>41042</v>
      </c>
    </row>
    <row r="98" spans="2:27" x14ac:dyDescent="0.2">
      <c r="B9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98" s="95"/>
      <c r="D98" s="95"/>
      <c r="E98" s="64"/>
      <c r="F98" s="63"/>
      <c r="G98" s="63"/>
      <c r="H98" s="63"/>
      <c r="I98" s="63"/>
      <c r="K9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32073</v>
      </c>
      <c r="L98" s="62" t="s">
        <v>39</v>
      </c>
      <c r="M98" s="255" t="s">
        <v>314</v>
      </c>
      <c r="N98" s="255" t="s">
        <v>315</v>
      </c>
      <c r="O98" s="64" t="s">
        <v>183</v>
      </c>
      <c r="P98" s="70">
        <v>3.1</v>
      </c>
      <c r="Q98" s="65" t="s">
        <v>338</v>
      </c>
      <c r="R98" s="63" t="s">
        <v>344</v>
      </c>
      <c r="T9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8" s="62"/>
      <c r="V98" s="63"/>
      <c r="W98" s="63"/>
      <c r="X98" s="64"/>
      <c r="AA98" s="3" t="str">
        <v>41051</v>
      </c>
    </row>
    <row r="99" spans="2:27" x14ac:dyDescent="0.2">
      <c r="B9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99" s="95"/>
      <c r="D99" s="95"/>
      <c r="E99" s="64"/>
      <c r="F99" s="63"/>
      <c r="G99" s="63"/>
      <c r="H99" s="63"/>
      <c r="I99" s="63"/>
      <c r="K9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32083</v>
      </c>
      <c r="L99" s="62" t="s">
        <v>39</v>
      </c>
      <c r="M99" s="255" t="s">
        <v>315</v>
      </c>
      <c r="N99" s="255" t="s">
        <v>316</v>
      </c>
      <c r="O99" s="64" t="s">
        <v>183</v>
      </c>
      <c r="P99" s="70">
        <v>3.1</v>
      </c>
      <c r="Q99" s="65" t="s">
        <v>338</v>
      </c>
      <c r="R99" s="63" t="s">
        <v>344</v>
      </c>
      <c r="T9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99" s="62"/>
      <c r="V99" s="63"/>
      <c r="W99" s="63"/>
      <c r="X99" s="64"/>
      <c r="AA99" s="3" t="str">
        <v>41052</v>
      </c>
    </row>
    <row r="100" spans="2:27" x14ac:dyDescent="0.2">
      <c r="B10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0" s="95"/>
      <c r="D100" s="95"/>
      <c r="E100" s="64"/>
      <c r="F100" s="63"/>
      <c r="G100" s="63"/>
      <c r="H100" s="63"/>
      <c r="I100" s="63"/>
      <c r="K10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32093</v>
      </c>
      <c r="L100" s="62" t="s">
        <v>39</v>
      </c>
      <c r="M100" s="255" t="s">
        <v>316</v>
      </c>
      <c r="N100" s="255" t="s">
        <v>317</v>
      </c>
      <c r="O100" s="64" t="s">
        <v>183</v>
      </c>
      <c r="P100" s="70">
        <v>3.1</v>
      </c>
      <c r="Q100" s="65" t="s">
        <v>338</v>
      </c>
      <c r="R100" s="63" t="s">
        <v>344</v>
      </c>
      <c r="T10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0" s="62"/>
      <c r="V100" s="63"/>
      <c r="W100" s="63"/>
      <c r="X100" s="64"/>
      <c r="AA100" s="3" t="str">
        <v>41061</v>
      </c>
    </row>
    <row r="101" spans="2:27" x14ac:dyDescent="0.2">
      <c r="B10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1" s="95"/>
      <c r="D101" s="95"/>
      <c r="E101" s="64"/>
      <c r="F101" s="63"/>
      <c r="G101" s="63"/>
      <c r="H101" s="63"/>
      <c r="I101" s="63"/>
      <c r="K10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43011</v>
      </c>
      <c r="L101" s="62" t="s">
        <v>258</v>
      </c>
      <c r="M101" s="231" t="s">
        <v>190</v>
      </c>
      <c r="N101" s="252" t="s">
        <v>200</v>
      </c>
      <c r="O101" s="64" t="s">
        <v>184</v>
      </c>
      <c r="P101" s="70">
        <v>1.55</v>
      </c>
      <c r="Q101" s="65"/>
      <c r="R101" s="63" t="s">
        <v>48</v>
      </c>
      <c r="T10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1" s="62"/>
      <c r="V101" s="63"/>
      <c r="W101" s="63"/>
      <c r="X101" s="64"/>
      <c r="AA101" s="3" t="str">
        <v>41062</v>
      </c>
    </row>
    <row r="102" spans="2:27" x14ac:dyDescent="0.2">
      <c r="B10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2" s="95"/>
      <c r="D102" s="95"/>
      <c r="E102" s="64"/>
      <c r="F102" s="63"/>
      <c r="G102" s="63"/>
      <c r="H102" s="63"/>
      <c r="I102" s="63"/>
      <c r="K10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43021</v>
      </c>
      <c r="L102" s="62" t="s">
        <v>258</v>
      </c>
      <c r="M102" s="231" t="s">
        <v>191</v>
      </c>
      <c r="N102" s="252" t="s">
        <v>201</v>
      </c>
      <c r="O102" s="64" t="s">
        <v>184</v>
      </c>
      <c r="P102" s="70">
        <v>3.1</v>
      </c>
      <c r="Q102" s="65"/>
      <c r="R102" s="63" t="s">
        <v>48</v>
      </c>
      <c r="T10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2" s="62"/>
      <c r="V102" s="63"/>
      <c r="W102" s="63"/>
      <c r="X102" s="64"/>
      <c r="AA102" s="3" t="str">
        <v>41071</v>
      </c>
    </row>
    <row r="103" spans="2:27" x14ac:dyDescent="0.2">
      <c r="B10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3" s="95"/>
      <c r="D103" s="95"/>
      <c r="E103" s="64"/>
      <c r="F103" s="63"/>
      <c r="G103" s="63"/>
      <c r="H103" s="63"/>
      <c r="I103" s="63"/>
      <c r="K10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43031</v>
      </c>
      <c r="L103" s="62" t="s">
        <v>258</v>
      </c>
      <c r="M103" s="231" t="s">
        <v>192</v>
      </c>
      <c r="N103" s="252" t="s">
        <v>202</v>
      </c>
      <c r="O103" s="64" t="s">
        <v>184</v>
      </c>
      <c r="P103" s="70">
        <v>3.1</v>
      </c>
      <c r="Q103" s="65"/>
      <c r="R103" s="63" t="s">
        <v>48</v>
      </c>
      <c r="T10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3" s="62"/>
      <c r="V103" s="63"/>
      <c r="W103" s="63"/>
      <c r="X103" s="64"/>
      <c r="AA103" s="3" t="str">
        <v>41072</v>
      </c>
    </row>
    <row r="104" spans="2:27" x14ac:dyDescent="0.2">
      <c r="B10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4" s="95"/>
      <c r="D104" s="95"/>
      <c r="E104" s="64"/>
      <c r="F104" s="63"/>
      <c r="G104" s="63"/>
      <c r="H104" s="63"/>
      <c r="I104" s="63"/>
      <c r="K10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43041</v>
      </c>
      <c r="L104" s="62" t="s">
        <v>258</v>
      </c>
      <c r="M104" s="231" t="s">
        <v>193</v>
      </c>
      <c r="N104" s="252" t="s">
        <v>203</v>
      </c>
      <c r="O104" s="64" t="s">
        <v>184</v>
      </c>
      <c r="P104" s="70">
        <v>3.1</v>
      </c>
      <c r="Q104" s="65"/>
      <c r="R104" s="63" t="s">
        <v>48</v>
      </c>
      <c r="T10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4" s="62"/>
      <c r="V104" s="63"/>
      <c r="W104" s="63"/>
      <c r="X104" s="64"/>
      <c r="AA104" s="3" t="str">
        <v>41081</v>
      </c>
    </row>
    <row r="105" spans="2:27" x14ac:dyDescent="0.2">
      <c r="B10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5" s="95"/>
      <c r="D105" s="95"/>
      <c r="E105" s="64"/>
      <c r="F105" s="63"/>
      <c r="G105" s="63"/>
      <c r="H105" s="63"/>
      <c r="I105" s="63"/>
      <c r="K10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43051</v>
      </c>
      <c r="L105" s="62" t="s">
        <v>258</v>
      </c>
      <c r="M105" s="231" t="s">
        <v>194</v>
      </c>
      <c r="N105" s="252" t="s">
        <v>204</v>
      </c>
      <c r="O105" s="64" t="s">
        <v>184</v>
      </c>
      <c r="P105" s="70">
        <v>3.1</v>
      </c>
      <c r="Q105" s="65"/>
      <c r="R105" s="63" t="s">
        <v>48</v>
      </c>
      <c r="T10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5" s="62"/>
      <c r="V105" s="63"/>
      <c r="W105" s="63"/>
      <c r="X105" s="64"/>
      <c r="AA105" s="3" t="str">
        <v>41082</v>
      </c>
    </row>
    <row r="106" spans="2:27" x14ac:dyDescent="0.2">
      <c r="B10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6" s="95"/>
      <c r="D106" s="95"/>
      <c r="E106" s="64"/>
      <c r="F106" s="63"/>
      <c r="G106" s="63"/>
      <c r="H106" s="63"/>
      <c r="I106" s="63"/>
      <c r="K10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43061</v>
      </c>
      <c r="L106" s="62" t="s">
        <v>258</v>
      </c>
      <c r="M106" s="231" t="s">
        <v>195</v>
      </c>
      <c r="N106" s="252" t="s">
        <v>205</v>
      </c>
      <c r="O106" s="64" t="s">
        <v>184</v>
      </c>
      <c r="P106" s="70">
        <v>3.1</v>
      </c>
      <c r="Q106" s="65"/>
      <c r="R106" s="63" t="s">
        <v>48</v>
      </c>
      <c r="T10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6" s="62"/>
      <c r="V106" s="63"/>
      <c r="W106" s="63"/>
      <c r="X106" s="64"/>
      <c r="AA106" s="3" t="str">
        <v>41091</v>
      </c>
    </row>
    <row r="107" spans="2:27" x14ac:dyDescent="0.2">
      <c r="B10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7" s="95"/>
      <c r="D107" s="95"/>
      <c r="E107" s="64"/>
      <c r="F107" s="63"/>
      <c r="G107" s="63"/>
      <c r="H107" s="63"/>
      <c r="I107" s="63"/>
      <c r="K10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43071</v>
      </c>
      <c r="L107" s="62" t="s">
        <v>258</v>
      </c>
      <c r="M107" s="231" t="s">
        <v>196</v>
      </c>
      <c r="N107" s="252" t="s">
        <v>206</v>
      </c>
      <c r="O107" s="64" t="s">
        <v>184</v>
      </c>
      <c r="P107" s="70">
        <v>3.1</v>
      </c>
      <c r="Q107" s="65"/>
      <c r="R107" s="63" t="s">
        <v>48</v>
      </c>
      <c r="T10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7" s="62"/>
      <c r="V107" s="63"/>
      <c r="W107" s="63"/>
      <c r="X107" s="64"/>
      <c r="AA107" s="3" t="str">
        <v>41092</v>
      </c>
    </row>
    <row r="108" spans="2:27" x14ac:dyDescent="0.2">
      <c r="B10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8" s="95"/>
      <c r="D108" s="95"/>
      <c r="E108" s="64"/>
      <c r="F108" s="63"/>
      <c r="G108" s="63"/>
      <c r="H108" s="63"/>
      <c r="I108" s="63"/>
      <c r="K10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43081</v>
      </c>
      <c r="L108" s="62" t="s">
        <v>258</v>
      </c>
      <c r="M108" s="231" t="s">
        <v>197</v>
      </c>
      <c r="N108" s="252" t="s">
        <v>207</v>
      </c>
      <c r="O108" s="64" t="s">
        <v>184</v>
      </c>
      <c r="P108" s="70">
        <v>3.1</v>
      </c>
      <c r="Q108" s="65"/>
      <c r="R108" s="63" t="s">
        <v>48</v>
      </c>
      <c r="T10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8" s="62"/>
      <c r="V108" s="63"/>
      <c r="W108" s="63"/>
      <c r="X108" s="64"/>
      <c r="AA108" s="3" t="str">
        <v>420101</v>
      </c>
    </row>
    <row r="109" spans="2:27" x14ac:dyDescent="0.2">
      <c r="B10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09" s="95"/>
      <c r="D109" s="95"/>
      <c r="E109" s="64"/>
      <c r="F109" s="63"/>
      <c r="G109" s="63"/>
      <c r="H109" s="63"/>
      <c r="I109" s="63"/>
      <c r="K10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43091</v>
      </c>
      <c r="L109" s="62" t="s">
        <v>258</v>
      </c>
      <c r="M109" s="231" t="s">
        <v>198</v>
      </c>
      <c r="N109" s="252" t="s">
        <v>208</v>
      </c>
      <c r="O109" s="64" t="s">
        <v>184</v>
      </c>
      <c r="P109" s="70">
        <v>3.1</v>
      </c>
      <c r="Q109" s="65"/>
      <c r="R109" s="63" t="s">
        <v>48</v>
      </c>
      <c r="T10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09" s="62"/>
      <c r="V109" s="63"/>
      <c r="W109" s="63"/>
      <c r="X109" s="64"/>
      <c r="AA109" s="3" t="str">
        <v>420102</v>
      </c>
    </row>
    <row r="110" spans="2:27" x14ac:dyDescent="0.2">
      <c r="B11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0" s="95"/>
      <c r="D110" s="95"/>
      <c r="E110" s="64"/>
      <c r="F110" s="63"/>
      <c r="G110" s="63"/>
      <c r="H110" s="63"/>
      <c r="I110" s="63"/>
      <c r="K11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430101</v>
      </c>
      <c r="L110" s="62" t="s">
        <v>258</v>
      </c>
      <c r="M110" s="231" t="s">
        <v>199</v>
      </c>
      <c r="N110" s="252" t="s">
        <v>209</v>
      </c>
      <c r="O110" s="64" t="s">
        <v>184</v>
      </c>
      <c r="P110" s="70">
        <v>1.55</v>
      </c>
      <c r="Q110" s="65"/>
      <c r="R110" s="63" t="s">
        <v>48</v>
      </c>
      <c r="T11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0" s="62"/>
      <c r="V110" s="63"/>
      <c r="W110" s="63"/>
      <c r="X110" s="64"/>
      <c r="AA110" s="3" t="str">
        <v>42011</v>
      </c>
    </row>
    <row r="111" spans="2:27" x14ac:dyDescent="0.2">
      <c r="B11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1" s="95"/>
      <c r="D111" s="95"/>
      <c r="E111" s="64"/>
      <c r="F111" s="63"/>
      <c r="G111" s="63"/>
      <c r="H111" s="63"/>
      <c r="I111" s="63"/>
      <c r="K11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43012</v>
      </c>
      <c r="L111" s="62" t="s">
        <v>258</v>
      </c>
      <c r="M111" s="232" t="s">
        <v>200</v>
      </c>
      <c r="N111" s="255" t="s">
        <v>318</v>
      </c>
      <c r="O111" s="64" t="s">
        <v>184</v>
      </c>
      <c r="P111" s="70">
        <v>1.55</v>
      </c>
      <c r="Q111" s="65"/>
      <c r="R111" s="63" t="s">
        <v>48</v>
      </c>
      <c r="T11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1" s="62"/>
      <c r="V111" s="63"/>
      <c r="W111" s="63"/>
      <c r="X111" s="64"/>
      <c r="AA111" s="3" t="str">
        <v>42012</v>
      </c>
    </row>
    <row r="112" spans="2:27" x14ac:dyDescent="0.2">
      <c r="B11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2" s="95"/>
      <c r="D112" s="95"/>
      <c r="E112" s="64"/>
      <c r="F112" s="63"/>
      <c r="G112" s="63"/>
      <c r="H112" s="63"/>
      <c r="I112" s="63"/>
      <c r="K11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43022</v>
      </c>
      <c r="L112" s="62" t="s">
        <v>258</v>
      </c>
      <c r="M112" s="232" t="s">
        <v>201</v>
      </c>
      <c r="N112" s="255" t="s">
        <v>319</v>
      </c>
      <c r="O112" s="64" t="s">
        <v>184</v>
      </c>
      <c r="P112" s="70">
        <v>3.1</v>
      </c>
      <c r="Q112" s="65"/>
      <c r="R112" s="63" t="s">
        <v>48</v>
      </c>
      <c r="T11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2" s="62"/>
      <c r="V112" s="63"/>
      <c r="W112" s="63"/>
      <c r="X112" s="64"/>
      <c r="AA112" s="3" t="str">
        <v>42021</v>
      </c>
    </row>
    <row r="113" spans="2:27" x14ac:dyDescent="0.2">
      <c r="B11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3" s="95"/>
      <c r="D113" s="95"/>
      <c r="E113" s="64"/>
      <c r="F113" s="63"/>
      <c r="G113" s="63"/>
      <c r="H113" s="63"/>
      <c r="I113" s="63"/>
      <c r="K11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43032</v>
      </c>
      <c r="L113" s="62" t="s">
        <v>258</v>
      </c>
      <c r="M113" s="232" t="s">
        <v>202</v>
      </c>
      <c r="N113" s="255" t="s">
        <v>320</v>
      </c>
      <c r="O113" s="64" t="s">
        <v>184</v>
      </c>
      <c r="P113" s="70">
        <v>3.1</v>
      </c>
      <c r="Q113" s="65"/>
      <c r="R113" s="63" t="s">
        <v>48</v>
      </c>
      <c r="T11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3" s="62"/>
      <c r="V113" s="63"/>
      <c r="W113" s="63"/>
      <c r="X113" s="64"/>
      <c r="AA113" s="3" t="str">
        <v>42022</v>
      </c>
    </row>
    <row r="114" spans="2:27" x14ac:dyDescent="0.2">
      <c r="B11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4" s="95"/>
      <c r="D114" s="95"/>
      <c r="E114" s="64"/>
      <c r="F114" s="63"/>
      <c r="G114" s="63"/>
      <c r="H114" s="63"/>
      <c r="I114" s="63"/>
      <c r="K11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43042</v>
      </c>
      <c r="L114" s="62" t="s">
        <v>258</v>
      </c>
      <c r="M114" s="232" t="s">
        <v>203</v>
      </c>
      <c r="N114" s="255" t="s">
        <v>321</v>
      </c>
      <c r="O114" s="64" t="s">
        <v>184</v>
      </c>
      <c r="P114" s="70">
        <v>3.1</v>
      </c>
      <c r="Q114" s="65"/>
      <c r="R114" s="63" t="s">
        <v>48</v>
      </c>
      <c r="T11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4" s="62"/>
      <c r="V114" s="63"/>
      <c r="W114" s="63"/>
      <c r="X114" s="64"/>
      <c r="AA114" s="3" t="str">
        <v>42031</v>
      </c>
    </row>
    <row r="115" spans="2:27" x14ac:dyDescent="0.2">
      <c r="B11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5" s="95"/>
      <c r="D115" s="95"/>
      <c r="E115" s="64"/>
      <c r="F115" s="63"/>
      <c r="G115" s="63"/>
      <c r="H115" s="63"/>
      <c r="I115" s="63"/>
      <c r="K11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43052</v>
      </c>
      <c r="L115" s="62" t="s">
        <v>258</v>
      </c>
      <c r="M115" s="232" t="s">
        <v>204</v>
      </c>
      <c r="N115" s="255" t="s">
        <v>322</v>
      </c>
      <c r="O115" s="64" t="s">
        <v>184</v>
      </c>
      <c r="P115" s="70">
        <v>3.1</v>
      </c>
      <c r="Q115" s="65"/>
      <c r="R115" s="63" t="s">
        <v>48</v>
      </c>
      <c r="T11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5" s="62"/>
      <c r="V115" s="63"/>
      <c r="W115" s="63"/>
      <c r="X115" s="64"/>
      <c r="AA115" s="3" t="str">
        <v>42032</v>
      </c>
    </row>
    <row r="116" spans="2:27" x14ac:dyDescent="0.2">
      <c r="B11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6" s="95"/>
      <c r="D116" s="95"/>
      <c r="E116" s="64"/>
      <c r="F116" s="63"/>
      <c r="G116" s="63"/>
      <c r="H116" s="63"/>
      <c r="I116" s="63"/>
      <c r="K11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43062</v>
      </c>
      <c r="L116" s="62" t="s">
        <v>258</v>
      </c>
      <c r="M116" s="232" t="s">
        <v>205</v>
      </c>
      <c r="N116" s="255" t="s">
        <v>323</v>
      </c>
      <c r="O116" s="64" t="s">
        <v>184</v>
      </c>
      <c r="P116" s="70">
        <v>3.1</v>
      </c>
      <c r="Q116" s="65"/>
      <c r="R116" s="63" t="s">
        <v>48</v>
      </c>
      <c r="T11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6" s="62"/>
      <c r="V116" s="63"/>
      <c r="W116" s="63"/>
      <c r="X116" s="64"/>
      <c r="AA116" s="3" t="str">
        <v>42041</v>
      </c>
    </row>
    <row r="117" spans="2:27" x14ac:dyDescent="0.2">
      <c r="B11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7" s="95"/>
      <c r="D117" s="95"/>
      <c r="E117" s="64"/>
      <c r="F117" s="63"/>
      <c r="G117" s="63"/>
      <c r="H117" s="63"/>
      <c r="I117" s="63"/>
      <c r="K11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43072</v>
      </c>
      <c r="L117" s="62" t="s">
        <v>258</v>
      </c>
      <c r="M117" s="232" t="s">
        <v>206</v>
      </c>
      <c r="N117" s="255" t="s">
        <v>324</v>
      </c>
      <c r="O117" s="64" t="s">
        <v>184</v>
      </c>
      <c r="P117" s="70">
        <v>3.1</v>
      </c>
      <c r="Q117" s="65"/>
      <c r="R117" s="63" t="s">
        <v>48</v>
      </c>
      <c r="T11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7" s="62"/>
      <c r="V117" s="63"/>
      <c r="W117" s="63"/>
      <c r="X117" s="64"/>
      <c r="AA117" s="3" t="str">
        <v>42042</v>
      </c>
    </row>
    <row r="118" spans="2:27" x14ac:dyDescent="0.2">
      <c r="B11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8" s="95"/>
      <c r="D118" s="95"/>
      <c r="E118" s="64"/>
      <c r="F118" s="63"/>
      <c r="G118" s="63"/>
      <c r="H118" s="63"/>
      <c r="I118" s="63"/>
      <c r="K11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43082</v>
      </c>
      <c r="L118" s="62" t="s">
        <v>258</v>
      </c>
      <c r="M118" s="232" t="s">
        <v>207</v>
      </c>
      <c r="N118" s="255" t="s">
        <v>325</v>
      </c>
      <c r="O118" s="64" t="s">
        <v>184</v>
      </c>
      <c r="P118" s="70">
        <v>3.1</v>
      </c>
      <c r="Q118" s="65"/>
      <c r="R118" s="63" t="s">
        <v>48</v>
      </c>
      <c r="T11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8" s="62"/>
      <c r="V118" s="63"/>
      <c r="W118" s="63"/>
      <c r="X118" s="64"/>
      <c r="AA118" s="3" t="str">
        <v>42051</v>
      </c>
    </row>
    <row r="119" spans="2:27" x14ac:dyDescent="0.2">
      <c r="B11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19" s="95"/>
      <c r="D119" s="95"/>
      <c r="E119" s="64"/>
      <c r="F119" s="63"/>
      <c r="G119" s="63"/>
      <c r="H119" s="63"/>
      <c r="I119" s="63"/>
      <c r="K11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43092</v>
      </c>
      <c r="L119" s="62" t="s">
        <v>258</v>
      </c>
      <c r="M119" s="232" t="s">
        <v>208</v>
      </c>
      <c r="N119" s="255" t="s">
        <v>326</v>
      </c>
      <c r="O119" s="64" t="s">
        <v>184</v>
      </c>
      <c r="P119" s="70">
        <v>3.1</v>
      </c>
      <c r="Q119" s="65"/>
      <c r="R119" s="63" t="s">
        <v>48</v>
      </c>
      <c r="T11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19" s="62"/>
      <c r="V119" s="63"/>
      <c r="W119" s="63"/>
      <c r="X119" s="64"/>
      <c r="AA119" s="3" t="str">
        <v>42052</v>
      </c>
    </row>
    <row r="120" spans="2:27" x14ac:dyDescent="0.2">
      <c r="B12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0" s="95"/>
      <c r="D120" s="95"/>
      <c r="E120" s="64"/>
      <c r="F120" s="63"/>
      <c r="G120" s="63"/>
      <c r="H120" s="63"/>
      <c r="I120" s="63"/>
      <c r="K12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430102</v>
      </c>
      <c r="L120" s="62" t="s">
        <v>258</v>
      </c>
      <c r="M120" s="232" t="s">
        <v>209</v>
      </c>
      <c r="N120" s="255" t="s">
        <v>327</v>
      </c>
      <c r="O120" s="64" t="s">
        <v>184</v>
      </c>
      <c r="P120" s="70">
        <v>1.55</v>
      </c>
      <c r="Q120" s="65"/>
      <c r="R120" s="63" t="s">
        <v>48</v>
      </c>
      <c r="T12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0" s="62"/>
      <c r="V120" s="63"/>
      <c r="W120" s="63"/>
      <c r="X120" s="64"/>
      <c r="AA120" s="3" t="str">
        <v>42061</v>
      </c>
    </row>
    <row r="121" spans="2:27" x14ac:dyDescent="0.2">
      <c r="B12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1" s="95"/>
      <c r="D121" s="95"/>
      <c r="E121" s="64"/>
      <c r="F121" s="63"/>
      <c r="G121" s="63"/>
      <c r="H121" s="63"/>
      <c r="I121" s="63"/>
      <c r="K12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33011</v>
      </c>
      <c r="L121" s="62" t="s">
        <v>39</v>
      </c>
      <c r="M121" s="256" t="s">
        <v>190</v>
      </c>
      <c r="N121" s="96" t="s">
        <v>191</v>
      </c>
      <c r="O121" s="64" t="s">
        <v>183</v>
      </c>
      <c r="P121" s="65"/>
      <c r="Q121" s="65"/>
      <c r="R121" s="63" t="s">
        <v>48</v>
      </c>
      <c r="T12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1" s="62"/>
      <c r="V121" s="63"/>
      <c r="W121" s="63"/>
      <c r="X121" s="64"/>
      <c r="AA121" s="3" t="str">
        <v>42062</v>
      </c>
    </row>
    <row r="122" spans="2:27" x14ac:dyDescent="0.2">
      <c r="B12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2" s="95"/>
      <c r="D122" s="95"/>
      <c r="E122" s="64"/>
      <c r="F122" s="63"/>
      <c r="G122" s="63"/>
      <c r="H122" s="63"/>
      <c r="I122" s="63"/>
      <c r="K12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33021</v>
      </c>
      <c r="L122" s="62" t="s">
        <v>39</v>
      </c>
      <c r="M122" s="256" t="s">
        <v>191</v>
      </c>
      <c r="N122" s="96" t="s">
        <v>192</v>
      </c>
      <c r="O122" s="64" t="s">
        <v>183</v>
      </c>
      <c r="P122" s="65"/>
      <c r="Q122" s="65"/>
      <c r="R122" s="63" t="s">
        <v>48</v>
      </c>
      <c r="T12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2" s="62"/>
      <c r="V122" s="63"/>
      <c r="W122" s="63"/>
      <c r="X122" s="64"/>
      <c r="AA122" s="3" t="str">
        <v>42071</v>
      </c>
    </row>
    <row r="123" spans="2:27" x14ac:dyDescent="0.2">
      <c r="B12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3" s="95"/>
      <c r="D123" s="95"/>
      <c r="E123" s="64"/>
      <c r="F123" s="63"/>
      <c r="G123" s="63"/>
      <c r="H123" s="63"/>
      <c r="I123" s="63"/>
      <c r="K12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33031</v>
      </c>
      <c r="L123" s="62" t="s">
        <v>39</v>
      </c>
      <c r="M123" s="256" t="s">
        <v>192</v>
      </c>
      <c r="N123" s="96" t="s">
        <v>193</v>
      </c>
      <c r="O123" s="64" t="s">
        <v>183</v>
      </c>
      <c r="P123" s="65"/>
      <c r="Q123" s="65"/>
      <c r="R123" s="63" t="s">
        <v>48</v>
      </c>
      <c r="T12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3" s="62"/>
      <c r="V123" s="63"/>
      <c r="W123" s="63"/>
      <c r="X123" s="64"/>
      <c r="AA123" s="3" t="str">
        <v>42072</v>
      </c>
    </row>
    <row r="124" spans="2:27" x14ac:dyDescent="0.2">
      <c r="B12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4" s="95"/>
      <c r="D124" s="95"/>
      <c r="E124" s="64"/>
      <c r="F124" s="63"/>
      <c r="G124" s="63"/>
      <c r="H124" s="63"/>
      <c r="I124" s="63"/>
      <c r="K12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33041</v>
      </c>
      <c r="L124" s="62" t="s">
        <v>39</v>
      </c>
      <c r="M124" s="256" t="s">
        <v>193</v>
      </c>
      <c r="N124" s="96" t="s">
        <v>194</v>
      </c>
      <c r="O124" s="64" t="s">
        <v>183</v>
      </c>
      <c r="P124" s="65"/>
      <c r="Q124" s="65"/>
      <c r="R124" s="63" t="s">
        <v>48</v>
      </c>
      <c r="T12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4" s="62"/>
      <c r="V124" s="63"/>
      <c r="W124" s="63"/>
      <c r="X124" s="64"/>
      <c r="AA124" s="3" t="str">
        <v>42081</v>
      </c>
    </row>
    <row r="125" spans="2:27" x14ac:dyDescent="0.2">
      <c r="B12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5" s="95"/>
      <c r="D125" s="95"/>
      <c r="E125" s="64"/>
      <c r="F125" s="63"/>
      <c r="G125" s="63"/>
      <c r="H125" s="63"/>
      <c r="I125" s="63"/>
      <c r="K12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33051</v>
      </c>
      <c r="L125" s="62" t="s">
        <v>39</v>
      </c>
      <c r="M125" s="256" t="s">
        <v>194</v>
      </c>
      <c r="N125" s="96" t="s">
        <v>195</v>
      </c>
      <c r="O125" s="64" t="s">
        <v>183</v>
      </c>
      <c r="P125" s="65"/>
      <c r="Q125" s="65"/>
      <c r="R125" s="63" t="s">
        <v>48</v>
      </c>
      <c r="T12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5" s="62"/>
      <c r="V125" s="63"/>
      <c r="W125" s="63"/>
      <c r="X125" s="64"/>
      <c r="AA125" s="3" t="str">
        <v>42082</v>
      </c>
    </row>
    <row r="126" spans="2:27" x14ac:dyDescent="0.2">
      <c r="B12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6" s="95"/>
      <c r="D126" s="95"/>
      <c r="E126" s="64"/>
      <c r="F126" s="63"/>
      <c r="G126" s="63"/>
      <c r="H126" s="63"/>
      <c r="I126" s="63"/>
      <c r="K12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33061</v>
      </c>
      <c r="L126" s="62" t="s">
        <v>39</v>
      </c>
      <c r="M126" s="256" t="s">
        <v>195</v>
      </c>
      <c r="N126" s="96" t="s">
        <v>196</v>
      </c>
      <c r="O126" s="64" t="s">
        <v>183</v>
      </c>
      <c r="P126" s="65"/>
      <c r="Q126" s="65"/>
      <c r="R126" s="63" t="s">
        <v>48</v>
      </c>
      <c r="T12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6" s="62"/>
      <c r="V126" s="63"/>
      <c r="W126" s="63"/>
      <c r="X126" s="64"/>
      <c r="AA126" s="3" t="str">
        <v>42091</v>
      </c>
    </row>
    <row r="127" spans="2:27" x14ac:dyDescent="0.2">
      <c r="B12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7" s="63"/>
      <c r="D127" s="63"/>
      <c r="E127" s="64"/>
      <c r="F127" s="63"/>
      <c r="G127" s="63"/>
      <c r="H127" s="63"/>
      <c r="I127" s="63"/>
      <c r="K12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33071</v>
      </c>
      <c r="L127" s="62" t="s">
        <v>39</v>
      </c>
      <c r="M127" s="256" t="s">
        <v>196</v>
      </c>
      <c r="N127" s="96" t="s">
        <v>197</v>
      </c>
      <c r="O127" s="64" t="s">
        <v>183</v>
      </c>
      <c r="P127" s="65"/>
      <c r="Q127" s="65"/>
      <c r="R127" s="63" t="s">
        <v>48</v>
      </c>
      <c r="T12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7" s="62"/>
      <c r="V127" s="63"/>
      <c r="W127" s="63"/>
      <c r="X127" s="64"/>
      <c r="AA127" s="3" t="str">
        <v>42092</v>
      </c>
    </row>
    <row r="128" spans="2:27" x14ac:dyDescent="0.2">
      <c r="B12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8" s="63"/>
      <c r="D128" s="63"/>
      <c r="E128" s="64"/>
      <c r="F128" s="63"/>
      <c r="G128" s="63"/>
      <c r="H128" s="63"/>
      <c r="I128" s="63"/>
      <c r="K12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33081</v>
      </c>
      <c r="L128" s="62" t="s">
        <v>39</v>
      </c>
      <c r="M128" s="256" t="s">
        <v>197</v>
      </c>
      <c r="N128" s="96" t="s">
        <v>198</v>
      </c>
      <c r="O128" s="64" t="s">
        <v>183</v>
      </c>
      <c r="P128" s="65"/>
      <c r="Q128" s="65"/>
      <c r="R128" s="63" t="s">
        <v>48</v>
      </c>
      <c r="T12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8" s="62"/>
      <c r="V128" s="63"/>
      <c r="W128" s="63"/>
      <c r="X128" s="64"/>
      <c r="AA128" s="3" t="str">
        <v>430101</v>
      </c>
    </row>
    <row r="129" spans="2:27" x14ac:dyDescent="0.2">
      <c r="B12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29" s="63"/>
      <c r="D129" s="63"/>
      <c r="E129" s="64"/>
      <c r="F129" s="63"/>
      <c r="G129" s="63"/>
      <c r="H129" s="63"/>
      <c r="I129" s="63"/>
      <c r="K12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33091</v>
      </c>
      <c r="L129" s="62" t="s">
        <v>39</v>
      </c>
      <c r="M129" s="256" t="s">
        <v>198</v>
      </c>
      <c r="N129" s="96" t="s">
        <v>199</v>
      </c>
      <c r="O129" s="64" t="s">
        <v>183</v>
      </c>
      <c r="P129" s="65"/>
      <c r="Q129" s="65"/>
      <c r="R129" s="63" t="s">
        <v>48</v>
      </c>
      <c r="T12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29" s="62"/>
      <c r="V129" s="63"/>
      <c r="W129" s="63"/>
      <c r="X129" s="64"/>
      <c r="AA129" s="3" t="str">
        <v>430102</v>
      </c>
    </row>
    <row r="130" spans="2:27" x14ac:dyDescent="0.2">
      <c r="B13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0" s="63"/>
      <c r="D130" s="63"/>
      <c r="E130" s="64"/>
      <c r="F130" s="63"/>
      <c r="G130" s="63"/>
      <c r="H130" s="63"/>
      <c r="I130" s="63"/>
      <c r="K13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33012</v>
      </c>
      <c r="L130" s="62" t="s">
        <v>39</v>
      </c>
      <c r="M130" s="252" t="s">
        <v>200</v>
      </c>
      <c r="N130" s="252" t="s">
        <v>201</v>
      </c>
      <c r="O130" s="64" t="s">
        <v>183</v>
      </c>
      <c r="P130" s="65"/>
      <c r="Q130" s="65"/>
      <c r="R130" s="63" t="s">
        <v>48</v>
      </c>
      <c r="T13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0" s="62"/>
      <c r="V130" s="63"/>
      <c r="W130" s="63"/>
      <c r="X130" s="64"/>
      <c r="AA130" s="3" t="str">
        <v>43011</v>
      </c>
    </row>
    <row r="131" spans="2:27" x14ac:dyDescent="0.2">
      <c r="B13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1" s="63"/>
      <c r="D131" s="63"/>
      <c r="E131" s="64"/>
      <c r="F131" s="63"/>
      <c r="G131" s="63"/>
      <c r="H131" s="63"/>
      <c r="I131" s="63"/>
      <c r="K13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33022</v>
      </c>
      <c r="L131" s="62" t="s">
        <v>39</v>
      </c>
      <c r="M131" s="252" t="s">
        <v>201</v>
      </c>
      <c r="N131" s="252" t="s">
        <v>202</v>
      </c>
      <c r="O131" s="64" t="s">
        <v>183</v>
      </c>
      <c r="P131" s="65"/>
      <c r="Q131" s="65"/>
      <c r="R131" s="63" t="s">
        <v>48</v>
      </c>
      <c r="T13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1" s="62"/>
      <c r="V131" s="63"/>
      <c r="W131" s="63"/>
      <c r="X131" s="64"/>
      <c r="AA131" s="3" t="str">
        <v>43012</v>
      </c>
    </row>
    <row r="132" spans="2:27" x14ac:dyDescent="0.2">
      <c r="B13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2" s="63"/>
      <c r="D132" s="63"/>
      <c r="E132" s="64"/>
      <c r="F132" s="63"/>
      <c r="G132" s="63"/>
      <c r="H132" s="63"/>
      <c r="I132" s="63"/>
      <c r="K13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33032</v>
      </c>
      <c r="L132" s="62" t="s">
        <v>39</v>
      </c>
      <c r="M132" s="252" t="s">
        <v>202</v>
      </c>
      <c r="N132" s="252" t="s">
        <v>203</v>
      </c>
      <c r="O132" s="64" t="s">
        <v>183</v>
      </c>
      <c r="P132" s="65"/>
      <c r="Q132" s="65"/>
      <c r="R132" s="63" t="s">
        <v>48</v>
      </c>
      <c r="T13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2" s="62"/>
      <c r="V132" s="63"/>
      <c r="W132" s="63"/>
      <c r="X132" s="64"/>
      <c r="AA132" s="3" t="str">
        <v>43021</v>
      </c>
    </row>
    <row r="133" spans="2:27" x14ac:dyDescent="0.2">
      <c r="B13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3" s="63"/>
      <c r="D133" s="63"/>
      <c r="E133" s="64"/>
      <c r="F133" s="63"/>
      <c r="G133" s="63"/>
      <c r="H133" s="63"/>
      <c r="I133" s="63"/>
      <c r="K13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33042</v>
      </c>
      <c r="L133" s="62" t="s">
        <v>39</v>
      </c>
      <c r="M133" s="252" t="s">
        <v>203</v>
      </c>
      <c r="N133" s="252" t="s">
        <v>204</v>
      </c>
      <c r="O133" s="64" t="s">
        <v>183</v>
      </c>
      <c r="P133" s="65"/>
      <c r="Q133" s="65"/>
      <c r="R133" s="63" t="s">
        <v>48</v>
      </c>
      <c r="T13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3" s="62"/>
      <c r="V133" s="63"/>
      <c r="W133" s="63"/>
      <c r="X133" s="64"/>
      <c r="AA133" s="3" t="str">
        <v>43022</v>
      </c>
    </row>
    <row r="134" spans="2:27" x14ac:dyDescent="0.2">
      <c r="B13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4" s="63"/>
      <c r="D134" s="63"/>
      <c r="E134" s="64"/>
      <c r="F134" s="63"/>
      <c r="G134" s="63"/>
      <c r="H134" s="63"/>
      <c r="I134" s="63"/>
      <c r="K13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33052</v>
      </c>
      <c r="L134" s="62" t="s">
        <v>39</v>
      </c>
      <c r="M134" s="252" t="s">
        <v>204</v>
      </c>
      <c r="N134" s="252" t="s">
        <v>205</v>
      </c>
      <c r="O134" s="64" t="s">
        <v>183</v>
      </c>
      <c r="P134" s="65"/>
      <c r="Q134" s="65"/>
      <c r="R134" s="63" t="s">
        <v>48</v>
      </c>
      <c r="T13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4" s="62"/>
      <c r="V134" s="63"/>
      <c r="W134" s="63"/>
      <c r="X134" s="64"/>
      <c r="AA134" s="3" t="str">
        <v>43031</v>
      </c>
    </row>
    <row r="135" spans="2:27" x14ac:dyDescent="0.2">
      <c r="B13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5" s="63"/>
      <c r="D135" s="63"/>
      <c r="E135" s="64"/>
      <c r="F135" s="63"/>
      <c r="G135" s="63"/>
      <c r="H135" s="63"/>
      <c r="I135" s="63"/>
      <c r="K13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33062</v>
      </c>
      <c r="L135" s="62" t="s">
        <v>39</v>
      </c>
      <c r="M135" s="252" t="s">
        <v>205</v>
      </c>
      <c r="N135" s="252" t="s">
        <v>206</v>
      </c>
      <c r="O135" s="64" t="s">
        <v>183</v>
      </c>
      <c r="P135" s="65"/>
      <c r="Q135" s="65"/>
      <c r="R135" s="63" t="s">
        <v>48</v>
      </c>
      <c r="T13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5" s="62"/>
      <c r="V135" s="63"/>
      <c r="W135" s="63"/>
      <c r="X135" s="64"/>
      <c r="AA135" s="3" t="str">
        <v>43032</v>
      </c>
    </row>
    <row r="136" spans="2:27" x14ac:dyDescent="0.2">
      <c r="B13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6" s="63"/>
      <c r="D136" s="63"/>
      <c r="E136" s="64"/>
      <c r="F136" s="63"/>
      <c r="G136" s="63"/>
      <c r="H136" s="63"/>
      <c r="I136" s="63"/>
      <c r="K13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33072</v>
      </c>
      <c r="L136" s="62" t="s">
        <v>39</v>
      </c>
      <c r="M136" s="252" t="s">
        <v>206</v>
      </c>
      <c r="N136" s="252" t="s">
        <v>207</v>
      </c>
      <c r="O136" s="64" t="s">
        <v>183</v>
      </c>
      <c r="P136" s="65"/>
      <c r="Q136" s="65"/>
      <c r="R136" s="63" t="s">
        <v>48</v>
      </c>
      <c r="T13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6" s="62"/>
      <c r="V136" s="63"/>
      <c r="W136" s="63"/>
      <c r="X136" s="64"/>
      <c r="AA136" s="3" t="str">
        <v>43041</v>
      </c>
    </row>
    <row r="137" spans="2:27" x14ac:dyDescent="0.2">
      <c r="B13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7" s="63"/>
      <c r="D137" s="63"/>
      <c r="E137" s="64"/>
      <c r="F137" s="63"/>
      <c r="G137" s="63"/>
      <c r="H137" s="63"/>
      <c r="I137" s="63"/>
      <c r="K13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33082</v>
      </c>
      <c r="L137" s="62" t="s">
        <v>39</v>
      </c>
      <c r="M137" s="252" t="s">
        <v>207</v>
      </c>
      <c r="N137" s="252" t="s">
        <v>208</v>
      </c>
      <c r="O137" s="64" t="s">
        <v>183</v>
      </c>
      <c r="P137" s="65"/>
      <c r="Q137" s="65"/>
      <c r="R137" s="63" t="s">
        <v>48</v>
      </c>
      <c r="T13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7" s="62"/>
      <c r="V137" s="63"/>
      <c r="W137" s="63"/>
      <c r="X137" s="64"/>
      <c r="AA137" s="3" t="str">
        <v>43042</v>
      </c>
    </row>
    <row r="138" spans="2:27" x14ac:dyDescent="0.2">
      <c r="B13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8" s="63"/>
      <c r="D138" s="63"/>
      <c r="E138" s="64"/>
      <c r="F138" s="63"/>
      <c r="G138" s="63"/>
      <c r="H138" s="63"/>
      <c r="I138" s="63"/>
      <c r="K13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33092</v>
      </c>
      <c r="L138" s="62" t="s">
        <v>39</v>
      </c>
      <c r="M138" s="252" t="s">
        <v>208</v>
      </c>
      <c r="N138" s="252" t="s">
        <v>209</v>
      </c>
      <c r="O138" s="64" t="s">
        <v>183</v>
      </c>
      <c r="P138" s="65"/>
      <c r="Q138" s="65"/>
      <c r="R138" s="63" t="s">
        <v>48</v>
      </c>
      <c r="T13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8" s="62"/>
      <c r="V138" s="63"/>
      <c r="W138" s="63"/>
      <c r="X138" s="64"/>
      <c r="AA138" s="3" t="str">
        <v>43051</v>
      </c>
    </row>
    <row r="139" spans="2:27" x14ac:dyDescent="0.2">
      <c r="B13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39" s="63"/>
      <c r="D139" s="63"/>
      <c r="E139" s="64"/>
      <c r="F139" s="63"/>
      <c r="G139" s="63"/>
      <c r="H139" s="63"/>
      <c r="I139" s="63"/>
      <c r="K13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33013</v>
      </c>
      <c r="L139" s="62" t="s">
        <v>39</v>
      </c>
      <c r="M139" s="255" t="s">
        <v>318</v>
      </c>
      <c r="N139" s="255" t="s">
        <v>319</v>
      </c>
      <c r="O139" s="64" t="s">
        <v>183</v>
      </c>
      <c r="P139" s="65"/>
      <c r="Q139" s="65"/>
      <c r="R139" s="63" t="s">
        <v>48</v>
      </c>
      <c r="T13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39" s="62"/>
      <c r="V139" s="63"/>
      <c r="W139" s="63"/>
      <c r="X139" s="64"/>
      <c r="AA139" s="3" t="str">
        <v>43052</v>
      </c>
    </row>
    <row r="140" spans="2:27" x14ac:dyDescent="0.2">
      <c r="B14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0" s="63"/>
      <c r="D140" s="63"/>
      <c r="E140" s="64"/>
      <c r="F140" s="63"/>
      <c r="G140" s="63"/>
      <c r="H140" s="63"/>
      <c r="I140" s="63"/>
      <c r="K14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33023</v>
      </c>
      <c r="L140" s="62" t="s">
        <v>39</v>
      </c>
      <c r="M140" s="255" t="s">
        <v>319</v>
      </c>
      <c r="N140" s="255" t="s">
        <v>320</v>
      </c>
      <c r="O140" s="64" t="s">
        <v>183</v>
      </c>
      <c r="P140" s="65"/>
      <c r="Q140" s="65"/>
      <c r="R140" s="63" t="s">
        <v>48</v>
      </c>
      <c r="T14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0" s="62"/>
      <c r="V140" s="63"/>
      <c r="W140" s="63"/>
      <c r="X140" s="64"/>
      <c r="AA140" s="3" t="str">
        <v>43061</v>
      </c>
    </row>
    <row r="141" spans="2:27" x14ac:dyDescent="0.2">
      <c r="B14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1" s="63"/>
      <c r="D141" s="63"/>
      <c r="E141" s="64"/>
      <c r="F141" s="63"/>
      <c r="G141" s="63"/>
      <c r="H141" s="63"/>
      <c r="I141" s="63"/>
      <c r="K14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33033</v>
      </c>
      <c r="L141" s="62" t="s">
        <v>39</v>
      </c>
      <c r="M141" s="255" t="s">
        <v>320</v>
      </c>
      <c r="N141" s="255" t="s">
        <v>321</v>
      </c>
      <c r="O141" s="64" t="s">
        <v>183</v>
      </c>
      <c r="P141" s="65"/>
      <c r="Q141" s="65"/>
      <c r="R141" s="63" t="s">
        <v>48</v>
      </c>
      <c r="T14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1" s="62"/>
      <c r="V141" s="63"/>
      <c r="W141" s="63"/>
      <c r="X141" s="64"/>
      <c r="AA141" s="3" t="str">
        <v>43062</v>
      </c>
    </row>
    <row r="142" spans="2:27" x14ac:dyDescent="0.2">
      <c r="B14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2" s="63"/>
      <c r="D142" s="63"/>
      <c r="E142" s="64"/>
      <c r="F142" s="63"/>
      <c r="G142" s="63"/>
      <c r="H142" s="63"/>
      <c r="I142" s="63"/>
      <c r="K14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33043</v>
      </c>
      <c r="L142" s="62" t="s">
        <v>39</v>
      </c>
      <c r="M142" s="255" t="s">
        <v>321</v>
      </c>
      <c r="N142" s="255" t="s">
        <v>322</v>
      </c>
      <c r="O142" s="64" t="s">
        <v>183</v>
      </c>
      <c r="P142" s="65"/>
      <c r="Q142" s="65"/>
      <c r="R142" s="63" t="s">
        <v>48</v>
      </c>
      <c r="T14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2" s="62"/>
      <c r="V142" s="63"/>
      <c r="W142" s="63"/>
      <c r="X142" s="64"/>
      <c r="AA142" s="3" t="str">
        <v>43071</v>
      </c>
    </row>
    <row r="143" spans="2:27" x14ac:dyDescent="0.2">
      <c r="B14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3" s="63"/>
      <c r="D143" s="63"/>
      <c r="E143" s="64"/>
      <c r="F143" s="63"/>
      <c r="G143" s="63"/>
      <c r="H143" s="63"/>
      <c r="I143" s="63"/>
      <c r="K14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33053</v>
      </c>
      <c r="L143" s="62" t="s">
        <v>39</v>
      </c>
      <c r="M143" s="255" t="s">
        <v>322</v>
      </c>
      <c r="N143" s="255" t="s">
        <v>323</v>
      </c>
      <c r="O143" s="64" t="s">
        <v>183</v>
      </c>
      <c r="P143" s="65"/>
      <c r="Q143" s="65"/>
      <c r="R143" s="63" t="s">
        <v>48</v>
      </c>
      <c r="T14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3" s="62"/>
      <c r="V143" s="63"/>
      <c r="W143" s="63"/>
      <c r="X143" s="64"/>
      <c r="AA143" s="3" t="str">
        <v>43072</v>
      </c>
    </row>
    <row r="144" spans="2:27" x14ac:dyDescent="0.2">
      <c r="B14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4" s="63"/>
      <c r="D144" s="63"/>
      <c r="E144" s="64"/>
      <c r="F144" s="63"/>
      <c r="G144" s="63"/>
      <c r="H144" s="63"/>
      <c r="I144" s="63"/>
      <c r="K14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33063</v>
      </c>
      <c r="L144" s="62" t="s">
        <v>39</v>
      </c>
      <c r="M144" s="255" t="s">
        <v>323</v>
      </c>
      <c r="N144" s="255" t="s">
        <v>324</v>
      </c>
      <c r="O144" s="64" t="s">
        <v>183</v>
      </c>
      <c r="P144" s="65"/>
      <c r="Q144" s="65"/>
      <c r="R144" s="63" t="s">
        <v>48</v>
      </c>
      <c r="T14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4" s="62"/>
      <c r="V144" s="63"/>
      <c r="W144" s="63"/>
      <c r="X144" s="64"/>
      <c r="AA144" s="3" t="str">
        <v>43081</v>
      </c>
    </row>
    <row r="145" spans="2:27" x14ac:dyDescent="0.2">
      <c r="B14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5" s="63"/>
      <c r="D145" s="63"/>
      <c r="E145" s="64"/>
      <c r="F145" s="63"/>
      <c r="G145" s="63"/>
      <c r="H145" s="63"/>
      <c r="I145" s="63"/>
      <c r="K14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33073</v>
      </c>
      <c r="L145" s="62" t="s">
        <v>39</v>
      </c>
      <c r="M145" s="255" t="s">
        <v>324</v>
      </c>
      <c r="N145" s="255" t="s">
        <v>325</v>
      </c>
      <c r="O145" s="64" t="s">
        <v>183</v>
      </c>
      <c r="P145" s="65"/>
      <c r="Q145" s="65"/>
      <c r="R145" s="63" t="s">
        <v>48</v>
      </c>
      <c r="T14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5" s="62"/>
      <c r="V145" s="63"/>
      <c r="W145" s="63"/>
      <c r="X145" s="64"/>
      <c r="AA145" s="3" t="str">
        <v>43082</v>
      </c>
    </row>
    <row r="146" spans="2:27" x14ac:dyDescent="0.2">
      <c r="B14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6" s="63"/>
      <c r="D146" s="63"/>
      <c r="E146" s="64"/>
      <c r="F146" s="63"/>
      <c r="G146" s="63"/>
      <c r="H146" s="63"/>
      <c r="I146" s="63"/>
      <c r="K14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33083</v>
      </c>
      <c r="L146" s="62" t="s">
        <v>39</v>
      </c>
      <c r="M146" s="255" t="s">
        <v>325</v>
      </c>
      <c r="N146" s="255" t="s">
        <v>326</v>
      </c>
      <c r="O146" s="64" t="s">
        <v>183</v>
      </c>
      <c r="P146" s="65"/>
      <c r="Q146" s="65"/>
      <c r="R146" s="63" t="s">
        <v>48</v>
      </c>
      <c r="T14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6" s="62"/>
      <c r="V146" s="63"/>
      <c r="W146" s="63"/>
      <c r="X146" s="64"/>
      <c r="AA146" s="3" t="str">
        <v>43091</v>
      </c>
    </row>
    <row r="147" spans="2:27" x14ac:dyDescent="0.2">
      <c r="B14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7" s="63"/>
      <c r="D147" s="63"/>
      <c r="E147" s="64"/>
      <c r="F147" s="63"/>
      <c r="G147" s="63"/>
      <c r="H147" s="63"/>
      <c r="I147" s="63"/>
      <c r="K14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>33093</v>
      </c>
      <c r="L147" s="62" t="s">
        <v>39</v>
      </c>
      <c r="M147" s="255" t="s">
        <v>326</v>
      </c>
      <c r="N147" s="255" t="s">
        <v>327</v>
      </c>
      <c r="O147" s="64" t="s">
        <v>183</v>
      </c>
      <c r="P147" s="65"/>
      <c r="Q147" s="65"/>
      <c r="R147" s="63" t="s">
        <v>48</v>
      </c>
      <c r="T14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7" s="62"/>
      <c r="V147" s="63"/>
      <c r="W147" s="63"/>
      <c r="X147" s="64"/>
      <c r="AA147" s="3" t="str">
        <v>43092</v>
      </c>
    </row>
    <row r="148" spans="2:27" x14ac:dyDescent="0.2">
      <c r="B14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8" s="63"/>
      <c r="D148" s="63"/>
      <c r="E148" s="64"/>
      <c r="F148" s="63"/>
      <c r="G148" s="63"/>
      <c r="H148" s="63"/>
      <c r="I148" s="63"/>
      <c r="K14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48" s="62"/>
      <c r="M148" s="63"/>
      <c r="N148" s="63"/>
      <c r="O148" s="64"/>
      <c r="P148" s="65"/>
      <c r="Q148" s="65"/>
      <c r="R148" s="63"/>
      <c r="T14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8" s="62"/>
      <c r="V148" s="63"/>
      <c r="W148" s="63"/>
      <c r="X148" s="64"/>
    </row>
    <row r="149" spans="2:27" x14ac:dyDescent="0.2">
      <c r="B14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49" s="63"/>
      <c r="D149" s="63"/>
      <c r="E149" s="64"/>
      <c r="F149" s="63"/>
      <c r="G149" s="63"/>
      <c r="H149" s="63"/>
      <c r="I149" s="63"/>
      <c r="K14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49" s="62"/>
      <c r="M149" s="63"/>
      <c r="N149" s="63"/>
      <c r="O149" s="64"/>
      <c r="P149" s="65"/>
      <c r="Q149" s="65"/>
      <c r="R149" s="63"/>
      <c r="T14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49" s="62"/>
      <c r="V149" s="63"/>
      <c r="W149" s="63"/>
      <c r="X149" s="64"/>
    </row>
    <row r="150" spans="2:27" x14ac:dyDescent="0.2">
      <c r="B15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0" s="63"/>
      <c r="D150" s="63"/>
      <c r="E150" s="64"/>
      <c r="F150" s="63"/>
      <c r="G150" s="63"/>
      <c r="H150" s="63"/>
      <c r="I150" s="63"/>
      <c r="K15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0" s="62"/>
      <c r="M150" s="63"/>
      <c r="N150" s="63"/>
      <c r="O150" s="64"/>
      <c r="P150" s="65"/>
      <c r="Q150" s="65"/>
      <c r="R150" s="63"/>
      <c r="T15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0" s="62"/>
      <c r="V150" s="63"/>
      <c r="W150" s="63"/>
      <c r="X150" s="64"/>
    </row>
    <row r="151" spans="2:27" x14ac:dyDescent="0.2">
      <c r="B15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1" s="63"/>
      <c r="D151" s="63"/>
      <c r="E151" s="64"/>
      <c r="F151" s="63"/>
      <c r="G151" s="63"/>
      <c r="H151" s="63"/>
      <c r="I151" s="63"/>
      <c r="K15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1" s="62"/>
      <c r="M151" s="63"/>
      <c r="N151" s="63"/>
      <c r="O151" s="64"/>
      <c r="P151" s="65"/>
      <c r="Q151" s="65"/>
      <c r="R151" s="63"/>
      <c r="T15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1" s="62"/>
      <c r="V151" s="63"/>
      <c r="W151" s="63"/>
      <c r="X151" s="64"/>
    </row>
    <row r="152" spans="2:27" x14ac:dyDescent="0.2">
      <c r="B15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2" s="63"/>
      <c r="D152" s="63"/>
      <c r="E152" s="64"/>
      <c r="F152" s="63"/>
      <c r="G152" s="63"/>
      <c r="H152" s="63"/>
      <c r="I152" s="63"/>
      <c r="K15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2" s="62"/>
      <c r="M152" s="63"/>
      <c r="N152" s="63"/>
      <c r="O152" s="64"/>
      <c r="P152" s="65"/>
      <c r="Q152" s="65"/>
      <c r="R152" s="63"/>
      <c r="T15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2" s="62"/>
      <c r="V152" s="63"/>
      <c r="W152" s="63"/>
      <c r="X152" s="64"/>
    </row>
    <row r="153" spans="2:27" x14ac:dyDescent="0.2">
      <c r="B15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3" s="63"/>
      <c r="D153" s="63"/>
      <c r="E153" s="64"/>
      <c r="F153" s="63"/>
      <c r="G153" s="63"/>
      <c r="H153" s="63"/>
      <c r="I153" s="63"/>
      <c r="K15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3" s="62"/>
      <c r="M153" s="63"/>
      <c r="N153" s="63"/>
      <c r="O153" s="64"/>
      <c r="P153" s="65"/>
      <c r="Q153" s="65"/>
      <c r="R153" s="63"/>
      <c r="T15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3" s="62"/>
      <c r="V153" s="63"/>
      <c r="W153" s="63"/>
      <c r="X153" s="64"/>
    </row>
    <row r="154" spans="2:27" x14ac:dyDescent="0.2">
      <c r="B15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4" s="63"/>
      <c r="D154" s="63"/>
      <c r="E154" s="64"/>
      <c r="F154" s="63"/>
      <c r="G154" s="63"/>
      <c r="H154" s="63"/>
      <c r="I154" s="63"/>
      <c r="K15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4" s="62"/>
      <c r="M154" s="63"/>
      <c r="N154" s="63"/>
      <c r="O154" s="64"/>
      <c r="P154" s="65"/>
      <c r="Q154" s="65"/>
      <c r="R154" s="63"/>
      <c r="T15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4" s="62"/>
      <c r="V154" s="63"/>
      <c r="W154" s="63"/>
      <c r="X154" s="64"/>
    </row>
    <row r="155" spans="2:27" x14ac:dyDescent="0.2">
      <c r="B15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5" s="63"/>
      <c r="D155" s="63"/>
      <c r="E155" s="64"/>
      <c r="F155" s="63"/>
      <c r="G155" s="63"/>
      <c r="H155" s="63"/>
      <c r="I155" s="63"/>
      <c r="K15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5" s="62"/>
      <c r="M155" s="63"/>
      <c r="N155" s="63"/>
      <c r="O155" s="64"/>
      <c r="P155" s="65"/>
      <c r="Q155" s="65"/>
      <c r="R155" s="63"/>
      <c r="T15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5" s="62"/>
      <c r="V155" s="63"/>
      <c r="W155" s="63"/>
      <c r="X155" s="64"/>
    </row>
    <row r="156" spans="2:27" x14ac:dyDescent="0.2">
      <c r="B15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6" s="63"/>
      <c r="D156" s="63"/>
      <c r="E156" s="64"/>
      <c r="F156" s="63"/>
      <c r="G156" s="63"/>
      <c r="H156" s="63"/>
      <c r="I156" s="63"/>
      <c r="K15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6" s="62"/>
      <c r="M156" s="63"/>
      <c r="N156" s="63"/>
      <c r="O156" s="64"/>
      <c r="P156" s="65"/>
      <c r="Q156" s="65"/>
      <c r="R156" s="63"/>
      <c r="T15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6" s="62"/>
      <c r="V156" s="63"/>
      <c r="W156" s="63"/>
      <c r="X156" s="64"/>
    </row>
    <row r="157" spans="2:27" x14ac:dyDescent="0.2">
      <c r="B15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7" s="63"/>
      <c r="D157" s="63"/>
      <c r="E157" s="64"/>
      <c r="F157" s="63"/>
      <c r="G157" s="63"/>
      <c r="H157" s="63"/>
      <c r="I157" s="63"/>
      <c r="K15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7" s="62"/>
      <c r="M157" s="63"/>
      <c r="N157" s="63"/>
      <c r="O157" s="64"/>
      <c r="P157" s="65"/>
      <c r="Q157" s="65"/>
      <c r="R157" s="63"/>
      <c r="T15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7" s="62"/>
      <c r="V157" s="63"/>
      <c r="W157" s="63"/>
      <c r="X157" s="64"/>
    </row>
    <row r="158" spans="2:27" x14ac:dyDescent="0.2">
      <c r="B15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8" s="63"/>
      <c r="D158" s="63"/>
      <c r="E158" s="64"/>
      <c r="F158" s="63"/>
      <c r="G158" s="63"/>
      <c r="H158" s="63"/>
      <c r="I158" s="63"/>
      <c r="K15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8" s="62"/>
      <c r="M158" s="63"/>
      <c r="N158" s="63"/>
      <c r="O158" s="64"/>
      <c r="P158" s="65"/>
      <c r="Q158" s="65"/>
      <c r="R158" s="63"/>
      <c r="T15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8" s="62"/>
      <c r="V158" s="63"/>
      <c r="W158" s="63"/>
      <c r="X158" s="64"/>
    </row>
    <row r="159" spans="2:27" x14ac:dyDescent="0.2">
      <c r="B15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59" s="63"/>
      <c r="D159" s="63"/>
      <c r="E159" s="64"/>
      <c r="F159" s="63"/>
      <c r="G159" s="63"/>
      <c r="H159" s="63"/>
      <c r="I159" s="63"/>
      <c r="K15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59" s="62"/>
      <c r="M159" s="63"/>
      <c r="N159" s="63"/>
      <c r="O159" s="64"/>
      <c r="P159" s="65"/>
      <c r="Q159" s="65"/>
      <c r="R159" s="63"/>
      <c r="T15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59" s="62"/>
      <c r="V159" s="63"/>
      <c r="W159" s="63"/>
      <c r="X159" s="64"/>
    </row>
    <row r="160" spans="2:27" x14ac:dyDescent="0.2">
      <c r="B16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0" s="63"/>
      <c r="D160" s="63"/>
      <c r="E160" s="64"/>
      <c r="F160" s="63"/>
      <c r="G160" s="63"/>
      <c r="H160" s="63"/>
      <c r="I160" s="63"/>
      <c r="K16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0" s="62"/>
      <c r="M160" s="63"/>
      <c r="N160" s="63"/>
      <c r="O160" s="64"/>
      <c r="P160" s="65"/>
      <c r="Q160" s="65"/>
      <c r="R160" s="63"/>
      <c r="T16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0" s="62"/>
      <c r="V160" s="63"/>
      <c r="W160" s="63"/>
      <c r="X160" s="64"/>
    </row>
    <row r="161" spans="2:24" x14ac:dyDescent="0.2">
      <c r="B16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1" s="63"/>
      <c r="D161" s="63"/>
      <c r="E161" s="64"/>
      <c r="F161" s="63"/>
      <c r="G161" s="63"/>
      <c r="H161" s="63"/>
      <c r="I161" s="63"/>
      <c r="K16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1" s="62"/>
      <c r="M161" s="63"/>
      <c r="N161" s="63"/>
      <c r="O161" s="64"/>
      <c r="P161" s="65"/>
      <c r="Q161" s="65"/>
      <c r="R161" s="63"/>
      <c r="T16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1" s="62"/>
      <c r="V161" s="63"/>
      <c r="W161" s="63"/>
      <c r="X161" s="64"/>
    </row>
    <row r="162" spans="2:24" x14ac:dyDescent="0.2">
      <c r="B16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2" s="63"/>
      <c r="D162" s="63"/>
      <c r="E162" s="64"/>
      <c r="F162" s="63"/>
      <c r="G162" s="63"/>
      <c r="H162" s="63"/>
      <c r="I162" s="63"/>
      <c r="K16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2" s="62"/>
      <c r="M162" s="63"/>
      <c r="N162" s="63"/>
      <c r="O162" s="64"/>
      <c r="P162" s="65"/>
      <c r="Q162" s="65"/>
      <c r="R162" s="63"/>
      <c r="T16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2" s="62"/>
      <c r="V162" s="63"/>
      <c r="W162" s="63"/>
      <c r="X162" s="64"/>
    </row>
    <row r="163" spans="2:24" x14ac:dyDescent="0.2">
      <c r="B16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3" s="63"/>
      <c r="D163" s="63"/>
      <c r="E163" s="64"/>
      <c r="F163" s="63"/>
      <c r="G163" s="63"/>
      <c r="H163" s="63"/>
      <c r="I163" s="63"/>
      <c r="K16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3" s="62"/>
      <c r="M163" s="63"/>
      <c r="N163" s="63"/>
      <c r="O163" s="64"/>
      <c r="P163" s="65"/>
      <c r="Q163" s="65"/>
      <c r="R163" s="63"/>
      <c r="T16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3" s="62"/>
      <c r="V163" s="63"/>
      <c r="W163" s="63"/>
      <c r="X163" s="64"/>
    </row>
    <row r="164" spans="2:24" x14ac:dyDescent="0.2">
      <c r="B16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4" s="63"/>
      <c r="D164" s="63"/>
      <c r="E164" s="64"/>
      <c r="F164" s="63"/>
      <c r="G164" s="63"/>
      <c r="H164" s="63"/>
      <c r="I164" s="63"/>
      <c r="K16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4" s="62"/>
      <c r="M164" s="63"/>
      <c r="N164" s="63"/>
      <c r="O164" s="64"/>
      <c r="P164" s="65"/>
      <c r="Q164" s="65"/>
      <c r="R164" s="63"/>
      <c r="T16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4" s="62"/>
      <c r="V164" s="63"/>
      <c r="W164" s="63"/>
      <c r="X164" s="64"/>
    </row>
    <row r="165" spans="2:24" x14ac:dyDescent="0.2">
      <c r="B16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5" s="63"/>
      <c r="D165" s="63"/>
      <c r="E165" s="64"/>
      <c r="F165" s="63"/>
      <c r="G165" s="63"/>
      <c r="H165" s="63"/>
      <c r="I165" s="63"/>
      <c r="K16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5" s="62"/>
      <c r="M165" s="63"/>
      <c r="N165" s="63"/>
      <c r="O165" s="64"/>
      <c r="P165" s="65"/>
      <c r="Q165" s="65"/>
      <c r="R165" s="63"/>
      <c r="T16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5" s="62"/>
      <c r="V165" s="63"/>
      <c r="W165" s="63"/>
      <c r="X165" s="64"/>
    </row>
    <row r="166" spans="2:24" x14ac:dyDescent="0.2">
      <c r="B16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6" s="63"/>
      <c r="D166" s="63"/>
      <c r="E166" s="64"/>
      <c r="F166" s="63"/>
      <c r="G166" s="63"/>
      <c r="H166" s="63"/>
      <c r="I166" s="63"/>
      <c r="K16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6" s="62"/>
      <c r="M166" s="63"/>
      <c r="N166" s="63"/>
      <c r="O166" s="64"/>
      <c r="P166" s="65"/>
      <c r="Q166" s="65"/>
      <c r="R166" s="63"/>
      <c r="T16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6" s="62"/>
      <c r="V166" s="63"/>
      <c r="W166" s="63"/>
      <c r="X166" s="64"/>
    </row>
    <row r="167" spans="2:24" x14ac:dyDescent="0.2">
      <c r="B16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7" s="63"/>
      <c r="D167" s="63"/>
      <c r="E167" s="64"/>
      <c r="F167" s="63"/>
      <c r="G167" s="63"/>
      <c r="H167" s="63"/>
      <c r="I167" s="63"/>
      <c r="K16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7" s="62"/>
      <c r="M167" s="63"/>
      <c r="N167" s="63"/>
      <c r="O167" s="64"/>
      <c r="P167" s="65"/>
      <c r="Q167" s="65"/>
      <c r="R167" s="63"/>
      <c r="T16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7" s="62"/>
      <c r="V167" s="63"/>
      <c r="W167" s="63"/>
      <c r="X167" s="64"/>
    </row>
    <row r="168" spans="2:24" x14ac:dyDescent="0.2">
      <c r="B16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8" s="63"/>
      <c r="D168" s="63"/>
      <c r="E168" s="64"/>
      <c r="F168" s="63"/>
      <c r="G168" s="63"/>
      <c r="H168" s="63"/>
      <c r="I168" s="63"/>
      <c r="K16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8" s="62"/>
      <c r="M168" s="63"/>
      <c r="N168" s="63"/>
      <c r="O168" s="64"/>
      <c r="P168" s="65"/>
      <c r="Q168" s="65"/>
      <c r="R168" s="63"/>
      <c r="T16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8" s="62"/>
      <c r="V168" s="63"/>
      <c r="W168" s="63"/>
      <c r="X168" s="64"/>
    </row>
    <row r="169" spans="2:24" x14ac:dyDescent="0.2">
      <c r="B16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69" s="63"/>
      <c r="D169" s="63"/>
      <c r="E169" s="64"/>
      <c r="F169" s="63"/>
      <c r="G169" s="63"/>
      <c r="H169" s="63"/>
      <c r="I169" s="63"/>
      <c r="K16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69" s="62"/>
      <c r="M169" s="63"/>
      <c r="N169" s="63"/>
      <c r="O169" s="64"/>
      <c r="P169" s="65"/>
      <c r="Q169" s="65"/>
      <c r="R169" s="63"/>
      <c r="T16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69" s="62"/>
      <c r="V169" s="63"/>
      <c r="W169" s="63"/>
      <c r="X169" s="64"/>
    </row>
    <row r="170" spans="2:24" x14ac:dyDescent="0.2">
      <c r="B17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0" s="63"/>
      <c r="D170" s="63"/>
      <c r="E170" s="64"/>
      <c r="F170" s="63"/>
      <c r="G170" s="63"/>
      <c r="H170" s="63"/>
      <c r="I170" s="63"/>
      <c r="K17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0" s="62"/>
      <c r="M170" s="63"/>
      <c r="N170" s="63"/>
      <c r="O170" s="64"/>
      <c r="P170" s="65"/>
      <c r="Q170" s="65"/>
      <c r="R170" s="63"/>
      <c r="T17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0" s="62"/>
      <c r="V170" s="63"/>
      <c r="W170" s="63"/>
      <c r="X170" s="64"/>
    </row>
    <row r="171" spans="2:24" x14ac:dyDescent="0.2">
      <c r="B17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1" s="63"/>
      <c r="D171" s="63"/>
      <c r="E171" s="64"/>
      <c r="F171" s="63"/>
      <c r="G171" s="63"/>
      <c r="H171" s="63"/>
      <c r="I171" s="63"/>
      <c r="K17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1" s="62"/>
      <c r="M171" s="63"/>
      <c r="N171" s="63"/>
      <c r="O171" s="64"/>
      <c r="P171" s="65"/>
      <c r="Q171" s="65"/>
      <c r="R171" s="63"/>
      <c r="T17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1" s="62"/>
      <c r="V171" s="63"/>
      <c r="W171" s="63"/>
      <c r="X171" s="64"/>
    </row>
    <row r="172" spans="2:24" x14ac:dyDescent="0.2">
      <c r="B17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2" s="63"/>
      <c r="D172" s="63"/>
      <c r="E172" s="64"/>
      <c r="F172" s="63"/>
      <c r="G172" s="63"/>
      <c r="H172" s="63"/>
      <c r="I172" s="63"/>
      <c r="K17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2" s="62"/>
      <c r="M172" s="63"/>
      <c r="N172" s="63"/>
      <c r="O172" s="64"/>
      <c r="P172" s="65"/>
      <c r="Q172" s="65"/>
      <c r="R172" s="63"/>
      <c r="T17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2" s="62"/>
      <c r="V172" s="63"/>
      <c r="W172" s="63"/>
      <c r="X172" s="64"/>
    </row>
    <row r="173" spans="2:24" x14ac:dyDescent="0.2">
      <c r="B17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3" s="63"/>
      <c r="D173" s="63"/>
      <c r="E173" s="64"/>
      <c r="F173" s="63"/>
      <c r="G173" s="63"/>
      <c r="H173" s="63"/>
      <c r="I173" s="63"/>
      <c r="K17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3" s="62"/>
      <c r="M173" s="63"/>
      <c r="N173" s="63"/>
      <c r="O173" s="64"/>
      <c r="P173" s="65"/>
      <c r="Q173" s="65"/>
      <c r="R173" s="63"/>
      <c r="T17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3" s="62"/>
      <c r="V173" s="63"/>
      <c r="W173" s="63"/>
      <c r="X173" s="64"/>
    </row>
    <row r="174" spans="2:24" x14ac:dyDescent="0.2">
      <c r="B17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4" s="63"/>
      <c r="D174" s="63"/>
      <c r="E174" s="64"/>
      <c r="F174" s="63"/>
      <c r="G174" s="63"/>
      <c r="H174" s="63"/>
      <c r="I174" s="63"/>
      <c r="K17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4" s="62"/>
      <c r="M174" s="63"/>
      <c r="N174" s="63"/>
      <c r="O174" s="64"/>
      <c r="P174" s="65"/>
      <c r="Q174" s="65"/>
      <c r="R174" s="63"/>
      <c r="T17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4" s="62"/>
      <c r="V174" s="63"/>
      <c r="W174" s="63"/>
      <c r="X174" s="64"/>
    </row>
    <row r="175" spans="2:24" x14ac:dyDescent="0.2">
      <c r="B17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5" s="63"/>
      <c r="D175" s="63"/>
      <c r="E175" s="64"/>
      <c r="F175" s="63"/>
      <c r="G175" s="63"/>
      <c r="H175" s="63"/>
      <c r="I175" s="63"/>
      <c r="K17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5" s="62"/>
      <c r="M175" s="63"/>
      <c r="N175" s="63"/>
      <c r="O175" s="64"/>
      <c r="P175" s="65"/>
      <c r="Q175" s="65"/>
      <c r="R175" s="63"/>
      <c r="T17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5" s="62"/>
      <c r="V175" s="63"/>
      <c r="W175" s="63"/>
      <c r="X175" s="64"/>
    </row>
    <row r="176" spans="2:24" x14ac:dyDescent="0.2">
      <c r="B17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6" s="63"/>
      <c r="D176" s="63"/>
      <c r="E176" s="64"/>
      <c r="F176" s="63"/>
      <c r="G176" s="63"/>
      <c r="H176" s="63"/>
      <c r="I176" s="63"/>
      <c r="K17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6" s="62"/>
      <c r="M176" s="63"/>
      <c r="N176" s="63"/>
      <c r="O176" s="64"/>
      <c r="P176" s="65"/>
      <c r="Q176" s="65"/>
      <c r="R176" s="63"/>
      <c r="T17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6" s="62"/>
      <c r="V176" s="63"/>
      <c r="W176" s="63"/>
      <c r="X176" s="64"/>
    </row>
    <row r="177" spans="2:24" x14ac:dyDescent="0.2">
      <c r="B17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7" s="63"/>
      <c r="D177" s="63"/>
      <c r="E177" s="64"/>
      <c r="F177" s="63"/>
      <c r="G177" s="63"/>
      <c r="H177" s="63"/>
      <c r="I177" s="63"/>
      <c r="K17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7" s="62"/>
      <c r="M177" s="63"/>
      <c r="N177" s="63"/>
      <c r="O177" s="64"/>
      <c r="P177" s="65"/>
      <c r="Q177" s="65"/>
      <c r="R177" s="63"/>
      <c r="T17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7" s="62"/>
      <c r="V177" s="63"/>
      <c r="W177" s="63"/>
      <c r="X177" s="64"/>
    </row>
    <row r="178" spans="2:24" x14ac:dyDescent="0.2">
      <c r="B17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8" s="63"/>
      <c r="D178" s="63"/>
      <c r="E178" s="64"/>
      <c r="F178" s="63"/>
      <c r="G178" s="63"/>
      <c r="H178" s="63"/>
      <c r="I178" s="63"/>
      <c r="K17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8" s="62"/>
      <c r="M178" s="63"/>
      <c r="N178" s="63"/>
      <c r="O178" s="64"/>
      <c r="P178" s="65"/>
      <c r="Q178" s="65"/>
      <c r="R178" s="63"/>
      <c r="T17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8" s="62"/>
      <c r="V178" s="63"/>
      <c r="W178" s="63"/>
      <c r="X178" s="64"/>
    </row>
    <row r="179" spans="2:24" x14ac:dyDescent="0.2">
      <c r="B17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79" s="63"/>
      <c r="D179" s="63"/>
      <c r="E179" s="64"/>
      <c r="F179" s="63"/>
      <c r="G179" s="63"/>
      <c r="H179" s="63"/>
      <c r="I179" s="63"/>
      <c r="K17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79" s="62"/>
      <c r="M179" s="63"/>
      <c r="N179" s="63"/>
      <c r="O179" s="64"/>
      <c r="P179" s="65"/>
      <c r="Q179" s="65"/>
      <c r="R179" s="63"/>
      <c r="T17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79" s="62"/>
      <c r="V179" s="63"/>
      <c r="W179" s="63"/>
      <c r="X179" s="64"/>
    </row>
    <row r="180" spans="2:24" x14ac:dyDescent="0.2">
      <c r="B18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0" s="63"/>
      <c r="D180" s="63"/>
      <c r="E180" s="64"/>
      <c r="F180" s="63"/>
      <c r="G180" s="63"/>
      <c r="H180" s="63"/>
      <c r="I180" s="63"/>
      <c r="K18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0" s="62"/>
      <c r="M180" s="63"/>
      <c r="N180" s="63"/>
      <c r="O180" s="64"/>
      <c r="P180" s="65"/>
      <c r="Q180" s="65"/>
      <c r="R180" s="63"/>
      <c r="T18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0" s="62"/>
      <c r="V180" s="63"/>
      <c r="W180" s="63"/>
      <c r="X180" s="64"/>
    </row>
    <row r="181" spans="2:24" x14ac:dyDescent="0.2">
      <c r="B18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1" s="63"/>
      <c r="D181" s="63"/>
      <c r="E181" s="64"/>
      <c r="F181" s="63"/>
      <c r="G181" s="63"/>
      <c r="H181" s="63"/>
      <c r="I181" s="63"/>
      <c r="K18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1" s="62"/>
      <c r="M181" s="63"/>
      <c r="N181" s="63"/>
      <c r="O181" s="64"/>
      <c r="P181" s="65"/>
      <c r="Q181" s="65"/>
      <c r="R181" s="63"/>
      <c r="T18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1" s="62"/>
      <c r="V181" s="63"/>
      <c r="W181" s="63"/>
      <c r="X181" s="64"/>
    </row>
    <row r="182" spans="2:24" x14ac:dyDescent="0.2">
      <c r="B18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2" s="63"/>
      <c r="D182" s="63"/>
      <c r="E182" s="64"/>
      <c r="F182" s="63"/>
      <c r="G182" s="63"/>
      <c r="H182" s="63"/>
      <c r="I182" s="63"/>
      <c r="K18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2" s="62"/>
      <c r="M182" s="63"/>
      <c r="N182" s="63"/>
      <c r="O182" s="64"/>
      <c r="P182" s="65"/>
      <c r="Q182" s="65"/>
      <c r="R182" s="63"/>
      <c r="T18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2" s="62"/>
      <c r="V182" s="63"/>
      <c r="W182" s="63"/>
      <c r="X182" s="64"/>
    </row>
    <row r="183" spans="2:24" x14ac:dyDescent="0.2">
      <c r="B18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3" s="63"/>
      <c r="D183" s="63"/>
      <c r="E183" s="64"/>
      <c r="F183" s="63"/>
      <c r="G183" s="63"/>
      <c r="H183" s="63"/>
      <c r="I183" s="63"/>
      <c r="K18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3" s="62"/>
      <c r="M183" s="63"/>
      <c r="N183" s="63"/>
      <c r="O183" s="64"/>
      <c r="P183" s="65"/>
      <c r="Q183" s="65"/>
      <c r="R183" s="63"/>
      <c r="T18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3" s="62"/>
      <c r="V183" s="63"/>
      <c r="W183" s="63"/>
      <c r="X183" s="64"/>
    </row>
    <row r="184" spans="2:24" x14ac:dyDescent="0.2">
      <c r="B18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4" s="63"/>
      <c r="D184" s="63"/>
      <c r="E184" s="64"/>
      <c r="F184" s="63"/>
      <c r="G184" s="63"/>
      <c r="H184" s="63"/>
      <c r="I184" s="63"/>
      <c r="K18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4" s="62"/>
      <c r="M184" s="63"/>
      <c r="N184" s="63"/>
      <c r="O184" s="64"/>
      <c r="P184" s="65"/>
      <c r="Q184" s="65"/>
      <c r="R184" s="63"/>
      <c r="T18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4" s="62"/>
      <c r="V184" s="63"/>
      <c r="W184" s="63"/>
      <c r="X184" s="64"/>
    </row>
    <row r="185" spans="2:24" x14ac:dyDescent="0.2">
      <c r="B18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5" s="63"/>
      <c r="D185" s="63"/>
      <c r="E185" s="64"/>
      <c r="F185" s="63"/>
      <c r="G185" s="63"/>
      <c r="H185" s="63"/>
      <c r="I185" s="63"/>
      <c r="K18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5" s="62"/>
      <c r="M185" s="63"/>
      <c r="N185" s="63"/>
      <c r="O185" s="64"/>
      <c r="P185" s="65"/>
      <c r="Q185" s="65"/>
      <c r="R185" s="63"/>
      <c r="T18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5" s="62"/>
      <c r="V185" s="63"/>
      <c r="W185" s="63"/>
      <c r="X185" s="64"/>
    </row>
    <row r="186" spans="2:24" x14ac:dyDescent="0.2">
      <c r="B18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6" s="63"/>
      <c r="D186" s="63"/>
      <c r="E186" s="64"/>
      <c r="F186" s="63"/>
      <c r="G186" s="63"/>
      <c r="H186" s="63"/>
      <c r="I186" s="63"/>
      <c r="K18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6" s="62"/>
      <c r="M186" s="63"/>
      <c r="N186" s="63"/>
      <c r="O186" s="64"/>
      <c r="P186" s="65"/>
      <c r="Q186" s="65"/>
      <c r="R186" s="63"/>
      <c r="T18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6" s="62"/>
      <c r="V186" s="63"/>
      <c r="W186" s="63"/>
      <c r="X186" s="64"/>
    </row>
    <row r="187" spans="2:24" x14ac:dyDescent="0.2">
      <c r="B18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7" s="63"/>
      <c r="D187" s="63"/>
      <c r="E187" s="64"/>
      <c r="F187" s="63"/>
      <c r="G187" s="63"/>
      <c r="H187" s="63"/>
      <c r="I187" s="63"/>
      <c r="K18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7" s="62"/>
      <c r="M187" s="63"/>
      <c r="N187" s="63"/>
      <c r="O187" s="64"/>
      <c r="P187" s="65"/>
      <c r="Q187" s="65"/>
      <c r="R187" s="63"/>
      <c r="T18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7" s="62"/>
      <c r="V187" s="63"/>
      <c r="W187" s="63"/>
      <c r="X187" s="64"/>
    </row>
    <row r="188" spans="2:24" x14ac:dyDescent="0.2">
      <c r="B18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8" s="63"/>
      <c r="D188" s="63"/>
      <c r="E188" s="64"/>
      <c r="F188" s="63"/>
      <c r="G188" s="63"/>
      <c r="H188" s="63"/>
      <c r="I188" s="63"/>
      <c r="K18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8" s="62"/>
      <c r="M188" s="63"/>
      <c r="N188" s="63"/>
      <c r="O188" s="64"/>
      <c r="P188" s="65"/>
      <c r="Q188" s="65"/>
      <c r="R188" s="63"/>
      <c r="T18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8" s="62"/>
      <c r="V188" s="63"/>
      <c r="W188" s="63"/>
      <c r="X188" s="64"/>
    </row>
    <row r="189" spans="2:24" x14ac:dyDescent="0.2">
      <c r="B18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89" s="63"/>
      <c r="D189" s="63"/>
      <c r="E189" s="64"/>
      <c r="F189" s="63"/>
      <c r="G189" s="63"/>
      <c r="H189" s="63"/>
      <c r="I189" s="63"/>
      <c r="K18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89" s="62"/>
      <c r="M189" s="63"/>
      <c r="N189" s="63"/>
      <c r="O189" s="64"/>
      <c r="P189" s="65"/>
      <c r="Q189" s="65"/>
      <c r="R189" s="63"/>
      <c r="T18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89" s="62"/>
      <c r="V189" s="63"/>
      <c r="W189" s="63"/>
      <c r="X189" s="64"/>
    </row>
    <row r="190" spans="2:24" x14ac:dyDescent="0.2">
      <c r="B19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0" s="63"/>
      <c r="D190" s="63"/>
      <c r="E190" s="64"/>
      <c r="F190" s="63"/>
      <c r="G190" s="63"/>
      <c r="H190" s="63"/>
      <c r="I190" s="63"/>
      <c r="K19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0" s="62"/>
      <c r="M190" s="63"/>
      <c r="N190" s="63"/>
      <c r="O190" s="64"/>
      <c r="P190" s="65"/>
      <c r="Q190" s="65"/>
      <c r="R190" s="63"/>
      <c r="T19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0" s="62"/>
      <c r="V190" s="63"/>
      <c r="W190" s="63"/>
      <c r="X190" s="64"/>
    </row>
    <row r="191" spans="2:24" x14ac:dyDescent="0.2">
      <c r="B19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1" s="63"/>
      <c r="D191" s="63"/>
      <c r="E191" s="64"/>
      <c r="F191" s="63"/>
      <c r="G191" s="63"/>
      <c r="H191" s="63"/>
      <c r="I191" s="63"/>
      <c r="K19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1" s="62"/>
      <c r="M191" s="63"/>
      <c r="N191" s="63"/>
      <c r="O191" s="64"/>
      <c r="P191" s="65"/>
      <c r="Q191" s="65"/>
      <c r="R191" s="63"/>
      <c r="T19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1" s="62"/>
      <c r="V191" s="63"/>
      <c r="W191" s="63"/>
      <c r="X191" s="64"/>
    </row>
    <row r="192" spans="2:24" x14ac:dyDescent="0.2">
      <c r="B19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2" s="63"/>
      <c r="D192" s="63"/>
      <c r="E192" s="64"/>
      <c r="F192" s="63"/>
      <c r="G192" s="63"/>
      <c r="H192" s="63"/>
      <c r="I192" s="63"/>
      <c r="K19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2" s="62"/>
      <c r="M192" s="63"/>
      <c r="N192" s="63"/>
      <c r="O192" s="64"/>
      <c r="P192" s="65"/>
      <c r="Q192" s="65"/>
      <c r="R192" s="63"/>
      <c r="T19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2" s="62"/>
      <c r="V192" s="63"/>
      <c r="W192" s="63"/>
      <c r="X192" s="64"/>
    </row>
    <row r="193" spans="2:24" x14ac:dyDescent="0.2">
      <c r="B19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3" s="63"/>
      <c r="D193" s="63"/>
      <c r="E193" s="64"/>
      <c r="F193" s="63"/>
      <c r="G193" s="63"/>
      <c r="H193" s="63"/>
      <c r="I193" s="63"/>
      <c r="K19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3" s="62"/>
      <c r="M193" s="63"/>
      <c r="N193" s="63"/>
      <c r="O193" s="64"/>
      <c r="P193" s="65"/>
      <c r="Q193" s="65"/>
      <c r="R193" s="63"/>
      <c r="T19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3" s="62"/>
      <c r="V193" s="63"/>
      <c r="W193" s="63"/>
      <c r="X193" s="64"/>
    </row>
    <row r="194" spans="2:24" x14ac:dyDescent="0.2">
      <c r="B19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4" s="63"/>
      <c r="D194" s="63"/>
      <c r="E194" s="64"/>
      <c r="F194" s="63"/>
      <c r="G194" s="63"/>
      <c r="H194" s="63"/>
      <c r="I194" s="63"/>
      <c r="K19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4" s="62"/>
      <c r="M194" s="63"/>
      <c r="N194" s="63"/>
      <c r="O194" s="64"/>
      <c r="P194" s="65"/>
      <c r="Q194" s="65"/>
      <c r="R194" s="63"/>
      <c r="T19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4" s="62"/>
      <c r="V194" s="63"/>
      <c r="W194" s="63"/>
      <c r="X194" s="64"/>
    </row>
    <row r="195" spans="2:24" x14ac:dyDescent="0.2">
      <c r="B19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5" s="63"/>
      <c r="D195" s="63"/>
      <c r="E195" s="64"/>
      <c r="F195" s="63"/>
      <c r="G195" s="63"/>
      <c r="H195" s="63"/>
      <c r="I195" s="63"/>
      <c r="K19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5" s="62"/>
      <c r="M195" s="63"/>
      <c r="N195" s="63"/>
      <c r="O195" s="64"/>
      <c r="P195" s="65"/>
      <c r="Q195" s="65"/>
      <c r="R195" s="63"/>
      <c r="T19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5" s="62"/>
      <c r="V195" s="63"/>
      <c r="W195" s="63"/>
      <c r="X195" s="64"/>
    </row>
    <row r="196" spans="2:24" x14ac:dyDescent="0.2">
      <c r="B19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6" s="63"/>
      <c r="D196" s="63"/>
      <c r="E196" s="64"/>
      <c r="F196" s="63"/>
      <c r="G196" s="63"/>
      <c r="H196" s="63"/>
      <c r="I196" s="63"/>
      <c r="K19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6" s="62"/>
      <c r="M196" s="63"/>
      <c r="N196" s="63"/>
      <c r="O196" s="64"/>
      <c r="P196" s="65"/>
      <c r="Q196" s="65"/>
      <c r="R196" s="63"/>
      <c r="T19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6" s="62"/>
      <c r="V196" s="63"/>
      <c r="W196" s="63"/>
      <c r="X196" s="64"/>
    </row>
    <row r="197" spans="2:24" x14ac:dyDescent="0.2">
      <c r="B19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7" s="63"/>
      <c r="D197" s="63"/>
      <c r="E197" s="64"/>
      <c r="F197" s="63"/>
      <c r="G197" s="63"/>
      <c r="H197" s="63"/>
      <c r="I197" s="63"/>
      <c r="K19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7" s="62"/>
      <c r="M197" s="63"/>
      <c r="N197" s="63"/>
      <c r="O197" s="64"/>
      <c r="P197" s="65"/>
      <c r="Q197" s="65"/>
      <c r="R197" s="63"/>
      <c r="T19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7" s="62"/>
      <c r="V197" s="63"/>
      <c r="W197" s="63"/>
      <c r="X197" s="64"/>
    </row>
    <row r="198" spans="2:24" x14ac:dyDescent="0.2">
      <c r="B19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8" s="63"/>
      <c r="D198" s="63"/>
      <c r="E198" s="64"/>
      <c r="F198" s="63"/>
      <c r="G198" s="63"/>
      <c r="H198" s="63"/>
      <c r="I198" s="63"/>
      <c r="K19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8" s="62"/>
      <c r="M198" s="63"/>
      <c r="N198" s="63"/>
      <c r="O198" s="64"/>
      <c r="P198" s="65"/>
      <c r="Q198" s="65"/>
      <c r="R198" s="63"/>
      <c r="T19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8" s="62"/>
      <c r="V198" s="63"/>
      <c r="W198" s="63"/>
      <c r="X198" s="64"/>
    </row>
    <row r="199" spans="2:24" x14ac:dyDescent="0.2">
      <c r="B19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199" s="63"/>
      <c r="D199" s="63"/>
      <c r="E199" s="64"/>
      <c r="F199" s="63"/>
      <c r="G199" s="63"/>
      <c r="H199" s="63"/>
      <c r="I199" s="63"/>
      <c r="K19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199" s="62"/>
      <c r="M199" s="63"/>
      <c r="N199" s="63"/>
      <c r="O199" s="64"/>
      <c r="P199" s="65"/>
      <c r="Q199" s="65"/>
      <c r="R199" s="63"/>
      <c r="T19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199" s="62"/>
      <c r="V199" s="63"/>
      <c r="W199" s="63"/>
      <c r="X199" s="64"/>
    </row>
    <row r="200" spans="2:24" x14ac:dyDescent="0.2">
      <c r="B20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0" s="63"/>
      <c r="D200" s="63"/>
      <c r="E200" s="64"/>
      <c r="F200" s="63"/>
      <c r="G200" s="63"/>
      <c r="H200" s="63"/>
      <c r="I200" s="63"/>
      <c r="K20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0" s="62"/>
      <c r="M200" s="63"/>
      <c r="N200" s="63"/>
      <c r="O200" s="64"/>
      <c r="P200" s="65"/>
      <c r="Q200" s="65"/>
      <c r="R200" s="63"/>
      <c r="T20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0" s="62"/>
      <c r="V200" s="63"/>
      <c r="W200" s="63"/>
      <c r="X200" s="64"/>
    </row>
    <row r="201" spans="2:24" x14ac:dyDescent="0.2">
      <c r="B20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1" s="63"/>
      <c r="D201" s="63"/>
      <c r="E201" s="64"/>
      <c r="F201" s="63"/>
      <c r="G201" s="63"/>
      <c r="H201" s="63"/>
      <c r="I201" s="63"/>
      <c r="K20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1" s="62"/>
      <c r="M201" s="63"/>
      <c r="N201" s="63"/>
      <c r="O201" s="64"/>
      <c r="P201" s="65"/>
      <c r="Q201" s="65"/>
      <c r="R201" s="63"/>
      <c r="T20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1" s="62"/>
      <c r="V201" s="63"/>
      <c r="W201" s="63"/>
      <c r="X201" s="64"/>
    </row>
    <row r="202" spans="2:24" x14ac:dyDescent="0.2">
      <c r="B20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2" s="63"/>
      <c r="D202" s="63"/>
      <c r="E202" s="64"/>
      <c r="F202" s="63"/>
      <c r="G202" s="63"/>
      <c r="H202" s="63"/>
      <c r="I202" s="63"/>
      <c r="K20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2" s="62"/>
      <c r="M202" s="63"/>
      <c r="N202" s="63"/>
      <c r="O202" s="64"/>
      <c r="P202" s="65"/>
      <c r="Q202" s="65"/>
      <c r="R202" s="63"/>
      <c r="T20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2" s="62"/>
      <c r="V202" s="63"/>
      <c r="W202" s="63"/>
      <c r="X202" s="64"/>
    </row>
    <row r="203" spans="2:24" x14ac:dyDescent="0.2">
      <c r="B20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3" s="63"/>
      <c r="D203" s="63"/>
      <c r="E203" s="64"/>
      <c r="F203" s="63"/>
      <c r="G203" s="63"/>
      <c r="H203" s="63"/>
      <c r="I203" s="63"/>
      <c r="K20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3" s="62"/>
      <c r="M203" s="63"/>
      <c r="N203" s="63"/>
      <c r="O203" s="64"/>
      <c r="P203" s="65"/>
      <c r="Q203" s="65"/>
      <c r="R203" s="63"/>
      <c r="T20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3" s="62"/>
      <c r="V203" s="63"/>
      <c r="W203" s="63"/>
      <c r="X203" s="64"/>
    </row>
    <row r="204" spans="2:24" x14ac:dyDescent="0.2">
      <c r="B20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4" s="63"/>
      <c r="D204" s="63"/>
      <c r="E204" s="64"/>
      <c r="F204" s="63"/>
      <c r="G204" s="63"/>
      <c r="H204" s="63"/>
      <c r="I204" s="63"/>
      <c r="K20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4" s="62"/>
      <c r="M204" s="63"/>
      <c r="N204" s="63"/>
      <c r="O204" s="64"/>
      <c r="P204" s="65"/>
      <c r="Q204" s="65"/>
      <c r="R204" s="63"/>
      <c r="T20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4" s="62"/>
      <c r="V204" s="63"/>
      <c r="W204" s="63"/>
      <c r="X204" s="64"/>
    </row>
    <row r="205" spans="2:24" x14ac:dyDescent="0.2">
      <c r="B20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5" s="63"/>
      <c r="D205" s="63"/>
      <c r="E205" s="64"/>
      <c r="F205" s="63"/>
      <c r="G205" s="63"/>
      <c r="H205" s="63"/>
      <c r="I205" s="63"/>
      <c r="K20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5" s="62"/>
      <c r="M205" s="63"/>
      <c r="N205" s="63"/>
      <c r="O205" s="64"/>
      <c r="P205" s="65"/>
      <c r="Q205" s="65"/>
      <c r="R205" s="63"/>
      <c r="T20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5" s="62"/>
      <c r="V205" s="63"/>
      <c r="W205" s="63"/>
      <c r="X205" s="64"/>
    </row>
    <row r="206" spans="2:24" x14ac:dyDescent="0.2">
      <c r="B20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6" s="63"/>
      <c r="D206" s="63"/>
      <c r="E206" s="64"/>
      <c r="F206" s="63"/>
      <c r="G206" s="63"/>
      <c r="H206" s="63"/>
      <c r="I206" s="63"/>
      <c r="K20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6" s="62"/>
      <c r="M206" s="63"/>
      <c r="N206" s="63"/>
      <c r="O206" s="64"/>
      <c r="P206" s="65"/>
      <c r="Q206" s="65"/>
      <c r="R206" s="63"/>
      <c r="T20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6" s="62"/>
      <c r="V206" s="63"/>
      <c r="W206" s="63"/>
      <c r="X206" s="64"/>
    </row>
    <row r="207" spans="2:24" x14ac:dyDescent="0.2">
      <c r="B20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7" s="63"/>
      <c r="D207" s="63"/>
      <c r="E207" s="64"/>
      <c r="F207" s="63"/>
      <c r="G207" s="63"/>
      <c r="H207" s="63"/>
      <c r="I207" s="63"/>
      <c r="K20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7" s="62"/>
      <c r="M207" s="63"/>
      <c r="N207" s="63"/>
      <c r="O207" s="64"/>
      <c r="P207" s="65"/>
      <c r="Q207" s="65"/>
      <c r="R207" s="63"/>
      <c r="T20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7" s="62"/>
      <c r="V207" s="63"/>
      <c r="W207" s="63"/>
      <c r="X207" s="64"/>
    </row>
    <row r="208" spans="2:24" x14ac:dyDescent="0.2">
      <c r="B20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8" s="63"/>
      <c r="D208" s="63"/>
      <c r="E208" s="64"/>
      <c r="F208" s="63"/>
      <c r="G208" s="63"/>
      <c r="H208" s="63"/>
      <c r="I208" s="63"/>
      <c r="K20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8" s="62"/>
      <c r="M208" s="63"/>
      <c r="N208" s="63"/>
      <c r="O208" s="64"/>
      <c r="P208" s="65"/>
      <c r="Q208" s="65"/>
      <c r="R208" s="63"/>
      <c r="T20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8" s="62"/>
      <c r="V208" s="63"/>
      <c r="W208" s="63"/>
      <c r="X208" s="64"/>
    </row>
    <row r="209" spans="2:24" x14ac:dyDescent="0.2">
      <c r="B20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09" s="63"/>
      <c r="D209" s="63"/>
      <c r="E209" s="64"/>
      <c r="F209" s="63"/>
      <c r="G209" s="63"/>
      <c r="H209" s="63"/>
      <c r="I209" s="63"/>
      <c r="K20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09" s="62"/>
      <c r="M209" s="63"/>
      <c r="N209" s="63"/>
      <c r="O209" s="64"/>
      <c r="P209" s="65"/>
      <c r="Q209" s="65"/>
      <c r="R209" s="63"/>
      <c r="T20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09" s="62"/>
      <c r="V209" s="63"/>
      <c r="W209" s="63"/>
      <c r="X209" s="64"/>
    </row>
    <row r="210" spans="2:24" x14ac:dyDescent="0.2">
      <c r="B21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0" s="63"/>
      <c r="D210" s="63"/>
      <c r="E210" s="64"/>
      <c r="F210" s="63"/>
      <c r="G210" s="63"/>
      <c r="H210" s="63"/>
      <c r="I210" s="63"/>
      <c r="K21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0" s="62"/>
      <c r="M210" s="63"/>
      <c r="N210" s="63"/>
      <c r="O210" s="64"/>
      <c r="P210" s="65"/>
      <c r="Q210" s="65"/>
      <c r="R210" s="63"/>
      <c r="T21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0" s="62"/>
      <c r="V210" s="63"/>
      <c r="W210" s="63"/>
      <c r="X210" s="64"/>
    </row>
    <row r="211" spans="2:24" x14ac:dyDescent="0.2">
      <c r="B21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1" s="63"/>
      <c r="D211" s="63"/>
      <c r="E211" s="64"/>
      <c r="F211" s="63"/>
      <c r="G211" s="63"/>
      <c r="H211" s="63"/>
      <c r="I211" s="63"/>
      <c r="K21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1" s="62"/>
      <c r="M211" s="63"/>
      <c r="N211" s="63"/>
      <c r="O211" s="64"/>
      <c r="P211" s="65"/>
      <c r="Q211" s="65"/>
      <c r="R211" s="63"/>
      <c r="T21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1" s="62"/>
      <c r="V211" s="63"/>
      <c r="W211" s="63"/>
      <c r="X211" s="64"/>
    </row>
    <row r="212" spans="2:24" x14ac:dyDescent="0.2">
      <c r="B21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2" s="63"/>
      <c r="D212" s="63"/>
      <c r="E212" s="64"/>
      <c r="F212" s="63"/>
      <c r="G212" s="63"/>
      <c r="H212" s="63"/>
      <c r="I212" s="63"/>
      <c r="K21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2" s="62"/>
      <c r="M212" s="63"/>
      <c r="N212" s="63"/>
      <c r="O212" s="64"/>
      <c r="P212" s="65"/>
      <c r="Q212" s="65"/>
      <c r="R212" s="63"/>
      <c r="T21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2" s="62"/>
      <c r="V212" s="63"/>
      <c r="W212" s="63"/>
      <c r="X212" s="64"/>
    </row>
    <row r="213" spans="2:24" x14ac:dyDescent="0.2">
      <c r="B21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3" s="63"/>
      <c r="D213" s="63"/>
      <c r="E213" s="64"/>
      <c r="F213" s="63"/>
      <c r="G213" s="63"/>
      <c r="H213" s="63"/>
      <c r="I213" s="63"/>
      <c r="K21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3" s="62"/>
      <c r="M213" s="63"/>
      <c r="N213" s="63"/>
      <c r="O213" s="64"/>
      <c r="P213" s="65"/>
      <c r="Q213" s="65"/>
      <c r="R213" s="63"/>
      <c r="T21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3" s="62"/>
      <c r="V213" s="63"/>
      <c r="W213" s="63"/>
      <c r="X213" s="64"/>
    </row>
    <row r="214" spans="2:24" x14ac:dyDescent="0.2">
      <c r="B21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4" s="63"/>
      <c r="D214" s="63"/>
      <c r="E214" s="64"/>
      <c r="F214" s="63"/>
      <c r="G214" s="63"/>
      <c r="H214" s="63"/>
      <c r="I214" s="63"/>
      <c r="K21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4" s="62"/>
      <c r="M214" s="63"/>
      <c r="N214" s="63"/>
      <c r="O214" s="64"/>
      <c r="P214" s="65"/>
      <c r="Q214" s="65"/>
      <c r="R214" s="63"/>
      <c r="T21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4" s="62"/>
      <c r="V214" s="63"/>
      <c r="W214" s="63"/>
      <c r="X214" s="64"/>
    </row>
    <row r="215" spans="2:24" x14ac:dyDescent="0.2">
      <c r="B21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5" s="63"/>
      <c r="D215" s="63"/>
      <c r="E215" s="64"/>
      <c r="F215" s="63"/>
      <c r="G215" s="63"/>
      <c r="H215" s="63"/>
      <c r="I215" s="63"/>
      <c r="K21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5" s="62"/>
      <c r="M215" s="63"/>
      <c r="N215" s="63"/>
      <c r="O215" s="64"/>
      <c r="P215" s="65"/>
      <c r="Q215" s="65"/>
      <c r="R215" s="63"/>
      <c r="T21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5" s="62"/>
      <c r="V215" s="63"/>
      <c r="W215" s="63"/>
      <c r="X215" s="64"/>
    </row>
    <row r="216" spans="2:24" x14ac:dyDescent="0.2">
      <c r="B21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6" s="63"/>
      <c r="D216" s="63"/>
      <c r="E216" s="64"/>
      <c r="F216" s="63"/>
      <c r="G216" s="63"/>
      <c r="H216" s="63"/>
      <c r="I216" s="63"/>
      <c r="K21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6" s="62"/>
      <c r="M216" s="63"/>
      <c r="N216" s="63"/>
      <c r="O216" s="64"/>
      <c r="P216" s="65"/>
      <c r="Q216" s="65"/>
      <c r="R216" s="63"/>
      <c r="T21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6" s="62"/>
      <c r="V216" s="63"/>
      <c r="W216" s="63"/>
      <c r="X216" s="64"/>
    </row>
    <row r="217" spans="2:24" x14ac:dyDescent="0.2">
      <c r="B21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7" s="63"/>
      <c r="D217" s="63"/>
      <c r="E217" s="64"/>
      <c r="F217" s="63"/>
      <c r="G217" s="63"/>
      <c r="H217" s="63"/>
      <c r="I217" s="63"/>
      <c r="K21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7" s="62"/>
      <c r="M217" s="63"/>
      <c r="N217" s="63"/>
      <c r="O217" s="64"/>
      <c r="P217" s="65"/>
      <c r="Q217" s="65"/>
      <c r="R217" s="63"/>
      <c r="T21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7" s="62"/>
      <c r="V217" s="63"/>
      <c r="W217" s="63"/>
      <c r="X217" s="64"/>
    </row>
    <row r="218" spans="2:24" x14ac:dyDescent="0.2">
      <c r="B21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8" s="63"/>
      <c r="D218" s="63"/>
      <c r="E218" s="64"/>
      <c r="F218" s="63"/>
      <c r="G218" s="63"/>
      <c r="H218" s="63"/>
      <c r="I218" s="63"/>
      <c r="K21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8" s="62"/>
      <c r="M218" s="63"/>
      <c r="N218" s="63"/>
      <c r="O218" s="64"/>
      <c r="P218" s="65"/>
      <c r="Q218" s="65"/>
      <c r="R218" s="63"/>
      <c r="T21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8" s="62"/>
      <c r="V218" s="63"/>
      <c r="W218" s="63"/>
      <c r="X218" s="64"/>
    </row>
    <row r="219" spans="2:24" x14ac:dyDescent="0.2">
      <c r="B21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19" s="63"/>
      <c r="D219" s="63"/>
      <c r="E219" s="64"/>
      <c r="F219" s="63"/>
      <c r="G219" s="63"/>
      <c r="H219" s="63"/>
      <c r="I219" s="63"/>
      <c r="K21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19" s="62"/>
      <c r="M219" s="63"/>
      <c r="N219" s="63"/>
      <c r="O219" s="64"/>
      <c r="P219" s="65"/>
      <c r="Q219" s="65"/>
      <c r="R219" s="63"/>
      <c r="T21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19" s="62"/>
      <c r="V219" s="63"/>
      <c r="W219" s="63"/>
      <c r="X219" s="64"/>
    </row>
    <row r="220" spans="2:24" x14ac:dyDescent="0.2">
      <c r="B22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0" s="63"/>
      <c r="D220" s="63"/>
      <c r="E220" s="64"/>
      <c r="F220" s="63"/>
      <c r="G220" s="63"/>
      <c r="H220" s="63"/>
      <c r="I220" s="63"/>
      <c r="K22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0" s="62"/>
      <c r="M220" s="63"/>
      <c r="N220" s="63"/>
      <c r="O220" s="64"/>
      <c r="P220" s="65"/>
      <c r="Q220" s="65"/>
      <c r="R220" s="63"/>
      <c r="T22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0" s="62"/>
      <c r="V220" s="63"/>
      <c r="W220" s="63"/>
      <c r="X220" s="64"/>
    </row>
    <row r="221" spans="2:24" x14ac:dyDescent="0.2">
      <c r="B22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1" s="63"/>
      <c r="D221" s="63"/>
      <c r="E221" s="64"/>
      <c r="F221" s="63"/>
      <c r="G221" s="63"/>
      <c r="H221" s="63"/>
      <c r="I221" s="63"/>
      <c r="K22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1" s="62"/>
      <c r="M221" s="63"/>
      <c r="N221" s="63"/>
      <c r="O221" s="64"/>
      <c r="P221" s="65"/>
      <c r="Q221" s="65"/>
      <c r="R221" s="63"/>
      <c r="T22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1" s="62"/>
      <c r="V221" s="63"/>
      <c r="W221" s="63"/>
      <c r="X221" s="64"/>
    </row>
    <row r="222" spans="2:24" x14ac:dyDescent="0.2">
      <c r="B22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2" s="63"/>
      <c r="D222" s="63"/>
      <c r="E222" s="64"/>
      <c r="F222" s="63"/>
      <c r="G222" s="63"/>
      <c r="H222" s="63"/>
      <c r="I222" s="63"/>
      <c r="K22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2" s="62"/>
      <c r="M222" s="63"/>
      <c r="N222" s="63"/>
      <c r="O222" s="64"/>
      <c r="P222" s="65"/>
      <c r="Q222" s="65"/>
      <c r="R222" s="63"/>
      <c r="T22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2" s="62"/>
      <c r="V222" s="63"/>
      <c r="W222" s="63"/>
      <c r="X222" s="64"/>
    </row>
    <row r="223" spans="2:24" x14ac:dyDescent="0.2">
      <c r="B22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3" s="63"/>
      <c r="D223" s="63"/>
      <c r="E223" s="64"/>
      <c r="F223" s="63"/>
      <c r="G223" s="63"/>
      <c r="H223" s="63"/>
      <c r="I223" s="63"/>
      <c r="K22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3" s="62"/>
      <c r="M223" s="63"/>
      <c r="N223" s="63"/>
      <c r="O223" s="64"/>
      <c r="P223" s="65"/>
      <c r="Q223" s="65"/>
      <c r="R223" s="63"/>
      <c r="T22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3" s="62"/>
      <c r="V223" s="63"/>
      <c r="W223" s="63"/>
      <c r="X223" s="64"/>
    </row>
    <row r="224" spans="2:24" x14ac:dyDescent="0.2">
      <c r="B22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4" s="63"/>
      <c r="D224" s="63"/>
      <c r="E224" s="64"/>
      <c r="F224" s="63"/>
      <c r="G224" s="63"/>
      <c r="H224" s="63"/>
      <c r="I224" s="63"/>
      <c r="K22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4" s="62"/>
      <c r="M224" s="63"/>
      <c r="N224" s="63"/>
      <c r="O224" s="64"/>
      <c r="P224" s="65"/>
      <c r="Q224" s="65"/>
      <c r="R224" s="63"/>
      <c r="T22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4" s="62"/>
      <c r="V224" s="63"/>
      <c r="W224" s="63"/>
      <c r="X224" s="64"/>
    </row>
    <row r="225" spans="2:24" x14ac:dyDescent="0.2">
      <c r="B22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5" s="63"/>
      <c r="D225" s="63"/>
      <c r="E225" s="64"/>
      <c r="F225" s="63"/>
      <c r="G225" s="63"/>
      <c r="H225" s="63"/>
      <c r="I225" s="63"/>
      <c r="K22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5" s="62"/>
      <c r="M225" s="63"/>
      <c r="N225" s="63"/>
      <c r="O225" s="64"/>
      <c r="P225" s="65"/>
      <c r="Q225" s="65"/>
      <c r="R225" s="63"/>
      <c r="T22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5" s="62"/>
      <c r="V225" s="63"/>
      <c r="W225" s="63"/>
      <c r="X225" s="64"/>
    </row>
    <row r="226" spans="2:24" x14ac:dyDescent="0.2">
      <c r="B22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6" s="63"/>
      <c r="D226" s="63"/>
      <c r="E226" s="64"/>
      <c r="F226" s="63"/>
      <c r="G226" s="63"/>
      <c r="H226" s="63"/>
      <c r="I226" s="63"/>
      <c r="K22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6" s="62"/>
      <c r="M226" s="63"/>
      <c r="N226" s="63"/>
      <c r="O226" s="64"/>
      <c r="P226" s="65"/>
      <c r="Q226" s="65"/>
      <c r="R226" s="63"/>
      <c r="T22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6" s="62"/>
      <c r="V226" s="63"/>
      <c r="W226" s="63"/>
      <c r="X226" s="64"/>
    </row>
    <row r="227" spans="2:24" x14ac:dyDescent="0.2">
      <c r="B22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7" s="63"/>
      <c r="D227" s="63"/>
      <c r="E227" s="64"/>
      <c r="F227" s="63"/>
      <c r="G227" s="63"/>
      <c r="H227" s="63"/>
      <c r="I227" s="63"/>
      <c r="K22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7" s="62"/>
      <c r="M227" s="63"/>
      <c r="N227" s="63"/>
      <c r="O227" s="64"/>
      <c r="P227" s="65"/>
      <c r="Q227" s="65"/>
      <c r="R227" s="63"/>
      <c r="T22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7" s="62"/>
      <c r="V227" s="63"/>
      <c r="W227" s="63"/>
      <c r="X227" s="64"/>
    </row>
    <row r="228" spans="2:24" x14ac:dyDescent="0.2">
      <c r="B22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8" s="63"/>
      <c r="D228" s="63"/>
      <c r="E228" s="64"/>
      <c r="F228" s="63"/>
      <c r="G228" s="63"/>
      <c r="H228" s="63"/>
      <c r="I228" s="63"/>
      <c r="K22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8" s="62"/>
      <c r="M228" s="63"/>
      <c r="N228" s="63"/>
      <c r="O228" s="64"/>
      <c r="P228" s="65"/>
      <c r="Q228" s="65"/>
      <c r="R228" s="63"/>
      <c r="T22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8" s="62"/>
      <c r="V228" s="63"/>
      <c r="W228" s="63"/>
      <c r="X228" s="64"/>
    </row>
    <row r="229" spans="2:24" x14ac:dyDescent="0.2">
      <c r="B22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29" s="63"/>
      <c r="D229" s="63"/>
      <c r="E229" s="64"/>
      <c r="F229" s="63"/>
      <c r="G229" s="63"/>
      <c r="H229" s="63"/>
      <c r="I229" s="63"/>
      <c r="K22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29" s="62"/>
      <c r="M229" s="63"/>
      <c r="N229" s="63"/>
      <c r="O229" s="64"/>
      <c r="P229" s="65"/>
      <c r="Q229" s="65"/>
      <c r="R229" s="63"/>
      <c r="T22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29" s="62"/>
      <c r="V229" s="63"/>
      <c r="W229" s="63"/>
      <c r="X229" s="64"/>
    </row>
    <row r="230" spans="2:24" x14ac:dyDescent="0.2">
      <c r="B23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0" s="63"/>
      <c r="D230" s="63"/>
      <c r="E230" s="64"/>
      <c r="F230" s="63"/>
      <c r="G230" s="63"/>
      <c r="H230" s="63"/>
      <c r="I230" s="63"/>
      <c r="K23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0" s="62"/>
      <c r="M230" s="63"/>
      <c r="N230" s="63"/>
      <c r="O230" s="64"/>
      <c r="P230" s="65"/>
      <c r="Q230" s="65"/>
      <c r="R230" s="63"/>
      <c r="T23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0" s="62"/>
      <c r="V230" s="63"/>
      <c r="W230" s="63"/>
      <c r="X230" s="64"/>
    </row>
    <row r="231" spans="2:24" x14ac:dyDescent="0.2">
      <c r="B23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1" s="63"/>
      <c r="D231" s="63"/>
      <c r="E231" s="64"/>
      <c r="F231" s="63"/>
      <c r="G231" s="63"/>
      <c r="H231" s="63"/>
      <c r="I231" s="63"/>
      <c r="K23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1" s="62"/>
      <c r="M231" s="63"/>
      <c r="N231" s="63"/>
      <c r="O231" s="64"/>
      <c r="P231" s="65"/>
      <c r="Q231" s="65"/>
      <c r="R231" s="63"/>
      <c r="T23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1" s="62"/>
      <c r="V231" s="63"/>
      <c r="W231" s="63"/>
      <c r="X231" s="64"/>
    </row>
    <row r="232" spans="2:24" x14ac:dyDescent="0.2">
      <c r="B23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2" s="63"/>
      <c r="D232" s="63"/>
      <c r="E232" s="64"/>
      <c r="F232" s="63"/>
      <c r="G232" s="63"/>
      <c r="H232" s="63"/>
      <c r="I232" s="63"/>
      <c r="K23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2" s="62"/>
      <c r="M232" s="63"/>
      <c r="N232" s="63"/>
      <c r="O232" s="64"/>
      <c r="P232" s="65"/>
      <c r="Q232" s="65"/>
      <c r="R232" s="63"/>
      <c r="T23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2" s="62"/>
      <c r="V232" s="63"/>
      <c r="W232" s="63"/>
      <c r="X232" s="64"/>
    </row>
    <row r="233" spans="2:24" x14ac:dyDescent="0.2">
      <c r="B23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3" s="63"/>
      <c r="D233" s="63"/>
      <c r="E233" s="64"/>
      <c r="F233" s="63"/>
      <c r="G233" s="63"/>
      <c r="H233" s="63"/>
      <c r="I233" s="63"/>
      <c r="K23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3" s="62"/>
      <c r="M233" s="63"/>
      <c r="N233" s="63"/>
      <c r="O233" s="64"/>
      <c r="P233" s="65"/>
      <c r="Q233" s="65"/>
      <c r="R233" s="63"/>
      <c r="T23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3" s="62"/>
      <c r="V233" s="63"/>
      <c r="W233" s="63"/>
      <c r="X233" s="64"/>
    </row>
    <row r="234" spans="2:24" x14ac:dyDescent="0.2">
      <c r="B23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4" s="63"/>
      <c r="D234" s="63"/>
      <c r="E234" s="64"/>
      <c r="F234" s="63"/>
      <c r="G234" s="63"/>
      <c r="H234" s="63"/>
      <c r="I234" s="63"/>
      <c r="K23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4" s="62"/>
      <c r="M234" s="63"/>
      <c r="N234" s="63"/>
      <c r="O234" s="64"/>
      <c r="P234" s="65"/>
      <c r="Q234" s="65"/>
      <c r="R234" s="63"/>
      <c r="T23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4" s="62"/>
      <c r="V234" s="63"/>
      <c r="W234" s="63"/>
      <c r="X234" s="64"/>
    </row>
    <row r="235" spans="2:24" x14ac:dyDescent="0.2">
      <c r="B23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5" s="63"/>
      <c r="D235" s="63"/>
      <c r="E235" s="64"/>
      <c r="F235" s="63"/>
      <c r="G235" s="63"/>
      <c r="H235" s="63"/>
      <c r="I235" s="63"/>
      <c r="K23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5" s="62"/>
      <c r="M235" s="63"/>
      <c r="N235" s="63"/>
      <c r="O235" s="64"/>
      <c r="P235" s="65"/>
      <c r="Q235" s="65"/>
      <c r="R235" s="63"/>
      <c r="T23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5" s="62"/>
      <c r="V235" s="63"/>
      <c r="W235" s="63"/>
      <c r="X235" s="64"/>
    </row>
    <row r="236" spans="2:24" x14ac:dyDescent="0.2">
      <c r="B23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6" s="63"/>
      <c r="D236" s="63"/>
      <c r="E236" s="64"/>
      <c r="F236" s="63"/>
      <c r="G236" s="63"/>
      <c r="H236" s="63"/>
      <c r="I236" s="63"/>
      <c r="K23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6" s="62"/>
      <c r="M236" s="63"/>
      <c r="N236" s="63"/>
      <c r="O236" s="64"/>
      <c r="P236" s="65"/>
      <c r="Q236" s="65"/>
      <c r="R236" s="63"/>
      <c r="T23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6" s="62"/>
      <c r="V236" s="63"/>
      <c r="W236" s="63"/>
      <c r="X236" s="64"/>
    </row>
    <row r="237" spans="2:24" x14ac:dyDescent="0.2">
      <c r="B23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7" s="63"/>
      <c r="D237" s="63"/>
      <c r="E237" s="64"/>
      <c r="F237" s="63"/>
      <c r="G237" s="63"/>
      <c r="H237" s="63"/>
      <c r="I237" s="63"/>
      <c r="K23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7" s="62"/>
      <c r="M237" s="63"/>
      <c r="N237" s="63"/>
      <c r="O237" s="64"/>
      <c r="P237" s="65"/>
      <c r="Q237" s="65"/>
      <c r="R237" s="63"/>
      <c r="T23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7" s="62"/>
      <c r="V237" s="63"/>
      <c r="W237" s="63"/>
      <c r="X237" s="64"/>
    </row>
    <row r="238" spans="2:24" x14ac:dyDescent="0.2">
      <c r="B23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8" s="63"/>
      <c r="D238" s="63"/>
      <c r="E238" s="64"/>
      <c r="F238" s="63"/>
      <c r="G238" s="63"/>
      <c r="H238" s="63"/>
      <c r="I238" s="63"/>
      <c r="K23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8" s="62"/>
      <c r="M238" s="63"/>
      <c r="N238" s="63"/>
      <c r="O238" s="64"/>
      <c r="P238" s="65"/>
      <c r="Q238" s="65"/>
      <c r="R238" s="63"/>
      <c r="T23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8" s="62"/>
      <c r="V238" s="63"/>
      <c r="W238" s="63"/>
      <c r="X238" s="64"/>
    </row>
    <row r="239" spans="2:24" x14ac:dyDescent="0.2">
      <c r="B23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39" s="63"/>
      <c r="D239" s="63"/>
      <c r="E239" s="64"/>
      <c r="F239" s="63"/>
      <c r="G239" s="63"/>
      <c r="H239" s="63"/>
      <c r="I239" s="63"/>
      <c r="K23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39" s="62"/>
      <c r="M239" s="63"/>
      <c r="N239" s="63"/>
      <c r="O239" s="64"/>
      <c r="P239" s="65"/>
      <c r="Q239" s="65"/>
      <c r="R239" s="63"/>
      <c r="T23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39" s="62"/>
      <c r="V239" s="63"/>
      <c r="W239" s="63"/>
      <c r="X239" s="64"/>
    </row>
    <row r="240" spans="2:24" x14ac:dyDescent="0.2">
      <c r="B24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0" s="63"/>
      <c r="D240" s="63"/>
      <c r="E240" s="64"/>
      <c r="F240" s="63"/>
      <c r="G240" s="63"/>
      <c r="H240" s="63"/>
      <c r="I240" s="63"/>
      <c r="K24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0" s="62"/>
      <c r="M240" s="63"/>
      <c r="N240" s="63"/>
      <c r="O240" s="64"/>
      <c r="P240" s="65"/>
      <c r="Q240" s="65"/>
      <c r="R240" s="63"/>
      <c r="T24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0" s="62"/>
      <c r="V240" s="63"/>
      <c r="W240" s="63"/>
      <c r="X240" s="64"/>
    </row>
    <row r="241" spans="2:24" x14ac:dyDescent="0.2">
      <c r="B24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1" s="63"/>
      <c r="D241" s="63"/>
      <c r="E241" s="64"/>
      <c r="F241" s="63"/>
      <c r="G241" s="63"/>
      <c r="H241" s="63"/>
      <c r="I241" s="63"/>
      <c r="K24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1" s="62"/>
      <c r="M241" s="63"/>
      <c r="N241" s="63"/>
      <c r="O241" s="64"/>
      <c r="P241" s="65"/>
      <c r="Q241" s="65"/>
      <c r="R241" s="63"/>
      <c r="T24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1" s="62"/>
      <c r="V241" s="63"/>
      <c r="W241" s="63"/>
      <c r="X241" s="64"/>
    </row>
    <row r="242" spans="2:24" x14ac:dyDescent="0.2">
      <c r="B24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2" s="63"/>
      <c r="D242" s="63"/>
      <c r="E242" s="64"/>
      <c r="F242" s="63"/>
      <c r="G242" s="63"/>
      <c r="H242" s="63"/>
      <c r="I242" s="63"/>
      <c r="K24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2" s="62"/>
      <c r="M242" s="63"/>
      <c r="N242" s="63"/>
      <c r="O242" s="64"/>
      <c r="P242" s="65"/>
      <c r="Q242" s="65"/>
      <c r="R242" s="63"/>
      <c r="T24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2" s="62"/>
      <c r="V242" s="63"/>
      <c r="W242" s="63"/>
      <c r="X242" s="64"/>
    </row>
    <row r="243" spans="2:24" x14ac:dyDescent="0.2">
      <c r="B24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3" s="63"/>
      <c r="D243" s="63"/>
      <c r="E243" s="64"/>
      <c r="F243" s="63"/>
      <c r="G243" s="63"/>
      <c r="H243" s="63"/>
      <c r="I243" s="63"/>
      <c r="K24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3" s="62"/>
      <c r="M243" s="63"/>
      <c r="N243" s="63"/>
      <c r="O243" s="64"/>
      <c r="P243" s="65"/>
      <c r="Q243" s="65"/>
      <c r="R243" s="63"/>
      <c r="T24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3" s="62"/>
      <c r="V243" s="63"/>
      <c r="W243" s="63"/>
      <c r="X243" s="64"/>
    </row>
    <row r="244" spans="2:24" x14ac:dyDescent="0.2">
      <c r="B24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4" s="63"/>
      <c r="D244" s="63"/>
      <c r="E244" s="64"/>
      <c r="F244" s="63"/>
      <c r="G244" s="63"/>
      <c r="H244" s="63"/>
      <c r="I244" s="63"/>
      <c r="K24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4" s="62"/>
      <c r="M244" s="63"/>
      <c r="N244" s="63"/>
      <c r="O244" s="64"/>
      <c r="P244" s="65"/>
      <c r="Q244" s="65"/>
      <c r="R244" s="63"/>
      <c r="T24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4" s="62"/>
      <c r="V244" s="63"/>
      <c r="W244" s="63"/>
      <c r="X244" s="64"/>
    </row>
    <row r="245" spans="2:24" x14ac:dyDescent="0.2">
      <c r="B24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5" s="63"/>
      <c r="D245" s="63"/>
      <c r="E245" s="64"/>
      <c r="F245" s="63"/>
      <c r="G245" s="63"/>
      <c r="H245" s="63"/>
      <c r="I245" s="63"/>
      <c r="K24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5" s="62"/>
      <c r="M245" s="63"/>
      <c r="N245" s="63"/>
      <c r="O245" s="64"/>
      <c r="P245" s="65"/>
      <c r="Q245" s="65"/>
      <c r="R245" s="63"/>
      <c r="T24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5" s="62"/>
      <c r="V245" s="63"/>
      <c r="W245" s="63"/>
      <c r="X245" s="64"/>
    </row>
    <row r="246" spans="2:24" x14ac:dyDescent="0.2">
      <c r="B24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6" s="63"/>
      <c r="D246" s="63"/>
      <c r="E246" s="64"/>
      <c r="F246" s="63"/>
      <c r="G246" s="63"/>
      <c r="H246" s="63"/>
      <c r="I246" s="63"/>
      <c r="K24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6" s="62"/>
      <c r="M246" s="63"/>
      <c r="N246" s="63"/>
      <c r="O246" s="64"/>
      <c r="P246" s="65"/>
      <c r="Q246" s="65"/>
      <c r="R246" s="63"/>
      <c r="T24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6" s="62"/>
      <c r="V246" s="63"/>
      <c r="W246" s="63"/>
      <c r="X246" s="64"/>
    </row>
    <row r="247" spans="2:24" x14ac:dyDescent="0.2">
      <c r="B24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7" s="63"/>
      <c r="D247" s="63"/>
      <c r="E247" s="64"/>
      <c r="F247" s="63"/>
      <c r="G247" s="63"/>
      <c r="H247" s="63"/>
      <c r="I247" s="63"/>
      <c r="K24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7" s="62"/>
      <c r="M247" s="63"/>
      <c r="N247" s="63"/>
      <c r="O247" s="64"/>
      <c r="P247" s="65"/>
      <c r="Q247" s="65"/>
      <c r="R247" s="63"/>
      <c r="T24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7" s="62"/>
      <c r="V247" s="63"/>
      <c r="W247" s="63"/>
      <c r="X247" s="64"/>
    </row>
    <row r="248" spans="2:24" x14ac:dyDescent="0.2">
      <c r="B24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8" s="63"/>
      <c r="D248" s="63"/>
      <c r="E248" s="64"/>
      <c r="F248" s="63"/>
      <c r="G248" s="63"/>
      <c r="H248" s="63"/>
      <c r="I248" s="63"/>
      <c r="K24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8" s="62"/>
      <c r="M248" s="63"/>
      <c r="N248" s="63"/>
      <c r="O248" s="64"/>
      <c r="P248" s="65"/>
      <c r="Q248" s="65"/>
      <c r="R248" s="63"/>
      <c r="T24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8" s="62"/>
      <c r="V248" s="63"/>
      <c r="W248" s="63"/>
      <c r="X248" s="64"/>
    </row>
    <row r="249" spans="2:24" x14ac:dyDescent="0.2">
      <c r="B24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49" s="63"/>
      <c r="D249" s="63"/>
      <c r="E249" s="64"/>
      <c r="F249" s="63"/>
      <c r="G249" s="63"/>
      <c r="H249" s="63"/>
      <c r="I249" s="63"/>
      <c r="K24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49" s="62"/>
      <c r="M249" s="63"/>
      <c r="N249" s="63"/>
      <c r="O249" s="64"/>
      <c r="P249" s="65"/>
      <c r="Q249" s="65"/>
      <c r="R249" s="63"/>
      <c r="T24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49" s="62"/>
      <c r="V249" s="63"/>
      <c r="W249" s="63"/>
      <c r="X249" s="64"/>
    </row>
    <row r="250" spans="2:24" x14ac:dyDescent="0.2">
      <c r="B25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0" s="63"/>
      <c r="D250" s="63"/>
      <c r="E250" s="64"/>
      <c r="F250" s="63"/>
      <c r="G250" s="63"/>
      <c r="H250" s="63"/>
      <c r="I250" s="63"/>
      <c r="K25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0" s="62"/>
      <c r="M250" s="63"/>
      <c r="N250" s="63"/>
      <c r="O250" s="64"/>
      <c r="P250" s="65"/>
      <c r="Q250" s="65"/>
      <c r="R250" s="63"/>
      <c r="T25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0" s="62"/>
      <c r="V250" s="63"/>
      <c r="W250" s="63"/>
      <c r="X250" s="64"/>
    </row>
    <row r="251" spans="2:24" x14ac:dyDescent="0.2">
      <c r="B25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1" s="63"/>
      <c r="D251" s="63"/>
      <c r="E251" s="64"/>
      <c r="F251" s="63"/>
      <c r="G251" s="63"/>
      <c r="H251" s="63"/>
      <c r="I251" s="63"/>
      <c r="K25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1" s="62"/>
      <c r="M251" s="63"/>
      <c r="N251" s="63"/>
      <c r="O251" s="64"/>
      <c r="P251" s="65"/>
      <c r="Q251" s="65"/>
      <c r="R251" s="63"/>
      <c r="T25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1" s="62"/>
      <c r="V251" s="63"/>
      <c r="W251" s="63"/>
      <c r="X251" s="64"/>
    </row>
    <row r="252" spans="2:24" x14ac:dyDescent="0.2">
      <c r="B25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2" s="63"/>
      <c r="D252" s="63"/>
      <c r="E252" s="64"/>
      <c r="F252" s="63"/>
      <c r="G252" s="63"/>
      <c r="H252" s="63"/>
      <c r="I252" s="63"/>
      <c r="K25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2" s="62"/>
      <c r="M252" s="63"/>
      <c r="N252" s="63"/>
      <c r="O252" s="64"/>
      <c r="P252" s="65"/>
      <c r="Q252" s="65"/>
      <c r="R252" s="63"/>
      <c r="T25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2" s="62"/>
      <c r="V252" s="63"/>
      <c r="W252" s="63"/>
      <c r="X252" s="64"/>
    </row>
    <row r="253" spans="2:24" x14ac:dyDescent="0.2">
      <c r="B25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3" s="63"/>
      <c r="D253" s="63"/>
      <c r="E253" s="64"/>
      <c r="F253" s="63"/>
      <c r="G253" s="63"/>
      <c r="H253" s="63"/>
      <c r="I253" s="63"/>
      <c r="K25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3" s="62"/>
      <c r="M253" s="63"/>
      <c r="N253" s="63"/>
      <c r="O253" s="64"/>
      <c r="P253" s="65"/>
      <c r="Q253" s="65"/>
      <c r="R253" s="63"/>
      <c r="T25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3" s="62"/>
      <c r="V253" s="63"/>
      <c r="W253" s="63"/>
      <c r="X253" s="64"/>
    </row>
    <row r="254" spans="2:24" x14ac:dyDescent="0.2">
      <c r="B25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4" s="63"/>
      <c r="D254" s="63"/>
      <c r="E254" s="64"/>
      <c r="F254" s="63"/>
      <c r="G254" s="63"/>
      <c r="H254" s="63"/>
      <c r="I254" s="63"/>
      <c r="K25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4" s="62"/>
      <c r="M254" s="63"/>
      <c r="N254" s="63"/>
      <c r="O254" s="64"/>
      <c r="P254" s="65"/>
      <c r="Q254" s="65"/>
      <c r="R254" s="63"/>
      <c r="T25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4" s="62"/>
      <c r="V254" s="63"/>
      <c r="W254" s="63"/>
      <c r="X254" s="64"/>
    </row>
    <row r="255" spans="2:24" x14ac:dyDescent="0.2">
      <c r="B25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5" s="63"/>
      <c r="D255" s="63"/>
      <c r="E255" s="64"/>
      <c r="F255" s="63"/>
      <c r="G255" s="63"/>
      <c r="H255" s="63"/>
      <c r="I255" s="63"/>
      <c r="K25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5" s="62"/>
      <c r="M255" s="63"/>
      <c r="N255" s="63"/>
      <c r="O255" s="64"/>
      <c r="P255" s="65"/>
      <c r="Q255" s="65"/>
      <c r="R255" s="63"/>
      <c r="T25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5" s="62"/>
      <c r="V255" s="63"/>
      <c r="W255" s="63"/>
      <c r="X255" s="64"/>
    </row>
    <row r="256" spans="2:24" x14ac:dyDescent="0.2">
      <c r="B25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6" s="63"/>
      <c r="D256" s="63"/>
      <c r="E256" s="64"/>
      <c r="F256" s="63"/>
      <c r="G256" s="63"/>
      <c r="H256" s="63"/>
      <c r="I256" s="63"/>
      <c r="K25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6" s="62"/>
      <c r="M256" s="63"/>
      <c r="N256" s="63"/>
      <c r="O256" s="64"/>
      <c r="P256" s="65"/>
      <c r="Q256" s="65"/>
      <c r="R256" s="63"/>
      <c r="T25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6" s="62"/>
      <c r="V256" s="63"/>
      <c r="W256" s="63"/>
      <c r="X256" s="64"/>
    </row>
    <row r="257" spans="2:24" x14ac:dyDescent="0.2">
      <c r="B25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7" s="63"/>
      <c r="D257" s="63"/>
      <c r="E257" s="64"/>
      <c r="F257" s="63"/>
      <c r="G257" s="63"/>
      <c r="H257" s="63"/>
      <c r="I257" s="63"/>
      <c r="K25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7" s="62"/>
      <c r="M257" s="63"/>
      <c r="N257" s="63"/>
      <c r="O257" s="64"/>
      <c r="P257" s="65"/>
      <c r="Q257" s="65"/>
      <c r="R257" s="63"/>
      <c r="T25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7" s="62"/>
      <c r="V257" s="63"/>
      <c r="W257" s="63"/>
      <c r="X257" s="64"/>
    </row>
    <row r="258" spans="2:24" x14ac:dyDescent="0.2">
      <c r="B25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8" s="63"/>
      <c r="D258" s="63"/>
      <c r="E258" s="64"/>
      <c r="F258" s="63"/>
      <c r="G258" s="63"/>
      <c r="H258" s="63"/>
      <c r="I258" s="63"/>
      <c r="K25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8" s="62"/>
      <c r="M258" s="63"/>
      <c r="N258" s="63"/>
      <c r="O258" s="64"/>
      <c r="P258" s="65"/>
      <c r="Q258" s="65"/>
      <c r="R258" s="63"/>
      <c r="T25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8" s="62"/>
      <c r="V258" s="63"/>
      <c r="W258" s="63"/>
      <c r="X258" s="64"/>
    </row>
    <row r="259" spans="2:24" x14ac:dyDescent="0.2">
      <c r="B25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59" s="63"/>
      <c r="D259" s="63"/>
      <c r="E259" s="64"/>
      <c r="F259" s="63"/>
      <c r="G259" s="63"/>
      <c r="H259" s="63"/>
      <c r="I259" s="63"/>
      <c r="K25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59" s="62"/>
      <c r="M259" s="63"/>
      <c r="N259" s="63"/>
      <c r="O259" s="64"/>
      <c r="P259" s="65"/>
      <c r="Q259" s="65"/>
      <c r="R259" s="63"/>
      <c r="T25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59" s="62"/>
      <c r="V259" s="63"/>
      <c r="W259" s="63"/>
      <c r="X259" s="64"/>
    </row>
    <row r="260" spans="2:24" x14ac:dyDescent="0.2">
      <c r="B26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0" s="63"/>
      <c r="D260" s="63"/>
      <c r="E260" s="64"/>
      <c r="F260" s="63"/>
      <c r="G260" s="63"/>
      <c r="H260" s="63"/>
      <c r="I260" s="63"/>
      <c r="K26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0" s="62"/>
      <c r="M260" s="63"/>
      <c r="N260" s="63"/>
      <c r="O260" s="64"/>
      <c r="P260" s="65"/>
      <c r="Q260" s="65"/>
      <c r="R260" s="63"/>
      <c r="T26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0" s="62"/>
      <c r="V260" s="63"/>
      <c r="W260" s="63"/>
      <c r="X260" s="64"/>
    </row>
    <row r="261" spans="2:24" x14ac:dyDescent="0.2">
      <c r="B26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1" s="63"/>
      <c r="D261" s="63"/>
      <c r="E261" s="64"/>
      <c r="F261" s="63"/>
      <c r="G261" s="63"/>
      <c r="H261" s="63"/>
      <c r="I261" s="63"/>
      <c r="K26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1" s="62"/>
      <c r="M261" s="63"/>
      <c r="N261" s="63"/>
      <c r="O261" s="64"/>
      <c r="P261" s="65"/>
      <c r="Q261" s="65"/>
      <c r="R261" s="63"/>
      <c r="T26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1" s="62"/>
      <c r="V261" s="63"/>
      <c r="W261" s="63"/>
      <c r="X261" s="64"/>
    </row>
    <row r="262" spans="2:24" x14ac:dyDescent="0.2">
      <c r="B26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2" s="63"/>
      <c r="D262" s="63"/>
      <c r="E262" s="64"/>
      <c r="F262" s="63"/>
      <c r="G262" s="63"/>
      <c r="H262" s="63"/>
      <c r="I262" s="63"/>
      <c r="K26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2" s="62"/>
      <c r="M262" s="63"/>
      <c r="N262" s="63"/>
      <c r="O262" s="64"/>
      <c r="P262" s="65"/>
      <c r="Q262" s="65"/>
      <c r="R262" s="63"/>
      <c r="T26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2" s="62"/>
      <c r="V262" s="63"/>
      <c r="W262" s="63"/>
      <c r="X262" s="64"/>
    </row>
    <row r="263" spans="2:24" x14ac:dyDescent="0.2">
      <c r="B26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3" s="63"/>
      <c r="D263" s="63"/>
      <c r="E263" s="64"/>
      <c r="F263" s="63"/>
      <c r="G263" s="63"/>
      <c r="H263" s="63"/>
      <c r="I263" s="63"/>
      <c r="K26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3" s="62"/>
      <c r="M263" s="63"/>
      <c r="N263" s="63"/>
      <c r="O263" s="64"/>
      <c r="P263" s="65"/>
      <c r="Q263" s="65"/>
      <c r="R263" s="63"/>
      <c r="T26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3" s="62"/>
      <c r="V263" s="63"/>
      <c r="W263" s="63"/>
      <c r="X263" s="64"/>
    </row>
    <row r="264" spans="2:24" x14ac:dyDescent="0.2">
      <c r="B26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4" s="63"/>
      <c r="D264" s="63"/>
      <c r="E264" s="64"/>
      <c r="F264" s="63"/>
      <c r="G264" s="63"/>
      <c r="H264" s="63"/>
      <c r="I264" s="63"/>
      <c r="K26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4" s="62"/>
      <c r="M264" s="63"/>
      <c r="N264" s="63"/>
      <c r="O264" s="64"/>
      <c r="P264" s="65"/>
      <c r="Q264" s="65"/>
      <c r="R264" s="63"/>
      <c r="T26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4" s="62"/>
      <c r="V264" s="63"/>
      <c r="W264" s="63"/>
      <c r="X264" s="64"/>
    </row>
    <row r="265" spans="2:24" x14ac:dyDescent="0.2">
      <c r="B26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5" s="63"/>
      <c r="D265" s="63"/>
      <c r="E265" s="64"/>
      <c r="F265" s="63"/>
      <c r="G265" s="63"/>
      <c r="H265" s="63"/>
      <c r="I265" s="63"/>
      <c r="K26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5" s="62"/>
      <c r="M265" s="63"/>
      <c r="N265" s="63"/>
      <c r="O265" s="64"/>
      <c r="P265" s="65"/>
      <c r="Q265" s="65"/>
      <c r="R265" s="63"/>
      <c r="T26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5" s="62"/>
      <c r="V265" s="63"/>
      <c r="W265" s="63"/>
      <c r="X265" s="64"/>
    </row>
    <row r="266" spans="2:24" x14ac:dyDescent="0.2">
      <c r="B26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6" s="63"/>
      <c r="D266" s="63"/>
      <c r="E266" s="64"/>
      <c r="F266" s="63"/>
      <c r="G266" s="63"/>
      <c r="H266" s="63"/>
      <c r="I266" s="63"/>
      <c r="K26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6" s="62"/>
      <c r="M266" s="63"/>
      <c r="N266" s="63"/>
      <c r="O266" s="64"/>
      <c r="P266" s="65"/>
      <c r="Q266" s="65"/>
      <c r="R266" s="63"/>
      <c r="T26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6" s="62"/>
      <c r="V266" s="63"/>
      <c r="W266" s="63"/>
      <c r="X266" s="64"/>
    </row>
    <row r="267" spans="2:24" x14ac:dyDescent="0.2">
      <c r="B26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7" s="63"/>
      <c r="D267" s="63"/>
      <c r="E267" s="64"/>
      <c r="F267" s="63"/>
      <c r="G267" s="63"/>
      <c r="H267" s="63"/>
      <c r="I267" s="63"/>
      <c r="K26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7" s="62"/>
      <c r="M267" s="63"/>
      <c r="N267" s="63"/>
      <c r="O267" s="64"/>
      <c r="P267" s="65"/>
      <c r="Q267" s="65"/>
      <c r="R267" s="63"/>
      <c r="T26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7" s="62"/>
      <c r="V267" s="63"/>
      <c r="W267" s="63"/>
      <c r="X267" s="64"/>
    </row>
    <row r="268" spans="2:24" x14ac:dyDescent="0.2">
      <c r="B26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8" s="63"/>
      <c r="D268" s="63"/>
      <c r="E268" s="64"/>
      <c r="F268" s="63"/>
      <c r="G268" s="63"/>
      <c r="H268" s="63"/>
      <c r="I268" s="63"/>
      <c r="K26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8" s="62"/>
      <c r="M268" s="63"/>
      <c r="N268" s="63"/>
      <c r="O268" s="64"/>
      <c r="P268" s="65"/>
      <c r="Q268" s="65"/>
      <c r="R268" s="63"/>
      <c r="T26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8" s="62"/>
      <c r="V268" s="63"/>
      <c r="W268" s="63"/>
      <c r="X268" s="64"/>
    </row>
    <row r="269" spans="2:24" x14ac:dyDescent="0.2">
      <c r="B26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69" s="63"/>
      <c r="D269" s="63"/>
      <c r="E269" s="64"/>
      <c r="F269" s="63"/>
      <c r="G269" s="63"/>
      <c r="H269" s="63"/>
      <c r="I269" s="63"/>
      <c r="K26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69" s="62"/>
      <c r="M269" s="63"/>
      <c r="N269" s="63"/>
      <c r="O269" s="64"/>
      <c r="P269" s="65"/>
      <c r="Q269" s="65"/>
      <c r="R269" s="63"/>
      <c r="T26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69" s="62"/>
      <c r="V269" s="63"/>
      <c r="W269" s="63"/>
      <c r="X269" s="64"/>
    </row>
    <row r="270" spans="2:24" x14ac:dyDescent="0.2">
      <c r="B27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0" s="63"/>
      <c r="D270" s="63"/>
      <c r="E270" s="64"/>
      <c r="F270" s="63"/>
      <c r="G270" s="63"/>
      <c r="H270" s="63"/>
      <c r="I270" s="63"/>
      <c r="K27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0" s="62"/>
      <c r="M270" s="63"/>
      <c r="N270" s="63"/>
      <c r="O270" s="64"/>
      <c r="P270" s="65"/>
      <c r="Q270" s="65"/>
      <c r="R270" s="63"/>
      <c r="T27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0" s="62"/>
      <c r="V270" s="63"/>
      <c r="W270" s="63"/>
      <c r="X270" s="64"/>
    </row>
    <row r="271" spans="2:24" x14ac:dyDescent="0.2">
      <c r="B27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1" s="63"/>
      <c r="D271" s="63"/>
      <c r="E271" s="64"/>
      <c r="F271" s="63"/>
      <c r="G271" s="63"/>
      <c r="H271" s="63"/>
      <c r="I271" s="63"/>
      <c r="K27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1" s="62"/>
      <c r="M271" s="63"/>
      <c r="N271" s="63"/>
      <c r="O271" s="64"/>
      <c r="P271" s="65"/>
      <c r="Q271" s="65"/>
      <c r="R271" s="63"/>
      <c r="T27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1" s="62"/>
      <c r="V271" s="63"/>
      <c r="W271" s="63"/>
      <c r="X271" s="64"/>
    </row>
    <row r="272" spans="2:24" x14ac:dyDescent="0.2">
      <c r="B27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2" s="63"/>
      <c r="D272" s="63"/>
      <c r="E272" s="64"/>
      <c r="F272" s="63"/>
      <c r="G272" s="63"/>
      <c r="H272" s="63"/>
      <c r="I272" s="63"/>
      <c r="K27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2" s="62"/>
      <c r="M272" s="63"/>
      <c r="N272" s="63"/>
      <c r="O272" s="64"/>
      <c r="P272" s="65"/>
      <c r="Q272" s="65"/>
      <c r="R272" s="63"/>
      <c r="T27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2" s="62"/>
      <c r="V272" s="63"/>
      <c r="W272" s="63"/>
      <c r="X272" s="64"/>
    </row>
    <row r="273" spans="2:24" x14ac:dyDescent="0.2">
      <c r="B27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3" s="63"/>
      <c r="D273" s="63"/>
      <c r="E273" s="64"/>
      <c r="F273" s="63"/>
      <c r="G273" s="63"/>
      <c r="H273" s="63"/>
      <c r="I273" s="63"/>
      <c r="K27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3" s="62"/>
      <c r="M273" s="63"/>
      <c r="N273" s="63"/>
      <c r="O273" s="64"/>
      <c r="P273" s="65"/>
      <c r="Q273" s="65"/>
      <c r="R273" s="63"/>
      <c r="T27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3" s="62"/>
      <c r="V273" s="63"/>
      <c r="W273" s="63"/>
      <c r="X273" s="64"/>
    </row>
    <row r="274" spans="2:24" x14ac:dyDescent="0.2">
      <c r="B27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4" s="63"/>
      <c r="D274" s="63"/>
      <c r="E274" s="64"/>
      <c r="F274" s="63"/>
      <c r="G274" s="63"/>
      <c r="H274" s="63"/>
      <c r="I274" s="63"/>
      <c r="K27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4" s="62"/>
      <c r="M274" s="63"/>
      <c r="N274" s="63"/>
      <c r="O274" s="64"/>
      <c r="P274" s="65"/>
      <c r="Q274" s="65"/>
      <c r="R274" s="63"/>
      <c r="T27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4" s="62"/>
      <c r="V274" s="63"/>
      <c r="W274" s="63"/>
      <c r="X274" s="64"/>
    </row>
    <row r="275" spans="2:24" x14ac:dyDescent="0.2">
      <c r="B27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5" s="63"/>
      <c r="D275" s="63"/>
      <c r="E275" s="64"/>
      <c r="F275" s="63"/>
      <c r="G275" s="63"/>
      <c r="H275" s="63"/>
      <c r="I275" s="63"/>
      <c r="K27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5" s="62"/>
      <c r="M275" s="63"/>
      <c r="N275" s="63"/>
      <c r="O275" s="64"/>
      <c r="P275" s="65"/>
      <c r="Q275" s="65"/>
      <c r="R275" s="63"/>
      <c r="T27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5" s="62"/>
      <c r="V275" s="63"/>
      <c r="W275" s="63"/>
      <c r="X275" s="64"/>
    </row>
    <row r="276" spans="2:24" x14ac:dyDescent="0.2">
      <c r="B27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6" s="63"/>
      <c r="D276" s="63"/>
      <c r="E276" s="64"/>
      <c r="F276" s="63"/>
      <c r="G276" s="63"/>
      <c r="H276" s="63"/>
      <c r="I276" s="63"/>
      <c r="K27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6" s="62"/>
      <c r="M276" s="63"/>
      <c r="N276" s="63"/>
      <c r="O276" s="64"/>
      <c r="P276" s="65"/>
      <c r="Q276" s="65"/>
      <c r="R276" s="63"/>
      <c r="T27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6" s="62"/>
      <c r="V276" s="63"/>
      <c r="W276" s="63"/>
      <c r="X276" s="64"/>
    </row>
    <row r="277" spans="2:24" x14ac:dyDescent="0.2">
      <c r="B27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7" s="63"/>
      <c r="D277" s="63"/>
      <c r="E277" s="64"/>
      <c r="F277" s="63"/>
      <c r="G277" s="63"/>
      <c r="H277" s="63"/>
      <c r="I277" s="63"/>
      <c r="K27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7" s="62"/>
      <c r="M277" s="63"/>
      <c r="N277" s="63"/>
      <c r="O277" s="64"/>
      <c r="P277" s="65"/>
      <c r="Q277" s="65"/>
      <c r="R277" s="63"/>
      <c r="T27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7" s="62"/>
      <c r="V277" s="63"/>
      <c r="W277" s="63"/>
      <c r="X277" s="64"/>
    </row>
    <row r="278" spans="2:24" x14ac:dyDescent="0.2">
      <c r="B27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8" s="63"/>
      <c r="D278" s="63"/>
      <c r="E278" s="64"/>
      <c r="F278" s="63"/>
      <c r="G278" s="63"/>
      <c r="H278" s="63"/>
      <c r="I278" s="63"/>
      <c r="K27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8" s="62"/>
      <c r="M278" s="63"/>
      <c r="N278" s="63"/>
      <c r="O278" s="64"/>
      <c r="P278" s="65"/>
      <c r="Q278" s="65"/>
      <c r="R278" s="63"/>
      <c r="T27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8" s="62"/>
      <c r="V278" s="63"/>
      <c r="W278" s="63"/>
      <c r="X278" s="64"/>
    </row>
    <row r="279" spans="2:24" x14ac:dyDescent="0.2">
      <c r="B27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79" s="63"/>
      <c r="D279" s="63"/>
      <c r="E279" s="64"/>
      <c r="F279" s="63"/>
      <c r="G279" s="63"/>
      <c r="H279" s="63"/>
      <c r="I279" s="63"/>
      <c r="K27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79" s="62"/>
      <c r="M279" s="63"/>
      <c r="N279" s="63"/>
      <c r="O279" s="64"/>
      <c r="P279" s="65"/>
      <c r="Q279" s="65"/>
      <c r="R279" s="63"/>
      <c r="T27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79" s="62"/>
      <c r="V279" s="63"/>
      <c r="W279" s="63"/>
      <c r="X279" s="64"/>
    </row>
    <row r="280" spans="2:24" x14ac:dyDescent="0.2">
      <c r="B28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0" s="63"/>
      <c r="D280" s="63"/>
      <c r="E280" s="64"/>
      <c r="F280" s="63"/>
      <c r="G280" s="63"/>
      <c r="H280" s="63"/>
      <c r="I280" s="63"/>
      <c r="K28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0" s="62"/>
      <c r="M280" s="63"/>
      <c r="N280" s="63"/>
      <c r="O280" s="64"/>
      <c r="P280" s="65"/>
      <c r="Q280" s="65"/>
      <c r="R280" s="63"/>
      <c r="T28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0" s="62"/>
      <c r="V280" s="63"/>
      <c r="W280" s="63"/>
      <c r="X280" s="64"/>
    </row>
    <row r="281" spans="2:24" x14ac:dyDescent="0.2">
      <c r="B28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1" s="63"/>
      <c r="D281" s="63"/>
      <c r="E281" s="64"/>
      <c r="F281" s="63"/>
      <c r="G281" s="63"/>
      <c r="H281" s="63"/>
      <c r="I281" s="63"/>
      <c r="K28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1" s="62"/>
      <c r="M281" s="63"/>
      <c r="N281" s="63"/>
      <c r="O281" s="64"/>
      <c r="P281" s="65"/>
      <c r="Q281" s="65"/>
      <c r="R281" s="63"/>
      <c r="T28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1" s="62"/>
      <c r="V281" s="63"/>
      <c r="W281" s="63"/>
      <c r="X281" s="64"/>
    </row>
    <row r="282" spans="2:24" x14ac:dyDescent="0.2">
      <c r="B28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2" s="63"/>
      <c r="D282" s="63"/>
      <c r="E282" s="64"/>
      <c r="F282" s="63"/>
      <c r="G282" s="63"/>
      <c r="H282" s="63"/>
      <c r="I282" s="63"/>
      <c r="K28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2" s="62"/>
      <c r="M282" s="63"/>
      <c r="N282" s="63"/>
      <c r="O282" s="64"/>
      <c r="P282" s="65"/>
      <c r="Q282" s="65"/>
      <c r="R282" s="63"/>
      <c r="T28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2" s="62"/>
      <c r="V282" s="63"/>
      <c r="W282" s="63"/>
      <c r="X282" s="64"/>
    </row>
    <row r="283" spans="2:24" x14ac:dyDescent="0.2">
      <c r="B28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3" s="63"/>
      <c r="D283" s="63"/>
      <c r="E283" s="64"/>
      <c r="F283" s="63"/>
      <c r="G283" s="63"/>
      <c r="H283" s="63"/>
      <c r="I283" s="63"/>
      <c r="K28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3" s="62"/>
      <c r="M283" s="63"/>
      <c r="N283" s="63"/>
      <c r="O283" s="64"/>
      <c r="P283" s="65"/>
      <c r="Q283" s="65"/>
      <c r="R283" s="63"/>
      <c r="T28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3" s="62"/>
      <c r="V283" s="63"/>
      <c r="W283" s="63"/>
      <c r="X283" s="64"/>
    </row>
    <row r="284" spans="2:24" x14ac:dyDescent="0.2">
      <c r="B28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4" s="63"/>
      <c r="D284" s="63"/>
      <c r="E284" s="64"/>
      <c r="F284" s="63"/>
      <c r="G284" s="63"/>
      <c r="H284" s="63"/>
      <c r="I284" s="63"/>
      <c r="K28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4" s="62"/>
      <c r="M284" s="63"/>
      <c r="N284" s="63"/>
      <c r="O284" s="64"/>
      <c r="P284" s="65"/>
      <c r="Q284" s="65"/>
      <c r="R284" s="63"/>
      <c r="T28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4" s="62"/>
      <c r="V284" s="63"/>
      <c r="W284" s="63"/>
      <c r="X284" s="64"/>
    </row>
    <row r="285" spans="2:24" x14ac:dyDescent="0.2">
      <c r="B28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5" s="63"/>
      <c r="D285" s="63"/>
      <c r="E285" s="64"/>
      <c r="F285" s="63"/>
      <c r="G285" s="63"/>
      <c r="H285" s="63"/>
      <c r="I285" s="63"/>
      <c r="K28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5" s="62"/>
      <c r="M285" s="63"/>
      <c r="N285" s="63"/>
      <c r="O285" s="64"/>
      <c r="P285" s="65"/>
      <c r="Q285" s="65"/>
      <c r="R285" s="63"/>
      <c r="T28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5" s="62"/>
      <c r="V285" s="63"/>
      <c r="W285" s="63"/>
      <c r="X285" s="64"/>
    </row>
    <row r="286" spans="2:24" x14ac:dyDescent="0.2">
      <c r="B28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6" s="63"/>
      <c r="D286" s="63"/>
      <c r="E286" s="64"/>
      <c r="F286" s="63"/>
      <c r="G286" s="63"/>
      <c r="H286" s="63"/>
      <c r="I286" s="63"/>
      <c r="K28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6" s="62"/>
      <c r="M286" s="63"/>
      <c r="N286" s="63"/>
      <c r="O286" s="64"/>
      <c r="P286" s="65"/>
      <c r="Q286" s="65"/>
      <c r="R286" s="63"/>
      <c r="T28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6" s="62"/>
      <c r="V286" s="63"/>
      <c r="W286" s="63"/>
      <c r="X286" s="64"/>
    </row>
    <row r="287" spans="2:24" x14ac:dyDescent="0.2">
      <c r="B28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7" s="63"/>
      <c r="D287" s="63"/>
      <c r="E287" s="64"/>
      <c r="F287" s="63"/>
      <c r="G287" s="63"/>
      <c r="H287" s="63"/>
      <c r="I287" s="63"/>
      <c r="K28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7" s="62"/>
      <c r="M287" s="63"/>
      <c r="N287" s="63"/>
      <c r="O287" s="64"/>
      <c r="P287" s="65"/>
      <c r="Q287" s="65"/>
      <c r="R287" s="63"/>
      <c r="T28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7" s="62"/>
      <c r="V287" s="63"/>
      <c r="W287" s="63"/>
      <c r="X287" s="64"/>
    </row>
    <row r="288" spans="2:24" x14ac:dyDescent="0.2">
      <c r="B28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8" s="63"/>
      <c r="D288" s="63"/>
      <c r="E288" s="64"/>
      <c r="F288" s="63"/>
      <c r="G288" s="63"/>
      <c r="H288" s="63"/>
      <c r="I288" s="63"/>
      <c r="K28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8" s="62"/>
      <c r="M288" s="63"/>
      <c r="N288" s="63"/>
      <c r="O288" s="64"/>
      <c r="P288" s="65"/>
      <c r="Q288" s="65"/>
      <c r="R288" s="63"/>
      <c r="T28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8" s="62"/>
      <c r="V288" s="63"/>
      <c r="W288" s="63"/>
      <c r="X288" s="64"/>
    </row>
    <row r="289" spans="2:24" x14ac:dyDescent="0.2">
      <c r="B28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89" s="63"/>
      <c r="D289" s="63"/>
      <c r="E289" s="64"/>
      <c r="F289" s="63"/>
      <c r="G289" s="63"/>
      <c r="H289" s="63"/>
      <c r="I289" s="63"/>
      <c r="K28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89" s="62"/>
      <c r="M289" s="63"/>
      <c r="N289" s="63"/>
      <c r="O289" s="64"/>
      <c r="P289" s="65"/>
      <c r="Q289" s="65"/>
      <c r="R289" s="63"/>
      <c r="T28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89" s="62"/>
      <c r="V289" s="63"/>
      <c r="W289" s="63"/>
      <c r="X289" s="64"/>
    </row>
    <row r="290" spans="2:24" x14ac:dyDescent="0.2">
      <c r="B29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0" s="63"/>
      <c r="D290" s="63"/>
      <c r="E290" s="64"/>
      <c r="F290" s="63"/>
      <c r="G290" s="63"/>
      <c r="H290" s="63"/>
      <c r="I290" s="63"/>
      <c r="K29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0" s="62"/>
      <c r="M290" s="63"/>
      <c r="N290" s="63"/>
      <c r="O290" s="64"/>
      <c r="P290" s="65"/>
      <c r="Q290" s="65"/>
      <c r="R290" s="63"/>
      <c r="T29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0" s="62"/>
      <c r="V290" s="63"/>
      <c r="W290" s="63"/>
      <c r="X290" s="64"/>
    </row>
    <row r="291" spans="2:24" x14ac:dyDescent="0.2">
      <c r="B29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1" s="63"/>
      <c r="D291" s="63"/>
      <c r="E291" s="64"/>
      <c r="F291" s="63"/>
      <c r="G291" s="63"/>
      <c r="H291" s="63"/>
      <c r="I291" s="63"/>
      <c r="K29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1" s="62"/>
      <c r="M291" s="63"/>
      <c r="N291" s="63"/>
      <c r="O291" s="64"/>
      <c r="P291" s="65"/>
      <c r="Q291" s="65"/>
      <c r="R291" s="63"/>
      <c r="T29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1" s="62"/>
      <c r="V291" s="63"/>
      <c r="W291" s="63"/>
      <c r="X291" s="64"/>
    </row>
    <row r="292" spans="2:24" x14ac:dyDescent="0.2">
      <c r="B29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2" s="63"/>
      <c r="D292" s="63"/>
      <c r="E292" s="64"/>
      <c r="F292" s="63"/>
      <c r="G292" s="63"/>
      <c r="H292" s="63"/>
      <c r="I292" s="63"/>
      <c r="K29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2" s="62"/>
      <c r="M292" s="63"/>
      <c r="N292" s="63"/>
      <c r="O292" s="64"/>
      <c r="P292" s="65"/>
      <c r="Q292" s="65"/>
      <c r="R292" s="63"/>
      <c r="T29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2" s="62"/>
      <c r="V292" s="63"/>
      <c r="W292" s="63"/>
      <c r="X292" s="64"/>
    </row>
    <row r="293" spans="2:24" x14ac:dyDescent="0.2">
      <c r="B29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3" s="63"/>
      <c r="D293" s="63"/>
      <c r="E293" s="64"/>
      <c r="F293" s="63"/>
      <c r="G293" s="63"/>
      <c r="H293" s="63"/>
      <c r="I293" s="63"/>
      <c r="K29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3" s="62"/>
      <c r="M293" s="63"/>
      <c r="N293" s="63"/>
      <c r="O293" s="64"/>
      <c r="P293" s="65"/>
      <c r="Q293" s="65"/>
      <c r="R293" s="63"/>
      <c r="T29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3" s="62"/>
      <c r="V293" s="63"/>
      <c r="W293" s="63"/>
      <c r="X293" s="64"/>
    </row>
    <row r="294" spans="2:24" x14ac:dyDescent="0.2">
      <c r="B29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4" s="63"/>
      <c r="D294" s="63"/>
      <c r="E294" s="64"/>
      <c r="F294" s="63"/>
      <c r="G294" s="63"/>
      <c r="H294" s="63"/>
      <c r="I294" s="63"/>
      <c r="K29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4" s="62"/>
      <c r="M294" s="63"/>
      <c r="N294" s="63"/>
      <c r="O294" s="64"/>
      <c r="P294" s="65"/>
      <c r="Q294" s="65"/>
      <c r="R294" s="63"/>
      <c r="T29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4" s="62"/>
      <c r="V294" s="63"/>
      <c r="W294" s="63"/>
      <c r="X294" s="64"/>
    </row>
    <row r="295" spans="2:24" x14ac:dyDescent="0.2">
      <c r="B29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5" s="63"/>
      <c r="D295" s="63"/>
      <c r="E295" s="64"/>
      <c r="F295" s="63"/>
      <c r="G295" s="63"/>
      <c r="H295" s="63"/>
      <c r="I295" s="63"/>
      <c r="K29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5" s="62"/>
      <c r="M295" s="63"/>
      <c r="N295" s="63"/>
      <c r="O295" s="64"/>
      <c r="P295" s="65"/>
      <c r="Q295" s="65"/>
      <c r="R295" s="63"/>
      <c r="T29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5" s="62"/>
      <c r="V295" s="63"/>
      <c r="W295" s="63"/>
      <c r="X295" s="64"/>
    </row>
    <row r="296" spans="2:24" x14ac:dyDescent="0.2">
      <c r="B29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6" s="63"/>
      <c r="D296" s="63"/>
      <c r="E296" s="64"/>
      <c r="F296" s="63"/>
      <c r="G296" s="63"/>
      <c r="H296" s="63"/>
      <c r="I296" s="63"/>
      <c r="K29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6" s="62"/>
      <c r="M296" s="63"/>
      <c r="N296" s="63"/>
      <c r="O296" s="64"/>
      <c r="P296" s="65"/>
      <c r="Q296" s="65"/>
      <c r="R296" s="63"/>
      <c r="T29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6" s="62"/>
      <c r="V296" s="63"/>
      <c r="W296" s="63"/>
      <c r="X296" s="64"/>
    </row>
    <row r="297" spans="2:24" x14ac:dyDescent="0.2">
      <c r="B29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7" s="63"/>
      <c r="D297" s="63"/>
      <c r="E297" s="64"/>
      <c r="F297" s="63"/>
      <c r="G297" s="63"/>
      <c r="H297" s="63"/>
      <c r="I297" s="63"/>
      <c r="K29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7" s="62"/>
      <c r="M297" s="63"/>
      <c r="N297" s="63"/>
      <c r="O297" s="64"/>
      <c r="P297" s="65"/>
      <c r="Q297" s="65"/>
      <c r="R297" s="63"/>
      <c r="T29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7" s="62"/>
      <c r="V297" s="63"/>
      <c r="W297" s="63"/>
      <c r="X297" s="64"/>
    </row>
    <row r="298" spans="2:24" x14ac:dyDescent="0.2">
      <c r="B29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8" s="63"/>
      <c r="D298" s="63"/>
      <c r="E298" s="64"/>
      <c r="F298" s="63"/>
      <c r="G298" s="63"/>
      <c r="H298" s="63"/>
      <c r="I298" s="63"/>
      <c r="K29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8" s="62"/>
      <c r="M298" s="63"/>
      <c r="N298" s="63"/>
      <c r="O298" s="64"/>
      <c r="P298" s="65"/>
      <c r="Q298" s="65"/>
      <c r="R298" s="63"/>
      <c r="T29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8" s="62"/>
      <c r="V298" s="63"/>
      <c r="W298" s="63"/>
      <c r="X298" s="64"/>
    </row>
    <row r="299" spans="2:24" x14ac:dyDescent="0.2">
      <c r="B29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299" s="63"/>
      <c r="D299" s="63"/>
      <c r="E299" s="64"/>
      <c r="F299" s="63"/>
      <c r="G299" s="63"/>
      <c r="H299" s="63"/>
      <c r="I299" s="63"/>
      <c r="K29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299" s="62"/>
      <c r="M299" s="63"/>
      <c r="N299" s="63"/>
      <c r="O299" s="64"/>
      <c r="P299" s="65"/>
      <c r="Q299" s="65"/>
      <c r="R299" s="63"/>
      <c r="T29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299" s="62"/>
      <c r="V299" s="63"/>
      <c r="W299" s="63"/>
      <c r="X299" s="64"/>
    </row>
    <row r="300" spans="2:24" x14ac:dyDescent="0.2">
      <c r="B30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0" s="63"/>
      <c r="D300" s="63"/>
      <c r="E300" s="64"/>
      <c r="F300" s="63"/>
      <c r="G300" s="63"/>
      <c r="H300" s="63"/>
      <c r="I300" s="63"/>
      <c r="K30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0" s="62"/>
      <c r="M300" s="63"/>
      <c r="N300" s="63"/>
      <c r="O300" s="64"/>
      <c r="P300" s="65"/>
      <c r="Q300" s="65"/>
      <c r="R300" s="63"/>
      <c r="T30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0" s="62"/>
      <c r="V300" s="63"/>
      <c r="W300" s="63"/>
      <c r="X300" s="64"/>
    </row>
    <row r="301" spans="2:24" x14ac:dyDescent="0.2">
      <c r="B30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1" s="63"/>
      <c r="D301" s="63"/>
      <c r="E301" s="64"/>
      <c r="F301" s="63"/>
      <c r="G301" s="63"/>
      <c r="H301" s="63"/>
      <c r="I301" s="63"/>
      <c r="K30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1" s="62"/>
      <c r="M301" s="63"/>
      <c r="N301" s="63"/>
      <c r="O301" s="64"/>
      <c r="P301" s="65"/>
      <c r="Q301" s="65"/>
      <c r="R301" s="63"/>
      <c r="T30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1" s="62"/>
      <c r="V301" s="63"/>
      <c r="W301" s="63"/>
      <c r="X301" s="64"/>
    </row>
    <row r="302" spans="2:24" x14ac:dyDescent="0.2">
      <c r="B30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2" s="63"/>
      <c r="D302" s="63"/>
      <c r="E302" s="64"/>
      <c r="F302" s="63"/>
      <c r="G302" s="63"/>
      <c r="H302" s="63"/>
      <c r="I302" s="63"/>
      <c r="K30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2" s="62"/>
      <c r="M302" s="63"/>
      <c r="N302" s="63"/>
      <c r="O302" s="64"/>
      <c r="P302" s="65"/>
      <c r="Q302" s="65"/>
      <c r="R302" s="63"/>
      <c r="T30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2" s="62"/>
      <c r="V302" s="63"/>
      <c r="W302" s="63"/>
      <c r="X302" s="64"/>
    </row>
    <row r="303" spans="2:24" x14ac:dyDescent="0.2">
      <c r="B30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3" s="63"/>
      <c r="D303" s="63"/>
      <c r="E303" s="64"/>
      <c r="F303" s="63"/>
      <c r="G303" s="63"/>
      <c r="H303" s="63"/>
      <c r="I303" s="63"/>
      <c r="K30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3" s="62"/>
      <c r="M303" s="63"/>
      <c r="N303" s="63"/>
      <c r="O303" s="64"/>
      <c r="P303" s="65"/>
      <c r="Q303" s="65"/>
      <c r="R303" s="63"/>
      <c r="T30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3" s="62"/>
      <c r="V303" s="63"/>
      <c r="W303" s="63"/>
      <c r="X303" s="64"/>
    </row>
    <row r="304" spans="2:24" x14ac:dyDescent="0.2">
      <c r="B30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4" s="63"/>
      <c r="D304" s="63"/>
      <c r="E304" s="64"/>
      <c r="F304" s="63"/>
      <c r="G304" s="63"/>
      <c r="H304" s="63"/>
      <c r="I304" s="63"/>
      <c r="K30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4" s="62"/>
      <c r="M304" s="63"/>
      <c r="N304" s="63"/>
      <c r="O304" s="64"/>
      <c r="P304" s="65"/>
      <c r="Q304" s="65"/>
      <c r="R304" s="63"/>
      <c r="T30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4" s="62"/>
      <c r="V304" s="63"/>
      <c r="W304" s="63"/>
      <c r="X304" s="64"/>
    </row>
    <row r="305" spans="2:24" x14ac:dyDescent="0.2">
      <c r="B30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5" s="63"/>
      <c r="D305" s="63"/>
      <c r="E305" s="64"/>
      <c r="F305" s="63"/>
      <c r="G305" s="63"/>
      <c r="H305" s="63"/>
      <c r="I305" s="63"/>
      <c r="K30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5" s="62"/>
      <c r="M305" s="63"/>
      <c r="N305" s="63"/>
      <c r="O305" s="64"/>
      <c r="P305" s="65"/>
      <c r="Q305" s="65"/>
      <c r="R305" s="63"/>
      <c r="T30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5" s="62"/>
      <c r="V305" s="63"/>
      <c r="W305" s="63"/>
      <c r="X305" s="64"/>
    </row>
    <row r="306" spans="2:24" x14ac:dyDescent="0.2">
      <c r="B30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6" s="63"/>
      <c r="D306" s="63"/>
      <c r="E306" s="64"/>
      <c r="F306" s="63"/>
      <c r="G306" s="63"/>
      <c r="H306" s="63"/>
      <c r="I306" s="63"/>
      <c r="K30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6" s="62"/>
      <c r="M306" s="63"/>
      <c r="N306" s="63"/>
      <c r="O306" s="64"/>
      <c r="P306" s="65"/>
      <c r="Q306" s="65"/>
      <c r="R306" s="63"/>
      <c r="T30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6" s="62"/>
      <c r="V306" s="63"/>
      <c r="W306" s="63"/>
      <c r="X306" s="64"/>
    </row>
    <row r="307" spans="2:24" x14ac:dyDescent="0.2">
      <c r="B30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7" s="63"/>
      <c r="D307" s="63"/>
      <c r="E307" s="64"/>
      <c r="F307" s="63"/>
      <c r="G307" s="63"/>
      <c r="H307" s="63"/>
      <c r="I307" s="63"/>
      <c r="K30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7" s="62"/>
      <c r="M307" s="63"/>
      <c r="N307" s="63"/>
      <c r="O307" s="64"/>
      <c r="P307" s="65"/>
      <c r="Q307" s="65"/>
      <c r="R307" s="63"/>
      <c r="T30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7" s="62"/>
      <c r="V307" s="63"/>
      <c r="W307" s="63"/>
      <c r="X307" s="64"/>
    </row>
    <row r="308" spans="2:24" x14ac:dyDescent="0.2">
      <c r="B30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8" s="63"/>
      <c r="D308" s="63"/>
      <c r="E308" s="64"/>
      <c r="F308" s="63"/>
      <c r="G308" s="63"/>
      <c r="H308" s="63"/>
      <c r="I308" s="63"/>
      <c r="K30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8" s="62"/>
      <c r="M308" s="63"/>
      <c r="N308" s="63"/>
      <c r="O308" s="64"/>
      <c r="P308" s="65"/>
      <c r="Q308" s="65"/>
      <c r="R308" s="63"/>
      <c r="T30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8" s="62"/>
      <c r="V308" s="63"/>
      <c r="W308" s="63"/>
      <c r="X308" s="64"/>
    </row>
    <row r="309" spans="2:24" x14ac:dyDescent="0.2">
      <c r="B30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09" s="63"/>
      <c r="D309" s="63"/>
      <c r="E309" s="64"/>
      <c r="F309" s="63"/>
      <c r="G309" s="63"/>
      <c r="H309" s="63"/>
      <c r="I309" s="63"/>
      <c r="K30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09" s="62"/>
      <c r="M309" s="63"/>
      <c r="N309" s="63"/>
      <c r="O309" s="64"/>
      <c r="P309" s="65"/>
      <c r="Q309" s="65"/>
      <c r="R309" s="63"/>
      <c r="T30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09" s="62"/>
      <c r="V309" s="63"/>
      <c r="W309" s="63"/>
      <c r="X309" s="64"/>
    </row>
    <row r="310" spans="2:24" x14ac:dyDescent="0.2">
      <c r="B31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0" s="63"/>
      <c r="D310" s="63"/>
      <c r="E310" s="64"/>
      <c r="F310" s="63"/>
      <c r="G310" s="63"/>
      <c r="H310" s="63"/>
      <c r="I310" s="63"/>
      <c r="K31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0" s="62"/>
      <c r="M310" s="63"/>
      <c r="N310" s="63"/>
      <c r="O310" s="64"/>
      <c r="P310" s="65"/>
      <c r="Q310" s="65"/>
      <c r="R310" s="63"/>
      <c r="T31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0" s="62"/>
      <c r="V310" s="63"/>
      <c r="W310" s="63"/>
      <c r="X310" s="64"/>
    </row>
    <row r="311" spans="2:24" x14ac:dyDescent="0.2">
      <c r="B31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1" s="63"/>
      <c r="D311" s="63"/>
      <c r="E311" s="64"/>
      <c r="F311" s="63"/>
      <c r="G311" s="63"/>
      <c r="H311" s="63"/>
      <c r="I311" s="63"/>
      <c r="K31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1" s="62"/>
      <c r="M311" s="63"/>
      <c r="N311" s="63"/>
      <c r="O311" s="64"/>
      <c r="P311" s="65"/>
      <c r="Q311" s="65"/>
      <c r="R311" s="63"/>
      <c r="T31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1" s="62"/>
      <c r="V311" s="63"/>
      <c r="W311" s="63"/>
      <c r="X311" s="64"/>
    </row>
    <row r="312" spans="2:24" x14ac:dyDescent="0.2">
      <c r="B31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2" s="63"/>
      <c r="D312" s="63"/>
      <c r="E312" s="64"/>
      <c r="F312" s="63"/>
      <c r="G312" s="63"/>
      <c r="H312" s="63"/>
      <c r="I312" s="63"/>
      <c r="K31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2" s="62"/>
      <c r="M312" s="63"/>
      <c r="N312" s="63"/>
      <c r="O312" s="64"/>
      <c r="P312" s="65"/>
      <c r="Q312" s="65"/>
      <c r="R312" s="63"/>
      <c r="T31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2" s="62"/>
      <c r="V312" s="63"/>
      <c r="W312" s="63"/>
      <c r="X312" s="64"/>
    </row>
    <row r="313" spans="2:24" x14ac:dyDescent="0.2">
      <c r="B31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3" s="63"/>
      <c r="D313" s="63"/>
      <c r="E313" s="64"/>
      <c r="F313" s="63"/>
      <c r="G313" s="63"/>
      <c r="H313" s="63"/>
      <c r="I313" s="63"/>
      <c r="K31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3" s="62"/>
      <c r="M313" s="63"/>
      <c r="N313" s="63"/>
      <c r="O313" s="64"/>
      <c r="P313" s="65"/>
      <c r="Q313" s="65"/>
      <c r="R313" s="63"/>
      <c r="T31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3" s="62"/>
      <c r="V313" s="63"/>
      <c r="W313" s="63"/>
      <c r="X313" s="64"/>
    </row>
    <row r="314" spans="2:24" x14ac:dyDescent="0.2">
      <c r="B31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4" s="63"/>
      <c r="D314" s="63"/>
      <c r="E314" s="64"/>
      <c r="F314" s="63"/>
      <c r="G314" s="63"/>
      <c r="H314" s="63"/>
      <c r="I314" s="63"/>
      <c r="K31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4" s="62"/>
      <c r="M314" s="63"/>
      <c r="N314" s="63"/>
      <c r="O314" s="64"/>
      <c r="P314" s="65"/>
      <c r="Q314" s="65"/>
      <c r="R314" s="63"/>
      <c r="T31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4" s="62"/>
      <c r="V314" s="63"/>
      <c r="W314" s="63"/>
      <c r="X314" s="64"/>
    </row>
    <row r="315" spans="2:24" x14ac:dyDescent="0.2">
      <c r="B31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5" s="63"/>
      <c r="D315" s="63"/>
      <c r="E315" s="64"/>
      <c r="F315" s="63"/>
      <c r="G315" s="63"/>
      <c r="H315" s="63"/>
      <c r="I315" s="63"/>
      <c r="K31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5" s="62"/>
      <c r="M315" s="63"/>
      <c r="N315" s="63"/>
      <c r="O315" s="64"/>
      <c r="P315" s="65"/>
      <c r="Q315" s="65"/>
      <c r="R315" s="63"/>
      <c r="T31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5" s="62"/>
      <c r="V315" s="63"/>
      <c r="W315" s="63"/>
      <c r="X315" s="64"/>
    </row>
    <row r="316" spans="2:24" x14ac:dyDescent="0.2">
      <c r="B31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6" s="63"/>
      <c r="D316" s="63"/>
      <c r="E316" s="64"/>
      <c r="F316" s="63"/>
      <c r="G316" s="63"/>
      <c r="H316" s="63"/>
      <c r="I316" s="63"/>
      <c r="K31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6" s="62"/>
      <c r="M316" s="63"/>
      <c r="N316" s="63"/>
      <c r="O316" s="64"/>
      <c r="P316" s="65"/>
      <c r="Q316" s="65"/>
      <c r="R316" s="63"/>
      <c r="T31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6" s="62"/>
      <c r="V316" s="63"/>
      <c r="W316" s="63"/>
      <c r="X316" s="64"/>
    </row>
    <row r="317" spans="2:24" x14ac:dyDescent="0.2">
      <c r="B31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7" s="63"/>
      <c r="D317" s="63"/>
      <c r="E317" s="64"/>
      <c r="F317" s="63"/>
      <c r="G317" s="63"/>
      <c r="H317" s="63"/>
      <c r="I317" s="63"/>
      <c r="K31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7" s="62"/>
      <c r="M317" s="63"/>
      <c r="N317" s="63"/>
      <c r="O317" s="64"/>
      <c r="P317" s="65"/>
      <c r="Q317" s="65"/>
      <c r="R317" s="63"/>
      <c r="T31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7" s="62"/>
      <c r="V317" s="63"/>
      <c r="W317" s="63"/>
      <c r="X317" s="64"/>
    </row>
    <row r="318" spans="2:24" x14ac:dyDescent="0.2">
      <c r="B31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8" s="63"/>
      <c r="D318" s="63"/>
      <c r="E318" s="64"/>
      <c r="F318" s="63"/>
      <c r="G318" s="63"/>
      <c r="H318" s="63"/>
      <c r="I318" s="63"/>
      <c r="K31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8" s="62"/>
      <c r="M318" s="63"/>
      <c r="N318" s="63"/>
      <c r="O318" s="64"/>
      <c r="P318" s="65"/>
      <c r="Q318" s="65"/>
      <c r="R318" s="63"/>
      <c r="T31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8" s="62"/>
      <c r="V318" s="63"/>
      <c r="W318" s="63"/>
      <c r="X318" s="64"/>
    </row>
    <row r="319" spans="2:24" x14ac:dyDescent="0.2">
      <c r="B31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19" s="63"/>
      <c r="D319" s="63"/>
      <c r="E319" s="64"/>
      <c r="F319" s="63"/>
      <c r="G319" s="63"/>
      <c r="H319" s="63"/>
      <c r="I319" s="63"/>
      <c r="K31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19" s="62"/>
      <c r="M319" s="63"/>
      <c r="N319" s="63"/>
      <c r="O319" s="64"/>
      <c r="P319" s="65"/>
      <c r="Q319" s="65"/>
      <c r="R319" s="63"/>
      <c r="T31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19" s="62"/>
      <c r="V319" s="63"/>
      <c r="W319" s="63"/>
      <c r="X319" s="64"/>
    </row>
    <row r="320" spans="2:24" x14ac:dyDescent="0.2">
      <c r="B32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0" s="63"/>
      <c r="D320" s="63"/>
      <c r="E320" s="64"/>
      <c r="F320" s="63"/>
      <c r="G320" s="63"/>
      <c r="H320" s="63"/>
      <c r="I320" s="63"/>
      <c r="K32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0" s="62"/>
      <c r="M320" s="63"/>
      <c r="N320" s="63"/>
      <c r="O320" s="64"/>
      <c r="P320" s="65"/>
      <c r="Q320" s="65"/>
      <c r="R320" s="63"/>
      <c r="T32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0" s="62"/>
      <c r="V320" s="63"/>
      <c r="W320" s="63"/>
      <c r="X320" s="64"/>
    </row>
    <row r="321" spans="2:24" x14ac:dyDescent="0.2">
      <c r="B32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1" s="63"/>
      <c r="D321" s="63"/>
      <c r="E321" s="64"/>
      <c r="F321" s="63"/>
      <c r="G321" s="63"/>
      <c r="H321" s="63"/>
      <c r="I321" s="63"/>
      <c r="K32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1" s="62"/>
      <c r="M321" s="63"/>
      <c r="N321" s="63"/>
      <c r="O321" s="64"/>
      <c r="P321" s="65"/>
      <c r="Q321" s="65"/>
      <c r="R321" s="63"/>
      <c r="T32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1" s="62"/>
      <c r="V321" s="63"/>
      <c r="W321" s="63"/>
      <c r="X321" s="64"/>
    </row>
    <row r="322" spans="2:24" x14ac:dyDescent="0.2">
      <c r="B32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2" s="63"/>
      <c r="D322" s="63"/>
      <c r="E322" s="64"/>
      <c r="F322" s="63"/>
      <c r="G322" s="63"/>
      <c r="H322" s="63"/>
      <c r="I322" s="63"/>
      <c r="K32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2" s="62"/>
      <c r="M322" s="63"/>
      <c r="N322" s="63"/>
      <c r="O322" s="64"/>
      <c r="P322" s="65"/>
      <c r="Q322" s="65"/>
      <c r="R322" s="63"/>
      <c r="T32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2" s="62"/>
      <c r="V322" s="63"/>
      <c r="W322" s="63"/>
      <c r="X322" s="64"/>
    </row>
    <row r="323" spans="2:24" x14ac:dyDescent="0.2">
      <c r="B32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3" s="63"/>
      <c r="D323" s="63"/>
      <c r="E323" s="64"/>
      <c r="F323" s="63"/>
      <c r="G323" s="63"/>
      <c r="H323" s="63"/>
      <c r="I323" s="63"/>
      <c r="K32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3" s="62"/>
      <c r="M323" s="63"/>
      <c r="N323" s="63"/>
      <c r="O323" s="64"/>
      <c r="P323" s="65"/>
      <c r="Q323" s="65"/>
      <c r="R323" s="63"/>
      <c r="T32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3" s="62"/>
      <c r="V323" s="63"/>
      <c r="W323" s="63"/>
      <c r="X323" s="64"/>
    </row>
    <row r="324" spans="2:24" x14ac:dyDescent="0.2">
      <c r="B32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4" s="63"/>
      <c r="D324" s="63"/>
      <c r="E324" s="64"/>
      <c r="F324" s="63"/>
      <c r="G324" s="63"/>
      <c r="H324" s="63"/>
      <c r="I324" s="63"/>
      <c r="K32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4" s="62"/>
      <c r="M324" s="63"/>
      <c r="N324" s="63"/>
      <c r="O324" s="64"/>
      <c r="P324" s="65"/>
      <c r="Q324" s="65"/>
      <c r="R324" s="63"/>
      <c r="T32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4" s="62"/>
      <c r="V324" s="63"/>
      <c r="W324" s="63"/>
      <c r="X324" s="64"/>
    </row>
    <row r="325" spans="2:24" x14ac:dyDescent="0.2">
      <c r="B32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5" s="63"/>
      <c r="D325" s="63"/>
      <c r="E325" s="64"/>
      <c r="F325" s="63"/>
      <c r="G325" s="63"/>
      <c r="H325" s="63"/>
      <c r="I325" s="63"/>
      <c r="K32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5" s="62"/>
      <c r="M325" s="63"/>
      <c r="N325" s="63"/>
      <c r="O325" s="64"/>
      <c r="P325" s="65"/>
      <c r="Q325" s="65"/>
      <c r="R325" s="63"/>
      <c r="T32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5" s="62"/>
      <c r="V325" s="63"/>
      <c r="W325" s="63"/>
      <c r="X325" s="64"/>
    </row>
    <row r="326" spans="2:24" x14ac:dyDescent="0.2">
      <c r="B32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6" s="63"/>
      <c r="D326" s="63"/>
      <c r="E326" s="64"/>
      <c r="F326" s="63"/>
      <c r="G326" s="63"/>
      <c r="H326" s="63"/>
      <c r="I326" s="63"/>
      <c r="K32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6" s="62"/>
      <c r="M326" s="63"/>
      <c r="N326" s="63"/>
      <c r="O326" s="64"/>
      <c r="P326" s="65"/>
      <c r="Q326" s="65"/>
      <c r="R326" s="63"/>
      <c r="T32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6" s="62"/>
      <c r="V326" s="63"/>
      <c r="W326" s="63"/>
      <c r="X326" s="64"/>
    </row>
    <row r="327" spans="2:24" x14ac:dyDescent="0.2">
      <c r="B32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7" s="63"/>
      <c r="D327" s="63"/>
      <c r="E327" s="64"/>
      <c r="F327" s="63"/>
      <c r="G327" s="63"/>
      <c r="H327" s="63"/>
      <c r="I327" s="63"/>
      <c r="K32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7" s="62"/>
      <c r="M327" s="63"/>
      <c r="N327" s="63"/>
      <c r="O327" s="64"/>
      <c r="P327" s="65"/>
      <c r="Q327" s="65"/>
      <c r="R327" s="63"/>
      <c r="T32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7" s="62"/>
      <c r="V327" s="63"/>
      <c r="W327" s="63"/>
      <c r="X327" s="64"/>
    </row>
    <row r="328" spans="2:24" x14ac:dyDescent="0.2">
      <c r="B32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8" s="63"/>
      <c r="D328" s="63"/>
      <c r="E328" s="64"/>
      <c r="F328" s="63"/>
      <c r="G328" s="63"/>
      <c r="H328" s="63"/>
      <c r="I328" s="63"/>
      <c r="K32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8" s="62"/>
      <c r="M328" s="63"/>
      <c r="N328" s="63"/>
      <c r="O328" s="64"/>
      <c r="P328" s="65"/>
      <c r="Q328" s="65"/>
      <c r="R328" s="63"/>
      <c r="T32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8" s="62"/>
      <c r="V328" s="63"/>
      <c r="W328" s="63"/>
      <c r="X328" s="64"/>
    </row>
    <row r="329" spans="2:24" x14ac:dyDescent="0.2">
      <c r="B32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29" s="63"/>
      <c r="D329" s="63"/>
      <c r="E329" s="64"/>
      <c r="F329" s="63"/>
      <c r="G329" s="63"/>
      <c r="H329" s="63"/>
      <c r="I329" s="63"/>
      <c r="K32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29" s="62"/>
      <c r="M329" s="63"/>
      <c r="N329" s="63"/>
      <c r="O329" s="64"/>
      <c r="P329" s="65"/>
      <c r="Q329" s="65"/>
      <c r="R329" s="63"/>
      <c r="T32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29" s="62"/>
      <c r="V329" s="63"/>
      <c r="W329" s="63"/>
      <c r="X329" s="64"/>
    </row>
    <row r="330" spans="2:24" x14ac:dyDescent="0.2">
      <c r="B33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0" s="63"/>
      <c r="D330" s="63"/>
      <c r="E330" s="64"/>
      <c r="F330" s="63"/>
      <c r="G330" s="63"/>
      <c r="H330" s="63"/>
      <c r="I330" s="63"/>
      <c r="K33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0" s="62"/>
      <c r="M330" s="63"/>
      <c r="N330" s="63"/>
      <c r="O330" s="64"/>
      <c r="P330" s="65"/>
      <c r="Q330" s="65"/>
      <c r="R330" s="63"/>
      <c r="T33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0" s="62"/>
      <c r="V330" s="63"/>
      <c r="W330" s="63"/>
      <c r="X330" s="64"/>
    </row>
    <row r="331" spans="2:24" x14ac:dyDescent="0.2">
      <c r="B33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1" s="63"/>
      <c r="D331" s="63"/>
      <c r="E331" s="64"/>
      <c r="F331" s="63"/>
      <c r="G331" s="63"/>
      <c r="H331" s="63"/>
      <c r="I331" s="63"/>
      <c r="K33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1" s="62"/>
      <c r="M331" s="63"/>
      <c r="N331" s="63"/>
      <c r="O331" s="64"/>
      <c r="P331" s="65"/>
      <c r="Q331" s="65"/>
      <c r="R331" s="63"/>
      <c r="T33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1" s="62"/>
      <c r="V331" s="63"/>
      <c r="W331" s="63"/>
      <c r="X331" s="64"/>
    </row>
    <row r="332" spans="2:24" x14ac:dyDescent="0.2">
      <c r="B33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2" s="63"/>
      <c r="D332" s="63"/>
      <c r="E332" s="64"/>
      <c r="F332" s="63"/>
      <c r="G332" s="63"/>
      <c r="H332" s="63"/>
      <c r="I332" s="63"/>
      <c r="K33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2" s="62"/>
      <c r="M332" s="63"/>
      <c r="N332" s="63"/>
      <c r="O332" s="64"/>
      <c r="P332" s="65"/>
      <c r="Q332" s="65"/>
      <c r="R332" s="63"/>
      <c r="T33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2" s="62"/>
      <c r="V332" s="63"/>
      <c r="W332" s="63"/>
      <c r="X332" s="64"/>
    </row>
    <row r="333" spans="2:24" x14ac:dyDescent="0.2">
      <c r="B33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3" s="63"/>
      <c r="D333" s="63"/>
      <c r="E333" s="64"/>
      <c r="F333" s="63"/>
      <c r="G333" s="63"/>
      <c r="H333" s="63"/>
      <c r="I333" s="63"/>
      <c r="K33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3" s="62"/>
      <c r="M333" s="63"/>
      <c r="N333" s="63"/>
      <c r="O333" s="64"/>
      <c r="P333" s="65"/>
      <c r="Q333" s="65"/>
      <c r="R333" s="63"/>
      <c r="T33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3" s="62"/>
      <c r="V333" s="63"/>
      <c r="W333" s="63"/>
      <c r="X333" s="64"/>
    </row>
    <row r="334" spans="2:24" x14ac:dyDescent="0.2">
      <c r="B33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4" s="63"/>
      <c r="D334" s="63"/>
      <c r="E334" s="64"/>
      <c r="F334" s="63"/>
      <c r="G334" s="63"/>
      <c r="H334" s="63"/>
      <c r="I334" s="63"/>
      <c r="K33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4" s="62"/>
      <c r="M334" s="63"/>
      <c r="N334" s="63"/>
      <c r="O334" s="64"/>
      <c r="P334" s="65"/>
      <c r="Q334" s="65"/>
      <c r="R334" s="63"/>
      <c r="T33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4" s="62"/>
      <c r="V334" s="63"/>
      <c r="W334" s="63"/>
      <c r="X334" s="64"/>
    </row>
    <row r="335" spans="2:24" x14ac:dyDescent="0.2">
      <c r="B33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5" s="63"/>
      <c r="D335" s="63"/>
      <c r="E335" s="64"/>
      <c r="F335" s="63"/>
      <c r="G335" s="63"/>
      <c r="H335" s="63"/>
      <c r="I335" s="63"/>
      <c r="K33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5" s="62"/>
      <c r="M335" s="63"/>
      <c r="N335" s="63"/>
      <c r="O335" s="64"/>
      <c r="P335" s="65"/>
      <c r="Q335" s="65"/>
      <c r="R335" s="63"/>
      <c r="T33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5" s="62"/>
      <c r="V335" s="63"/>
      <c r="W335" s="63"/>
      <c r="X335" s="64"/>
    </row>
    <row r="336" spans="2:24" x14ac:dyDescent="0.2">
      <c r="B33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6" s="63"/>
      <c r="D336" s="63"/>
      <c r="E336" s="64"/>
      <c r="F336" s="63"/>
      <c r="G336" s="63"/>
      <c r="H336" s="63"/>
      <c r="I336" s="63"/>
      <c r="K33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6" s="62"/>
      <c r="M336" s="63"/>
      <c r="N336" s="63"/>
      <c r="O336" s="64"/>
      <c r="P336" s="65"/>
      <c r="Q336" s="65"/>
      <c r="R336" s="63"/>
      <c r="T33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6" s="62"/>
      <c r="V336" s="63"/>
      <c r="W336" s="63"/>
      <c r="X336" s="64"/>
    </row>
    <row r="337" spans="2:24" x14ac:dyDescent="0.2">
      <c r="B33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7" s="63"/>
      <c r="D337" s="63"/>
      <c r="E337" s="64"/>
      <c r="F337" s="63"/>
      <c r="G337" s="63"/>
      <c r="H337" s="63"/>
      <c r="I337" s="63"/>
      <c r="K33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7" s="62"/>
      <c r="M337" s="63"/>
      <c r="N337" s="63"/>
      <c r="O337" s="64"/>
      <c r="P337" s="65"/>
      <c r="Q337" s="65"/>
      <c r="R337" s="63"/>
      <c r="T33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7" s="62"/>
      <c r="V337" s="63"/>
      <c r="W337" s="63"/>
      <c r="X337" s="64"/>
    </row>
    <row r="338" spans="2:24" x14ac:dyDescent="0.2">
      <c r="B33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8" s="63"/>
      <c r="D338" s="63"/>
      <c r="E338" s="64"/>
      <c r="F338" s="63"/>
      <c r="G338" s="63"/>
      <c r="H338" s="63"/>
      <c r="I338" s="63"/>
      <c r="K33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8" s="62"/>
      <c r="M338" s="63"/>
      <c r="N338" s="63"/>
      <c r="O338" s="64"/>
      <c r="P338" s="65"/>
      <c r="Q338" s="65"/>
      <c r="R338" s="63"/>
      <c r="T33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8" s="62"/>
      <c r="V338" s="63"/>
      <c r="W338" s="63"/>
      <c r="X338" s="64"/>
    </row>
    <row r="339" spans="2:24" x14ac:dyDescent="0.2">
      <c r="B33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39" s="63"/>
      <c r="D339" s="63"/>
      <c r="E339" s="64"/>
      <c r="F339" s="63"/>
      <c r="G339" s="63"/>
      <c r="H339" s="63"/>
      <c r="I339" s="63"/>
      <c r="K33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39" s="62"/>
      <c r="M339" s="63"/>
      <c r="N339" s="63"/>
      <c r="O339" s="64"/>
      <c r="P339" s="65"/>
      <c r="Q339" s="65"/>
      <c r="R339" s="63"/>
      <c r="T33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39" s="62"/>
      <c r="V339" s="63"/>
      <c r="W339" s="63"/>
      <c r="X339" s="64"/>
    </row>
    <row r="340" spans="2:24" x14ac:dyDescent="0.2">
      <c r="B34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0" s="63"/>
      <c r="D340" s="63"/>
      <c r="E340" s="64"/>
      <c r="F340" s="63"/>
      <c r="G340" s="63"/>
      <c r="H340" s="63"/>
      <c r="I340" s="63"/>
      <c r="K34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0" s="62"/>
      <c r="M340" s="63"/>
      <c r="N340" s="63"/>
      <c r="O340" s="64"/>
      <c r="P340" s="65"/>
      <c r="Q340" s="65"/>
      <c r="R340" s="63"/>
      <c r="T34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0" s="62"/>
      <c r="V340" s="63"/>
      <c r="W340" s="63"/>
      <c r="X340" s="64"/>
    </row>
    <row r="341" spans="2:24" x14ac:dyDescent="0.2">
      <c r="B34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1" s="63"/>
      <c r="D341" s="63"/>
      <c r="E341" s="64"/>
      <c r="F341" s="63"/>
      <c r="G341" s="63"/>
      <c r="H341" s="63"/>
      <c r="I341" s="63"/>
      <c r="K34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1" s="62"/>
      <c r="M341" s="63"/>
      <c r="N341" s="63"/>
      <c r="O341" s="64"/>
      <c r="P341" s="65"/>
      <c r="Q341" s="65"/>
      <c r="R341" s="63"/>
      <c r="T34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1" s="62"/>
      <c r="V341" s="63"/>
      <c r="W341" s="63"/>
      <c r="X341" s="64"/>
    </row>
    <row r="342" spans="2:24" x14ac:dyDescent="0.2">
      <c r="B34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2" s="63"/>
      <c r="D342" s="63"/>
      <c r="E342" s="64"/>
      <c r="F342" s="63"/>
      <c r="G342" s="63"/>
      <c r="H342" s="63"/>
      <c r="I342" s="63"/>
      <c r="K34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2" s="62"/>
      <c r="M342" s="63"/>
      <c r="N342" s="63"/>
      <c r="O342" s="64"/>
      <c r="P342" s="65"/>
      <c r="Q342" s="65"/>
      <c r="R342" s="63"/>
      <c r="T34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2" s="62"/>
      <c r="V342" s="63"/>
      <c r="W342" s="63"/>
      <c r="X342" s="64"/>
    </row>
    <row r="343" spans="2:24" x14ac:dyDescent="0.2">
      <c r="B34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3" s="63"/>
      <c r="D343" s="63"/>
      <c r="E343" s="64"/>
      <c r="F343" s="63"/>
      <c r="G343" s="63"/>
      <c r="H343" s="63"/>
      <c r="I343" s="63"/>
      <c r="K34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3" s="62"/>
      <c r="M343" s="63"/>
      <c r="N343" s="63"/>
      <c r="O343" s="64"/>
      <c r="P343" s="65"/>
      <c r="Q343" s="65"/>
      <c r="R343" s="63"/>
      <c r="T34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3" s="62"/>
      <c r="V343" s="63"/>
      <c r="W343" s="63"/>
      <c r="X343" s="64"/>
    </row>
    <row r="344" spans="2:24" x14ac:dyDescent="0.2">
      <c r="B34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4" s="63"/>
      <c r="D344" s="63"/>
      <c r="E344" s="64"/>
      <c r="F344" s="63"/>
      <c r="G344" s="63"/>
      <c r="H344" s="63"/>
      <c r="I344" s="63"/>
      <c r="K34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4" s="62"/>
      <c r="M344" s="63"/>
      <c r="N344" s="63"/>
      <c r="O344" s="64"/>
      <c r="P344" s="65"/>
      <c r="Q344" s="65"/>
      <c r="R344" s="63"/>
      <c r="T34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4" s="62"/>
      <c r="V344" s="63"/>
      <c r="W344" s="63"/>
      <c r="X344" s="64"/>
    </row>
    <row r="345" spans="2:24" x14ac:dyDescent="0.2">
      <c r="B34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5" s="63"/>
      <c r="D345" s="63"/>
      <c r="E345" s="64"/>
      <c r="F345" s="63"/>
      <c r="G345" s="63"/>
      <c r="H345" s="63"/>
      <c r="I345" s="63"/>
      <c r="K34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5" s="62"/>
      <c r="M345" s="63"/>
      <c r="N345" s="63"/>
      <c r="O345" s="64"/>
      <c r="P345" s="65"/>
      <c r="Q345" s="65"/>
      <c r="R345" s="63"/>
      <c r="T34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5" s="62"/>
      <c r="V345" s="63"/>
      <c r="W345" s="63"/>
      <c r="X345" s="64"/>
    </row>
    <row r="346" spans="2:24" x14ac:dyDescent="0.2">
      <c r="B34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6" s="63"/>
      <c r="D346" s="63"/>
      <c r="E346" s="64"/>
      <c r="F346" s="63"/>
      <c r="G346" s="63"/>
      <c r="H346" s="63"/>
      <c r="I346" s="63"/>
      <c r="K34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6" s="62"/>
      <c r="M346" s="63"/>
      <c r="N346" s="63"/>
      <c r="O346" s="64"/>
      <c r="P346" s="65"/>
      <c r="Q346" s="65"/>
      <c r="R346" s="63"/>
      <c r="T34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6" s="62"/>
      <c r="V346" s="63"/>
      <c r="W346" s="63"/>
      <c r="X346" s="64"/>
    </row>
    <row r="347" spans="2:24" x14ac:dyDescent="0.2">
      <c r="B34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7" s="63"/>
      <c r="D347" s="63"/>
      <c r="E347" s="64"/>
      <c r="F347" s="63"/>
      <c r="G347" s="63"/>
      <c r="H347" s="63"/>
      <c r="I347" s="63"/>
      <c r="K34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7" s="62"/>
      <c r="M347" s="63"/>
      <c r="N347" s="63"/>
      <c r="O347" s="64"/>
      <c r="P347" s="65"/>
      <c r="Q347" s="65"/>
      <c r="R347" s="63"/>
      <c r="T34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7" s="62"/>
      <c r="V347" s="63"/>
      <c r="W347" s="63"/>
      <c r="X347" s="64"/>
    </row>
    <row r="348" spans="2:24" x14ac:dyDescent="0.2">
      <c r="B34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8" s="63"/>
      <c r="D348" s="63"/>
      <c r="E348" s="64"/>
      <c r="F348" s="63"/>
      <c r="G348" s="63"/>
      <c r="H348" s="63"/>
      <c r="I348" s="63"/>
      <c r="K34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8" s="62"/>
      <c r="M348" s="63"/>
      <c r="N348" s="63"/>
      <c r="O348" s="64"/>
      <c r="P348" s="65"/>
      <c r="Q348" s="65"/>
      <c r="R348" s="63"/>
      <c r="T34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8" s="62"/>
      <c r="V348" s="63"/>
      <c r="W348" s="63"/>
      <c r="X348" s="64"/>
    </row>
    <row r="349" spans="2:24" x14ac:dyDescent="0.2">
      <c r="B34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49" s="63"/>
      <c r="D349" s="63"/>
      <c r="E349" s="64"/>
      <c r="F349" s="63"/>
      <c r="G349" s="63"/>
      <c r="H349" s="63"/>
      <c r="I349" s="63"/>
      <c r="K34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49" s="62"/>
      <c r="M349" s="63"/>
      <c r="N349" s="63"/>
      <c r="O349" s="64"/>
      <c r="P349" s="65"/>
      <c r="Q349" s="65"/>
      <c r="R349" s="63"/>
      <c r="T34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49" s="62"/>
      <c r="V349" s="63"/>
      <c r="W349" s="63"/>
      <c r="X349" s="64"/>
    </row>
    <row r="350" spans="2:24" x14ac:dyDescent="0.2">
      <c r="B35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0" s="63"/>
      <c r="D350" s="63"/>
      <c r="E350" s="64"/>
      <c r="F350" s="63"/>
      <c r="G350" s="63"/>
      <c r="H350" s="63"/>
      <c r="I350" s="63"/>
      <c r="K35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0" s="62"/>
      <c r="M350" s="63"/>
      <c r="N350" s="63"/>
      <c r="O350" s="64"/>
      <c r="P350" s="65"/>
      <c r="Q350" s="65"/>
      <c r="R350" s="63"/>
      <c r="T35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0" s="62"/>
      <c r="V350" s="63"/>
      <c r="W350" s="63"/>
      <c r="X350" s="64"/>
    </row>
    <row r="351" spans="2:24" x14ac:dyDescent="0.2">
      <c r="B35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1" s="63"/>
      <c r="D351" s="63"/>
      <c r="E351" s="64"/>
      <c r="F351" s="63"/>
      <c r="G351" s="63"/>
      <c r="H351" s="63"/>
      <c r="I351" s="63"/>
      <c r="K35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1" s="62"/>
      <c r="M351" s="63"/>
      <c r="N351" s="63"/>
      <c r="O351" s="64"/>
      <c r="P351" s="65"/>
      <c r="Q351" s="65"/>
      <c r="R351" s="63"/>
      <c r="T35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1" s="62"/>
      <c r="V351" s="63"/>
      <c r="W351" s="63"/>
      <c r="X351" s="64"/>
    </row>
    <row r="352" spans="2:24" x14ac:dyDescent="0.2">
      <c r="B35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2" s="63"/>
      <c r="D352" s="63"/>
      <c r="E352" s="64"/>
      <c r="F352" s="63"/>
      <c r="G352" s="63"/>
      <c r="H352" s="63"/>
      <c r="I352" s="63"/>
      <c r="K35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2" s="62"/>
      <c r="M352" s="63"/>
      <c r="N352" s="63"/>
      <c r="O352" s="64"/>
      <c r="P352" s="65"/>
      <c r="Q352" s="65"/>
      <c r="R352" s="63"/>
      <c r="T35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2" s="62"/>
      <c r="V352" s="63"/>
      <c r="W352" s="63"/>
      <c r="X352" s="64"/>
    </row>
    <row r="353" spans="2:24" x14ac:dyDescent="0.2">
      <c r="B35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3" s="63"/>
      <c r="D353" s="63"/>
      <c r="E353" s="64"/>
      <c r="F353" s="63"/>
      <c r="G353" s="63"/>
      <c r="H353" s="63"/>
      <c r="I353" s="63"/>
      <c r="K35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3" s="62"/>
      <c r="M353" s="63"/>
      <c r="N353" s="63"/>
      <c r="O353" s="64"/>
      <c r="P353" s="65"/>
      <c r="Q353" s="65"/>
      <c r="R353" s="63"/>
      <c r="T35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3" s="62"/>
      <c r="V353" s="63"/>
      <c r="W353" s="63"/>
      <c r="X353" s="64"/>
    </row>
    <row r="354" spans="2:24" x14ac:dyDescent="0.2">
      <c r="B35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4" s="63"/>
      <c r="D354" s="63"/>
      <c r="E354" s="64"/>
      <c r="F354" s="63"/>
      <c r="G354" s="63"/>
      <c r="H354" s="63"/>
      <c r="I354" s="63"/>
      <c r="K35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4" s="62"/>
      <c r="M354" s="63"/>
      <c r="N354" s="63"/>
      <c r="O354" s="64"/>
      <c r="P354" s="65"/>
      <c r="Q354" s="65"/>
      <c r="R354" s="63"/>
      <c r="T35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4" s="62"/>
      <c r="V354" s="63"/>
      <c r="W354" s="63"/>
      <c r="X354" s="64"/>
    </row>
    <row r="355" spans="2:24" x14ac:dyDescent="0.2">
      <c r="B35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5" s="63"/>
      <c r="D355" s="63"/>
      <c r="E355" s="64"/>
      <c r="F355" s="63"/>
      <c r="G355" s="63"/>
      <c r="H355" s="63"/>
      <c r="I355" s="63"/>
      <c r="K35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5" s="62"/>
      <c r="M355" s="63"/>
      <c r="N355" s="63"/>
      <c r="O355" s="64"/>
      <c r="P355" s="65"/>
      <c r="Q355" s="65"/>
      <c r="R355" s="63"/>
      <c r="T35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5" s="62"/>
      <c r="V355" s="63"/>
      <c r="W355" s="63"/>
      <c r="X355" s="64"/>
    </row>
    <row r="356" spans="2:24" x14ac:dyDescent="0.2">
      <c r="B35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6" s="63"/>
      <c r="D356" s="63"/>
      <c r="E356" s="64"/>
      <c r="F356" s="63"/>
      <c r="G356" s="63"/>
      <c r="H356" s="63"/>
      <c r="I356" s="63"/>
      <c r="K35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6" s="62"/>
      <c r="M356" s="63"/>
      <c r="N356" s="63"/>
      <c r="O356" s="64"/>
      <c r="P356" s="65"/>
      <c r="Q356" s="65"/>
      <c r="R356" s="63"/>
      <c r="T35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6" s="62"/>
      <c r="V356" s="63"/>
      <c r="W356" s="63"/>
      <c r="X356" s="64"/>
    </row>
    <row r="357" spans="2:24" x14ac:dyDescent="0.2">
      <c r="B35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7" s="63"/>
      <c r="D357" s="63"/>
      <c r="E357" s="64"/>
      <c r="F357" s="63"/>
      <c r="G357" s="63"/>
      <c r="H357" s="63"/>
      <c r="I357" s="63"/>
      <c r="K35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7" s="62"/>
      <c r="M357" s="63"/>
      <c r="N357" s="63"/>
      <c r="O357" s="64"/>
      <c r="P357" s="65"/>
      <c r="Q357" s="65"/>
      <c r="R357" s="63"/>
      <c r="T35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7" s="62"/>
      <c r="V357" s="63"/>
      <c r="W357" s="63"/>
      <c r="X357" s="64"/>
    </row>
    <row r="358" spans="2:24" x14ac:dyDescent="0.2">
      <c r="B35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8" s="63"/>
      <c r="D358" s="63"/>
      <c r="E358" s="64"/>
      <c r="F358" s="63"/>
      <c r="G358" s="63"/>
      <c r="H358" s="63"/>
      <c r="I358" s="63"/>
      <c r="K35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8" s="62"/>
      <c r="M358" s="63"/>
      <c r="N358" s="63"/>
      <c r="O358" s="64"/>
      <c r="P358" s="65"/>
      <c r="Q358" s="65"/>
      <c r="R358" s="63"/>
      <c r="T35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8" s="62"/>
      <c r="V358" s="63"/>
      <c r="W358" s="63"/>
      <c r="X358" s="64"/>
    </row>
    <row r="359" spans="2:24" x14ac:dyDescent="0.2">
      <c r="B35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59" s="63"/>
      <c r="D359" s="63"/>
      <c r="E359" s="64"/>
      <c r="F359" s="63"/>
      <c r="G359" s="63"/>
      <c r="H359" s="63"/>
      <c r="I359" s="63"/>
      <c r="K35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59" s="62"/>
      <c r="M359" s="63"/>
      <c r="N359" s="63"/>
      <c r="O359" s="64"/>
      <c r="P359" s="65"/>
      <c r="Q359" s="65"/>
      <c r="R359" s="63"/>
      <c r="T35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59" s="62"/>
      <c r="V359" s="63"/>
      <c r="W359" s="63"/>
      <c r="X359" s="64"/>
    </row>
    <row r="360" spans="2:24" x14ac:dyDescent="0.2">
      <c r="B36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0" s="63"/>
      <c r="D360" s="63"/>
      <c r="E360" s="64"/>
      <c r="F360" s="63"/>
      <c r="G360" s="63"/>
      <c r="H360" s="63"/>
      <c r="I360" s="63"/>
      <c r="K36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0" s="62"/>
      <c r="M360" s="63"/>
      <c r="N360" s="63"/>
      <c r="O360" s="64"/>
      <c r="P360" s="65"/>
      <c r="Q360" s="65"/>
      <c r="R360" s="63"/>
      <c r="T36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0" s="62"/>
      <c r="V360" s="63"/>
      <c r="W360" s="63"/>
      <c r="X360" s="64"/>
    </row>
    <row r="361" spans="2:24" x14ac:dyDescent="0.2">
      <c r="B36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1" s="63"/>
      <c r="D361" s="63"/>
      <c r="E361" s="64"/>
      <c r="F361" s="63"/>
      <c r="G361" s="63"/>
      <c r="H361" s="63"/>
      <c r="I361" s="63"/>
      <c r="K36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1" s="62"/>
      <c r="M361" s="63"/>
      <c r="N361" s="63"/>
      <c r="O361" s="64"/>
      <c r="P361" s="65"/>
      <c r="Q361" s="65"/>
      <c r="R361" s="63"/>
      <c r="T36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1" s="62"/>
      <c r="V361" s="63"/>
      <c r="W361" s="63"/>
      <c r="X361" s="64"/>
    </row>
    <row r="362" spans="2:24" x14ac:dyDescent="0.2">
      <c r="B36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2" s="63"/>
      <c r="D362" s="63"/>
      <c r="E362" s="64"/>
      <c r="F362" s="63"/>
      <c r="G362" s="63"/>
      <c r="H362" s="63"/>
      <c r="I362" s="63"/>
      <c r="K36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2" s="62"/>
      <c r="M362" s="63"/>
      <c r="N362" s="63"/>
      <c r="O362" s="64"/>
      <c r="P362" s="65"/>
      <c r="Q362" s="65"/>
      <c r="R362" s="63"/>
      <c r="T36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2" s="62"/>
      <c r="V362" s="63"/>
      <c r="W362" s="63"/>
      <c r="X362" s="64"/>
    </row>
    <row r="363" spans="2:24" x14ac:dyDescent="0.2">
      <c r="B36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3" s="63"/>
      <c r="D363" s="63"/>
      <c r="E363" s="64"/>
      <c r="F363" s="63"/>
      <c r="G363" s="63"/>
      <c r="H363" s="63"/>
      <c r="I363" s="63"/>
      <c r="K36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3" s="62"/>
      <c r="M363" s="63"/>
      <c r="N363" s="63"/>
      <c r="O363" s="64"/>
      <c r="P363" s="65"/>
      <c r="Q363" s="65"/>
      <c r="R363" s="63"/>
      <c r="T36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3" s="62"/>
      <c r="V363" s="63"/>
      <c r="W363" s="63"/>
      <c r="X363" s="64"/>
    </row>
    <row r="364" spans="2:24" x14ac:dyDescent="0.2">
      <c r="B36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4" s="63"/>
      <c r="D364" s="63"/>
      <c r="E364" s="64"/>
      <c r="F364" s="63"/>
      <c r="G364" s="63"/>
      <c r="H364" s="63"/>
      <c r="I364" s="63"/>
      <c r="K36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4" s="62"/>
      <c r="M364" s="63"/>
      <c r="N364" s="63"/>
      <c r="O364" s="64"/>
      <c r="P364" s="65"/>
      <c r="Q364" s="65"/>
      <c r="R364" s="63"/>
      <c r="T36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4" s="62"/>
      <c r="V364" s="63"/>
      <c r="W364" s="63"/>
      <c r="X364" s="64"/>
    </row>
    <row r="365" spans="2:24" x14ac:dyDescent="0.2">
      <c r="B36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5" s="63"/>
      <c r="D365" s="63"/>
      <c r="E365" s="64"/>
      <c r="F365" s="63"/>
      <c r="G365" s="63"/>
      <c r="H365" s="63"/>
      <c r="I365" s="63"/>
      <c r="K36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5" s="62"/>
      <c r="M365" s="63"/>
      <c r="N365" s="63"/>
      <c r="O365" s="64"/>
      <c r="P365" s="65"/>
      <c r="Q365" s="65"/>
      <c r="R365" s="63"/>
      <c r="T36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5" s="62"/>
      <c r="V365" s="63"/>
      <c r="W365" s="63"/>
      <c r="X365" s="64"/>
    </row>
    <row r="366" spans="2:24" x14ac:dyDescent="0.2">
      <c r="B36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6" s="63"/>
      <c r="D366" s="63"/>
      <c r="E366" s="64"/>
      <c r="F366" s="63"/>
      <c r="G366" s="63"/>
      <c r="H366" s="63"/>
      <c r="I366" s="63"/>
      <c r="K36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6" s="62"/>
      <c r="M366" s="63"/>
      <c r="N366" s="63"/>
      <c r="O366" s="64"/>
      <c r="P366" s="65"/>
      <c r="Q366" s="65"/>
      <c r="R366" s="63"/>
      <c r="T36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6" s="62"/>
      <c r="V366" s="63"/>
      <c r="W366" s="63"/>
      <c r="X366" s="64"/>
    </row>
    <row r="367" spans="2:24" x14ac:dyDescent="0.2">
      <c r="B36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7" s="63"/>
      <c r="D367" s="63"/>
      <c r="E367" s="64"/>
      <c r="F367" s="63"/>
      <c r="G367" s="63"/>
      <c r="H367" s="63"/>
      <c r="I367" s="63"/>
      <c r="K36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7" s="62"/>
      <c r="M367" s="63"/>
      <c r="N367" s="63"/>
      <c r="O367" s="64"/>
      <c r="P367" s="65"/>
      <c r="Q367" s="65"/>
      <c r="R367" s="63"/>
      <c r="T36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7" s="62"/>
      <c r="V367" s="63"/>
      <c r="W367" s="63"/>
      <c r="X367" s="64"/>
    </row>
    <row r="368" spans="2:24" x14ac:dyDescent="0.2">
      <c r="B36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8" s="63"/>
      <c r="D368" s="63"/>
      <c r="E368" s="64"/>
      <c r="F368" s="63"/>
      <c r="G368" s="63"/>
      <c r="H368" s="63"/>
      <c r="I368" s="63"/>
      <c r="K36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8" s="62"/>
      <c r="M368" s="63"/>
      <c r="N368" s="63"/>
      <c r="O368" s="64"/>
      <c r="P368" s="65"/>
      <c r="Q368" s="65"/>
      <c r="R368" s="63"/>
      <c r="T36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8" s="62"/>
      <c r="V368" s="63"/>
      <c r="W368" s="63"/>
      <c r="X368" s="64"/>
    </row>
    <row r="369" spans="2:24" x14ac:dyDescent="0.2">
      <c r="B36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69" s="63"/>
      <c r="D369" s="63"/>
      <c r="E369" s="64"/>
      <c r="F369" s="63"/>
      <c r="G369" s="63"/>
      <c r="H369" s="63"/>
      <c r="I369" s="63"/>
      <c r="K36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69" s="62"/>
      <c r="M369" s="63"/>
      <c r="N369" s="63"/>
      <c r="O369" s="64"/>
      <c r="P369" s="65"/>
      <c r="Q369" s="65"/>
      <c r="R369" s="63"/>
      <c r="T36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69" s="62"/>
      <c r="V369" s="63"/>
      <c r="W369" s="63"/>
      <c r="X369" s="64"/>
    </row>
    <row r="370" spans="2:24" x14ac:dyDescent="0.2">
      <c r="B37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0" s="63"/>
      <c r="D370" s="63"/>
      <c r="E370" s="64"/>
      <c r="F370" s="63"/>
      <c r="G370" s="63"/>
      <c r="H370" s="63"/>
      <c r="I370" s="63"/>
      <c r="K37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0" s="62"/>
      <c r="M370" s="63"/>
      <c r="N370" s="63"/>
      <c r="O370" s="64"/>
      <c r="P370" s="65"/>
      <c r="Q370" s="65"/>
      <c r="R370" s="63"/>
      <c r="T37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0" s="62"/>
      <c r="V370" s="63"/>
      <c r="W370" s="63"/>
      <c r="X370" s="64"/>
    </row>
    <row r="371" spans="2:24" x14ac:dyDescent="0.2">
      <c r="B37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1" s="63"/>
      <c r="D371" s="63"/>
      <c r="E371" s="64"/>
      <c r="F371" s="63"/>
      <c r="G371" s="63"/>
      <c r="H371" s="63"/>
      <c r="I371" s="63"/>
      <c r="K37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1" s="62"/>
      <c r="M371" s="63"/>
      <c r="N371" s="63"/>
      <c r="O371" s="64"/>
      <c r="P371" s="65"/>
      <c r="Q371" s="65"/>
      <c r="R371" s="63"/>
      <c r="T37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1" s="62"/>
      <c r="V371" s="63"/>
      <c r="W371" s="63"/>
      <c r="X371" s="64"/>
    </row>
    <row r="372" spans="2:24" x14ac:dyDescent="0.2">
      <c r="B37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2" s="63"/>
      <c r="D372" s="63"/>
      <c r="E372" s="64"/>
      <c r="F372" s="63"/>
      <c r="G372" s="63"/>
      <c r="H372" s="63"/>
      <c r="I372" s="63"/>
      <c r="K37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2" s="62"/>
      <c r="M372" s="63"/>
      <c r="N372" s="63"/>
      <c r="O372" s="64"/>
      <c r="P372" s="65"/>
      <c r="Q372" s="65"/>
      <c r="R372" s="63"/>
      <c r="T37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2" s="62"/>
      <c r="V372" s="63"/>
      <c r="W372" s="63"/>
      <c r="X372" s="64"/>
    </row>
    <row r="373" spans="2:24" x14ac:dyDescent="0.2">
      <c r="B37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3" s="63"/>
      <c r="D373" s="63"/>
      <c r="E373" s="64"/>
      <c r="F373" s="63"/>
      <c r="G373" s="63"/>
      <c r="H373" s="63"/>
      <c r="I373" s="63"/>
      <c r="K37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3" s="62"/>
      <c r="M373" s="63"/>
      <c r="N373" s="63"/>
      <c r="O373" s="64"/>
      <c r="P373" s="65"/>
      <c r="Q373" s="65"/>
      <c r="R373" s="63"/>
      <c r="T37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3" s="62"/>
      <c r="V373" s="63"/>
      <c r="W373" s="63"/>
      <c r="X373" s="64"/>
    </row>
    <row r="374" spans="2:24" x14ac:dyDescent="0.2">
      <c r="B37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4" s="63"/>
      <c r="D374" s="63"/>
      <c r="E374" s="64"/>
      <c r="F374" s="63"/>
      <c r="G374" s="63"/>
      <c r="H374" s="63"/>
      <c r="I374" s="63"/>
      <c r="K37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4" s="62"/>
      <c r="M374" s="63"/>
      <c r="N374" s="63"/>
      <c r="O374" s="64"/>
      <c r="P374" s="65"/>
      <c r="Q374" s="65"/>
      <c r="R374" s="63"/>
      <c r="T37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4" s="62"/>
      <c r="V374" s="63"/>
      <c r="W374" s="63"/>
      <c r="X374" s="64"/>
    </row>
    <row r="375" spans="2:24" x14ac:dyDescent="0.2">
      <c r="B37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5" s="63"/>
      <c r="D375" s="63"/>
      <c r="E375" s="64"/>
      <c r="F375" s="63"/>
      <c r="G375" s="63"/>
      <c r="H375" s="63"/>
      <c r="I375" s="63"/>
      <c r="K37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5" s="62"/>
      <c r="M375" s="63"/>
      <c r="N375" s="63"/>
      <c r="O375" s="64"/>
      <c r="P375" s="65"/>
      <c r="Q375" s="65"/>
      <c r="R375" s="63"/>
      <c r="T37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5" s="62"/>
      <c r="V375" s="63"/>
      <c r="W375" s="63"/>
      <c r="X375" s="64"/>
    </row>
    <row r="376" spans="2:24" x14ac:dyDescent="0.2">
      <c r="B37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6" s="63"/>
      <c r="D376" s="63"/>
      <c r="E376" s="64"/>
      <c r="F376" s="63"/>
      <c r="G376" s="63"/>
      <c r="H376" s="63"/>
      <c r="I376" s="63"/>
      <c r="K37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6" s="62"/>
      <c r="M376" s="63"/>
      <c r="N376" s="63"/>
      <c r="O376" s="64"/>
      <c r="P376" s="65"/>
      <c r="Q376" s="65"/>
      <c r="R376" s="63"/>
      <c r="T37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6" s="62"/>
      <c r="V376" s="63"/>
      <c r="W376" s="63"/>
      <c r="X376" s="64"/>
    </row>
    <row r="377" spans="2:24" x14ac:dyDescent="0.2">
      <c r="B37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7" s="63"/>
      <c r="D377" s="63"/>
      <c r="E377" s="64"/>
      <c r="F377" s="63"/>
      <c r="G377" s="63"/>
      <c r="H377" s="63"/>
      <c r="I377" s="63"/>
      <c r="K37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7" s="62"/>
      <c r="M377" s="63"/>
      <c r="N377" s="63"/>
      <c r="O377" s="64"/>
      <c r="P377" s="65"/>
      <c r="Q377" s="65"/>
      <c r="R377" s="63"/>
      <c r="T37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7" s="62"/>
      <c r="V377" s="63"/>
      <c r="W377" s="63"/>
      <c r="X377" s="64"/>
    </row>
    <row r="378" spans="2:24" x14ac:dyDescent="0.2">
      <c r="B37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8" s="63"/>
      <c r="D378" s="63"/>
      <c r="E378" s="64"/>
      <c r="F378" s="63"/>
      <c r="G378" s="63"/>
      <c r="H378" s="63"/>
      <c r="I378" s="63"/>
      <c r="K37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8" s="62"/>
      <c r="M378" s="63"/>
      <c r="N378" s="63"/>
      <c r="O378" s="64"/>
      <c r="P378" s="65"/>
      <c r="Q378" s="65"/>
      <c r="R378" s="63"/>
      <c r="T37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8" s="62"/>
      <c r="V378" s="63"/>
      <c r="W378" s="63"/>
      <c r="X378" s="64"/>
    </row>
    <row r="379" spans="2:24" x14ac:dyDescent="0.2">
      <c r="B37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79" s="63"/>
      <c r="D379" s="63"/>
      <c r="E379" s="64"/>
      <c r="F379" s="63"/>
      <c r="G379" s="63"/>
      <c r="H379" s="63"/>
      <c r="I379" s="63"/>
      <c r="K37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79" s="62"/>
      <c r="M379" s="63"/>
      <c r="N379" s="63"/>
      <c r="O379" s="64"/>
      <c r="P379" s="65"/>
      <c r="Q379" s="65"/>
      <c r="R379" s="63"/>
      <c r="T37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79" s="62"/>
      <c r="V379" s="63"/>
      <c r="W379" s="63"/>
      <c r="X379" s="64"/>
    </row>
    <row r="380" spans="2:24" x14ac:dyDescent="0.2">
      <c r="B38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0" s="63"/>
      <c r="D380" s="63"/>
      <c r="E380" s="64"/>
      <c r="F380" s="63"/>
      <c r="G380" s="63"/>
      <c r="H380" s="63"/>
      <c r="I380" s="63"/>
      <c r="K38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0" s="62"/>
      <c r="M380" s="63"/>
      <c r="N380" s="63"/>
      <c r="O380" s="64"/>
      <c r="P380" s="65"/>
      <c r="Q380" s="65"/>
      <c r="R380" s="63"/>
      <c r="T38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0" s="62"/>
      <c r="V380" s="63"/>
      <c r="W380" s="63"/>
      <c r="X380" s="64"/>
    </row>
    <row r="381" spans="2:24" x14ac:dyDescent="0.2">
      <c r="B38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1" s="63"/>
      <c r="D381" s="63"/>
      <c r="E381" s="64"/>
      <c r="F381" s="63"/>
      <c r="G381" s="63"/>
      <c r="H381" s="63"/>
      <c r="I381" s="63"/>
      <c r="K38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1" s="62"/>
      <c r="M381" s="63"/>
      <c r="N381" s="63"/>
      <c r="O381" s="64"/>
      <c r="P381" s="65"/>
      <c r="Q381" s="65"/>
      <c r="R381" s="63"/>
      <c r="T38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1" s="62"/>
      <c r="V381" s="63"/>
      <c r="W381" s="63"/>
      <c r="X381" s="64"/>
    </row>
    <row r="382" spans="2:24" x14ac:dyDescent="0.2">
      <c r="B38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2" s="63"/>
      <c r="D382" s="63"/>
      <c r="E382" s="64"/>
      <c r="F382" s="63"/>
      <c r="G382" s="63"/>
      <c r="H382" s="63"/>
      <c r="I382" s="63"/>
      <c r="K38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2" s="62"/>
      <c r="M382" s="63"/>
      <c r="N382" s="63"/>
      <c r="O382" s="64"/>
      <c r="P382" s="65"/>
      <c r="Q382" s="65"/>
      <c r="R382" s="63"/>
      <c r="T38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2" s="62"/>
      <c r="V382" s="63"/>
      <c r="W382" s="63"/>
      <c r="X382" s="64"/>
    </row>
    <row r="383" spans="2:24" x14ac:dyDescent="0.2">
      <c r="B38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3" s="63"/>
      <c r="D383" s="63"/>
      <c r="E383" s="64"/>
      <c r="F383" s="63"/>
      <c r="G383" s="63"/>
      <c r="H383" s="63"/>
      <c r="I383" s="63"/>
      <c r="K38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3" s="62"/>
      <c r="M383" s="63"/>
      <c r="N383" s="63"/>
      <c r="O383" s="64"/>
      <c r="P383" s="65"/>
      <c r="Q383" s="65"/>
      <c r="R383" s="63"/>
      <c r="T38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3" s="62"/>
      <c r="V383" s="63"/>
      <c r="W383" s="63"/>
      <c r="X383" s="64"/>
    </row>
    <row r="384" spans="2:24" x14ac:dyDescent="0.2">
      <c r="B38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4" s="63"/>
      <c r="D384" s="63"/>
      <c r="E384" s="64"/>
      <c r="F384" s="63"/>
      <c r="G384" s="63"/>
      <c r="H384" s="63"/>
      <c r="I384" s="63"/>
      <c r="K38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4" s="62"/>
      <c r="M384" s="63"/>
      <c r="N384" s="63"/>
      <c r="O384" s="64"/>
      <c r="P384" s="65"/>
      <c r="Q384" s="65"/>
      <c r="R384" s="63"/>
      <c r="T38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4" s="62"/>
      <c r="V384" s="63"/>
      <c r="W384" s="63"/>
      <c r="X384" s="64"/>
    </row>
    <row r="385" spans="2:24" x14ac:dyDescent="0.2">
      <c r="B38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5" s="63"/>
      <c r="D385" s="63"/>
      <c r="E385" s="64"/>
      <c r="F385" s="63"/>
      <c r="G385" s="63"/>
      <c r="H385" s="63"/>
      <c r="I385" s="63"/>
      <c r="K38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5" s="62"/>
      <c r="M385" s="63"/>
      <c r="N385" s="63"/>
      <c r="O385" s="64"/>
      <c r="P385" s="65"/>
      <c r="Q385" s="65"/>
      <c r="R385" s="63"/>
      <c r="T38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5" s="62"/>
      <c r="V385" s="63"/>
      <c r="W385" s="63"/>
      <c r="X385" s="64"/>
    </row>
    <row r="386" spans="2:24" x14ac:dyDescent="0.2">
      <c r="B38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6" s="63"/>
      <c r="D386" s="63"/>
      <c r="E386" s="64"/>
      <c r="F386" s="63"/>
      <c r="G386" s="63"/>
      <c r="H386" s="63"/>
      <c r="I386" s="63"/>
      <c r="K38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6" s="62"/>
      <c r="M386" s="63"/>
      <c r="N386" s="63"/>
      <c r="O386" s="64"/>
      <c r="P386" s="65"/>
      <c r="Q386" s="65"/>
      <c r="R386" s="63"/>
      <c r="T38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6" s="62"/>
      <c r="V386" s="63"/>
      <c r="W386" s="63"/>
      <c r="X386" s="64"/>
    </row>
    <row r="387" spans="2:24" x14ac:dyDescent="0.2">
      <c r="B38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7" s="63"/>
      <c r="D387" s="63"/>
      <c r="E387" s="64"/>
      <c r="F387" s="63"/>
      <c r="G387" s="63"/>
      <c r="H387" s="63"/>
      <c r="I387" s="63"/>
      <c r="K38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7" s="62"/>
      <c r="M387" s="63"/>
      <c r="N387" s="63"/>
      <c r="O387" s="64"/>
      <c r="P387" s="65"/>
      <c r="Q387" s="65"/>
      <c r="R387" s="63"/>
      <c r="T38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7" s="62"/>
      <c r="V387" s="63"/>
      <c r="W387" s="63"/>
      <c r="X387" s="64"/>
    </row>
    <row r="388" spans="2:24" x14ac:dyDescent="0.2">
      <c r="B38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8" s="63"/>
      <c r="D388" s="63"/>
      <c r="E388" s="64"/>
      <c r="F388" s="63"/>
      <c r="G388" s="63"/>
      <c r="H388" s="63"/>
      <c r="I388" s="63"/>
      <c r="K38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8" s="62"/>
      <c r="M388" s="63"/>
      <c r="N388" s="63"/>
      <c r="O388" s="64"/>
      <c r="P388" s="65"/>
      <c r="Q388" s="65"/>
      <c r="R388" s="63"/>
      <c r="T38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8" s="62"/>
      <c r="V388" s="63"/>
      <c r="W388" s="63"/>
      <c r="X388" s="64"/>
    </row>
    <row r="389" spans="2:24" x14ac:dyDescent="0.2">
      <c r="B38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89" s="63"/>
      <c r="D389" s="63"/>
      <c r="E389" s="64"/>
      <c r="F389" s="63"/>
      <c r="G389" s="63"/>
      <c r="H389" s="63"/>
      <c r="I389" s="63"/>
      <c r="K38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89" s="62"/>
      <c r="M389" s="63"/>
      <c r="N389" s="63"/>
      <c r="O389" s="64"/>
      <c r="P389" s="65"/>
      <c r="Q389" s="65"/>
      <c r="R389" s="63"/>
      <c r="T38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89" s="62"/>
      <c r="V389" s="63"/>
      <c r="W389" s="63"/>
      <c r="X389" s="64"/>
    </row>
    <row r="390" spans="2:24" x14ac:dyDescent="0.2">
      <c r="B39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0" s="63"/>
      <c r="D390" s="63"/>
      <c r="E390" s="64"/>
      <c r="F390" s="63"/>
      <c r="G390" s="63"/>
      <c r="H390" s="63"/>
      <c r="I390" s="63"/>
      <c r="K39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0" s="62"/>
      <c r="M390" s="63"/>
      <c r="N390" s="63"/>
      <c r="O390" s="64"/>
      <c r="P390" s="65"/>
      <c r="Q390" s="65"/>
      <c r="R390" s="63"/>
      <c r="T39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0" s="62"/>
      <c r="V390" s="63"/>
      <c r="W390" s="63"/>
      <c r="X390" s="64"/>
    </row>
    <row r="391" spans="2:24" x14ac:dyDescent="0.2">
      <c r="B39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1" s="63"/>
      <c r="D391" s="63"/>
      <c r="E391" s="64"/>
      <c r="F391" s="63"/>
      <c r="G391" s="63"/>
      <c r="H391" s="63"/>
      <c r="I391" s="63"/>
      <c r="K39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1" s="62"/>
      <c r="M391" s="63"/>
      <c r="N391" s="63"/>
      <c r="O391" s="64"/>
      <c r="P391" s="65"/>
      <c r="Q391" s="65"/>
      <c r="R391" s="63"/>
      <c r="T39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1" s="62"/>
      <c r="V391" s="63"/>
      <c r="W391" s="63"/>
      <c r="X391" s="64"/>
    </row>
    <row r="392" spans="2:24" x14ac:dyDescent="0.2">
      <c r="B39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2" s="63"/>
      <c r="D392" s="63"/>
      <c r="E392" s="64"/>
      <c r="F392" s="63"/>
      <c r="G392" s="63"/>
      <c r="H392" s="63"/>
      <c r="I392" s="63"/>
      <c r="K39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2" s="62"/>
      <c r="M392" s="63"/>
      <c r="N392" s="63"/>
      <c r="O392" s="64"/>
      <c r="P392" s="65"/>
      <c r="Q392" s="65"/>
      <c r="R392" s="63"/>
      <c r="T39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2" s="62"/>
      <c r="V392" s="63"/>
      <c r="W392" s="63"/>
      <c r="X392" s="64"/>
    </row>
    <row r="393" spans="2:24" x14ac:dyDescent="0.2">
      <c r="B39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3" s="63"/>
      <c r="D393" s="63"/>
      <c r="E393" s="64"/>
      <c r="F393" s="63"/>
      <c r="G393" s="63"/>
      <c r="H393" s="63"/>
      <c r="I393" s="63"/>
      <c r="K39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3" s="62"/>
      <c r="M393" s="63"/>
      <c r="N393" s="63"/>
      <c r="O393" s="64"/>
      <c r="P393" s="65"/>
      <c r="Q393" s="65"/>
      <c r="R393" s="63"/>
      <c r="T39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3" s="62"/>
      <c r="V393" s="63"/>
      <c r="W393" s="63"/>
      <c r="X393" s="64"/>
    </row>
    <row r="394" spans="2:24" x14ac:dyDescent="0.2">
      <c r="B39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4" s="63"/>
      <c r="D394" s="63"/>
      <c r="E394" s="64"/>
      <c r="F394" s="63"/>
      <c r="G394" s="63"/>
      <c r="H394" s="63"/>
      <c r="I394" s="63"/>
      <c r="K39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4" s="62"/>
      <c r="M394" s="63"/>
      <c r="N394" s="63"/>
      <c r="O394" s="64"/>
      <c r="P394" s="65"/>
      <c r="Q394" s="65"/>
      <c r="R394" s="63"/>
      <c r="T39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4" s="62"/>
      <c r="V394" s="63"/>
      <c r="W394" s="63"/>
      <c r="X394" s="64"/>
    </row>
    <row r="395" spans="2:24" x14ac:dyDescent="0.2">
      <c r="B39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5" s="63"/>
      <c r="D395" s="63"/>
      <c r="E395" s="64"/>
      <c r="F395" s="63"/>
      <c r="G395" s="63"/>
      <c r="H395" s="63"/>
      <c r="I395" s="63"/>
      <c r="K39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5" s="62"/>
      <c r="M395" s="63"/>
      <c r="N395" s="63"/>
      <c r="O395" s="64"/>
      <c r="P395" s="65"/>
      <c r="Q395" s="65"/>
      <c r="R395" s="63"/>
      <c r="T39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5" s="62"/>
      <c r="V395" s="63"/>
      <c r="W395" s="63"/>
      <c r="X395" s="64"/>
    </row>
    <row r="396" spans="2:24" x14ac:dyDescent="0.2">
      <c r="B39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6" s="63"/>
      <c r="D396" s="63"/>
      <c r="E396" s="64"/>
      <c r="F396" s="63"/>
      <c r="G396" s="63"/>
      <c r="H396" s="63"/>
      <c r="I396" s="63"/>
      <c r="K39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6" s="62"/>
      <c r="M396" s="63"/>
      <c r="N396" s="63"/>
      <c r="O396" s="64"/>
      <c r="P396" s="65"/>
      <c r="Q396" s="65"/>
      <c r="R396" s="63"/>
      <c r="T39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6" s="62"/>
      <c r="V396" s="63"/>
      <c r="W396" s="63"/>
      <c r="X396" s="64"/>
    </row>
    <row r="397" spans="2:24" x14ac:dyDescent="0.2">
      <c r="B39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7" s="63"/>
      <c r="D397" s="63"/>
      <c r="E397" s="64"/>
      <c r="F397" s="63"/>
      <c r="G397" s="63"/>
      <c r="H397" s="63"/>
      <c r="I397" s="63"/>
      <c r="K39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7" s="62"/>
      <c r="M397" s="63"/>
      <c r="N397" s="63"/>
      <c r="O397" s="64"/>
      <c r="P397" s="65"/>
      <c r="Q397" s="65"/>
      <c r="R397" s="63"/>
      <c r="T39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7" s="62"/>
      <c r="V397" s="63"/>
      <c r="W397" s="63"/>
      <c r="X397" s="64"/>
    </row>
    <row r="398" spans="2:24" x14ac:dyDescent="0.2">
      <c r="B39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8" s="63"/>
      <c r="D398" s="63"/>
      <c r="E398" s="64"/>
      <c r="F398" s="63"/>
      <c r="G398" s="63"/>
      <c r="H398" s="63"/>
      <c r="I398" s="63"/>
      <c r="K39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8" s="62"/>
      <c r="M398" s="63"/>
      <c r="N398" s="63"/>
      <c r="O398" s="64"/>
      <c r="P398" s="65"/>
      <c r="Q398" s="65"/>
      <c r="R398" s="63"/>
      <c r="T39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8" s="62"/>
      <c r="V398" s="63"/>
      <c r="W398" s="63"/>
      <c r="X398" s="64"/>
    </row>
    <row r="399" spans="2:24" x14ac:dyDescent="0.2">
      <c r="B39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399" s="63"/>
      <c r="D399" s="63"/>
      <c r="E399" s="64"/>
      <c r="F399" s="63"/>
      <c r="G399" s="63"/>
      <c r="H399" s="63"/>
      <c r="I399" s="63"/>
      <c r="K39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399" s="62"/>
      <c r="M399" s="63"/>
      <c r="N399" s="63"/>
      <c r="O399" s="64"/>
      <c r="P399" s="65"/>
      <c r="Q399" s="65"/>
      <c r="R399" s="63"/>
      <c r="T39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399" s="62"/>
      <c r="V399" s="63"/>
      <c r="W399" s="63"/>
      <c r="X399" s="64"/>
    </row>
    <row r="400" spans="2:24" x14ac:dyDescent="0.2">
      <c r="B40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0" s="63"/>
      <c r="D400" s="63"/>
      <c r="E400" s="64"/>
      <c r="F400" s="63"/>
      <c r="G400" s="63"/>
      <c r="H400" s="63"/>
      <c r="I400" s="63"/>
      <c r="K40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0" s="62"/>
      <c r="M400" s="63"/>
      <c r="N400" s="63"/>
      <c r="O400" s="64"/>
      <c r="P400" s="65"/>
      <c r="Q400" s="65"/>
      <c r="R400" s="63"/>
      <c r="T40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0" s="62"/>
      <c r="V400" s="63"/>
      <c r="W400" s="63"/>
      <c r="X400" s="64"/>
    </row>
    <row r="401" spans="2:24" x14ac:dyDescent="0.2">
      <c r="B40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1" s="63"/>
      <c r="D401" s="63"/>
      <c r="E401" s="64"/>
      <c r="F401" s="63"/>
      <c r="G401" s="63"/>
      <c r="H401" s="63"/>
      <c r="I401" s="63"/>
      <c r="K40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1" s="62"/>
      <c r="M401" s="63"/>
      <c r="N401" s="63"/>
      <c r="O401" s="64"/>
      <c r="P401" s="65"/>
      <c r="Q401" s="65"/>
      <c r="R401" s="63"/>
      <c r="T40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1" s="62"/>
      <c r="V401" s="63"/>
      <c r="W401" s="63"/>
      <c r="X401" s="64"/>
    </row>
    <row r="402" spans="2:24" x14ac:dyDescent="0.2">
      <c r="B40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2" s="63"/>
      <c r="D402" s="63"/>
      <c r="E402" s="64"/>
      <c r="F402" s="63"/>
      <c r="G402" s="63"/>
      <c r="H402" s="63"/>
      <c r="I402" s="63"/>
      <c r="K40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2" s="62"/>
      <c r="M402" s="63"/>
      <c r="N402" s="63"/>
      <c r="O402" s="64"/>
      <c r="P402" s="65"/>
      <c r="Q402" s="65"/>
      <c r="R402" s="63"/>
      <c r="T40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2" s="62"/>
      <c r="V402" s="63"/>
      <c r="W402" s="63"/>
      <c r="X402" s="64"/>
    </row>
    <row r="403" spans="2:24" x14ac:dyDescent="0.2">
      <c r="B40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3" s="63"/>
      <c r="D403" s="63"/>
      <c r="E403" s="64"/>
      <c r="F403" s="63"/>
      <c r="G403" s="63"/>
      <c r="H403" s="63"/>
      <c r="I403" s="63"/>
      <c r="K40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3" s="62"/>
      <c r="M403" s="63"/>
      <c r="N403" s="63"/>
      <c r="O403" s="64"/>
      <c r="P403" s="65"/>
      <c r="Q403" s="65"/>
      <c r="R403" s="63"/>
      <c r="T40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3" s="62"/>
      <c r="V403" s="63"/>
      <c r="W403" s="63"/>
      <c r="X403" s="64"/>
    </row>
    <row r="404" spans="2:24" x14ac:dyDescent="0.2">
      <c r="B40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4" s="63"/>
      <c r="D404" s="63"/>
      <c r="E404" s="64"/>
      <c r="F404" s="63"/>
      <c r="G404" s="63"/>
      <c r="H404" s="63"/>
      <c r="I404" s="63"/>
      <c r="K40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4" s="62"/>
      <c r="M404" s="63"/>
      <c r="N404" s="63"/>
      <c r="O404" s="64"/>
      <c r="P404" s="65"/>
      <c r="Q404" s="65"/>
      <c r="R404" s="63"/>
      <c r="T40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4" s="62"/>
      <c r="V404" s="63"/>
      <c r="W404" s="63"/>
      <c r="X404" s="64"/>
    </row>
    <row r="405" spans="2:24" x14ac:dyDescent="0.2">
      <c r="B40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5" s="63"/>
      <c r="D405" s="63"/>
      <c r="E405" s="64"/>
      <c r="F405" s="63"/>
      <c r="G405" s="63"/>
      <c r="H405" s="63"/>
      <c r="I405" s="63"/>
      <c r="K40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5" s="62"/>
      <c r="M405" s="63"/>
      <c r="N405" s="63"/>
      <c r="O405" s="64"/>
      <c r="P405" s="65"/>
      <c r="Q405" s="65"/>
      <c r="R405" s="63"/>
      <c r="T40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5" s="62"/>
      <c r="V405" s="63"/>
      <c r="W405" s="63"/>
      <c r="X405" s="64"/>
    </row>
    <row r="406" spans="2:24" x14ac:dyDescent="0.2">
      <c r="B40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6" s="63"/>
      <c r="D406" s="63"/>
      <c r="E406" s="64"/>
      <c r="F406" s="63"/>
      <c r="G406" s="63"/>
      <c r="H406" s="63"/>
      <c r="I406" s="63"/>
      <c r="K40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6" s="62"/>
      <c r="M406" s="63"/>
      <c r="N406" s="63"/>
      <c r="O406" s="64"/>
      <c r="P406" s="65"/>
      <c r="Q406" s="65"/>
      <c r="R406" s="63"/>
      <c r="T40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6" s="62"/>
      <c r="V406" s="63"/>
      <c r="W406" s="63"/>
      <c r="X406" s="64"/>
    </row>
    <row r="407" spans="2:24" x14ac:dyDescent="0.2">
      <c r="B40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7" s="63"/>
      <c r="D407" s="63"/>
      <c r="E407" s="64"/>
      <c r="F407" s="63"/>
      <c r="G407" s="63"/>
      <c r="H407" s="63"/>
      <c r="I407" s="63"/>
      <c r="K40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7" s="62"/>
      <c r="M407" s="63"/>
      <c r="N407" s="63"/>
      <c r="O407" s="64"/>
      <c r="P407" s="65"/>
      <c r="Q407" s="65"/>
      <c r="R407" s="63"/>
      <c r="T40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7" s="62"/>
      <c r="V407" s="63"/>
      <c r="W407" s="63"/>
      <c r="X407" s="64"/>
    </row>
    <row r="408" spans="2:24" x14ac:dyDescent="0.2">
      <c r="B40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8" s="63"/>
      <c r="D408" s="63"/>
      <c r="E408" s="64"/>
      <c r="F408" s="63"/>
      <c r="G408" s="63"/>
      <c r="H408" s="63"/>
      <c r="I408" s="63"/>
      <c r="K40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8" s="62"/>
      <c r="M408" s="63"/>
      <c r="N408" s="63"/>
      <c r="O408" s="64"/>
      <c r="P408" s="65"/>
      <c r="Q408" s="65"/>
      <c r="R408" s="63"/>
      <c r="T40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8" s="62"/>
      <c r="V408" s="63"/>
      <c r="W408" s="63"/>
      <c r="X408" s="64"/>
    </row>
    <row r="409" spans="2:24" x14ac:dyDescent="0.2">
      <c r="B40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09" s="63"/>
      <c r="D409" s="63"/>
      <c r="E409" s="64"/>
      <c r="F409" s="63"/>
      <c r="G409" s="63"/>
      <c r="H409" s="63"/>
      <c r="I409" s="63"/>
      <c r="K40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09" s="62"/>
      <c r="M409" s="63"/>
      <c r="N409" s="63"/>
      <c r="O409" s="64"/>
      <c r="P409" s="65"/>
      <c r="Q409" s="65"/>
      <c r="R409" s="63"/>
      <c r="T40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09" s="62"/>
      <c r="V409" s="63"/>
      <c r="W409" s="63"/>
      <c r="X409" s="64"/>
    </row>
    <row r="410" spans="2:24" x14ac:dyDescent="0.2">
      <c r="B41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0" s="63"/>
      <c r="D410" s="63"/>
      <c r="E410" s="64"/>
      <c r="F410" s="63"/>
      <c r="G410" s="63"/>
      <c r="H410" s="63"/>
      <c r="I410" s="63"/>
      <c r="K41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0" s="62"/>
      <c r="M410" s="63"/>
      <c r="N410" s="63"/>
      <c r="O410" s="64"/>
      <c r="P410" s="65"/>
      <c r="Q410" s="65"/>
      <c r="R410" s="63"/>
      <c r="T41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0" s="62"/>
      <c r="V410" s="63"/>
      <c r="W410" s="63"/>
      <c r="X410" s="64"/>
    </row>
    <row r="411" spans="2:24" x14ac:dyDescent="0.2">
      <c r="B41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1" s="63"/>
      <c r="D411" s="63"/>
      <c r="E411" s="64"/>
      <c r="F411" s="63"/>
      <c r="G411" s="63"/>
      <c r="H411" s="63"/>
      <c r="I411" s="63"/>
      <c r="K41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1" s="62"/>
      <c r="M411" s="63"/>
      <c r="N411" s="63"/>
      <c r="O411" s="64"/>
      <c r="P411" s="65"/>
      <c r="Q411" s="65"/>
      <c r="R411" s="63"/>
      <c r="T41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1" s="62"/>
      <c r="V411" s="63"/>
      <c r="W411" s="63"/>
      <c r="X411" s="64"/>
    </row>
    <row r="412" spans="2:24" x14ac:dyDescent="0.2">
      <c r="B41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2" s="63"/>
      <c r="D412" s="63"/>
      <c r="E412" s="64"/>
      <c r="F412" s="63"/>
      <c r="G412" s="63"/>
      <c r="H412" s="63"/>
      <c r="I412" s="63"/>
      <c r="K41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2" s="62"/>
      <c r="M412" s="63"/>
      <c r="N412" s="63"/>
      <c r="O412" s="64"/>
      <c r="P412" s="65"/>
      <c r="Q412" s="65"/>
      <c r="R412" s="63"/>
      <c r="T41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2" s="62"/>
      <c r="V412" s="63"/>
      <c r="W412" s="63"/>
      <c r="X412" s="64"/>
    </row>
    <row r="413" spans="2:24" x14ac:dyDescent="0.2">
      <c r="B41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3" s="63"/>
      <c r="D413" s="63"/>
      <c r="E413" s="64"/>
      <c r="F413" s="63"/>
      <c r="G413" s="63"/>
      <c r="H413" s="63"/>
      <c r="I413" s="63"/>
      <c r="K41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3" s="62"/>
      <c r="M413" s="63"/>
      <c r="N413" s="63"/>
      <c r="O413" s="64"/>
      <c r="P413" s="65"/>
      <c r="Q413" s="65"/>
      <c r="R413" s="63"/>
      <c r="T41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3" s="62"/>
      <c r="V413" s="63"/>
      <c r="W413" s="63"/>
      <c r="X413" s="64"/>
    </row>
    <row r="414" spans="2:24" x14ac:dyDescent="0.2">
      <c r="B41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4" s="63"/>
      <c r="D414" s="63"/>
      <c r="E414" s="64"/>
      <c r="F414" s="63"/>
      <c r="G414" s="63"/>
      <c r="H414" s="63"/>
      <c r="I414" s="63"/>
      <c r="K41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4" s="62"/>
      <c r="M414" s="63"/>
      <c r="N414" s="63"/>
      <c r="O414" s="64"/>
      <c r="P414" s="65"/>
      <c r="Q414" s="65"/>
      <c r="R414" s="63"/>
      <c r="T41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4" s="62"/>
      <c r="V414" s="63"/>
      <c r="W414" s="63"/>
      <c r="X414" s="64"/>
    </row>
    <row r="415" spans="2:24" x14ac:dyDescent="0.2">
      <c r="B41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5" s="63"/>
      <c r="D415" s="63"/>
      <c r="E415" s="64"/>
      <c r="F415" s="63"/>
      <c r="G415" s="63"/>
      <c r="H415" s="63"/>
      <c r="I415" s="63"/>
      <c r="K41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5" s="62"/>
      <c r="M415" s="63"/>
      <c r="N415" s="63"/>
      <c r="O415" s="64"/>
      <c r="P415" s="65"/>
      <c r="Q415" s="65"/>
      <c r="R415" s="63"/>
      <c r="T41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5" s="62"/>
      <c r="V415" s="63"/>
      <c r="W415" s="63"/>
      <c r="X415" s="64"/>
    </row>
    <row r="416" spans="2:24" x14ac:dyDescent="0.2">
      <c r="B41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6" s="63"/>
      <c r="D416" s="63"/>
      <c r="E416" s="64"/>
      <c r="F416" s="63"/>
      <c r="G416" s="63"/>
      <c r="H416" s="63"/>
      <c r="I416" s="63"/>
      <c r="K41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6" s="62"/>
      <c r="M416" s="63"/>
      <c r="N416" s="63"/>
      <c r="O416" s="64"/>
      <c r="P416" s="65"/>
      <c r="Q416" s="65"/>
      <c r="R416" s="63"/>
      <c r="T41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6" s="62"/>
      <c r="V416" s="63"/>
      <c r="W416" s="63"/>
      <c r="X416" s="64"/>
    </row>
    <row r="417" spans="2:24" x14ac:dyDescent="0.2">
      <c r="B41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7" s="63"/>
      <c r="D417" s="63"/>
      <c r="E417" s="64"/>
      <c r="F417" s="63"/>
      <c r="G417" s="63"/>
      <c r="H417" s="63"/>
      <c r="I417" s="63"/>
      <c r="K41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7" s="62"/>
      <c r="M417" s="63"/>
      <c r="N417" s="63"/>
      <c r="O417" s="64"/>
      <c r="P417" s="65"/>
      <c r="Q417" s="65"/>
      <c r="R417" s="63"/>
      <c r="T41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7" s="62"/>
      <c r="V417" s="63"/>
      <c r="W417" s="63"/>
      <c r="X417" s="64"/>
    </row>
    <row r="418" spans="2:24" x14ac:dyDescent="0.2">
      <c r="B41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8" s="63"/>
      <c r="D418" s="63"/>
      <c r="E418" s="64"/>
      <c r="F418" s="63"/>
      <c r="G418" s="63"/>
      <c r="H418" s="63"/>
      <c r="I418" s="63"/>
      <c r="K41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8" s="62"/>
      <c r="M418" s="63"/>
      <c r="N418" s="63"/>
      <c r="O418" s="64"/>
      <c r="P418" s="65"/>
      <c r="Q418" s="65"/>
      <c r="R418" s="63"/>
      <c r="T41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8" s="62"/>
      <c r="V418" s="63"/>
      <c r="W418" s="63"/>
      <c r="X418" s="64"/>
    </row>
    <row r="419" spans="2:24" x14ac:dyDescent="0.2">
      <c r="B41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19" s="63"/>
      <c r="D419" s="63"/>
      <c r="E419" s="64"/>
      <c r="F419" s="63"/>
      <c r="G419" s="63"/>
      <c r="H419" s="63"/>
      <c r="I419" s="63"/>
      <c r="K41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19" s="62"/>
      <c r="M419" s="63"/>
      <c r="N419" s="63"/>
      <c r="O419" s="64"/>
      <c r="P419" s="65"/>
      <c r="Q419" s="65"/>
      <c r="R419" s="63"/>
      <c r="T41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19" s="62"/>
      <c r="V419" s="63"/>
      <c r="W419" s="63"/>
      <c r="X419" s="64"/>
    </row>
    <row r="420" spans="2:24" x14ac:dyDescent="0.2">
      <c r="B42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0" s="63"/>
      <c r="D420" s="63"/>
      <c r="E420" s="64"/>
      <c r="F420" s="63"/>
      <c r="G420" s="63"/>
      <c r="H420" s="63"/>
      <c r="I420" s="63"/>
      <c r="K42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0" s="62"/>
      <c r="M420" s="63"/>
      <c r="N420" s="63"/>
      <c r="O420" s="64"/>
      <c r="P420" s="65"/>
      <c r="Q420" s="65"/>
      <c r="R420" s="63"/>
      <c r="T42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0" s="62"/>
      <c r="V420" s="63"/>
      <c r="W420" s="63"/>
      <c r="X420" s="64"/>
    </row>
    <row r="421" spans="2:24" x14ac:dyDescent="0.2">
      <c r="B42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1" s="63"/>
      <c r="D421" s="63"/>
      <c r="E421" s="64"/>
      <c r="F421" s="63"/>
      <c r="G421" s="63"/>
      <c r="H421" s="63"/>
      <c r="I421" s="63"/>
      <c r="K42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1" s="62"/>
      <c r="M421" s="63"/>
      <c r="N421" s="63"/>
      <c r="O421" s="64"/>
      <c r="P421" s="65"/>
      <c r="Q421" s="65"/>
      <c r="R421" s="63"/>
      <c r="T42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1" s="62"/>
      <c r="V421" s="63"/>
      <c r="W421" s="63"/>
      <c r="X421" s="64"/>
    </row>
    <row r="422" spans="2:24" x14ac:dyDescent="0.2">
      <c r="B42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2" s="63"/>
      <c r="D422" s="63"/>
      <c r="E422" s="64"/>
      <c r="F422" s="63"/>
      <c r="G422" s="63"/>
      <c r="H422" s="63"/>
      <c r="I422" s="63"/>
      <c r="K42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2" s="62"/>
      <c r="M422" s="63"/>
      <c r="N422" s="63"/>
      <c r="O422" s="64"/>
      <c r="P422" s="65"/>
      <c r="Q422" s="65"/>
      <c r="R422" s="63"/>
      <c r="T42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2" s="62"/>
      <c r="V422" s="63"/>
      <c r="W422" s="63"/>
      <c r="X422" s="64"/>
    </row>
    <row r="423" spans="2:24" x14ac:dyDescent="0.2">
      <c r="B42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3" s="63"/>
      <c r="D423" s="63"/>
      <c r="E423" s="64"/>
      <c r="F423" s="63"/>
      <c r="G423" s="63"/>
      <c r="H423" s="63"/>
      <c r="I423" s="63"/>
      <c r="K42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3" s="62"/>
      <c r="M423" s="63"/>
      <c r="N423" s="63"/>
      <c r="O423" s="64"/>
      <c r="P423" s="65"/>
      <c r="Q423" s="65"/>
      <c r="R423" s="63"/>
      <c r="T42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3" s="62"/>
      <c r="V423" s="63"/>
      <c r="W423" s="63"/>
      <c r="X423" s="64"/>
    </row>
    <row r="424" spans="2:24" x14ac:dyDescent="0.2">
      <c r="B42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4" s="63"/>
      <c r="D424" s="63"/>
      <c r="E424" s="64"/>
      <c r="F424" s="63"/>
      <c r="G424" s="63"/>
      <c r="H424" s="63"/>
      <c r="I424" s="63"/>
      <c r="K42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4" s="62"/>
      <c r="M424" s="63"/>
      <c r="N424" s="63"/>
      <c r="O424" s="64"/>
      <c r="P424" s="65"/>
      <c r="Q424" s="65"/>
      <c r="R424" s="63"/>
      <c r="T42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4" s="62"/>
      <c r="V424" s="63"/>
      <c r="W424" s="63"/>
      <c r="X424" s="64"/>
    </row>
    <row r="425" spans="2:24" x14ac:dyDescent="0.2">
      <c r="B42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5" s="63"/>
      <c r="D425" s="63"/>
      <c r="E425" s="64"/>
      <c r="F425" s="63"/>
      <c r="G425" s="63"/>
      <c r="H425" s="63"/>
      <c r="I425" s="63"/>
      <c r="K42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5" s="62"/>
      <c r="M425" s="63"/>
      <c r="N425" s="63"/>
      <c r="O425" s="64"/>
      <c r="P425" s="65"/>
      <c r="Q425" s="65"/>
      <c r="R425" s="63"/>
      <c r="T42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5" s="62"/>
      <c r="V425" s="63"/>
      <c r="W425" s="63"/>
      <c r="X425" s="64"/>
    </row>
    <row r="426" spans="2:24" x14ac:dyDescent="0.2">
      <c r="B42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6" s="63"/>
      <c r="D426" s="63"/>
      <c r="E426" s="64"/>
      <c r="F426" s="63"/>
      <c r="G426" s="63"/>
      <c r="H426" s="63"/>
      <c r="I426" s="63"/>
      <c r="K42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6" s="62"/>
      <c r="M426" s="63"/>
      <c r="N426" s="63"/>
      <c r="O426" s="64"/>
      <c r="P426" s="65"/>
      <c r="Q426" s="65"/>
      <c r="R426" s="63"/>
      <c r="T42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6" s="62"/>
      <c r="V426" s="63"/>
      <c r="W426" s="63"/>
      <c r="X426" s="64"/>
    </row>
    <row r="427" spans="2:24" x14ac:dyDescent="0.2">
      <c r="B42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7" s="63"/>
      <c r="D427" s="63"/>
      <c r="E427" s="64"/>
      <c r="F427" s="63"/>
      <c r="G427" s="63"/>
      <c r="H427" s="63"/>
      <c r="I427" s="63"/>
      <c r="K42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7" s="62"/>
      <c r="M427" s="63"/>
      <c r="N427" s="63"/>
      <c r="O427" s="64"/>
      <c r="P427" s="65"/>
      <c r="Q427" s="65"/>
      <c r="R427" s="63"/>
      <c r="T42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7" s="62"/>
      <c r="V427" s="63"/>
      <c r="W427" s="63"/>
      <c r="X427" s="64"/>
    </row>
    <row r="428" spans="2:24" x14ac:dyDescent="0.2">
      <c r="B42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8" s="63"/>
      <c r="D428" s="63"/>
      <c r="E428" s="64"/>
      <c r="F428" s="63"/>
      <c r="G428" s="63"/>
      <c r="H428" s="63"/>
      <c r="I428" s="63"/>
      <c r="K42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8" s="62"/>
      <c r="M428" s="63"/>
      <c r="N428" s="63"/>
      <c r="O428" s="64"/>
      <c r="P428" s="65"/>
      <c r="Q428" s="65"/>
      <c r="R428" s="63"/>
      <c r="T42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8" s="62"/>
      <c r="V428" s="63"/>
      <c r="W428" s="63"/>
      <c r="X428" s="64"/>
    </row>
    <row r="429" spans="2:24" x14ac:dyDescent="0.2">
      <c r="B42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29" s="63"/>
      <c r="D429" s="63"/>
      <c r="E429" s="64"/>
      <c r="F429" s="63"/>
      <c r="G429" s="63"/>
      <c r="H429" s="63"/>
      <c r="I429" s="63"/>
      <c r="K42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29" s="62"/>
      <c r="M429" s="63"/>
      <c r="N429" s="63"/>
      <c r="O429" s="64"/>
      <c r="P429" s="65"/>
      <c r="Q429" s="65"/>
      <c r="R429" s="63"/>
      <c r="T42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29" s="62"/>
      <c r="V429" s="63"/>
      <c r="W429" s="63"/>
      <c r="X429" s="64"/>
    </row>
    <row r="430" spans="2:24" x14ac:dyDescent="0.2">
      <c r="B43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0" s="63"/>
      <c r="D430" s="63"/>
      <c r="E430" s="64"/>
      <c r="F430" s="63"/>
      <c r="G430" s="63"/>
      <c r="H430" s="63"/>
      <c r="I430" s="63"/>
      <c r="K43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0" s="62"/>
      <c r="M430" s="63"/>
      <c r="N430" s="63"/>
      <c r="O430" s="64"/>
      <c r="P430" s="65"/>
      <c r="Q430" s="65"/>
      <c r="R430" s="63"/>
      <c r="T43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0" s="62"/>
      <c r="V430" s="63"/>
      <c r="W430" s="63"/>
      <c r="X430" s="64"/>
    </row>
    <row r="431" spans="2:24" x14ac:dyDescent="0.2">
      <c r="B43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1" s="63"/>
      <c r="D431" s="63"/>
      <c r="E431" s="64"/>
      <c r="F431" s="63"/>
      <c r="G431" s="63"/>
      <c r="H431" s="63"/>
      <c r="I431" s="63"/>
      <c r="K43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1" s="62"/>
      <c r="M431" s="63"/>
      <c r="N431" s="63"/>
      <c r="O431" s="64"/>
      <c r="P431" s="65"/>
      <c r="Q431" s="65"/>
      <c r="R431" s="63"/>
      <c r="T43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1" s="62"/>
      <c r="V431" s="63"/>
      <c r="W431" s="63"/>
      <c r="X431" s="64"/>
    </row>
    <row r="432" spans="2:24" x14ac:dyDescent="0.2">
      <c r="B43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2" s="63"/>
      <c r="D432" s="63"/>
      <c r="E432" s="64"/>
      <c r="F432" s="63"/>
      <c r="G432" s="63"/>
      <c r="H432" s="63"/>
      <c r="I432" s="63"/>
      <c r="K43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2" s="62"/>
      <c r="M432" s="63"/>
      <c r="N432" s="63"/>
      <c r="O432" s="64"/>
      <c r="P432" s="65"/>
      <c r="Q432" s="65"/>
      <c r="R432" s="63"/>
      <c r="T43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2" s="62"/>
      <c r="V432" s="63"/>
      <c r="W432" s="63"/>
      <c r="X432" s="64"/>
    </row>
    <row r="433" spans="2:24" x14ac:dyDescent="0.2">
      <c r="B43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3" s="63"/>
      <c r="D433" s="63"/>
      <c r="E433" s="64"/>
      <c r="F433" s="63"/>
      <c r="G433" s="63"/>
      <c r="H433" s="63"/>
      <c r="I433" s="63"/>
      <c r="K43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3" s="62"/>
      <c r="M433" s="63"/>
      <c r="N433" s="63"/>
      <c r="O433" s="64"/>
      <c r="P433" s="65"/>
      <c r="Q433" s="65"/>
      <c r="R433" s="63"/>
      <c r="T43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3" s="62"/>
      <c r="V433" s="63"/>
      <c r="W433" s="63"/>
      <c r="X433" s="64"/>
    </row>
    <row r="434" spans="2:24" x14ac:dyDescent="0.2">
      <c r="B43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4" s="63"/>
      <c r="D434" s="63"/>
      <c r="E434" s="64"/>
      <c r="F434" s="63"/>
      <c r="G434" s="63"/>
      <c r="H434" s="63"/>
      <c r="I434" s="63"/>
      <c r="K43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4" s="62"/>
      <c r="M434" s="63"/>
      <c r="N434" s="63"/>
      <c r="O434" s="64"/>
      <c r="P434" s="65"/>
      <c r="Q434" s="65"/>
      <c r="R434" s="63"/>
      <c r="T43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4" s="62"/>
      <c r="V434" s="63"/>
      <c r="W434" s="63"/>
      <c r="X434" s="64"/>
    </row>
    <row r="435" spans="2:24" x14ac:dyDescent="0.2">
      <c r="B43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5" s="63"/>
      <c r="D435" s="63"/>
      <c r="E435" s="64"/>
      <c r="F435" s="63"/>
      <c r="G435" s="63"/>
      <c r="H435" s="63"/>
      <c r="I435" s="63"/>
      <c r="K43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5" s="62"/>
      <c r="M435" s="63"/>
      <c r="N435" s="63"/>
      <c r="O435" s="64"/>
      <c r="P435" s="65"/>
      <c r="Q435" s="65"/>
      <c r="R435" s="63"/>
      <c r="T43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5" s="62"/>
      <c r="V435" s="63"/>
      <c r="W435" s="63"/>
      <c r="X435" s="64"/>
    </row>
    <row r="436" spans="2:24" x14ac:dyDescent="0.2">
      <c r="B43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6" s="63"/>
      <c r="D436" s="63"/>
      <c r="E436" s="64"/>
      <c r="F436" s="63"/>
      <c r="G436" s="63"/>
      <c r="H436" s="63"/>
      <c r="I436" s="63"/>
      <c r="K43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6" s="62"/>
      <c r="M436" s="63"/>
      <c r="N436" s="63"/>
      <c r="O436" s="64"/>
      <c r="P436" s="65"/>
      <c r="Q436" s="65"/>
      <c r="R436" s="63"/>
      <c r="T43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6" s="62"/>
      <c r="V436" s="63"/>
      <c r="W436" s="63"/>
      <c r="X436" s="64"/>
    </row>
    <row r="437" spans="2:24" x14ac:dyDescent="0.2">
      <c r="B43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7" s="63"/>
      <c r="D437" s="63"/>
      <c r="E437" s="64"/>
      <c r="F437" s="63"/>
      <c r="G437" s="63"/>
      <c r="H437" s="63"/>
      <c r="I437" s="63"/>
      <c r="K43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7" s="62"/>
      <c r="M437" s="63"/>
      <c r="N437" s="63"/>
      <c r="O437" s="64"/>
      <c r="P437" s="65"/>
      <c r="Q437" s="65"/>
      <c r="R437" s="63"/>
      <c r="T43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7" s="62"/>
      <c r="V437" s="63"/>
      <c r="W437" s="63"/>
      <c r="X437" s="64"/>
    </row>
    <row r="438" spans="2:24" x14ac:dyDescent="0.2">
      <c r="B43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8" s="63"/>
      <c r="D438" s="63"/>
      <c r="E438" s="64"/>
      <c r="F438" s="63"/>
      <c r="G438" s="63"/>
      <c r="H438" s="63"/>
      <c r="I438" s="63"/>
      <c r="K43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8" s="62"/>
      <c r="M438" s="63"/>
      <c r="N438" s="63"/>
      <c r="O438" s="64"/>
      <c r="P438" s="65"/>
      <c r="Q438" s="65"/>
      <c r="R438" s="63"/>
      <c r="T43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8" s="62"/>
      <c r="V438" s="63"/>
      <c r="W438" s="63"/>
      <c r="X438" s="64"/>
    </row>
    <row r="439" spans="2:24" x14ac:dyDescent="0.2">
      <c r="B43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39" s="63"/>
      <c r="D439" s="63"/>
      <c r="E439" s="64"/>
      <c r="F439" s="63"/>
      <c r="G439" s="63"/>
      <c r="H439" s="63"/>
      <c r="I439" s="63"/>
      <c r="K43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39" s="62"/>
      <c r="M439" s="63"/>
      <c r="N439" s="63"/>
      <c r="O439" s="64"/>
      <c r="P439" s="65"/>
      <c r="Q439" s="65"/>
      <c r="R439" s="63"/>
      <c r="T43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39" s="62"/>
      <c r="V439" s="63"/>
      <c r="W439" s="63"/>
      <c r="X439" s="64"/>
    </row>
    <row r="440" spans="2:24" x14ac:dyDescent="0.2">
      <c r="B44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0" s="63"/>
      <c r="D440" s="63"/>
      <c r="E440" s="64"/>
      <c r="F440" s="63"/>
      <c r="G440" s="63"/>
      <c r="H440" s="63"/>
      <c r="I440" s="63"/>
      <c r="K44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0" s="62"/>
      <c r="M440" s="63"/>
      <c r="N440" s="63"/>
      <c r="O440" s="64"/>
      <c r="P440" s="65"/>
      <c r="Q440" s="65"/>
      <c r="R440" s="63"/>
      <c r="T44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0" s="62"/>
      <c r="V440" s="63"/>
      <c r="W440" s="63"/>
      <c r="X440" s="64"/>
    </row>
    <row r="441" spans="2:24" x14ac:dyDescent="0.2">
      <c r="B44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1" s="63"/>
      <c r="D441" s="63"/>
      <c r="E441" s="64"/>
      <c r="F441" s="63"/>
      <c r="G441" s="63"/>
      <c r="H441" s="63"/>
      <c r="I441" s="63"/>
      <c r="K44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1" s="62"/>
      <c r="M441" s="63"/>
      <c r="N441" s="63"/>
      <c r="O441" s="64"/>
      <c r="P441" s="65"/>
      <c r="Q441" s="65"/>
      <c r="R441" s="63"/>
      <c r="T44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1" s="62"/>
      <c r="V441" s="63"/>
      <c r="W441" s="63"/>
      <c r="X441" s="64"/>
    </row>
    <row r="442" spans="2:24" x14ac:dyDescent="0.2">
      <c r="B44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2" s="63"/>
      <c r="D442" s="63"/>
      <c r="E442" s="64"/>
      <c r="F442" s="63"/>
      <c r="G442" s="63"/>
      <c r="H442" s="63"/>
      <c r="I442" s="63"/>
      <c r="K44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2" s="62"/>
      <c r="M442" s="63"/>
      <c r="N442" s="63"/>
      <c r="O442" s="64"/>
      <c r="P442" s="65"/>
      <c r="Q442" s="65"/>
      <c r="R442" s="63"/>
      <c r="T44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2" s="62"/>
      <c r="V442" s="63"/>
      <c r="W442" s="63"/>
      <c r="X442" s="64"/>
    </row>
    <row r="443" spans="2:24" x14ac:dyDescent="0.2">
      <c r="B44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3" s="63"/>
      <c r="D443" s="63"/>
      <c r="E443" s="64"/>
      <c r="F443" s="63"/>
      <c r="G443" s="63"/>
      <c r="H443" s="63"/>
      <c r="I443" s="63"/>
      <c r="K44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3" s="62"/>
      <c r="M443" s="63"/>
      <c r="N443" s="63"/>
      <c r="O443" s="64"/>
      <c r="P443" s="65"/>
      <c r="Q443" s="65"/>
      <c r="R443" s="63"/>
      <c r="T44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3" s="62"/>
      <c r="V443" s="63"/>
      <c r="W443" s="63"/>
      <c r="X443" s="64"/>
    </row>
    <row r="444" spans="2:24" x14ac:dyDescent="0.2">
      <c r="B44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4" s="63"/>
      <c r="D444" s="63"/>
      <c r="E444" s="64"/>
      <c r="F444" s="63"/>
      <c r="G444" s="63"/>
      <c r="H444" s="63"/>
      <c r="I444" s="63"/>
      <c r="K44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4" s="62"/>
      <c r="M444" s="63"/>
      <c r="N444" s="63"/>
      <c r="O444" s="64"/>
      <c r="P444" s="65"/>
      <c r="Q444" s="65"/>
      <c r="R444" s="63"/>
      <c r="T44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4" s="62"/>
      <c r="V444" s="63"/>
      <c r="W444" s="63"/>
      <c r="X444" s="64"/>
    </row>
    <row r="445" spans="2:24" x14ac:dyDescent="0.2">
      <c r="B44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5" s="63"/>
      <c r="D445" s="63"/>
      <c r="E445" s="64"/>
      <c r="F445" s="63"/>
      <c r="G445" s="63"/>
      <c r="H445" s="63"/>
      <c r="I445" s="63"/>
      <c r="K44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5" s="62"/>
      <c r="M445" s="63"/>
      <c r="N445" s="63"/>
      <c r="O445" s="64"/>
      <c r="P445" s="65"/>
      <c r="Q445" s="65"/>
      <c r="R445" s="63"/>
      <c r="T44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5" s="62"/>
      <c r="V445" s="63"/>
      <c r="W445" s="63"/>
      <c r="X445" s="64"/>
    </row>
    <row r="446" spans="2:24" x14ac:dyDescent="0.2">
      <c r="B44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6" s="63"/>
      <c r="D446" s="63"/>
      <c r="E446" s="64"/>
      <c r="F446" s="63"/>
      <c r="G446" s="63"/>
      <c r="H446" s="63"/>
      <c r="I446" s="63"/>
      <c r="K44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6" s="62"/>
      <c r="M446" s="63"/>
      <c r="N446" s="63"/>
      <c r="O446" s="64"/>
      <c r="P446" s="65"/>
      <c r="Q446" s="65"/>
      <c r="R446" s="63"/>
      <c r="T44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6" s="62"/>
      <c r="V446" s="63"/>
      <c r="W446" s="63"/>
      <c r="X446" s="64"/>
    </row>
    <row r="447" spans="2:24" x14ac:dyDescent="0.2">
      <c r="B44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7" s="63"/>
      <c r="D447" s="63"/>
      <c r="E447" s="64"/>
      <c r="F447" s="63"/>
      <c r="G447" s="63"/>
      <c r="H447" s="63"/>
      <c r="I447" s="63"/>
      <c r="K44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7" s="62"/>
      <c r="M447" s="63"/>
      <c r="N447" s="63"/>
      <c r="O447" s="64"/>
      <c r="P447" s="65"/>
      <c r="Q447" s="65"/>
      <c r="R447" s="63"/>
      <c r="T44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7" s="62"/>
      <c r="V447" s="63"/>
      <c r="W447" s="63"/>
      <c r="X447" s="64"/>
    </row>
    <row r="448" spans="2:24" x14ac:dyDescent="0.2">
      <c r="B44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8" s="63"/>
      <c r="D448" s="63"/>
      <c r="E448" s="64"/>
      <c r="F448" s="63"/>
      <c r="G448" s="63"/>
      <c r="H448" s="63"/>
      <c r="I448" s="63"/>
      <c r="K44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8" s="62"/>
      <c r="M448" s="63"/>
      <c r="N448" s="63"/>
      <c r="O448" s="64"/>
      <c r="P448" s="65"/>
      <c r="Q448" s="65"/>
      <c r="R448" s="63"/>
      <c r="T44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8" s="62"/>
      <c r="V448" s="63"/>
      <c r="W448" s="63"/>
      <c r="X448" s="64"/>
    </row>
    <row r="449" spans="2:24" x14ac:dyDescent="0.2">
      <c r="B44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49" s="63"/>
      <c r="D449" s="63"/>
      <c r="E449" s="64"/>
      <c r="F449" s="63"/>
      <c r="G449" s="63"/>
      <c r="H449" s="63"/>
      <c r="I449" s="63"/>
      <c r="K44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49" s="62"/>
      <c r="M449" s="63"/>
      <c r="N449" s="63"/>
      <c r="O449" s="64"/>
      <c r="P449" s="65"/>
      <c r="Q449" s="65"/>
      <c r="R449" s="63"/>
      <c r="T44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49" s="62"/>
      <c r="V449" s="63"/>
      <c r="W449" s="63"/>
      <c r="X449" s="64"/>
    </row>
    <row r="450" spans="2:24" x14ac:dyDescent="0.2">
      <c r="B45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0" s="63"/>
      <c r="D450" s="63"/>
      <c r="E450" s="64"/>
      <c r="F450" s="63"/>
      <c r="G450" s="63"/>
      <c r="H450" s="63"/>
      <c r="I450" s="63"/>
      <c r="K45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0" s="62"/>
      <c r="M450" s="63"/>
      <c r="N450" s="63"/>
      <c r="O450" s="64"/>
      <c r="P450" s="65"/>
      <c r="Q450" s="65"/>
      <c r="R450" s="63"/>
      <c r="T45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0" s="62"/>
      <c r="V450" s="63"/>
      <c r="W450" s="63"/>
      <c r="X450" s="64"/>
    </row>
    <row r="451" spans="2:24" x14ac:dyDescent="0.2">
      <c r="B45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1" s="63"/>
      <c r="D451" s="63"/>
      <c r="E451" s="64"/>
      <c r="F451" s="63"/>
      <c r="G451" s="63"/>
      <c r="H451" s="63"/>
      <c r="I451" s="63"/>
      <c r="K45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1" s="62"/>
      <c r="M451" s="63"/>
      <c r="N451" s="63"/>
      <c r="O451" s="64"/>
      <c r="P451" s="65"/>
      <c r="Q451" s="65"/>
      <c r="R451" s="63"/>
      <c r="T45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1" s="62"/>
      <c r="V451" s="63"/>
      <c r="W451" s="63"/>
      <c r="X451" s="64"/>
    </row>
    <row r="452" spans="2:24" x14ac:dyDescent="0.2">
      <c r="B45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2" s="63"/>
      <c r="D452" s="63"/>
      <c r="E452" s="64"/>
      <c r="F452" s="63"/>
      <c r="G452" s="63"/>
      <c r="H452" s="63"/>
      <c r="I452" s="63"/>
      <c r="K45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2" s="62"/>
      <c r="M452" s="63"/>
      <c r="N452" s="63"/>
      <c r="O452" s="64"/>
      <c r="P452" s="65"/>
      <c r="Q452" s="65"/>
      <c r="R452" s="63"/>
      <c r="T45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2" s="62"/>
      <c r="V452" s="63"/>
      <c r="W452" s="63"/>
      <c r="X452" s="64"/>
    </row>
    <row r="453" spans="2:24" x14ac:dyDescent="0.2">
      <c r="B45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3" s="63"/>
      <c r="D453" s="63"/>
      <c r="E453" s="64"/>
      <c r="F453" s="63"/>
      <c r="G453" s="63"/>
      <c r="H453" s="63"/>
      <c r="I453" s="63"/>
      <c r="K45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3" s="62"/>
      <c r="M453" s="63"/>
      <c r="N453" s="63"/>
      <c r="O453" s="64"/>
      <c r="P453" s="65"/>
      <c r="Q453" s="65"/>
      <c r="R453" s="63"/>
      <c r="T45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3" s="62"/>
      <c r="V453" s="63"/>
      <c r="W453" s="63"/>
      <c r="X453" s="64"/>
    </row>
    <row r="454" spans="2:24" x14ac:dyDescent="0.2">
      <c r="B45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4" s="63"/>
      <c r="D454" s="63"/>
      <c r="E454" s="64"/>
      <c r="F454" s="63"/>
      <c r="G454" s="63"/>
      <c r="H454" s="63"/>
      <c r="I454" s="63"/>
      <c r="K45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4" s="62"/>
      <c r="M454" s="63"/>
      <c r="N454" s="63"/>
      <c r="O454" s="64"/>
      <c r="P454" s="65"/>
      <c r="Q454" s="65"/>
      <c r="R454" s="63"/>
      <c r="T45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4" s="62"/>
      <c r="V454" s="63"/>
      <c r="W454" s="63"/>
      <c r="X454" s="64"/>
    </row>
    <row r="455" spans="2:24" x14ac:dyDescent="0.2">
      <c r="B45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5" s="63"/>
      <c r="D455" s="63"/>
      <c r="E455" s="64"/>
      <c r="F455" s="63"/>
      <c r="G455" s="63"/>
      <c r="H455" s="63"/>
      <c r="I455" s="63"/>
      <c r="K45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5" s="62"/>
      <c r="M455" s="63"/>
      <c r="N455" s="63"/>
      <c r="O455" s="64"/>
      <c r="P455" s="65"/>
      <c r="Q455" s="65"/>
      <c r="R455" s="63"/>
      <c r="T45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5" s="62"/>
      <c r="V455" s="63"/>
      <c r="W455" s="63"/>
      <c r="X455" s="64"/>
    </row>
    <row r="456" spans="2:24" x14ac:dyDescent="0.2">
      <c r="B45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6" s="63"/>
      <c r="D456" s="63"/>
      <c r="E456" s="64"/>
      <c r="F456" s="63"/>
      <c r="G456" s="63"/>
      <c r="H456" s="63"/>
      <c r="I456" s="63"/>
      <c r="K45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6" s="62"/>
      <c r="M456" s="63"/>
      <c r="N456" s="63"/>
      <c r="O456" s="64"/>
      <c r="P456" s="65"/>
      <c r="Q456" s="65"/>
      <c r="R456" s="63"/>
      <c r="T45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6" s="62"/>
      <c r="V456" s="63"/>
      <c r="W456" s="63"/>
      <c r="X456" s="64"/>
    </row>
    <row r="457" spans="2:24" x14ac:dyDescent="0.2">
      <c r="B45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7" s="63"/>
      <c r="D457" s="63"/>
      <c r="E457" s="64"/>
      <c r="F457" s="63"/>
      <c r="G457" s="63"/>
      <c r="H457" s="63"/>
      <c r="I457" s="63"/>
      <c r="K45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7" s="62"/>
      <c r="M457" s="63"/>
      <c r="N457" s="63"/>
      <c r="O457" s="64"/>
      <c r="P457" s="65"/>
      <c r="Q457" s="65"/>
      <c r="R457" s="63"/>
      <c r="T45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7" s="62"/>
      <c r="V457" s="63"/>
      <c r="W457" s="63"/>
      <c r="X457" s="64"/>
    </row>
    <row r="458" spans="2:24" x14ac:dyDescent="0.2">
      <c r="B45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8" s="63"/>
      <c r="D458" s="63"/>
      <c r="E458" s="64"/>
      <c r="F458" s="63"/>
      <c r="G458" s="63"/>
      <c r="H458" s="63"/>
      <c r="I458" s="63"/>
      <c r="K45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8" s="62"/>
      <c r="M458" s="63"/>
      <c r="N458" s="63"/>
      <c r="O458" s="64"/>
      <c r="P458" s="65"/>
      <c r="Q458" s="65"/>
      <c r="R458" s="63"/>
      <c r="T45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8" s="62"/>
      <c r="V458" s="63"/>
      <c r="W458" s="63"/>
      <c r="X458" s="64"/>
    </row>
    <row r="459" spans="2:24" x14ac:dyDescent="0.2">
      <c r="B45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59" s="63"/>
      <c r="D459" s="63"/>
      <c r="E459" s="64"/>
      <c r="F459" s="63"/>
      <c r="G459" s="63"/>
      <c r="H459" s="63"/>
      <c r="I459" s="63"/>
      <c r="K45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59" s="62"/>
      <c r="M459" s="63"/>
      <c r="N459" s="63"/>
      <c r="O459" s="64"/>
      <c r="P459" s="65"/>
      <c r="Q459" s="65"/>
      <c r="R459" s="63"/>
      <c r="T45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59" s="62"/>
      <c r="V459" s="63"/>
      <c r="W459" s="63"/>
      <c r="X459" s="64"/>
    </row>
    <row r="460" spans="2:24" x14ac:dyDescent="0.2">
      <c r="B46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0" s="63"/>
      <c r="D460" s="63"/>
      <c r="E460" s="64"/>
      <c r="F460" s="63"/>
      <c r="G460" s="63"/>
      <c r="H460" s="63"/>
      <c r="I460" s="63"/>
      <c r="K46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0" s="62"/>
      <c r="M460" s="63"/>
      <c r="N460" s="63"/>
      <c r="O460" s="64"/>
      <c r="P460" s="65"/>
      <c r="Q460" s="65"/>
      <c r="R460" s="63"/>
      <c r="T46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0" s="62"/>
      <c r="V460" s="63"/>
      <c r="W460" s="63"/>
      <c r="X460" s="64"/>
    </row>
    <row r="461" spans="2:24" x14ac:dyDescent="0.2">
      <c r="B46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1" s="63"/>
      <c r="D461" s="63"/>
      <c r="E461" s="64"/>
      <c r="F461" s="63"/>
      <c r="G461" s="63"/>
      <c r="H461" s="63"/>
      <c r="I461" s="63"/>
      <c r="K46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1" s="62"/>
      <c r="M461" s="63"/>
      <c r="N461" s="63"/>
      <c r="O461" s="64"/>
      <c r="P461" s="65"/>
      <c r="Q461" s="65"/>
      <c r="R461" s="63"/>
      <c r="T46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1" s="62"/>
      <c r="V461" s="63"/>
      <c r="W461" s="63"/>
      <c r="X461" s="64"/>
    </row>
    <row r="462" spans="2:24" x14ac:dyDescent="0.2">
      <c r="B46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2" s="63"/>
      <c r="D462" s="63"/>
      <c r="E462" s="64"/>
      <c r="F462" s="63"/>
      <c r="G462" s="63"/>
      <c r="H462" s="63"/>
      <c r="I462" s="63"/>
      <c r="K46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2" s="62"/>
      <c r="M462" s="63"/>
      <c r="N462" s="63"/>
      <c r="O462" s="64"/>
      <c r="P462" s="65"/>
      <c r="Q462" s="65"/>
      <c r="R462" s="63"/>
      <c r="T46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2" s="62"/>
      <c r="V462" s="63"/>
      <c r="W462" s="63"/>
      <c r="X462" s="64"/>
    </row>
    <row r="463" spans="2:24" x14ac:dyDescent="0.2">
      <c r="B46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3" s="63"/>
      <c r="D463" s="63"/>
      <c r="E463" s="64"/>
      <c r="F463" s="63"/>
      <c r="G463" s="63"/>
      <c r="H463" s="63"/>
      <c r="I463" s="63"/>
      <c r="K46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3" s="62"/>
      <c r="M463" s="63"/>
      <c r="N463" s="63"/>
      <c r="O463" s="64"/>
      <c r="P463" s="65"/>
      <c r="Q463" s="65"/>
      <c r="R463" s="63"/>
      <c r="T46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3" s="62"/>
      <c r="V463" s="63"/>
      <c r="W463" s="63"/>
      <c r="X463" s="64"/>
    </row>
    <row r="464" spans="2:24" x14ac:dyDescent="0.2">
      <c r="B46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4" s="63"/>
      <c r="D464" s="63"/>
      <c r="E464" s="64"/>
      <c r="F464" s="63"/>
      <c r="G464" s="63"/>
      <c r="H464" s="63"/>
      <c r="I464" s="63"/>
      <c r="K46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4" s="62"/>
      <c r="M464" s="63"/>
      <c r="N464" s="63"/>
      <c r="O464" s="64"/>
      <c r="P464" s="65"/>
      <c r="Q464" s="65"/>
      <c r="R464" s="63"/>
      <c r="T46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4" s="62"/>
      <c r="V464" s="63"/>
      <c r="W464" s="63"/>
      <c r="X464" s="64"/>
    </row>
    <row r="465" spans="2:24" x14ac:dyDescent="0.2">
      <c r="B46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5" s="63"/>
      <c r="D465" s="63"/>
      <c r="E465" s="64"/>
      <c r="F465" s="63"/>
      <c r="G465" s="63"/>
      <c r="H465" s="63"/>
      <c r="I465" s="63"/>
      <c r="K46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5" s="62"/>
      <c r="M465" s="63"/>
      <c r="N465" s="63"/>
      <c r="O465" s="64"/>
      <c r="P465" s="65"/>
      <c r="Q465" s="65"/>
      <c r="R465" s="63"/>
      <c r="T46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5" s="62"/>
      <c r="V465" s="63"/>
      <c r="W465" s="63"/>
      <c r="X465" s="64"/>
    </row>
    <row r="466" spans="2:24" x14ac:dyDescent="0.2">
      <c r="B46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6" s="63"/>
      <c r="D466" s="63"/>
      <c r="E466" s="64"/>
      <c r="F466" s="63"/>
      <c r="G466" s="63"/>
      <c r="H466" s="63"/>
      <c r="I466" s="63"/>
      <c r="K46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6" s="62"/>
      <c r="M466" s="63"/>
      <c r="N466" s="63"/>
      <c r="O466" s="64"/>
      <c r="P466" s="65"/>
      <c r="Q466" s="65"/>
      <c r="R466" s="63"/>
      <c r="T46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6" s="62"/>
      <c r="V466" s="63"/>
      <c r="W466" s="63"/>
      <c r="X466" s="64"/>
    </row>
    <row r="467" spans="2:24" x14ac:dyDescent="0.2">
      <c r="B46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7" s="63"/>
      <c r="D467" s="63"/>
      <c r="E467" s="64"/>
      <c r="F467" s="63"/>
      <c r="G467" s="63"/>
      <c r="H467" s="63"/>
      <c r="I467" s="63"/>
      <c r="K46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7" s="62"/>
      <c r="M467" s="63"/>
      <c r="N467" s="63"/>
      <c r="O467" s="64"/>
      <c r="P467" s="65"/>
      <c r="Q467" s="65"/>
      <c r="R467" s="63"/>
      <c r="T46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7" s="62"/>
      <c r="V467" s="63"/>
      <c r="W467" s="63"/>
      <c r="X467" s="64"/>
    </row>
    <row r="468" spans="2:24" x14ac:dyDescent="0.2">
      <c r="B46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8" s="63"/>
      <c r="D468" s="63"/>
      <c r="E468" s="64"/>
      <c r="F468" s="63"/>
      <c r="G468" s="63"/>
      <c r="H468" s="63"/>
      <c r="I468" s="63"/>
      <c r="K46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8" s="62"/>
      <c r="M468" s="63"/>
      <c r="N468" s="63"/>
      <c r="O468" s="64"/>
      <c r="P468" s="65"/>
      <c r="Q468" s="65"/>
      <c r="R468" s="63"/>
      <c r="T46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8" s="62"/>
      <c r="V468" s="63"/>
      <c r="W468" s="63"/>
      <c r="X468" s="64"/>
    </row>
    <row r="469" spans="2:24" x14ac:dyDescent="0.2">
      <c r="B46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69" s="63"/>
      <c r="D469" s="63"/>
      <c r="E469" s="64"/>
      <c r="F469" s="63"/>
      <c r="G469" s="63"/>
      <c r="H469" s="63"/>
      <c r="I469" s="63"/>
      <c r="K46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69" s="62"/>
      <c r="M469" s="63"/>
      <c r="N469" s="63"/>
      <c r="O469" s="64"/>
      <c r="P469" s="65"/>
      <c r="Q469" s="65"/>
      <c r="R469" s="63"/>
      <c r="T46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69" s="62"/>
      <c r="V469" s="63"/>
      <c r="W469" s="63"/>
      <c r="X469" s="64"/>
    </row>
    <row r="470" spans="2:24" x14ac:dyDescent="0.2">
      <c r="B47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0" s="63"/>
      <c r="D470" s="63"/>
      <c r="E470" s="64"/>
      <c r="F470" s="63"/>
      <c r="G470" s="63"/>
      <c r="H470" s="63"/>
      <c r="I470" s="63"/>
      <c r="K47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0" s="62"/>
      <c r="M470" s="63"/>
      <c r="N470" s="63"/>
      <c r="O470" s="64"/>
      <c r="P470" s="65"/>
      <c r="Q470" s="65"/>
      <c r="R470" s="63"/>
      <c r="T47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0" s="62"/>
      <c r="V470" s="63"/>
      <c r="W470" s="63"/>
      <c r="X470" s="64"/>
    </row>
    <row r="471" spans="2:24" x14ac:dyDescent="0.2">
      <c r="B47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1" s="63"/>
      <c r="D471" s="63"/>
      <c r="E471" s="64"/>
      <c r="F471" s="63"/>
      <c r="G471" s="63"/>
      <c r="H471" s="63"/>
      <c r="I471" s="63"/>
      <c r="K47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1" s="62"/>
      <c r="M471" s="63"/>
      <c r="N471" s="63"/>
      <c r="O471" s="64"/>
      <c r="P471" s="65"/>
      <c r="Q471" s="65"/>
      <c r="R471" s="63"/>
      <c r="T47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1" s="62"/>
      <c r="V471" s="63"/>
      <c r="W471" s="63"/>
      <c r="X471" s="64"/>
    </row>
    <row r="472" spans="2:24" x14ac:dyDescent="0.2">
      <c r="B47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2" s="63"/>
      <c r="D472" s="63"/>
      <c r="E472" s="64"/>
      <c r="F472" s="63"/>
      <c r="G472" s="63"/>
      <c r="H472" s="63"/>
      <c r="I472" s="63"/>
      <c r="K47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2" s="62"/>
      <c r="M472" s="63"/>
      <c r="N472" s="63"/>
      <c r="O472" s="64"/>
      <c r="P472" s="65"/>
      <c r="Q472" s="65"/>
      <c r="R472" s="63"/>
      <c r="T47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2" s="62"/>
      <c r="V472" s="63"/>
      <c r="W472" s="63"/>
      <c r="X472" s="64"/>
    </row>
    <row r="473" spans="2:24" x14ac:dyDescent="0.2">
      <c r="B47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3" s="63"/>
      <c r="D473" s="63"/>
      <c r="E473" s="64"/>
      <c r="F473" s="63"/>
      <c r="G473" s="63"/>
      <c r="H473" s="63"/>
      <c r="I473" s="63"/>
      <c r="K47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3" s="62"/>
      <c r="M473" s="63"/>
      <c r="N473" s="63"/>
      <c r="O473" s="64"/>
      <c r="P473" s="65"/>
      <c r="Q473" s="65"/>
      <c r="R473" s="63"/>
      <c r="T47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3" s="62"/>
      <c r="V473" s="63"/>
      <c r="W473" s="63"/>
      <c r="X473" s="64"/>
    </row>
    <row r="474" spans="2:24" x14ac:dyDescent="0.2">
      <c r="B47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4" s="63"/>
      <c r="D474" s="63"/>
      <c r="E474" s="64"/>
      <c r="F474" s="63"/>
      <c r="G474" s="63"/>
      <c r="H474" s="63"/>
      <c r="I474" s="63"/>
      <c r="K47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4" s="62"/>
      <c r="M474" s="63"/>
      <c r="N474" s="63"/>
      <c r="O474" s="64"/>
      <c r="P474" s="65"/>
      <c r="Q474" s="65"/>
      <c r="R474" s="63"/>
      <c r="T47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4" s="62"/>
      <c r="V474" s="63"/>
      <c r="W474" s="63"/>
      <c r="X474" s="64"/>
    </row>
    <row r="475" spans="2:24" x14ac:dyDescent="0.2">
      <c r="B47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5" s="63"/>
      <c r="D475" s="63"/>
      <c r="E475" s="64"/>
      <c r="F475" s="63"/>
      <c r="G475" s="63"/>
      <c r="H475" s="63"/>
      <c r="I475" s="63"/>
      <c r="K47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5" s="62"/>
      <c r="M475" s="63"/>
      <c r="N475" s="63"/>
      <c r="O475" s="64"/>
      <c r="P475" s="65"/>
      <c r="Q475" s="65"/>
      <c r="R475" s="63"/>
      <c r="T47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5" s="62"/>
      <c r="V475" s="63"/>
      <c r="W475" s="63"/>
      <c r="X475" s="64"/>
    </row>
    <row r="476" spans="2:24" x14ac:dyDescent="0.2">
      <c r="B47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6" s="63"/>
      <c r="D476" s="63"/>
      <c r="E476" s="64"/>
      <c r="F476" s="63"/>
      <c r="G476" s="63"/>
      <c r="H476" s="63"/>
      <c r="I476" s="63"/>
      <c r="K47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6" s="62"/>
      <c r="M476" s="63"/>
      <c r="N476" s="63"/>
      <c r="O476" s="64"/>
      <c r="P476" s="65"/>
      <c r="Q476" s="65"/>
      <c r="R476" s="63"/>
      <c r="T47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6" s="62"/>
      <c r="V476" s="63"/>
      <c r="W476" s="63"/>
      <c r="X476" s="64"/>
    </row>
    <row r="477" spans="2:24" x14ac:dyDescent="0.2">
      <c r="B47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7" s="63"/>
      <c r="D477" s="63"/>
      <c r="E477" s="64"/>
      <c r="F477" s="63"/>
      <c r="G477" s="63"/>
      <c r="H477" s="63"/>
      <c r="I477" s="63"/>
      <c r="K47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7" s="62"/>
      <c r="M477" s="63"/>
      <c r="N477" s="63"/>
      <c r="O477" s="64"/>
      <c r="P477" s="65"/>
      <c r="Q477" s="65"/>
      <c r="R477" s="63"/>
      <c r="T47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7" s="62"/>
      <c r="V477" s="63"/>
      <c r="W477" s="63"/>
      <c r="X477" s="64"/>
    </row>
    <row r="478" spans="2:24" x14ac:dyDescent="0.2">
      <c r="B47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8" s="63"/>
      <c r="D478" s="63"/>
      <c r="E478" s="64"/>
      <c r="F478" s="63"/>
      <c r="G478" s="63"/>
      <c r="H478" s="63"/>
      <c r="I478" s="63"/>
      <c r="K47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8" s="62"/>
      <c r="M478" s="63"/>
      <c r="N478" s="63"/>
      <c r="O478" s="64"/>
      <c r="P478" s="65"/>
      <c r="Q478" s="65"/>
      <c r="R478" s="63"/>
      <c r="T47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8" s="62"/>
      <c r="V478" s="63"/>
      <c r="W478" s="63"/>
      <c r="X478" s="64"/>
    </row>
    <row r="479" spans="2:24" x14ac:dyDescent="0.2">
      <c r="B47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79" s="63"/>
      <c r="D479" s="63"/>
      <c r="E479" s="64"/>
      <c r="F479" s="63"/>
      <c r="G479" s="63"/>
      <c r="H479" s="63"/>
      <c r="I479" s="63"/>
      <c r="K47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79" s="62"/>
      <c r="M479" s="63"/>
      <c r="N479" s="63"/>
      <c r="O479" s="64"/>
      <c r="P479" s="65"/>
      <c r="Q479" s="65"/>
      <c r="R479" s="63"/>
      <c r="T47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79" s="62"/>
      <c r="V479" s="63"/>
      <c r="W479" s="63"/>
      <c r="X479" s="64"/>
    </row>
    <row r="480" spans="2:24" x14ac:dyDescent="0.2">
      <c r="B48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0" s="63"/>
      <c r="D480" s="63"/>
      <c r="E480" s="64"/>
      <c r="F480" s="63"/>
      <c r="G480" s="63"/>
      <c r="H480" s="63"/>
      <c r="I480" s="63"/>
      <c r="K48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0" s="62"/>
      <c r="M480" s="63"/>
      <c r="N480" s="63"/>
      <c r="O480" s="64"/>
      <c r="P480" s="65"/>
      <c r="Q480" s="65"/>
      <c r="R480" s="63"/>
      <c r="T48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0" s="62"/>
      <c r="V480" s="63"/>
      <c r="W480" s="63"/>
      <c r="X480" s="64"/>
    </row>
    <row r="481" spans="2:24" x14ac:dyDescent="0.2">
      <c r="B48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1" s="63"/>
      <c r="D481" s="63"/>
      <c r="E481" s="64"/>
      <c r="F481" s="63"/>
      <c r="G481" s="63"/>
      <c r="H481" s="63"/>
      <c r="I481" s="63"/>
      <c r="K48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1" s="62"/>
      <c r="M481" s="63"/>
      <c r="N481" s="63"/>
      <c r="O481" s="64"/>
      <c r="P481" s="65"/>
      <c r="Q481" s="65"/>
      <c r="R481" s="63"/>
      <c r="T48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1" s="62"/>
      <c r="V481" s="63"/>
      <c r="W481" s="63"/>
      <c r="X481" s="64"/>
    </row>
    <row r="482" spans="2:24" x14ac:dyDescent="0.2">
      <c r="B48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2" s="63"/>
      <c r="D482" s="63"/>
      <c r="E482" s="64"/>
      <c r="F482" s="63"/>
      <c r="G482" s="63"/>
      <c r="H482" s="63"/>
      <c r="I482" s="63"/>
      <c r="K48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2" s="62"/>
      <c r="M482" s="63"/>
      <c r="N482" s="63"/>
      <c r="O482" s="64"/>
      <c r="P482" s="65"/>
      <c r="Q482" s="65"/>
      <c r="R482" s="63"/>
      <c r="T48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2" s="62"/>
      <c r="V482" s="63"/>
      <c r="W482" s="63"/>
      <c r="X482" s="64"/>
    </row>
    <row r="483" spans="2:24" x14ac:dyDescent="0.2">
      <c r="B48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3" s="63"/>
      <c r="D483" s="63"/>
      <c r="E483" s="64"/>
      <c r="F483" s="63"/>
      <c r="G483" s="63"/>
      <c r="H483" s="63"/>
      <c r="I483" s="63"/>
      <c r="K48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3" s="62"/>
      <c r="M483" s="63"/>
      <c r="N483" s="63"/>
      <c r="O483" s="64"/>
      <c r="P483" s="65"/>
      <c r="Q483" s="65"/>
      <c r="R483" s="63"/>
      <c r="T48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3" s="62"/>
      <c r="V483" s="63"/>
      <c r="W483" s="63"/>
      <c r="X483" s="64"/>
    </row>
    <row r="484" spans="2:24" x14ac:dyDescent="0.2">
      <c r="B48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4" s="63"/>
      <c r="D484" s="63"/>
      <c r="E484" s="64"/>
      <c r="F484" s="63"/>
      <c r="G484" s="63"/>
      <c r="H484" s="63"/>
      <c r="I484" s="63"/>
      <c r="K48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4" s="62"/>
      <c r="M484" s="63"/>
      <c r="N484" s="63"/>
      <c r="O484" s="64"/>
      <c r="P484" s="65"/>
      <c r="Q484" s="65"/>
      <c r="R484" s="63"/>
      <c r="T48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4" s="62"/>
      <c r="V484" s="63"/>
      <c r="W484" s="63"/>
      <c r="X484" s="64"/>
    </row>
    <row r="485" spans="2:24" x14ac:dyDescent="0.2">
      <c r="B48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5" s="63"/>
      <c r="D485" s="63"/>
      <c r="E485" s="64"/>
      <c r="F485" s="63"/>
      <c r="G485" s="63"/>
      <c r="H485" s="63"/>
      <c r="I485" s="63"/>
      <c r="K48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5" s="62"/>
      <c r="M485" s="63"/>
      <c r="N485" s="63"/>
      <c r="O485" s="64"/>
      <c r="P485" s="65"/>
      <c r="Q485" s="65"/>
      <c r="R485" s="63"/>
      <c r="T48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5" s="62"/>
      <c r="V485" s="63"/>
      <c r="W485" s="63"/>
      <c r="X485" s="64"/>
    </row>
    <row r="486" spans="2:24" x14ac:dyDescent="0.2">
      <c r="B48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6" s="63"/>
      <c r="D486" s="63"/>
      <c r="E486" s="64"/>
      <c r="F486" s="63"/>
      <c r="G486" s="63"/>
      <c r="H486" s="63"/>
      <c r="I486" s="63"/>
      <c r="K48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6" s="62"/>
      <c r="M486" s="63"/>
      <c r="N486" s="63"/>
      <c r="O486" s="64"/>
      <c r="P486" s="65"/>
      <c r="Q486" s="65"/>
      <c r="R486" s="63"/>
      <c r="T48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6" s="62"/>
      <c r="V486" s="63"/>
      <c r="W486" s="63"/>
      <c r="X486" s="64"/>
    </row>
    <row r="487" spans="2:24" x14ac:dyDescent="0.2">
      <c r="B48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7" s="63"/>
      <c r="D487" s="63"/>
      <c r="E487" s="64"/>
      <c r="F487" s="63"/>
      <c r="G487" s="63"/>
      <c r="H487" s="63"/>
      <c r="I487" s="63"/>
      <c r="K48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7" s="62"/>
      <c r="M487" s="63"/>
      <c r="N487" s="63"/>
      <c r="O487" s="64"/>
      <c r="P487" s="65"/>
      <c r="Q487" s="65"/>
      <c r="R487" s="63"/>
      <c r="T48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7" s="62"/>
      <c r="V487" s="63"/>
      <c r="W487" s="63"/>
      <c r="X487" s="64"/>
    </row>
    <row r="488" spans="2:24" x14ac:dyDescent="0.2">
      <c r="B48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8" s="63"/>
      <c r="D488" s="63"/>
      <c r="E488" s="64"/>
      <c r="F488" s="63"/>
      <c r="G488" s="63"/>
      <c r="H488" s="63"/>
      <c r="I488" s="63"/>
      <c r="K48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8" s="62"/>
      <c r="M488" s="63"/>
      <c r="N488" s="63"/>
      <c r="O488" s="64"/>
      <c r="P488" s="65"/>
      <c r="Q488" s="65"/>
      <c r="R488" s="63"/>
      <c r="T48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8" s="62"/>
      <c r="V488" s="63"/>
      <c r="W488" s="63"/>
      <c r="X488" s="64"/>
    </row>
    <row r="489" spans="2:24" x14ac:dyDescent="0.2">
      <c r="B48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89" s="63"/>
      <c r="D489" s="63"/>
      <c r="E489" s="64"/>
      <c r="F489" s="63"/>
      <c r="G489" s="63"/>
      <c r="H489" s="63"/>
      <c r="I489" s="63"/>
      <c r="K48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89" s="62"/>
      <c r="M489" s="63"/>
      <c r="N489" s="63"/>
      <c r="O489" s="64"/>
      <c r="P489" s="65"/>
      <c r="Q489" s="65"/>
      <c r="R489" s="63"/>
      <c r="T48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89" s="62"/>
      <c r="V489" s="63"/>
      <c r="W489" s="63"/>
      <c r="X489" s="64"/>
    </row>
    <row r="490" spans="2:24" x14ac:dyDescent="0.2">
      <c r="B49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0" s="63"/>
      <c r="D490" s="63"/>
      <c r="E490" s="64"/>
      <c r="F490" s="63"/>
      <c r="G490" s="63"/>
      <c r="H490" s="63"/>
      <c r="I490" s="63"/>
      <c r="K49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0" s="62"/>
      <c r="M490" s="63"/>
      <c r="N490" s="63"/>
      <c r="O490" s="64"/>
      <c r="P490" s="65"/>
      <c r="Q490" s="65"/>
      <c r="R490" s="63"/>
      <c r="T49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0" s="62"/>
      <c r="V490" s="63"/>
      <c r="W490" s="63"/>
      <c r="X490" s="64"/>
    </row>
    <row r="491" spans="2:24" x14ac:dyDescent="0.2">
      <c r="B49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1" s="63"/>
      <c r="D491" s="63"/>
      <c r="E491" s="64"/>
      <c r="F491" s="63"/>
      <c r="G491" s="63"/>
      <c r="H491" s="63"/>
      <c r="I491" s="63"/>
      <c r="K49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1" s="62"/>
      <c r="M491" s="63"/>
      <c r="N491" s="63"/>
      <c r="O491" s="64"/>
      <c r="P491" s="65"/>
      <c r="Q491" s="65"/>
      <c r="R491" s="63"/>
      <c r="T49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1" s="62"/>
      <c r="V491" s="63"/>
      <c r="W491" s="63"/>
      <c r="X491" s="64"/>
    </row>
    <row r="492" spans="2:24" x14ac:dyDescent="0.2">
      <c r="B49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2" s="63"/>
      <c r="D492" s="63"/>
      <c r="E492" s="64"/>
      <c r="F492" s="63"/>
      <c r="G492" s="63"/>
      <c r="H492" s="63"/>
      <c r="I492" s="63"/>
      <c r="K49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2" s="62"/>
      <c r="M492" s="63"/>
      <c r="N492" s="63"/>
      <c r="O492" s="64"/>
      <c r="P492" s="65"/>
      <c r="Q492" s="65"/>
      <c r="R492" s="63"/>
      <c r="T49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2" s="62"/>
      <c r="V492" s="63"/>
      <c r="W492" s="63"/>
      <c r="X492" s="64"/>
    </row>
    <row r="493" spans="2:24" x14ac:dyDescent="0.2">
      <c r="B49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3" s="63"/>
      <c r="D493" s="63"/>
      <c r="E493" s="64"/>
      <c r="F493" s="63"/>
      <c r="G493" s="63"/>
      <c r="H493" s="63"/>
      <c r="I493" s="63"/>
      <c r="K49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3" s="62"/>
      <c r="M493" s="63"/>
      <c r="N493" s="63"/>
      <c r="O493" s="64"/>
      <c r="P493" s="65"/>
      <c r="Q493" s="65"/>
      <c r="R493" s="63"/>
      <c r="T49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3" s="62"/>
      <c r="V493" s="63"/>
      <c r="W493" s="63"/>
      <c r="X493" s="64"/>
    </row>
    <row r="494" spans="2:24" x14ac:dyDescent="0.2">
      <c r="B49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4" s="63"/>
      <c r="D494" s="63"/>
      <c r="E494" s="64"/>
      <c r="F494" s="63"/>
      <c r="G494" s="63"/>
      <c r="H494" s="63"/>
      <c r="I494" s="63"/>
      <c r="K49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4" s="62"/>
      <c r="M494" s="63"/>
      <c r="N494" s="63"/>
      <c r="O494" s="64"/>
      <c r="P494" s="65"/>
      <c r="Q494" s="65"/>
      <c r="R494" s="63"/>
      <c r="T49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4" s="62"/>
      <c r="V494" s="63"/>
      <c r="W494" s="63"/>
      <c r="X494" s="64"/>
    </row>
    <row r="495" spans="2:24" x14ac:dyDescent="0.2">
      <c r="B49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5" s="63"/>
      <c r="D495" s="63"/>
      <c r="E495" s="64"/>
      <c r="F495" s="63"/>
      <c r="G495" s="63"/>
      <c r="H495" s="63"/>
      <c r="I495" s="63"/>
      <c r="K49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5" s="62"/>
      <c r="M495" s="63"/>
      <c r="N495" s="63"/>
      <c r="O495" s="64"/>
      <c r="P495" s="65"/>
      <c r="Q495" s="65"/>
      <c r="R495" s="63"/>
      <c r="T49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5" s="62"/>
      <c r="V495" s="63"/>
      <c r="W495" s="63"/>
      <c r="X495" s="64"/>
    </row>
    <row r="496" spans="2:24" x14ac:dyDescent="0.2">
      <c r="B49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6" s="63"/>
      <c r="D496" s="63"/>
      <c r="E496" s="64"/>
      <c r="F496" s="63"/>
      <c r="G496" s="63"/>
      <c r="H496" s="63"/>
      <c r="I496" s="63"/>
      <c r="K49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6" s="62"/>
      <c r="M496" s="63"/>
      <c r="N496" s="63"/>
      <c r="O496" s="64"/>
      <c r="P496" s="65"/>
      <c r="Q496" s="65"/>
      <c r="R496" s="63"/>
      <c r="T49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6" s="62"/>
      <c r="V496" s="63"/>
      <c r="W496" s="63"/>
      <c r="X496" s="64"/>
    </row>
    <row r="497" spans="2:24" x14ac:dyDescent="0.2">
      <c r="B49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7" s="63"/>
      <c r="D497" s="63"/>
      <c r="E497" s="64"/>
      <c r="F497" s="63"/>
      <c r="G497" s="63"/>
      <c r="H497" s="63"/>
      <c r="I497" s="63"/>
      <c r="K49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7" s="62"/>
      <c r="M497" s="63"/>
      <c r="N497" s="63"/>
      <c r="O497" s="64"/>
      <c r="P497" s="65"/>
      <c r="Q497" s="65"/>
      <c r="R497" s="63"/>
      <c r="T49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7" s="62"/>
      <c r="V497" s="63"/>
      <c r="W497" s="63"/>
      <c r="X497" s="64"/>
    </row>
    <row r="498" spans="2:24" x14ac:dyDescent="0.2">
      <c r="B49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8" s="63"/>
      <c r="D498" s="63"/>
      <c r="E498" s="64"/>
      <c r="F498" s="63"/>
      <c r="G498" s="63"/>
      <c r="H498" s="63"/>
      <c r="I498" s="63"/>
      <c r="K49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8" s="62"/>
      <c r="M498" s="63"/>
      <c r="N498" s="63"/>
      <c r="O498" s="64"/>
      <c r="P498" s="65"/>
      <c r="Q498" s="65"/>
      <c r="R498" s="63"/>
      <c r="T49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8" s="62"/>
      <c r="V498" s="63"/>
      <c r="W498" s="63"/>
      <c r="X498" s="64"/>
    </row>
    <row r="499" spans="2:24" x14ac:dyDescent="0.2">
      <c r="B49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499" s="63"/>
      <c r="D499" s="63"/>
      <c r="E499" s="64"/>
      <c r="F499" s="63"/>
      <c r="G499" s="63"/>
      <c r="H499" s="63"/>
      <c r="I499" s="63"/>
      <c r="K49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499" s="62"/>
      <c r="M499" s="63"/>
      <c r="N499" s="63"/>
      <c r="O499" s="64"/>
      <c r="P499" s="65"/>
      <c r="Q499" s="65"/>
      <c r="R499" s="63"/>
      <c r="T49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499" s="62"/>
      <c r="V499" s="63"/>
      <c r="W499" s="63"/>
      <c r="X499" s="64"/>
    </row>
    <row r="500" spans="2:24" x14ac:dyDescent="0.2">
      <c r="B50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0" s="63"/>
      <c r="D500" s="63"/>
      <c r="E500" s="64"/>
      <c r="F500" s="63"/>
      <c r="G500" s="63"/>
      <c r="H500" s="63"/>
      <c r="I500" s="63"/>
      <c r="K50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0" s="62"/>
      <c r="M500" s="63"/>
      <c r="N500" s="63"/>
      <c r="O500" s="64"/>
      <c r="P500" s="65"/>
      <c r="Q500" s="65"/>
      <c r="R500" s="63"/>
      <c r="T50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0" s="62"/>
      <c r="V500" s="63"/>
      <c r="W500" s="63"/>
      <c r="X500" s="64"/>
    </row>
    <row r="501" spans="2:24" x14ac:dyDescent="0.2">
      <c r="B50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1" s="63"/>
      <c r="D501" s="63"/>
      <c r="E501" s="64"/>
      <c r="F501" s="63"/>
      <c r="G501" s="63"/>
      <c r="H501" s="63"/>
      <c r="I501" s="63"/>
      <c r="K50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1" s="62"/>
      <c r="M501" s="63"/>
      <c r="N501" s="63"/>
      <c r="O501" s="64"/>
      <c r="P501" s="65"/>
      <c r="Q501" s="65"/>
      <c r="R501" s="63"/>
      <c r="T50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1" s="62"/>
      <c r="V501" s="63"/>
      <c r="W501" s="63"/>
      <c r="X501" s="64"/>
    </row>
    <row r="502" spans="2:24" x14ac:dyDescent="0.2">
      <c r="B50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2" s="63"/>
      <c r="D502" s="63"/>
      <c r="E502" s="64"/>
      <c r="F502" s="63"/>
      <c r="G502" s="63"/>
      <c r="H502" s="63"/>
      <c r="I502" s="63"/>
      <c r="K50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2" s="62"/>
      <c r="M502" s="63"/>
      <c r="N502" s="63"/>
      <c r="O502" s="64"/>
      <c r="P502" s="65"/>
      <c r="Q502" s="65"/>
      <c r="R502" s="63"/>
      <c r="T50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2" s="62"/>
      <c r="V502" s="63"/>
      <c r="W502" s="63"/>
      <c r="X502" s="64"/>
    </row>
    <row r="503" spans="2:24" x14ac:dyDescent="0.2">
      <c r="B50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3" s="63"/>
      <c r="D503" s="63"/>
      <c r="E503" s="64"/>
      <c r="F503" s="63"/>
      <c r="G503" s="63"/>
      <c r="H503" s="63"/>
      <c r="I503" s="63"/>
      <c r="K50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3" s="62"/>
      <c r="M503" s="63"/>
      <c r="N503" s="63"/>
      <c r="O503" s="64"/>
      <c r="P503" s="65"/>
      <c r="Q503" s="65"/>
      <c r="R503" s="63"/>
      <c r="T50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3" s="62"/>
      <c r="V503" s="63"/>
      <c r="W503" s="63"/>
      <c r="X503" s="64"/>
    </row>
    <row r="504" spans="2:24" x14ac:dyDescent="0.2">
      <c r="B50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4" s="63"/>
      <c r="D504" s="63"/>
      <c r="E504" s="64"/>
      <c r="F504" s="63"/>
      <c r="G504" s="63"/>
      <c r="H504" s="63"/>
      <c r="I504" s="63"/>
      <c r="K50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4" s="62"/>
      <c r="M504" s="63"/>
      <c r="N504" s="63"/>
      <c r="O504" s="64"/>
      <c r="P504" s="65"/>
      <c r="Q504" s="65"/>
      <c r="R504" s="63"/>
      <c r="T50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4" s="62"/>
      <c r="V504" s="63"/>
      <c r="W504" s="63"/>
      <c r="X504" s="64"/>
    </row>
    <row r="505" spans="2:24" x14ac:dyDescent="0.2">
      <c r="B50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5" s="63"/>
      <c r="D505" s="63"/>
      <c r="E505" s="64"/>
      <c r="F505" s="63"/>
      <c r="G505" s="63"/>
      <c r="H505" s="63"/>
      <c r="I505" s="63"/>
      <c r="K50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5" s="62"/>
      <c r="M505" s="63"/>
      <c r="N505" s="63"/>
      <c r="O505" s="64"/>
      <c r="P505" s="65"/>
      <c r="Q505" s="65"/>
      <c r="R505" s="63"/>
      <c r="T50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5" s="62"/>
      <c r="V505" s="63"/>
      <c r="W505" s="63"/>
      <c r="X505" s="64"/>
    </row>
    <row r="506" spans="2:24" x14ac:dyDescent="0.2">
      <c r="B50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6" s="63"/>
      <c r="D506" s="63"/>
      <c r="E506" s="64"/>
      <c r="F506" s="63"/>
      <c r="G506" s="63"/>
      <c r="H506" s="63"/>
      <c r="I506" s="63"/>
      <c r="K50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6" s="62"/>
      <c r="M506" s="63"/>
      <c r="N506" s="63"/>
      <c r="O506" s="64"/>
      <c r="P506" s="65"/>
      <c r="Q506" s="65"/>
      <c r="R506" s="63"/>
      <c r="T50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6" s="62"/>
      <c r="V506" s="63"/>
      <c r="W506" s="63"/>
      <c r="X506" s="64"/>
    </row>
    <row r="507" spans="2:24" x14ac:dyDescent="0.2">
      <c r="B50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7" s="63"/>
      <c r="D507" s="63"/>
      <c r="E507" s="64"/>
      <c r="F507" s="63"/>
      <c r="G507" s="63"/>
      <c r="H507" s="63"/>
      <c r="I507" s="63"/>
      <c r="K50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7" s="62"/>
      <c r="M507" s="63"/>
      <c r="N507" s="63"/>
      <c r="O507" s="64"/>
      <c r="P507" s="65"/>
      <c r="Q507" s="65"/>
      <c r="R507" s="63"/>
      <c r="T50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7" s="62"/>
      <c r="V507" s="63"/>
      <c r="W507" s="63"/>
      <c r="X507" s="64"/>
    </row>
    <row r="508" spans="2:24" x14ac:dyDescent="0.2">
      <c r="B50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8" s="63"/>
      <c r="D508" s="63"/>
      <c r="E508" s="64"/>
      <c r="F508" s="63"/>
      <c r="G508" s="63"/>
      <c r="H508" s="63"/>
      <c r="I508" s="63"/>
      <c r="K50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8" s="62"/>
      <c r="M508" s="63"/>
      <c r="N508" s="63"/>
      <c r="O508" s="64"/>
      <c r="P508" s="65"/>
      <c r="Q508" s="65"/>
      <c r="R508" s="63"/>
      <c r="T50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8" s="62"/>
      <c r="V508" s="63"/>
      <c r="W508" s="63"/>
      <c r="X508" s="64"/>
    </row>
    <row r="509" spans="2:24" x14ac:dyDescent="0.2">
      <c r="B50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09" s="63"/>
      <c r="D509" s="63"/>
      <c r="E509" s="64"/>
      <c r="F509" s="63"/>
      <c r="G509" s="63"/>
      <c r="H509" s="63"/>
      <c r="I509" s="63"/>
      <c r="K50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09" s="62"/>
      <c r="M509" s="63"/>
      <c r="N509" s="63"/>
      <c r="O509" s="64"/>
      <c r="P509" s="65"/>
      <c r="Q509" s="65"/>
      <c r="R509" s="63"/>
      <c r="T50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09" s="62"/>
      <c r="V509" s="63"/>
      <c r="W509" s="63"/>
      <c r="X509" s="64"/>
    </row>
    <row r="510" spans="2:24" x14ac:dyDescent="0.2">
      <c r="B51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0" s="63"/>
      <c r="D510" s="63"/>
      <c r="E510" s="64"/>
      <c r="F510" s="63"/>
      <c r="G510" s="63"/>
      <c r="H510" s="63"/>
      <c r="I510" s="63"/>
      <c r="K51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0" s="62"/>
      <c r="M510" s="63"/>
      <c r="N510" s="63"/>
      <c r="O510" s="64"/>
      <c r="P510" s="65"/>
      <c r="Q510" s="65"/>
      <c r="R510" s="63"/>
      <c r="T51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0" s="62"/>
      <c r="V510" s="63"/>
      <c r="W510" s="63"/>
      <c r="X510" s="64"/>
    </row>
    <row r="511" spans="2:24" x14ac:dyDescent="0.2">
      <c r="B51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1" s="63"/>
      <c r="D511" s="63"/>
      <c r="E511" s="64"/>
      <c r="F511" s="63"/>
      <c r="G511" s="63"/>
      <c r="H511" s="63"/>
      <c r="I511" s="63"/>
      <c r="K51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1" s="62"/>
      <c r="M511" s="63"/>
      <c r="N511" s="63"/>
      <c r="O511" s="64"/>
      <c r="P511" s="65"/>
      <c r="Q511" s="65"/>
      <c r="R511" s="63"/>
      <c r="T51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1" s="62"/>
      <c r="V511" s="63"/>
      <c r="W511" s="63"/>
      <c r="X511" s="64"/>
    </row>
    <row r="512" spans="2:24" x14ac:dyDescent="0.2">
      <c r="B51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2" s="63"/>
      <c r="D512" s="63"/>
      <c r="E512" s="64"/>
      <c r="F512" s="63"/>
      <c r="G512" s="63"/>
      <c r="H512" s="63"/>
      <c r="I512" s="63"/>
      <c r="K51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2" s="62"/>
      <c r="M512" s="63"/>
      <c r="N512" s="63"/>
      <c r="O512" s="64"/>
      <c r="P512" s="65"/>
      <c r="Q512" s="65"/>
      <c r="R512" s="63"/>
      <c r="T51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2" s="62"/>
      <c r="V512" s="63"/>
      <c r="W512" s="63"/>
      <c r="X512" s="64"/>
    </row>
    <row r="513" spans="2:24" x14ac:dyDescent="0.2">
      <c r="B51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3" s="63"/>
      <c r="D513" s="63"/>
      <c r="E513" s="64"/>
      <c r="F513" s="63"/>
      <c r="G513" s="63"/>
      <c r="H513" s="63"/>
      <c r="I513" s="63"/>
      <c r="K51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3" s="62"/>
      <c r="M513" s="63"/>
      <c r="N513" s="63"/>
      <c r="O513" s="64"/>
      <c r="P513" s="65"/>
      <c r="Q513" s="65"/>
      <c r="R513" s="63"/>
      <c r="T51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3" s="62"/>
      <c r="V513" s="63"/>
      <c r="W513" s="63"/>
      <c r="X513" s="64"/>
    </row>
    <row r="514" spans="2:24" x14ac:dyDescent="0.2">
      <c r="B51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4" s="63"/>
      <c r="D514" s="63"/>
      <c r="E514" s="64"/>
      <c r="F514" s="63"/>
      <c r="G514" s="63"/>
      <c r="H514" s="63"/>
      <c r="I514" s="63"/>
      <c r="K51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4" s="62"/>
      <c r="M514" s="63"/>
      <c r="N514" s="63"/>
      <c r="O514" s="64"/>
      <c r="P514" s="65"/>
      <c r="Q514" s="65"/>
      <c r="R514" s="63"/>
      <c r="T51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4" s="62"/>
      <c r="V514" s="63"/>
      <c r="W514" s="63"/>
      <c r="X514" s="64"/>
    </row>
    <row r="515" spans="2:24" x14ac:dyDescent="0.2">
      <c r="B51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5" s="63"/>
      <c r="D515" s="63"/>
      <c r="E515" s="64"/>
      <c r="F515" s="63"/>
      <c r="G515" s="63"/>
      <c r="H515" s="63"/>
      <c r="I515" s="63"/>
      <c r="K51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5" s="62"/>
      <c r="M515" s="63"/>
      <c r="N515" s="63"/>
      <c r="O515" s="64"/>
      <c r="P515" s="65"/>
      <c r="Q515" s="65"/>
      <c r="R515" s="63"/>
      <c r="T51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5" s="62"/>
      <c r="V515" s="63"/>
      <c r="W515" s="63"/>
      <c r="X515" s="64"/>
    </row>
    <row r="516" spans="2:24" x14ac:dyDescent="0.2">
      <c r="B51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6" s="63"/>
      <c r="D516" s="63"/>
      <c r="E516" s="64"/>
      <c r="F516" s="63"/>
      <c r="G516" s="63"/>
      <c r="H516" s="63"/>
      <c r="I516" s="63"/>
      <c r="K51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6" s="62"/>
      <c r="M516" s="63"/>
      <c r="N516" s="63"/>
      <c r="O516" s="64"/>
      <c r="P516" s="65"/>
      <c r="Q516" s="65"/>
      <c r="R516" s="63"/>
      <c r="T51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6" s="62"/>
      <c r="V516" s="63"/>
      <c r="W516" s="63"/>
      <c r="X516" s="64"/>
    </row>
    <row r="517" spans="2:24" x14ac:dyDescent="0.2">
      <c r="B51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7" s="63"/>
      <c r="D517" s="63"/>
      <c r="E517" s="64"/>
      <c r="F517" s="63"/>
      <c r="G517" s="63"/>
      <c r="H517" s="63"/>
      <c r="I517" s="63"/>
      <c r="K51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7" s="62"/>
      <c r="M517" s="63"/>
      <c r="N517" s="63"/>
      <c r="O517" s="64"/>
      <c r="P517" s="65"/>
      <c r="Q517" s="65"/>
      <c r="R517" s="63"/>
      <c r="T51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7" s="62"/>
      <c r="V517" s="63"/>
      <c r="W517" s="63"/>
      <c r="X517" s="64"/>
    </row>
    <row r="518" spans="2:24" x14ac:dyDescent="0.2">
      <c r="B51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8" s="63"/>
      <c r="D518" s="63"/>
      <c r="E518" s="64"/>
      <c r="F518" s="63"/>
      <c r="G518" s="63"/>
      <c r="H518" s="63"/>
      <c r="I518" s="63"/>
      <c r="K51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8" s="62"/>
      <c r="M518" s="63"/>
      <c r="N518" s="63"/>
      <c r="O518" s="64"/>
      <c r="P518" s="65"/>
      <c r="Q518" s="65"/>
      <c r="R518" s="63"/>
      <c r="T51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8" s="62"/>
      <c r="V518" s="63"/>
      <c r="W518" s="63"/>
      <c r="X518" s="64"/>
    </row>
    <row r="519" spans="2:24" x14ac:dyDescent="0.2">
      <c r="B51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19" s="63"/>
      <c r="D519" s="63"/>
      <c r="E519" s="64"/>
      <c r="F519" s="63"/>
      <c r="G519" s="63"/>
      <c r="H519" s="63"/>
      <c r="I519" s="63"/>
      <c r="K51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19" s="62"/>
      <c r="M519" s="63"/>
      <c r="N519" s="63"/>
      <c r="O519" s="64"/>
      <c r="P519" s="65"/>
      <c r="Q519" s="65"/>
      <c r="R519" s="63"/>
      <c r="T51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19" s="62"/>
      <c r="V519" s="63"/>
      <c r="W519" s="63"/>
      <c r="X519" s="64"/>
    </row>
    <row r="520" spans="2:24" x14ac:dyDescent="0.2">
      <c r="B52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0" s="63"/>
      <c r="D520" s="63"/>
      <c r="E520" s="64"/>
      <c r="F520" s="63"/>
      <c r="G520" s="63"/>
      <c r="H520" s="63"/>
      <c r="I520" s="63"/>
      <c r="K52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0" s="62"/>
      <c r="M520" s="63"/>
      <c r="N520" s="63"/>
      <c r="O520" s="64"/>
      <c r="P520" s="65"/>
      <c r="Q520" s="65"/>
      <c r="R520" s="63"/>
      <c r="T52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0" s="62"/>
      <c r="V520" s="63"/>
      <c r="W520" s="63"/>
      <c r="X520" s="64"/>
    </row>
    <row r="521" spans="2:24" x14ac:dyDescent="0.2">
      <c r="B52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1" s="63"/>
      <c r="D521" s="63"/>
      <c r="E521" s="64"/>
      <c r="F521" s="63"/>
      <c r="G521" s="63"/>
      <c r="H521" s="63"/>
      <c r="I521" s="63"/>
      <c r="K52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1" s="62"/>
      <c r="M521" s="63"/>
      <c r="N521" s="63"/>
      <c r="O521" s="64"/>
      <c r="P521" s="65"/>
      <c r="Q521" s="65"/>
      <c r="R521" s="63"/>
      <c r="T52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1" s="62"/>
      <c r="V521" s="63"/>
      <c r="W521" s="63"/>
      <c r="X521" s="64"/>
    </row>
    <row r="522" spans="2:24" x14ac:dyDescent="0.2">
      <c r="B52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2" s="63"/>
      <c r="D522" s="63"/>
      <c r="E522" s="64"/>
      <c r="F522" s="63"/>
      <c r="G522" s="63"/>
      <c r="H522" s="63"/>
      <c r="I522" s="63"/>
      <c r="K52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2" s="62"/>
      <c r="M522" s="63"/>
      <c r="N522" s="63"/>
      <c r="O522" s="64"/>
      <c r="P522" s="65"/>
      <c r="Q522" s="65"/>
      <c r="R522" s="63"/>
      <c r="T52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2" s="62"/>
      <c r="V522" s="63"/>
      <c r="W522" s="63"/>
      <c r="X522" s="64"/>
    </row>
    <row r="523" spans="2:24" x14ac:dyDescent="0.2">
      <c r="B52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3" s="63"/>
      <c r="D523" s="63"/>
      <c r="E523" s="64"/>
      <c r="F523" s="63"/>
      <c r="G523" s="63"/>
      <c r="H523" s="63"/>
      <c r="I523" s="63"/>
      <c r="K52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3" s="62"/>
      <c r="M523" s="63"/>
      <c r="N523" s="63"/>
      <c r="O523" s="64"/>
      <c r="P523" s="65"/>
      <c r="Q523" s="65"/>
      <c r="R523" s="63"/>
      <c r="T52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3" s="62"/>
      <c r="V523" s="63"/>
      <c r="W523" s="63"/>
      <c r="X523" s="64"/>
    </row>
    <row r="524" spans="2:24" x14ac:dyDescent="0.2">
      <c r="B52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4" s="63"/>
      <c r="D524" s="63"/>
      <c r="E524" s="64"/>
      <c r="F524" s="63"/>
      <c r="G524" s="63"/>
      <c r="H524" s="63"/>
      <c r="I524" s="63"/>
      <c r="K52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4" s="62"/>
      <c r="M524" s="63"/>
      <c r="N524" s="63"/>
      <c r="O524" s="64"/>
      <c r="P524" s="65"/>
      <c r="Q524" s="65"/>
      <c r="R524" s="63"/>
      <c r="T52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4" s="62"/>
      <c r="V524" s="63"/>
      <c r="W524" s="63"/>
      <c r="X524" s="64"/>
    </row>
    <row r="525" spans="2:24" x14ac:dyDescent="0.2">
      <c r="B52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5" s="63"/>
      <c r="D525" s="63"/>
      <c r="E525" s="64"/>
      <c r="F525" s="63"/>
      <c r="G525" s="63"/>
      <c r="H525" s="63"/>
      <c r="I525" s="63"/>
      <c r="K52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5" s="62"/>
      <c r="M525" s="63"/>
      <c r="N525" s="63"/>
      <c r="O525" s="64"/>
      <c r="P525" s="65"/>
      <c r="Q525" s="65"/>
      <c r="R525" s="63"/>
      <c r="T52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5" s="62"/>
      <c r="V525" s="63"/>
      <c r="W525" s="63"/>
      <c r="X525" s="64"/>
    </row>
    <row r="526" spans="2:24" x14ac:dyDescent="0.2">
      <c r="B52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6" s="63"/>
      <c r="D526" s="63"/>
      <c r="E526" s="64"/>
      <c r="F526" s="63"/>
      <c r="G526" s="63"/>
      <c r="H526" s="63"/>
      <c r="I526" s="63"/>
      <c r="K52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6" s="62"/>
      <c r="M526" s="63"/>
      <c r="N526" s="63"/>
      <c r="O526" s="64"/>
      <c r="P526" s="65"/>
      <c r="Q526" s="65"/>
      <c r="R526" s="63"/>
      <c r="T52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6" s="62"/>
      <c r="V526" s="63"/>
      <c r="W526" s="63"/>
      <c r="X526" s="64"/>
    </row>
    <row r="527" spans="2:24" x14ac:dyDescent="0.2">
      <c r="B52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7" s="63"/>
      <c r="D527" s="63"/>
      <c r="E527" s="64"/>
      <c r="F527" s="63"/>
      <c r="G527" s="63"/>
      <c r="H527" s="63"/>
      <c r="I527" s="63"/>
      <c r="K52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7" s="62"/>
      <c r="M527" s="63"/>
      <c r="N527" s="63"/>
      <c r="O527" s="64"/>
      <c r="P527" s="65"/>
      <c r="Q527" s="65"/>
      <c r="R527" s="63"/>
      <c r="T52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7" s="62"/>
      <c r="V527" s="63"/>
      <c r="W527" s="63"/>
      <c r="X527" s="64"/>
    </row>
    <row r="528" spans="2:24" x14ac:dyDescent="0.2">
      <c r="B52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8" s="63"/>
      <c r="D528" s="63"/>
      <c r="E528" s="64"/>
      <c r="F528" s="63"/>
      <c r="G528" s="63"/>
      <c r="H528" s="63"/>
      <c r="I528" s="63"/>
      <c r="K52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8" s="62"/>
      <c r="M528" s="63"/>
      <c r="N528" s="63"/>
      <c r="O528" s="64"/>
      <c r="P528" s="65"/>
      <c r="Q528" s="65"/>
      <c r="R528" s="63"/>
      <c r="T52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8" s="62"/>
      <c r="V528" s="63"/>
      <c r="W528" s="63"/>
      <c r="X528" s="64"/>
    </row>
    <row r="529" spans="2:24" x14ac:dyDescent="0.2">
      <c r="B52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29" s="63"/>
      <c r="D529" s="63"/>
      <c r="E529" s="64"/>
      <c r="F529" s="63"/>
      <c r="G529" s="63"/>
      <c r="H529" s="63"/>
      <c r="I529" s="63"/>
      <c r="K52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29" s="62"/>
      <c r="M529" s="63"/>
      <c r="N529" s="63"/>
      <c r="O529" s="64"/>
      <c r="P529" s="65"/>
      <c r="Q529" s="65"/>
      <c r="R529" s="63"/>
      <c r="T52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29" s="62"/>
      <c r="V529" s="63"/>
      <c r="W529" s="63"/>
      <c r="X529" s="64"/>
    </row>
    <row r="530" spans="2:24" x14ac:dyDescent="0.2">
      <c r="B53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0" s="63"/>
      <c r="D530" s="63"/>
      <c r="E530" s="64"/>
      <c r="F530" s="63"/>
      <c r="G530" s="63"/>
      <c r="H530" s="63"/>
      <c r="I530" s="63"/>
      <c r="K53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0" s="62"/>
      <c r="M530" s="63"/>
      <c r="N530" s="63"/>
      <c r="O530" s="64"/>
      <c r="P530" s="65"/>
      <c r="Q530" s="65"/>
      <c r="R530" s="63"/>
      <c r="T53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0" s="62"/>
      <c r="V530" s="63"/>
      <c r="W530" s="63"/>
      <c r="X530" s="64"/>
    </row>
    <row r="531" spans="2:24" x14ac:dyDescent="0.2">
      <c r="B53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1" s="63"/>
      <c r="D531" s="63"/>
      <c r="E531" s="64"/>
      <c r="F531" s="63"/>
      <c r="G531" s="63"/>
      <c r="H531" s="63"/>
      <c r="I531" s="63"/>
      <c r="K53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1" s="62"/>
      <c r="M531" s="63"/>
      <c r="N531" s="63"/>
      <c r="O531" s="64"/>
      <c r="P531" s="65"/>
      <c r="Q531" s="65"/>
      <c r="R531" s="63"/>
      <c r="T53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1" s="62"/>
      <c r="V531" s="63"/>
      <c r="W531" s="63"/>
      <c r="X531" s="64"/>
    </row>
    <row r="532" spans="2:24" x14ac:dyDescent="0.2">
      <c r="B53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2" s="63"/>
      <c r="D532" s="63"/>
      <c r="E532" s="64"/>
      <c r="F532" s="63"/>
      <c r="G532" s="63"/>
      <c r="H532" s="63"/>
      <c r="I532" s="63"/>
      <c r="K53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2" s="62"/>
      <c r="M532" s="63"/>
      <c r="N532" s="63"/>
      <c r="O532" s="64"/>
      <c r="P532" s="65"/>
      <c r="Q532" s="65"/>
      <c r="R532" s="63"/>
      <c r="T53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2" s="62"/>
      <c r="V532" s="63"/>
      <c r="W532" s="63"/>
      <c r="X532" s="64"/>
    </row>
    <row r="533" spans="2:24" x14ac:dyDescent="0.2">
      <c r="B53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3" s="63"/>
      <c r="D533" s="63"/>
      <c r="E533" s="64"/>
      <c r="F533" s="63"/>
      <c r="G533" s="63"/>
      <c r="H533" s="63"/>
      <c r="I533" s="63"/>
      <c r="K53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3" s="62"/>
      <c r="M533" s="63"/>
      <c r="N533" s="63"/>
      <c r="O533" s="64"/>
      <c r="P533" s="65"/>
      <c r="Q533" s="65"/>
      <c r="R533" s="63"/>
      <c r="T53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3" s="62"/>
      <c r="V533" s="63"/>
      <c r="W533" s="63"/>
      <c r="X533" s="64"/>
    </row>
    <row r="534" spans="2:24" x14ac:dyDescent="0.2">
      <c r="B53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4" s="63"/>
      <c r="D534" s="63"/>
      <c r="E534" s="64"/>
      <c r="F534" s="63"/>
      <c r="G534" s="63"/>
      <c r="H534" s="63"/>
      <c r="I534" s="63"/>
      <c r="K53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4" s="62"/>
      <c r="M534" s="63"/>
      <c r="N534" s="63"/>
      <c r="O534" s="64"/>
      <c r="P534" s="65"/>
      <c r="Q534" s="65"/>
      <c r="R534" s="63"/>
      <c r="T53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4" s="62"/>
      <c r="V534" s="63"/>
      <c r="W534" s="63"/>
      <c r="X534" s="64"/>
    </row>
    <row r="535" spans="2:24" x14ac:dyDescent="0.2">
      <c r="B53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5" s="63"/>
      <c r="D535" s="63"/>
      <c r="E535" s="64"/>
      <c r="F535" s="63"/>
      <c r="G535" s="63"/>
      <c r="H535" s="63"/>
      <c r="I535" s="63"/>
      <c r="K53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5" s="62"/>
      <c r="M535" s="63"/>
      <c r="N535" s="63"/>
      <c r="O535" s="64"/>
      <c r="P535" s="65"/>
      <c r="Q535" s="65"/>
      <c r="R535" s="63"/>
      <c r="T53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5" s="62"/>
      <c r="V535" s="63"/>
      <c r="W535" s="63"/>
      <c r="X535" s="64"/>
    </row>
    <row r="536" spans="2:24" x14ac:dyDescent="0.2">
      <c r="B53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6" s="63"/>
      <c r="D536" s="63"/>
      <c r="E536" s="64"/>
      <c r="F536" s="63"/>
      <c r="G536" s="63"/>
      <c r="H536" s="63"/>
      <c r="I536" s="63"/>
      <c r="K53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6" s="62"/>
      <c r="M536" s="63"/>
      <c r="N536" s="63"/>
      <c r="O536" s="64"/>
      <c r="P536" s="65"/>
      <c r="Q536" s="65"/>
      <c r="R536" s="63"/>
      <c r="T53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6" s="62"/>
      <c r="V536" s="63"/>
      <c r="W536" s="63"/>
      <c r="X536" s="64"/>
    </row>
    <row r="537" spans="2:24" x14ac:dyDescent="0.2">
      <c r="B53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7" s="63"/>
      <c r="D537" s="63"/>
      <c r="E537" s="64"/>
      <c r="F537" s="63"/>
      <c r="G537" s="63"/>
      <c r="H537" s="63"/>
      <c r="I537" s="63"/>
      <c r="K53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7" s="62"/>
      <c r="M537" s="63"/>
      <c r="N537" s="63"/>
      <c r="O537" s="64"/>
      <c r="P537" s="65"/>
      <c r="Q537" s="65"/>
      <c r="R537" s="63"/>
      <c r="T53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7" s="62"/>
      <c r="V537" s="63"/>
      <c r="W537" s="63"/>
      <c r="X537" s="64"/>
    </row>
    <row r="538" spans="2:24" x14ac:dyDescent="0.2">
      <c r="B53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8" s="63"/>
      <c r="D538" s="63"/>
      <c r="E538" s="64"/>
      <c r="F538" s="63"/>
      <c r="G538" s="63"/>
      <c r="H538" s="63"/>
      <c r="I538" s="63"/>
      <c r="K53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8" s="62"/>
      <c r="M538" s="63"/>
      <c r="N538" s="63"/>
      <c r="O538" s="64"/>
      <c r="P538" s="65"/>
      <c r="Q538" s="65"/>
      <c r="R538" s="63"/>
      <c r="T53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8" s="62"/>
      <c r="V538" s="63"/>
      <c r="W538" s="63"/>
      <c r="X538" s="64"/>
    </row>
    <row r="539" spans="2:24" x14ac:dyDescent="0.2">
      <c r="B53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39" s="63"/>
      <c r="D539" s="63"/>
      <c r="E539" s="64"/>
      <c r="F539" s="63"/>
      <c r="G539" s="63"/>
      <c r="H539" s="63"/>
      <c r="I539" s="63"/>
      <c r="K53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39" s="62"/>
      <c r="M539" s="63"/>
      <c r="N539" s="63"/>
      <c r="O539" s="64"/>
      <c r="P539" s="65"/>
      <c r="Q539" s="65"/>
      <c r="R539" s="63"/>
      <c r="T53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39" s="62"/>
      <c r="V539" s="63"/>
      <c r="W539" s="63"/>
      <c r="X539" s="64"/>
    </row>
    <row r="540" spans="2:24" x14ac:dyDescent="0.2">
      <c r="B54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0" s="63"/>
      <c r="D540" s="63"/>
      <c r="E540" s="64"/>
      <c r="F540" s="63"/>
      <c r="G540" s="63"/>
      <c r="H540" s="63"/>
      <c r="I540" s="63"/>
      <c r="K54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0" s="62"/>
      <c r="M540" s="63"/>
      <c r="N540" s="63"/>
      <c r="O540" s="64"/>
      <c r="P540" s="65"/>
      <c r="Q540" s="65"/>
      <c r="R540" s="63"/>
      <c r="T54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0" s="62"/>
      <c r="V540" s="63"/>
      <c r="W540" s="63"/>
      <c r="X540" s="64"/>
    </row>
    <row r="541" spans="2:24" x14ac:dyDescent="0.2">
      <c r="B54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1" s="63"/>
      <c r="D541" s="63"/>
      <c r="E541" s="64"/>
      <c r="F541" s="63"/>
      <c r="G541" s="63"/>
      <c r="H541" s="63"/>
      <c r="I541" s="63"/>
      <c r="K54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1" s="62"/>
      <c r="M541" s="63"/>
      <c r="N541" s="63"/>
      <c r="O541" s="64"/>
      <c r="P541" s="65"/>
      <c r="Q541" s="65"/>
      <c r="R541" s="63"/>
      <c r="T54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1" s="62"/>
      <c r="V541" s="63"/>
      <c r="W541" s="63"/>
      <c r="X541" s="64"/>
    </row>
    <row r="542" spans="2:24" x14ac:dyDescent="0.2">
      <c r="B54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2" s="63"/>
      <c r="D542" s="63"/>
      <c r="E542" s="64"/>
      <c r="F542" s="63"/>
      <c r="G542" s="63"/>
      <c r="H542" s="63"/>
      <c r="I542" s="63"/>
      <c r="K54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2" s="62"/>
      <c r="M542" s="63"/>
      <c r="N542" s="63"/>
      <c r="O542" s="64"/>
      <c r="P542" s="65"/>
      <c r="Q542" s="65"/>
      <c r="R542" s="63"/>
      <c r="T54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2" s="62"/>
      <c r="V542" s="63"/>
      <c r="W542" s="63"/>
      <c r="X542" s="64"/>
    </row>
    <row r="543" spans="2:24" x14ac:dyDescent="0.2">
      <c r="B54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3" s="63"/>
      <c r="D543" s="63"/>
      <c r="E543" s="64"/>
      <c r="F543" s="63"/>
      <c r="G543" s="63"/>
      <c r="H543" s="63"/>
      <c r="I543" s="63"/>
      <c r="K54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3" s="62"/>
      <c r="M543" s="63"/>
      <c r="N543" s="63"/>
      <c r="O543" s="64"/>
      <c r="P543" s="65"/>
      <c r="Q543" s="65"/>
      <c r="R543" s="63"/>
      <c r="T54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3" s="62"/>
      <c r="V543" s="63"/>
      <c r="W543" s="63"/>
      <c r="X543" s="64"/>
    </row>
    <row r="544" spans="2:24" x14ac:dyDescent="0.2">
      <c r="B54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4" s="63"/>
      <c r="D544" s="63"/>
      <c r="E544" s="64"/>
      <c r="F544" s="63"/>
      <c r="G544" s="63"/>
      <c r="H544" s="63"/>
      <c r="I544" s="63"/>
      <c r="K54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4" s="62"/>
      <c r="M544" s="63"/>
      <c r="N544" s="63"/>
      <c r="O544" s="64"/>
      <c r="P544" s="65"/>
      <c r="Q544" s="65"/>
      <c r="R544" s="63"/>
      <c r="T54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4" s="62"/>
      <c r="V544" s="63"/>
      <c r="W544" s="63"/>
      <c r="X544" s="64"/>
    </row>
    <row r="545" spans="2:24" x14ac:dyDescent="0.2">
      <c r="B54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5" s="63"/>
      <c r="D545" s="63"/>
      <c r="E545" s="64"/>
      <c r="F545" s="63"/>
      <c r="G545" s="63"/>
      <c r="H545" s="63"/>
      <c r="I545" s="63"/>
      <c r="K54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5" s="62"/>
      <c r="M545" s="63"/>
      <c r="N545" s="63"/>
      <c r="O545" s="64"/>
      <c r="P545" s="65"/>
      <c r="Q545" s="65"/>
      <c r="R545" s="63"/>
      <c r="T54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5" s="62"/>
      <c r="V545" s="63"/>
      <c r="W545" s="63"/>
      <c r="X545" s="64"/>
    </row>
    <row r="546" spans="2:24" x14ac:dyDescent="0.2">
      <c r="B54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6" s="63"/>
      <c r="D546" s="63"/>
      <c r="E546" s="64"/>
      <c r="F546" s="63"/>
      <c r="G546" s="63"/>
      <c r="H546" s="63"/>
      <c r="I546" s="63"/>
      <c r="K54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6" s="62"/>
      <c r="M546" s="63"/>
      <c r="N546" s="63"/>
      <c r="O546" s="64"/>
      <c r="P546" s="65"/>
      <c r="Q546" s="65"/>
      <c r="R546" s="63"/>
      <c r="T54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6" s="62"/>
      <c r="V546" s="63"/>
      <c r="W546" s="63"/>
      <c r="X546" s="64"/>
    </row>
    <row r="547" spans="2:24" x14ac:dyDescent="0.2">
      <c r="B54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7" s="63"/>
      <c r="D547" s="63"/>
      <c r="E547" s="64"/>
      <c r="F547" s="63"/>
      <c r="G547" s="63"/>
      <c r="H547" s="63"/>
      <c r="I547" s="63"/>
      <c r="K54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7" s="62"/>
      <c r="M547" s="63"/>
      <c r="N547" s="63"/>
      <c r="O547" s="64"/>
      <c r="P547" s="65"/>
      <c r="Q547" s="65"/>
      <c r="R547" s="63"/>
      <c r="T54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7" s="62"/>
      <c r="V547" s="63"/>
      <c r="W547" s="63"/>
      <c r="X547" s="64"/>
    </row>
    <row r="548" spans="2:24" x14ac:dyDescent="0.2">
      <c r="B54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8" s="63"/>
      <c r="D548" s="63"/>
      <c r="E548" s="64"/>
      <c r="F548" s="63"/>
      <c r="G548" s="63"/>
      <c r="H548" s="63"/>
      <c r="I548" s="63"/>
      <c r="K54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8" s="62"/>
      <c r="M548" s="63"/>
      <c r="N548" s="63"/>
      <c r="O548" s="64"/>
      <c r="P548" s="65"/>
      <c r="Q548" s="65"/>
      <c r="R548" s="63"/>
      <c r="T54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8" s="62"/>
      <c r="V548" s="63"/>
      <c r="W548" s="63"/>
      <c r="X548" s="64"/>
    </row>
    <row r="549" spans="2:24" x14ac:dyDescent="0.2">
      <c r="B54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49" s="63"/>
      <c r="D549" s="63"/>
      <c r="E549" s="64"/>
      <c r="F549" s="63"/>
      <c r="G549" s="63"/>
      <c r="H549" s="63"/>
      <c r="I549" s="63"/>
      <c r="K54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49" s="62"/>
      <c r="M549" s="63"/>
      <c r="N549" s="63"/>
      <c r="O549" s="64"/>
      <c r="P549" s="65"/>
      <c r="Q549" s="65"/>
      <c r="R549" s="63"/>
      <c r="T54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49" s="62"/>
      <c r="V549" s="63"/>
      <c r="W549" s="63"/>
      <c r="X549" s="64"/>
    </row>
    <row r="550" spans="2:24" x14ac:dyDescent="0.2">
      <c r="B55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0" s="63"/>
      <c r="D550" s="63"/>
      <c r="E550" s="64"/>
      <c r="F550" s="63"/>
      <c r="G550" s="63"/>
      <c r="H550" s="63"/>
      <c r="I550" s="63"/>
      <c r="K55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0" s="62"/>
      <c r="M550" s="63"/>
      <c r="N550" s="63"/>
      <c r="O550" s="64"/>
      <c r="P550" s="65"/>
      <c r="Q550" s="65"/>
      <c r="R550" s="63"/>
      <c r="T55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0" s="62"/>
      <c r="V550" s="63"/>
      <c r="W550" s="63"/>
      <c r="X550" s="64"/>
    </row>
    <row r="551" spans="2:24" x14ac:dyDescent="0.2">
      <c r="B55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1" s="63"/>
      <c r="D551" s="63"/>
      <c r="E551" s="64"/>
      <c r="F551" s="63"/>
      <c r="G551" s="63"/>
      <c r="H551" s="63"/>
      <c r="I551" s="63"/>
      <c r="K55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1" s="62"/>
      <c r="M551" s="63"/>
      <c r="N551" s="63"/>
      <c r="O551" s="64"/>
      <c r="P551" s="65"/>
      <c r="Q551" s="65"/>
      <c r="R551" s="63"/>
      <c r="T55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1" s="62"/>
      <c r="V551" s="63"/>
      <c r="W551" s="63"/>
      <c r="X551" s="64"/>
    </row>
    <row r="552" spans="2:24" x14ac:dyDescent="0.2">
      <c r="B55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2" s="63"/>
      <c r="D552" s="63"/>
      <c r="E552" s="64"/>
      <c r="F552" s="63"/>
      <c r="G552" s="63"/>
      <c r="H552" s="63"/>
      <c r="I552" s="63"/>
      <c r="K55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2" s="62"/>
      <c r="M552" s="63"/>
      <c r="N552" s="63"/>
      <c r="O552" s="64"/>
      <c r="P552" s="65"/>
      <c r="Q552" s="65"/>
      <c r="R552" s="63"/>
      <c r="T55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2" s="62"/>
      <c r="V552" s="63"/>
      <c r="W552" s="63"/>
      <c r="X552" s="64"/>
    </row>
    <row r="553" spans="2:24" x14ac:dyDescent="0.2">
      <c r="B55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3" s="63"/>
      <c r="D553" s="63"/>
      <c r="E553" s="64"/>
      <c r="F553" s="63"/>
      <c r="G553" s="63"/>
      <c r="H553" s="63"/>
      <c r="I553" s="63"/>
      <c r="K55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3" s="62"/>
      <c r="M553" s="63"/>
      <c r="N553" s="63"/>
      <c r="O553" s="64"/>
      <c r="P553" s="65"/>
      <c r="Q553" s="65"/>
      <c r="R553" s="63"/>
      <c r="T55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3" s="62"/>
      <c r="V553" s="63"/>
      <c r="W553" s="63"/>
      <c r="X553" s="64"/>
    </row>
    <row r="554" spans="2:24" x14ac:dyDescent="0.2">
      <c r="B55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4" s="63"/>
      <c r="D554" s="63"/>
      <c r="E554" s="64"/>
      <c r="F554" s="63"/>
      <c r="G554" s="63"/>
      <c r="H554" s="63"/>
      <c r="I554" s="63"/>
      <c r="K55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4" s="62"/>
      <c r="M554" s="63"/>
      <c r="N554" s="63"/>
      <c r="O554" s="64"/>
      <c r="P554" s="65"/>
      <c r="Q554" s="65"/>
      <c r="R554" s="63"/>
      <c r="T55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4" s="62"/>
      <c r="V554" s="63"/>
      <c r="W554" s="63"/>
      <c r="X554" s="64"/>
    </row>
    <row r="555" spans="2:24" x14ac:dyDescent="0.2">
      <c r="B55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5" s="63"/>
      <c r="D555" s="63"/>
      <c r="E555" s="64"/>
      <c r="F555" s="63"/>
      <c r="G555" s="63"/>
      <c r="H555" s="63"/>
      <c r="I555" s="63"/>
      <c r="K55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5" s="62"/>
      <c r="M555" s="63"/>
      <c r="N555" s="63"/>
      <c r="O555" s="64"/>
      <c r="P555" s="65"/>
      <c r="Q555" s="65"/>
      <c r="R555" s="63"/>
      <c r="T55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5" s="62"/>
      <c r="V555" s="63"/>
      <c r="W555" s="63"/>
      <c r="X555" s="64"/>
    </row>
    <row r="556" spans="2:24" x14ac:dyDescent="0.2">
      <c r="B55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6" s="63"/>
      <c r="D556" s="63"/>
      <c r="E556" s="64"/>
      <c r="F556" s="63"/>
      <c r="G556" s="63"/>
      <c r="H556" s="63"/>
      <c r="I556" s="63"/>
      <c r="K55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6" s="62"/>
      <c r="M556" s="63"/>
      <c r="N556" s="63"/>
      <c r="O556" s="64"/>
      <c r="P556" s="65"/>
      <c r="Q556" s="65"/>
      <c r="R556" s="63"/>
      <c r="T55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6" s="62"/>
      <c r="V556" s="63"/>
      <c r="W556" s="63"/>
      <c r="X556" s="64"/>
    </row>
    <row r="557" spans="2:24" x14ac:dyDescent="0.2">
      <c r="B55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7" s="63"/>
      <c r="D557" s="63"/>
      <c r="E557" s="64"/>
      <c r="F557" s="63"/>
      <c r="G557" s="63"/>
      <c r="H557" s="63"/>
      <c r="I557" s="63"/>
      <c r="K55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7" s="62"/>
      <c r="M557" s="63"/>
      <c r="N557" s="63"/>
      <c r="O557" s="64"/>
      <c r="P557" s="65"/>
      <c r="Q557" s="65"/>
      <c r="R557" s="63"/>
      <c r="T55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7" s="62"/>
      <c r="V557" s="63"/>
      <c r="W557" s="63"/>
      <c r="X557" s="64"/>
    </row>
    <row r="558" spans="2:24" x14ac:dyDescent="0.2">
      <c r="B55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8" s="63"/>
      <c r="D558" s="63"/>
      <c r="E558" s="64"/>
      <c r="F558" s="63"/>
      <c r="G558" s="63"/>
      <c r="H558" s="63"/>
      <c r="I558" s="63"/>
      <c r="K55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8" s="62"/>
      <c r="M558" s="63"/>
      <c r="N558" s="63"/>
      <c r="O558" s="64"/>
      <c r="P558" s="65"/>
      <c r="Q558" s="65"/>
      <c r="R558" s="63"/>
      <c r="T55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8" s="62"/>
      <c r="V558" s="63"/>
      <c r="W558" s="63"/>
      <c r="X558" s="64"/>
    </row>
    <row r="559" spans="2:24" x14ac:dyDescent="0.2">
      <c r="B55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59" s="63"/>
      <c r="D559" s="63"/>
      <c r="E559" s="64"/>
      <c r="F559" s="63"/>
      <c r="G559" s="63"/>
      <c r="H559" s="63"/>
      <c r="I559" s="63"/>
      <c r="K55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59" s="62"/>
      <c r="M559" s="63"/>
      <c r="N559" s="63"/>
      <c r="O559" s="64"/>
      <c r="P559" s="65"/>
      <c r="Q559" s="65"/>
      <c r="R559" s="63"/>
      <c r="T55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59" s="62"/>
      <c r="V559" s="63"/>
      <c r="W559" s="63"/>
      <c r="X559" s="64"/>
    </row>
    <row r="560" spans="2:24" x14ac:dyDescent="0.2">
      <c r="B56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0" s="63"/>
      <c r="D560" s="63"/>
      <c r="E560" s="64"/>
      <c r="F560" s="63"/>
      <c r="G560" s="63"/>
      <c r="H560" s="63"/>
      <c r="I560" s="63"/>
      <c r="K56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0" s="62"/>
      <c r="M560" s="63"/>
      <c r="N560" s="63"/>
      <c r="O560" s="64"/>
      <c r="P560" s="65"/>
      <c r="Q560" s="65"/>
      <c r="R560" s="63"/>
      <c r="T56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0" s="62"/>
      <c r="V560" s="63"/>
      <c r="W560" s="63"/>
      <c r="X560" s="64"/>
    </row>
    <row r="561" spans="2:24" x14ac:dyDescent="0.2">
      <c r="B56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1" s="63"/>
      <c r="D561" s="63"/>
      <c r="E561" s="64"/>
      <c r="F561" s="63"/>
      <c r="G561" s="63"/>
      <c r="H561" s="63"/>
      <c r="I561" s="63"/>
      <c r="K56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1" s="62"/>
      <c r="M561" s="63"/>
      <c r="N561" s="63"/>
      <c r="O561" s="64"/>
      <c r="P561" s="65"/>
      <c r="Q561" s="65"/>
      <c r="R561" s="63"/>
      <c r="T56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1" s="62"/>
      <c r="V561" s="63"/>
      <c r="W561" s="63"/>
      <c r="X561" s="64"/>
    </row>
    <row r="562" spans="2:24" x14ac:dyDescent="0.2">
      <c r="B56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2" s="63"/>
      <c r="D562" s="63"/>
      <c r="E562" s="64"/>
      <c r="F562" s="63"/>
      <c r="G562" s="63"/>
      <c r="H562" s="63"/>
      <c r="I562" s="63"/>
      <c r="K56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2" s="62"/>
      <c r="M562" s="63"/>
      <c r="N562" s="63"/>
      <c r="O562" s="64"/>
      <c r="P562" s="65"/>
      <c r="Q562" s="65"/>
      <c r="R562" s="63"/>
      <c r="T56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2" s="62"/>
      <c r="V562" s="63"/>
      <c r="W562" s="63"/>
      <c r="X562" s="64"/>
    </row>
    <row r="563" spans="2:24" x14ac:dyDescent="0.2">
      <c r="B56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3" s="63"/>
      <c r="D563" s="63"/>
      <c r="E563" s="64"/>
      <c r="F563" s="63"/>
      <c r="G563" s="63"/>
      <c r="H563" s="63"/>
      <c r="I563" s="63"/>
      <c r="K56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3" s="62"/>
      <c r="M563" s="63"/>
      <c r="N563" s="63"/>
      <c r="O563" s="64"/>
      <c r="P563" s="65"/>
      <c r="Q563" s="65"/>
      <c r="R563" s="63"/>
      <c r="T56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3" s="62"/>
      <c r="V563" s="63"/>
      <c r="W563" s="63"/>
      <c r="X563" s="64"/>
    </row>
    <row r="564" spans="2:24" x14ac:dyDescent="0.2">
      <c r="B56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4" s="63"/>
      <c r="D564" s="63"/>
      <c r="E564" s="64"/>
      <c r="F564" s="63"/>
      <c r="G564" s="63"/>
      <c r="H564" s="63"/>
      <c r="I564" s="63"/>
      <c r="K56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4" s="62"/>
      <c r="M564" s="63"/>
      <c r="N564" s="63"/>
      <c r="O564" s="64"/>
      <c r="P564" s="65"/>
      <c r="Q564" s="65"/>
      <c r="R564" s="63"/>
      <c r="T56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4" s="62"/>
      <c r="V564" s="63"/>
      <c r="W564" s="63"/>
      <c r="X564" s="64"/>
    </row>
    <row r="565" spans="2:24" x14ac:dyDescent="0.2">
      <c r="B56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5" s="63"/>
      <c r="D565" s="63"/>
      <c r="E565" s="64"/>
      <c r="F565" s="63"/>
      <c r="G565" s="63"/>
      <c r="H565" s="63"/>
      <c r="I565" s="63"/>
      <c r="K56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5" s="62"/>
      <c r="M565" s="63"/>
      <c r="N565" s="63"/>
      <c r="O565" s="64"/>
      <c r="P565" s="65"/>
      <c r="Q565" s="65"/>
      <c r="R565" s="63"/>
      <c r="T56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5" s="62"/>
      <c r="V565" s="63"/>
      <c r="W565" s="63"/>
      <c r="X565" s="64"/>
    </row>
    <row r="566" spans="2:24" x14ac:dyDescent="0.2">
      <c r="B56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6" s="63"/>
      <c r="D566" s="63"/>
      <c r="E566" s="64"/>
      <c r="F566" s="63"/>
      <c r="G566" s="63"/>
      <c r="H566" s="63"/>
      <c r="I566" s="63"/>
      <c r="K56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6" s="62"/>
      <c r="M566" s="63"/>
      <c r="N566" s="63"/>
      <c r="O566" s="64"/>
      <c r="P566" s="65"/>
      <c r="Q566" s="65"/>
      <c r="R566" s="63"/>
      <c r="T56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6" s="62"/>
      <c r="V566" s="63"/>
      <c r="W566" s="63"/>
      <c r="X566" s="64"/>
    </row>
    <row r="567" spans="2:24" x14ac:dyDescent="0.2">
      <c r="B56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7" s="63"/>
      <c r="D567" s="63"/>
      <c r="E567" s="64"/>
      <c r="F567" s="63"/>
      <c r="G567" s="63"/>
      <c r="H567" s="63"/>
      <c r="I567" s="63"/>
      <c r="K56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7" s="62"/>
      <c r="M567" s="63"/>
      <c r="N567" s="63"/>
      <c r="O567" s="64"/>
      <c r="P567" s="65"/>
      <c r="Q567" s="65"/>
      <c r="R567" s="63"/>
      <c r="T56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7" s="62"/>
      <c r="V567" s="63"/>
      <c r="W567" s="63"/>
      <c r="X567" s="64"/>
    </row>
    <row r="568" spans="2:24" x14ac:dyDescent="0.2">
      <c r="B56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8" s="63"/>
      <c r="D568" s="63"/>
      <c r="E568" s="64"/>
      <c r="F568" s="63"/>
      <c r="G568" s="63"/>
      <c r="H568" s="63"/>
      <c r="I568" s="63"/>
      <c r="K56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8" s="62"/>
      <c r="M568" s="63"/>
      <c r="N568" s="63"/>
      <c r="O568" s="64"/>
      <c r="P568" s="65"/>
      <c r="Q568" s="65"/>
      <c r="R568" s="63"/>
      <c r="T56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8" s="62"/>
      <c r="V568" s="63"/>
      <c r="W568" s="63"/>
      <c r="X568" s="64"/>
    </row>
    <row r="569" spans="2:24" x14ac:dyDescent="0.2">
      <c r="B56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69" s="63"/>
      <c r="D569" s="63"/>
      <c r="E569" s="64"/>
      <c r="F569" s="63"/>
      <c r="G569" s="63"/>
      <c r="H569" s="63"/>
      <c r="I569" s="63"/>
      <c r="K56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69" s="62"/>
      <c r="M569" s="63"/>
      <c r="N569" s="63"/>
      <c r="O569" s="64"/>
      <c r="P569" s="65"/>
      <c r="Q569" s="65"/>
      <c r="R569" s="63"/>
      <c r="T56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69" s="62"/>
      <c r="V569" s="63"/>
      <c r="W569" s="63"/>
      <c r="X569" s="64"/>
    </row>
    <row r="570" spans="2:24" x14ac:dyDescent="0.2">
      <c r="B57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0" s="63"/>
      <c r="D570" s="63"/>
      <c r="E570" s="64"/>
      <c r="F570" s="63"/>
      <c r="G570" s="63"/>
      <c r="H570" s="63"/>
      <c r="I570" s="63"/>
      <c r="K57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0" s="62"/>
      <c r="M570" s="63"/>
      <c r="N570" s="63"/>
      <c r="O570" s="64"/>
      <c r="P570" s="65"/>
      <c r="Q570" s="65"/>
      <c r="R570" s="63"/>
      <c r="T57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0" s="62"/>
      <c r="V570" s="63"/>
      <c r="W570" s="63"/>
      <c r="X570" s="64"/>
    </row>
    <row r="571" spans="2:24" x14ac:dyDescent="0.2">
      <c r="B57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1" s="63"/>
      <c r="D571" s="63"/>
      <c r="E571" s="64"/>
      <c r="F571" s="63"/>
      <c r="G571" s="63"/>
      <c r="H571" s="63"/>
      <c r="I571" s="63"/>
      <c r="K57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1" s="62"/>
      <c r="M571" s="63"/>
      <c r="N571" s="63"/>
      <c r="O571" s="64"/>
      <c r="P571" s="65"/>
      <c r="Q571" s="65"/>
      <c r="R571" s="63"/>
      <c r="T57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1" s="62"/>
      <c r="V571" s="63"/>
      <c r="W571" s="63"/>
      <c r="X571" s="64"/>
    </row>
    <row r="572" spans="2:24" x14ac:dyDescent="0.2">
      <c r="B57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2" s="63"/>
      <c r="D572" s="63"/>
      <c r="E572" s="64"/>
      <c r="F572" s="63"/>
      <c r="G572" s="63"/>
      <c r="H572" s="63"/>
      <c r="I572" s="63"/>
      <c r="K57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2" s="62"/>
      <c r="M572" s="63"/>
      <c r="N572" s="63"/>
      <c r="O572" s="64"/>
      <c r="P572" s="65"/>
      <c r="Q572" s="65"/>
      <c r="R572" s="63"/>
      <c r="T57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2" s="62"/>
      <c r="V572" s="63"/>
      <c r="W572" s="63"/>
      <c r="X572" s="64"/>
    </row>
    <row r="573" spans="2:24" x14ac:dyDescent="0.2">
      <c r="B57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3" s="63"/>
      <c r="D573" s="63"/>
      <c r="E573" s="64"/>
      <c r="F573" s="63"/>
      <c r="G573" s="63"/>
      <c r="H573" s="63"/>
      <c r="I573" s="63"/>
      <c r="K57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3" s="62"/>
      <c r="M573" s="63"/>
      <c r="N573" s="63"/>
      <c r="O573" s="64"/>
      <c r="P573" s="65"/>
      <c r="Q573" s="65"/>
      <c r="R573" s="63"/>
      <c r="T57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3" s="62"/>
      <c r="V573" s="63"/>
      <c r="W573" s="63"/>
      <c r="X573" s="64"/>
    </row>
    <row r="574" spans="2:24" x14ac:dyDescent="0.2">
      <c r="B57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4" s="63"/>
      <c r="D574" s="63"/>
      <c r="E574" s="64"/>
      <c r="F574" s="63"/>
      <c r="G574" s="63"/>
      <c r="H574" s="63"/>
      <c r="I574" s="63"/>
      <c r="K57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4" s="62"/>
      <c r="M574" s="63"/>
      <c r="N574" s="63"/>
      <c r="O574" s="64"/>
      <c r="P574" s="65"/>
      <c r="Q574" s="65"/>
      <c r="R574" s="63"/>
      <c r="T57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4" s="62"/>
      <c r="V574" s="63"/>
      <c r="W574" s="63"/>
      <c r="X574" s="64"/>
    </row>
    <row r="575" spans="2:24" x14ac:dyDescent="0.2">
      <c r="B57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5" s="63"/>
      <c r="D575" s="63"/>
      <c r="E575" s="64"/>
      <c r="F575" s="63"/>
      <c r="G575" s="63"/>
      <c r="H575" s="63"/>
      <c r="I575" s="63"/>
      <c r="K57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5" s="62"/>
      <c r="M575" s="63"/>
      <c r="N575" s="63"/>
      <c r="O575" s="64"/>
      <c r="P575" s="65"/>
      <c r="Q575" s="65"/>
      <c r="R575" s="63"/>
      <c r="T57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5" s="62"/>
      <c r="V575" s="63"/>
      <c r="W575" s="63"/>
      <c r="X575" s="64"/>
    </row>
    <row r="576" spans="2:24" x14ac:dyDescent="0.2">
      <c r="B57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6" s="63"/>
      <c r="D576" s="63"/>
      <c r="E576" s="64"/>
      <c r="F576" s="63"/>
      <c r="G576" s="63"/>
      <c r="H576" s="63"/>
      <c r="I576" s="63"/>
      <c r="K57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6" s="62"/>
      <c r="M576" s="63"/>
      <c r="N576" s="63"/>
      <c r="O576" s="64"/>
      <c r="P576" s="65"/>
      <c r="Q576" s="65"/>
      <c r="R576" s="63"/>
      <c r="T57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6" s="62"/>
      <c r="V576" s="63"/>
      <c r="W576" s="63"/>
      <c r="X576" s="64"/>
    </row>
    <row r="577" spans="2:24" x14ac:dyDescent="0.2">
      <c r="B57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7" s="63"/>
      <c r="D577" s="63"/>
      <c r="E577" s="64"/>
      <c r="F577" s="63"/>
      <c r="G577" s="63"/>
      <c r="H577" s="63"/>
      <c r="I577" s="63"/>
      <c r="K57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7" s="62"/>
      <c r="M577" s="63"/>
      <c r="N577" s="63"/>
      <c r="O577" s="64"/>
      <c r="P577" s="65"/>
      <c r="Q577" s="65"/>
      <c r="R577" s="63"/>
      <c r="T57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7" s="62"/>
      <c r="V577" s="63"/>
      <c r="W577" s="63"/>
      <c r="X577" s="64"/>
    </row>
    <row r="578" spans="2:24" x14ac:dyDescent="0.2">
      <c r="B57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8" s="63"/>
      <c r="D578" s="63"/>
      <c r="E578" s="64"/>
      <c r="F578" s="63"/>
      <c r="G578" s="63"/>
      <c r="H578" s="63"/>
      <c r="I578" s="63"/>
      <c r="K57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8" s="62"/>
      <c r="M578" s="63"/>
      <c r="N578" s="63"/>
      <c r="O578" s="64"/>
      <c r="P578" s="65"/>
      <c r="Q578" s="65"/>
      <c r="R578" s="63"/>
      <c r="T57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8" s="62"/>
      <c r="V578" s="63"/>
      <c r="W578" s="63"/>
      <c r="X578" s="64"/>
    </row>
    <row r="579" spans="2:24" x14ac:dyDescent="0.2">
      <c r="B57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79" s="63"/>
      <c r="D579" s="63"/>
      <c r="E579" s="64"/>
      <c r="F579" s="63"/>
      <c r="G579" s="63"/>
      <c r="H579" s="63"/>
      <c r="I579" s="63"/>
      <c r="K57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79" s="62"/>
      <c r="M579" s="63"/>
      <c r="N579" s="63"/>
      <c r="O579" s="64"/>
      <c r="P579" s="65"/>
      <c r="Q579" s="65"/>
      <c r="R579" s="63"/>
      <c r="T57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79" s="62"/>
      <c r="V579" s="63"/>
      <c r="W579" s="63"/>
      <c r="X579" s="64"/>
    </row>
    <row r="580" spans="2:24" x14ac:dyDescent="0.2">
      <c r="B58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0" s="63"/>
      <c r="D580" s="63"/>
      <c r="E580" s="64"/>
      <c r="F580" s="63"/>
      <c r="G580" s="63"/>
      <c r="H580" s="63"/>
      <c r="I580" s="63"/>
      <c r="K58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0" s="62"/>
      <c r="M580" s="63"/>
      <c r="N580" s="63"/>
      <c r="O580" s="64"/>
      <c r="P580" s="65"/>
      <c r="Q580" s="65"/>
      <c r="R580" s="63"/>
      <c r="T58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0" s="62"/>
      <c r="V580" s="63"/>
      <c r="W580" s="63"/>
      <c r="X580" s="64"/>
    </row>
    <row r="581" spans="2:24" x14ac:dyDescent="0.2">
      <c r="B581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1" s="63"/>
      <c r="D581" s="63"/>
      <c r="E581" s="64"/>
      <c r="F581" s="63"/>
      <c r="G581" s="63"/>
      <c r="H581" s="63"/>
      <c r="I581" s="63"/>
      <c r="K581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1" s="62"/>
      <c r="M581" s="63"/>
      <c r="N581" s="63"/>
      <c r="O581" s="64"/>
      <c r="P581" s="65"/>
      <c r="Q581" s="65"/>
      <c r="R581" s="63"/>
      <c r="T581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1" s="62"/>
      <c r="V581" s="63"/>
      <c r="W581" s="63"/>
      <c r="X581" s="64"/>
    </row>
    <row r="582" spans="2:24" x14ac:dyDescent="0.2">
      <c r="B582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2" s="63"/>
      <c r="D582" s="63"/>
      <c r="E582" s="64"/>
      <c r="F582" s="63"/>
      <c r="G582" s="63"/>
      <c r="H582" s="63"/>
      <c r="I582" s="63"/>
      <c r="K582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2" s="62"/>
      <c r="M582" s="63"/>
      <c r="N582" s="63"/>
      <c r="O582" s="64"/>
      <c r="P582" s="65"/>
      <c r="Q582" s="65"/>
      <c r="R582" s="63"/>
      <c r="T582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2" s="62"/>
      <c r="V582" s="63"/>
      <c r="W582" s="63"/>
      <c r="X582" s="64"/>
    </row>
    <row r="583" spans="2:24" x14ac:dyDescent="0.2">
      <c r="B583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3" s="63"/>
      <c r="D583" s="63"/>
      <c r="E583" s="64"/>
      <c r="F583" s="63"/>
      <c r="G583" s="63"/>
      <c r="H583" s="63"/>
      <c r="I583" s="63"/>
      <c r="K583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3" s="62"/>
      <c r="M583" s="63"/>
      <c r="N583" s="63"/>
      <c r="O583" s="64"/>
      <c r="P583" s="65"/>
      <c r="Q583" s="65"/>
      <c r="R583" s="63"/>
      <c r="T583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3" s="62"/>
      <c r="V583" s="63"/>
      <c r="W583" s="63"/>
      <c r="X583" s="64"/>
    </row>
    <row r="584" spans="2:24" x14ac:dyDescent="0.2">
      <c r="B584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4" s="63"/>
      <c r="D584" s="63"/>
      <c r="E584" s="64"/>
      <c r="F584" s="63"/>
      <c r="G584" s="63"/>
      <c r="H584" s="63"/>
      <c r="I584" s="63"/>
      <c r="K584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4" s="62"/>
      <c r="M584" s="63"/>
      <c r="N584" s="63"/>
      <c r="O584" s="64"/>
      <c r="P584" s="65"/>
      <c r="Q584" s="65"/>
      <c r="R584" s="63"/>
      <c r="T584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4" s="62"/>
      <c r="V584" s="63"/>
      <c r="W584" s="63"/>
      <c r="X584" s="64"/>
    </row>
    <row r="585" spans="2:24" x14ac:dyDescent="0.2">
      <c r="B585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5" s="63"/>
      <c r="D585" s="63"/>
      <c r="E585" s="64"/>
      <c r="F585" s="63"/>
      <c r="G585" s="63"/>
      <c r="H585" s="63"/>
      <c r="I585" s="63"/>
      <c r="K585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5" s="62"/>
      <c r="M585" s="63"/>
      <c r="N585" s="63"/>
      <c r="O585" s="64"/>
      <c r="P585" s="65"/>
      <c r="Q585" s="65"/>
      <c r="R585" s="63"/>
      <c r="T585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5" s="62"/>
      <c r="V585" s="63"/>
      <c r="W585" s="63"/>
      <c r="X585" s="64"/>
    </row>
    <row r="586" spans="2:24" x14ac:dyDescent="0.2">
      <c r="B586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6" s="63"/>
      <c r="D586" s="63"/>
      <c r="E586" s="64"/>
      <c r="F586" s="63"/>
      <c r="G586" s="63"/>
      <c r="H586" s="63"/>
      <c r="I586" s="63"/>
      <c r="K586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6" s="62"/>
      <c r="M586" s="63"/>
      <c r="N586" s="63"/>
      <c r="O586" s="64"/>
      <c r="P586" s="65"/>
      <c r="Q586" s="65"/>
      <c r="R586" s="63"/>
      <c r="T586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6" s="62"/>
      <c r="V586" s="63"/>
      <c r="W586" s="63"/>
      <c r="X586" s="64"/>
    </row>
    <row r="587" spans="2:24" x14ac:dyDescent="0.2">
      <c r="B587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7" s="63"/>
      <c r="D587" s="63"/>
      <c r="E587" s="64"/>
      <c r="F587" s="63"/>
      <c r="G587" s="63"/>
      <c r="H587" s="63"/>
      <c r="I587" s="63"/>
      <c r="K587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7" s="62"/>
      <c r="M587" s="63"/>
      <c r="N587" s="63"/>
      <c r="O587" s="64"/>
      <c r="P587" s="65"/>
      <c r="Q587" s="65"/>
      <c r="R587" s="63"/>
      <c r="T587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7" s="62"/>
      <c r="V587" s="63"/>
      <c r="W587" s="63"/>
      <c r="X587" s="64"/>
    </row>
    <row r="588" spans="2:24" x14ac:dyDescent="0.2">
      <c r="B588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8" s="63"/>
      <c r="D588" s="63"/>
      <c r="E588" s="64"/>
      <c r="F588" s="63"/>
      <c r="G588" s="63"/>
      <c r="H588" s="63"/>
      <c r="I588" s="63"/>
      <c r="K588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8" s="62"/>
      <c r="M588" s="63"/>
      <c r="N588" s="63"/>
      <c r="O588" s="64"/>
      <c r="P588" s="65"/>
      <c r="Q588" s="65"/>
      <c r="R588" s="63"/>
      <c r="T588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8" s="62"/>
      <c r="V588" s="63"/>
      <c r="W588" s="63"/>
      <c r="X588" s="64"/>
    </row>
    <row r="589" spans="2:24" x14ac:dyDescent="0.2">
      <c r="B589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89" s="63"/>
      <c r="D589" s="63"/>
      <c r="E589" s="64"/>
      <c r="F589" s="63"/>
      <c r="G589" s="63"/>
      <c r="H589" s="63"/>
      <c r="I589" s="63"/>
      <c r="K589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89" s="62"/>
      <c r="M589" s="63"/>
      <c r="N589" s="63"/>
      <c r="O589" s="64"/>
      <c r="P589" s="65"/>
      <c r="Q589" s="65"/>
      <c r="R589" s="63"/>
      <c r="T589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89" s="62"/>
      <c r="V589" s="63"/>
      <c r="W589" s="63"/>
      <c r="X589" s="64"/>
    </row>
    <row r="590" spans="2:24" x14ac:dyDescent="0.2">
      <c r="B590" s="66" t="str">
        <f>IF(AND(Columns[[#This Row],[i node]]&lt;&gt; "", Columns[[#This Row],[j node]] &lt;&gt;"", Columns[[#This Row],[fs tag]]&lt;&gt;""), _xlfn.CONCAT(2,RIGHT(Columns[[#This Row],[i node]],LEN(Columns[[#This Row],[i node]])-1)), "")</f>
        <v/>
      </c>
      <c r="C590" s="63"/>
      <c r="D590" s="63"/>
      <c r="E590" s="64"/>
      <c r="F590" s="63"/>
      <c r="G590" s="63"/>
      <c r="H590" s="63"/>
      <c r="I590" s="63"/>
      <c r="K590" s="66" t="str">
        <f>IF(AND(Beams[[#This Row],[i node]]&lt;&gt; "", Beams[[#This Row],[j node]] &lt;&gt;"", Beams[[#This Row],[fs tag]]&lt;&gt;""), _xlfn.CONCAT(_xlfn.IFS(Beams[[#This Row],[span direction]]="x",3,Beams[[#This Row],[span direction]]="y",4),RIGHT(Beams[[#This Row],[i node]],LEN(Beams[[#This Row],[i node]])-1)), "")</f>
        <v/>
      </c>
      <c r="L590" s="62"/>
      <c r="M590" s="63"/>
      <c r="N590" s="63"/>
      <c r="O590" s="64"/>
      <c r="P590" s="65"/>
      <c r="Q590" s="65"/>
      <c r="R590" s="63"/>
      <c r="T590" s="98" t="str">
        <f>IF(AND(Struts[[#This Row],[i node]]&lt;&gt; "", Struts[[#This Row],[j node]] &lt;&gt;"", Struts[[#This Row],[st tag]]&lt;&gt;""), _xlfn.CONCAT(_xlfn.IFS(Struts[[#This Row],[span direction]]="x",5,Struts[[#This Row],[span direction]]="y",6),RIGHT(Struts[[#This Row],[i node]],LEN(Struts[[#This Row],[i node]])-1)), "")</f>
        <v/>
      </c>
      <c r="U590" s="62"/>
      <c r="V590" s="63"/>
      <c r="W590" s="63"/>
      <c r="X590" s="64"/>
    </row>
  </sheetData>
  <sheetProtection formatCells="0"/>
  <mergeCells count="3">
    <mergeCell ref="P4:Q4"/>
    <mergeCell ref="F4:G4"/>
    <mergeCell ref="T3:U3"/>
  </mergeCells>
  <phoneticPr fontId="12" type="noConversion"/>
  <conditionalFormatting sqref="B7:B590">
    <cfRule type="duplicateValues" dxfId="55" priority="195"/>
  </conditionalFormatting>
  <conditionalFormatting sqref="C17:C26">
    <cfRule type="duplicateValues" dxfId="54" priority="40"/>
  </conditionalFormatting>
  <conditionalFormatting sqref="C47:C56">
    <cfRule type="duplicateValues" dxfId="53" priority="39"/>
  </conditionalFormatting>
  <conditionalFormatting sqref="C77:C86">
    <cfRule type="duplicateValues" dxfId="52" priority="38"/>
  </conditionalFormatting>
  <conditionalFormatting sqref="C97:C106">
    <cfRule type="duplicateValues" dxfId="51" priority="46"/>
  </conditionalFormatting>
  <conditionalFormatting sqref="C107:C116">
    <cfRule type="duplicateValues" dxfId="50" priority="45"/>
  </conditionalFormatting>
  <conditionalFormatting sqref="C117:C126">
    <cfRule type="duplicateValues" dxfId="49" priority="63"/>
  </conditionalFormatting>
  <conditionalFormatting sqref="D97:D106">
    <cfRule type="duplicateValues" dxfId="48" priority="65"/>
  </conditionalFormatting>
  <conditionalFormatting sqref="D107:D116">
    <cfRule type="duplicateValues" dxfId="47" priority="61"/>
  </conditionalFormatting>
  <conditionalFormatting sqref="D117:D126">
    <cfRule type="duplicateValues" dxfId="46" priority="60"/>
  </conditionalFormatting>
  <conditionalFormatting sqref="K7:K590">
    <cfRule type="duplicateValues" dxfId="45" priority="194"/>
  </conditionalFormatting>
  <conditionalFormatting sqref="M27:M35">
    <cfRule type="duplicateValues" dxfId="44" priority="28"/>
  </conditionalFormatting>
  <conditionalFormatting sqref="M36:M44">
    <cfRule type="duplicateValues" dxfId="43" priority="32"/>
  </conditionalFormatting>
  <conditionalFormatting sqref="M45:M53">
    <cfRule type="duplicateValues" dxfId="42" priority="30"/>
  </conditionalFormatting>
  <conditionalFormatting sqref="M74:M82">
    <cfRule type="duplicateValues" dxfId="41" priority="10"/>
  </conditionalFormatting>
  <conditionalFormatting sqref="M83:M91">
    <cfRule type="duplicateValues" dxfId="40" priority="14"/>
  </conditionalFormatting>
  <conditionalFormatting sqref="M92:M100">
    <cfRule type="duplicateValues" dxfId="39" priority="12"/>
  </conditionalFormatting>
  <conditionalFormatting sqref="M121:M129">
    <cfRule type="duplicateValues" dxfId="38" priority="1"/>
  </conditionalFormatting>
  <conditionalFormatting sqref="M130:M138">
    <cfRule type="duplicateValues" dxfId="37" priority="5"/>
  </conditionalFormatting>
  <conditionalFormatting sqref="M139:M147">
    <cfRule type="duplicateValues" dxfId="36" priority="3"/>
  </conditionalFormatting>
  <conditionalFormatting sqref="N7:N16">
    <cfRule type="duplicateValues" dxfId="35" priority="36"/>
  </conditionalFormatting>
  <conditionalFormatting sqref="N17:N25">
    <cfRule type="duplicateValues" dxfId="34" priority="35"/>
  </conditionalFormatting>
  <conditionalFormatting sqref="N26">
    <cfRule type="duplicateValues" dxfId="33" priority="34"/>
  </conditionalFormatting>
  <conditionalFormatting sqref="N27:N34">
    <cfRule type="duplicateValues" dxfId="32" priority="33"/>
  </conditionalFormatting>
  <conditionalFormatting sqref="N35:N44">
    <cfRule type="duplicateValues" dxfId="31" priority="31"/>
  </conditionalFormatting>
  <conditionalFormatting sqref="N45:N53">
    <cfRule type="duplicateValues" dxfId="30" priority="29"/>
  </conditionalFormatting>
  <conditionalFormatting sqref="N54:N63">
    <cfRule type="duplicateValues" dxfId="29" priority="18"/>
  </conditionalFormatting>
  <conditionalFormatting sqref="N64:N72">
    <cfRule type="duplicateValues" dxfId="28" priority="17"/>
  </conditionalFormatting>
  <conditionalFormatting sqref="N73">
    <cfRule type="duplicateValues" dxfId="27" priority="16"/>
  </conditionalFormatting>
  <conditionalFormatting sqref="N74:N81">
    <cfRule type="duplicateValues" dxfId="26" priority="15"/>
  </conditionalFormatting>
  <conditionalFormatting sqref="N82:N91">
    <cfRule type="duplicateValues" dxfId="25" priority="13"/>
  </conditionalFormatting>
  <conditionalFormatting sqref="N92:N100">
    <cfRule type="duplicateValues" dxfId="24" priority="11"/>
  </conditionalFormatting>
  <conditionalFormatting sqref="N101:N110">
    <cfRule type="duplicateValues" dxfId="23" priority="9"/>
  </conditionalFormatting>
  <conditionalFormatting sqref="N111:N119">
    <cfRule type="duplicateValues" dxfId="22" priority="8"/>
  </conditionalFormatting>
  <conditionalFormatting sqref="N120">
    <cfRule type="duplicateValues" dxfId="21" priority="7"/>
  </conditionalFormatting>
  <conditionalFormatting sqref="N121:N128">
    <cfRule type="duplicateValues" dxfId="20" priority="6"/>
  </conditionalFormatting>
  <conditionalFormatting sqref="N129:N138">
    <cfRule type="duplicateValues" dxfId="19" priority="4"/>
  </conditionalFormatting>
  <conditionalFormatting sqref="N139:N147">
    <cfRule type="duplicateValues" dxfId="18" priority="2"/>
  </conditionalFormatting>
  <conditionalFormatting sqref="T7:T590">
    <cfRule type="duplicateValues" dxfId="17" priority="193"/>
  </conditionalFormatting>
  <conditionalFormatting sqref="V15:V20 V23:V25">
    <cfRule type="duplicateValues" dxfId="16" priority="201"/>
  </conditionalFormatting>
  <conditionalFormatting sqref="V26:V30">
    <cfRule type="duplicateValues" dxfId="15" priority="207"/>
  </conditionalFormatting>
  <conditionalFormatting sqref="V31:V39">
    <cfRule type="duplicateValues" dxfId="14" priority="56"/>
  </conditionalFormatting>
  <conditionalFormatting sqref="V40:V48">
    <cfRule type="duplicateValues" dxfId="13" priority="55"/>
  </conditionalFormatting>
  <conditionalFormatting sqref="V49:V57">
    <cfRule type="duplicateValues" dxfId="12" priority="54"/>
  </conditionalFormatting>
  <conditionalFormatting sqref="V58">
    <cfRule type="duplicateValues" dxfId="11" priority="53"/>
  </conditionalFormatting>
  <conditionalFormatting sqref="V67:V86">
    <cfRule type="duplicateValues" dxfId="10" priority="90"/>
  </conditionalFormatting>
  <conditionalFormatting sqref="W8:W10">
    <cfRule type="duplicateValues" dxfId="9" priority="43"/>
  </conditionalFormatting>
  <conditionalFormatting sqref="W15:W20 W23:W25">
    <cfRule type="duplicateValues" dxfId="8" priority="204"/>
  </conditionalFormatting>
  <conditionalFormatting sqref="W26:W30">
    <cfRule type="duplicateValues" dxfId="7" priority="209"/>
  </conditionalFormatting>
  <conditionalFormatting sqref="W31:W38">
    <cfRule type="duplicateValues" dxfId="6" priority="197"/>
  </conditionalFormatting>
  <conditionalFormatting sqref="W40:W47">
    <cfRule type="duplicateValues" dxfId="5" priority="87"/>
  </conditionalFormatting>
  <conditionalFormatting sqref="W48">
    <cfRule type="duplicateValues" dxfId="4" priority="139"/>
  </conditionalFormatting>
  <conditionalFormatting sqref="W49:W57">
    <cfRule type="duplicateValues" dxfId="3" priority="85"/>
  </conditionalFormatting>
  <conditionalFormatting sqref="W58">
    <cfRule type="duplicateValues" dxfId="2" priority="84"/>
  </conditionalFormatting>
  <conditionalFormatting sqref="W61:W63">
    <cfRule type="duplicateValues" dxfId="1" priority="138"/>
  </conditionalFormatting>
  <conditionalFormatting sqref="W67:W86">
    <cfRule type="duplicateValues" dxfId="0" priority="89"/>
  </conditionalFormatting>
  <dataValidations xWindow="1246" yWindow="525" count="22">
    <dataValidation type="list" allowBlank="1" showInputMessage="1" showErrorMessage="1" error="Select number of integration points" promptTitle="Number of Integration Points" prompt="1-9_x000a_Recomended: 5" sqref="C4 L4" xr:uid="{00000000-0002-0000-0700-000000000000}">
      <formula1>$A$7:$A$15</formula1>
    </dataValidation>
    <dataValidation type="list" allowBlank="1" showInputMessage="1" showErrorMessage="1" error="Assign Transformation_x000a_" promptTitle="Assign transformation" prompt="(Recomended PDelta for columns)" sqref="E4" xr:uid="{00000000-0002-0000-0700-000001000000}">
      <formula1>$A$4:$A$5</formula1>
    </dataValidation>
    <dataValidation type="list" allowBlank="1" showInputMessage="1" showErrorMessage="1" promptTitle="Self Weight" prompt="Include self weight of columns in gravity loads:_x000a_on_x000a_off" sqref="C5" xr:uid="{00000000-0002-0000-0700-000002000000}">
      <formula1>$A$2:$A$3</formula1>
    </dataValidation>
    <dataValidation type="list" allowBlank="1" showInputMessage="1" showErrorMessage="1" promptTitle="Self Weight" prompt="Include self weight of beams in gravity loads:_x000a_on_x000a_off" sqref="L5" xr:uid="{00000000-0002-0000-0700-000003000000}">
      <formula1>$A$2:$A$3</formula1>
    </dataValidation>
    <dataValidation type="list" allowBlank="1" showInputMessage="1" showErrorMessage="1" promptTitle="Element buoyancy" prompt="Include buoyancy forces of beam elements - independent of tributary buoyancy model._x000a_[1] on_x000a_[0] off" sqref="N4" xr:uid="{00000000-0002-0000-0700-000004000000}">
      <formula1>$A$2:$A$3</formula1>
    </dataValidation>
    <dataValidation type="list" allowBlank="1" showInputMessage="1" showErrorMessage="1" errorTitle="INVALID NODE TAG" error="Must be valid node tag" prompt="j node" sqref="D7:D16 W67:W590 C27:C36 M16:N25 W7:W10 D47:D76 D82:D590 C67:C76 C82:C116 W15:W20 W23:W63" xr:uid="{00000000-0002-0000-0700-000005000000}">
      <formula1>NodeTagsList</formula1>
    </dataValidation>
    <dataValidation type="list" errorStyle="warning" allowBlank="1" showInputMessage="1" showErrorMessage="1" errorTitle="INVALID NODE TAG" error="Must be valid node tag" prompt="i node" sqref="C7:C26 V67:V590 C117:C590 V7:V10 V15:V20 V23:V63" xr:uid="{00000000-0002-0000-0700-000006000000}">
      <formula1>NodeTagsList</formula1>
    </dataValidation>
    <dataValidation type="list" allowBlank="1" showInputMessage="1" showErrorMessage="1" error="Assign Section Tag" prompt="section tag" sqref="O7:O26 O54:O73" xr:uid="{00000000-0002-0000-0700-000007000000}">
      <formula1>fs_bm</formula1>
    </dataValidation>
    <dataValidation type="list" allowBlank="1" showInputMessage="1" showErrorMessage="1" promptTitle="Supporting panel" prompt="Assign the panel model supported by the beam. The line weight of the panel model will be applied to the beam." sqref="Q7:Q590" xr:uid="{00000000-0002-0000-0700-000008000000}">
      <formula1>InfillModels</formula1>
    </dataValidation>
    <dataValidation type="list" allowBlank="1" showInputMessage="1" showErrorMessage="1" promptTitle="Tributary Buoyancy Model" sqref="R7:R590" xr:uid="{00000000-0002-0000-0700-000009000000}">
      <formula1>TBM</formula1>
    </dataValidation>
    <dataValidation allowBlank="1" showInputMessage="1" showErrorMessage="1" prompt="line load [-kN/m]" sqref="P7:P590" xr:uid="{00000000-0002-0000-0700-00000A000000}"/>
    <dataValidation type="list" allowBlank="1" showInputMessage="1" showErrorMessage="1" error="Assign Section Tag" prompt="section tag" sqref="E7:E590" xr:uid="{00000000-0002-0000-0700-00000B000000}">
      <formula1>fs_col</formula1>
    </dataValidation>
    <dataValidation type="list" allowBlank="1" showInputMessage="1" showErrorMessage="1" promptTitle="x-TSM Load Phase" prompt="[1] phase 1_x000a_[2] phase 2" sqref="H7:H590" xr:uid="{00000000-0002-0000-0700-00000C000000}">
      <formula1>$A$7:$A$8</formula1>
    </dataValidation>
    <dataValidation type="list" allowBlank="1" showInputMessage="1" showErrorMessage="1" promptTitle="y-TSM Load Phase" prompt="[1] phase 1_x000a_[2] phase 2" sqref="I7:I590" xr:uid="{00000000-0002-0000-0700-00000D000000}">
      <formula1>$A$7:$A$8</formula1>
    </dataValidation>
    <dataValidation type="list" allowBlank="1" showInputMessage="1" showErrorMessage="1" promptTitle="x - Tributary Surface Model" prompt="TSM for tsunami flow in x-direction_x000a_(tsunami forces act perpendicular to TSM model)" sqref="G7:G590" xr:uid="{00000000-0002-0000-0700-00000E000000}">
      <formula1>TSM_y</formula1>
    </dataValidation>
    <dataValidation type="list" allowBlank="1" showInputMessage="1" showErrorMessage="1" promptTitle="y - Tributary Surface Model" prompt="TSM for tsunami flow in y-direction_x000a_(tsunami forces act perpendicular to TSM model)" sqref="F7:F590" xr:uid="{00000000-0002-0000-0700-00000F000000}">
      <formula1>TSM_x</formula1>
    </dataValidation>
    <dataValidation type="list" allowBlank="1" showInputMessage="1" showErrorMessage="1" error="Assign Section Tag" prompt="section tag" sqref="X67:X590 X7:X63" xr:uid="{00000000-0002-0000-0700-000010000000}">
      <formula1>fs_str</formula1>
    </dataValidation>
    <dataValidation type="list" allowBlank="1" showInputMessage="1" showErrorMessage="1" prompt="span direction" sqref="U67:U590 U7:U63" xr:uid="{00000000-0002-0000-0700-000011000000}">
      <formula1>$J$4:$J$5</formula1>
    </dataValidation>
    <dataValidation type="list" allowBlank="1" showInputMessage="1" showErrorMessage="1" error="Assign Section Tag" prompt="Assign Section Tag" sqref="O27:O53 O74:O590" xr:uid="{00000000-0002-0000-0700-000012000000}">
      <formula1>fs_bm</formula1>
    </dataValidation>
    <dataValidation type="list" errorStyle="warning" allowBlank="1" showInputMessage="1" showErrorMessage="1" errorTitle="INVALID NODE TAG" error="Must be valid node tag" prompt="Assign i node" sqref="M7:M15 M26:M590" xr:uid="{00000000-0002-0000-0700-000013000000}">
      <formula1>NodeTagsList</formula1>
    </dataValidation>
    <dataValidation type="list" allowBlank="1" showInputMessage="1" showErrorMessage="1" errorTitle="INVALID NODE TAG" error="Must be valid node tag" prompt="Assign j node" sqref="N7:N15 N26:N590" xr:uid="{00000000-0002-0000-0700-000014000000}">
      <formula1>NodeTagsList</formula1>
    </dataValidation>
    <dataValidation type="list" allowBlank="1" showInputMessage="1" showErrorMessage="1" sqref="L7:L590" xr:uid="{00000000-0002-0000-0700-000015000000}">
      <formula1>$J$4:$J$5</formula1>
    </dataValidation>
  </dataValidations>
  <pageMargins left="0.7" right="0.7" top="0.75" bottom="0.75" header="0.3" footer="0.3"/>
  <pageSetup paperSize="9" orientation="portrait" verticalDpi="1200" r:id="rId1"/>
  <drawing r:id="rId2"/>
  <tableParts count="3"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57C8-5775-1641-A421-B201A34F2146}">
  <dimension ref="A1:AY196"/>
  <sheetViews>
    <sheetView tabSelected="1" workbookViewId="0">
      <selection activeCell="C16" sqref="C16"/>
    </sheetView>
  </sheetViews>
  <sheetFormatPr baseColWidth="10" defaultColWidth="9.1640625" defaultRowHeight="16" x14ac:dyDescent="0.2"/>
  <cols>
    <col min="1" max="1" width="9.1640625" style="243"/>
    <col min="2" max="2" width="47.5" style="243" customWidth="1"/>
    <col min="3" max="3" width="36.1640625" style="243" customWidth="1"/>
    <col min="4" max="4" width="33" style="243" customWidth="1"/>
    <col min="5" max="5" width="9.1640625" style="243"/>
    <col min="6" max="6" width="9.1640625" style="244"/>
    <col min="7" max="16384" width="9.1640625" style="243"/>
  </cols>
  <sheetData>
    <row r="1" spans="1:51" x14ac:dyDescent="0.2">
      <c r="A1" s="245"/>
      <c r="B1" s="245"/>
      <c r="C1" s="245"/>
      <c r="D1" s="245"/>
      <c r="E1" s="245"/>
      <c r="F1" s="246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  <c r="AY1" s="245"/>
    </row>
    <row r="2" spans="1:51" x14ac:dyDescent="0.2">
      <c r="A2" s="245"/>
      <c r="B2" s="245"/>
      <c r="C2" s="245"/>
      <c r="D2" s="245"/>
      <c r="E2" s="245"/>
      <c r="F2" s="246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45"/>
      <c r="AM2" s="245"/>
      <c r="AN2" s="245"/>
      <c r="AO2" s="245"/>
      <c r="AP2" s="245"/>
      <c r="AQ2" s="245"/>
      <c r="AR2" s="245"/>
      <c r="AS2" s="245"/>
      <c r="AT2" s="245"/>
      <c r="AU2" s="245"/>
      <c r="AV2" s="245"/>
      <c r="AW2" s="245"/>
      <c r="AX2" s="245"/>
      <c r="AY2" s="245"/>
    </row>
    <row r="3" spans="1:51" ht="24" x14ac:dyDescent="0.2">
      <c r="A3" s="245"/>
      <c r="B3" s="251" t="s">
        <v>283</v>
      </c>
      <c r="C3" s="249"/>
      <c r="D3" s="245"/>
      <c r="E3" s="245"/>
      <c r="F3" s="246">
        <v>0</v>
      </c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  <c r="AA3" s="245"/>
      <c r="AB3" s="245"/>
      <c r="AC3" s="245"/>
      <c r="AD3" s="245"/>
      <c r="AE3" s="245"/>
      <c r="AF3" s="245"/>
      <c r="AG3" s="245"/>
      <c r="AH3" s="245"/>
      <c r="AI3" s="245"/>
      <c r="AJ3" s="245"/>
      <c r="AK3" s="245"/>
      <c r="AL3" s="245"/>
      <c r="AM3" s="245"/>
      <c r="AN3" s="245"/>
      <c r="AO3" s="245"/>
      <c r="AP3" s="245"/>
      <c r="AQ3" s="245"/>
      <c r="AR3" s="245"/>
      <c r="AS3" s="245"/>
      <c r="AT3" s="245"/>
      <c r="AU3" s="245"/>
      <c r="AV3" s="245"/>
      <c r="AW3" s="245"/>
      <c r="AX3" s="245"/>
      <c r="AY3" s="245"/>
    </row>
    <row r="4" spans="1:51" ht="17" x14ac:dyDescent="0.2">
      <c r="A4" s="245"/>
      <c r="B4" s="250" t="s">
        <v>282</v>
      </c>
      <c r="C4" s="249"/>
      <c r="D4" s="245"/>
      <c r="E4" s="245"/>
      <c r="F4" s="246">
        <v>1</v>
      </c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  <c r="AA4" s="245"/>
      <c r="AB4" s="245"/>
      <c r="AC4" s="245"/>
      <c r="AD4" s="245"/>
      <c r="AE4" s="245"/>
      <c r="AF4" s="245"/>
      <c r="AG4" s="245"/>
      <c r="AH4" s="245"/>
      <c r="AI4" s="245"/>
      <c r="AJ4" s="245"/>
      <c r="AK4" s="245"/>
      <c r="AL4" s="245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</row>
    <row r="5" spans="1:51" x14ac:dyDescent="0.2">
      <c r="A5" s="245"/>
      <c r="B5" s="248" t="s">
        <v>281</v>
      </c>
      <c r="C5" s="247" t="s">
        <v>353</v>
      </c>
      <c r="F5" s="246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</row>
    <row r="6" spans="1:51" x14ac:dyDescent="0.2">
      <c r="A6" s="245"/>
      <c r="B6" s="248" t="s">
        <v>280</v>
      </c>
      <c r="C6" s="247" t="s">
        <v>353</v>
      </c>
      <c r="D6" s="245"/>
      <c r="E6" s="245"/>
      <c r="F6" s="246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</row>
    <row r="7" spans="1:51" x14ac:dyDescent="0.2">
      <c r="A7" s="245"/>
      <c r="B7" s="248" t="s">
        <v>279</v>
      </c>
      <c r="C7" s="247" t="s">
        <v>284</v>
      </c>
      <c r="D7" s="245"/>
      <c r="E7" s="245"/>
      <c r="F7" s="246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5"/>
      <c r="AE7" s="245"/>
      <c r="AF7" s="245"/>
      <c r="AG7" s="245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</row>
    <row r="8" spans="1:51" x14ac:dyDescent="0.2">
      <c r="A8" s="245"/>
      <c r="B8" s="248" t="s">
        <v>278</v>
      </c>
      <c r="C8" s="247" t="s">
        <v>284</v>
      </c>
      <c r="D8" s="245"/>
      <c r="E8" s="245"/>
      <c r="F8" s="246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</row>
    <row r="9" spans="1:51" x14ac:dyDescent="0.2">
      <c r="A9" s="245"/>
      <c r="D9" s="245"/>
      <c r="E9" s="245"/>
      <c r="F9" s="246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  <c r="AA9" s="245"/>
      <c r="AB9" s="245"/>
      <c r="AC9" s="245"/>
      <c r="AD9" s="245"/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</row>
    <row r="10" spans="1:51" x14ac:dyDescent="0.2">
      <c r="A10" s="245"/>
      <c r="D10" s="245"/>
      <c r="E10" s="245"/>
      <c r="F10" s="246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  <c r="AA10" s="245"/>
      <c r="AB10" s="245"/>
      <c r="AC10" s="245"/>
      <c r="AD10" s="245"/>
      <c r="AE10" s="245"/>
      <c r="AF10" s="245"/>
      <c r="AG10" s="245"/>
      <c r="AH10" s="245"/>
      <c r="AI10" s="245"/>
      <c r="AJ10" s="245"/>
      <c r="AK10" s="245"/>
      <c r="AL10" s="245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</row>
    <row r="11" spans="1:51" x14ac:dyDescent="0.2">
      <c r="A11" s="245"/>
      <c r="D11" s="245"/>
      <c r="E11" s="245"/>
      <c r="F11" s="246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</row>
    <row r="12" spans="1:51" x14ac:dyDescent="0.2">
      <c r="A12" s="245"/>
      <c r="D12" s="245"/>
      <c r="E12" s="245"/>
      <c r="F12" s="246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  <c r="AA12" s="245"/>
      <c r="AB12" s="245"/>
      <c r="AC12" s="245"/>
      <c r="AD12" s="245"/>
      <c r="AE12" s="245"/>
      <c r="AF12" s="245"/>
      <c r="AG12" s="245"/>
      <c r="AH12" s="245"/>
      <c r="AI12" s="245"/>
      <c r="AJ12" s="245"/>
      <c r="AK12" s="245"/>
      <c r="AL12" s="245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</row>
    <row r="13" spans="1:51" x14ac:dyDescent="0.2">
      <c r="A13" s="245"/>
      <c r="D13" s="245"/>
      <c r="E13" s="245"/>
      <c r="F13" s="246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  <c r="AA13" s="245"/>
      <c r="AB13" s="245"/>
      <c r="AC13" s="245"/>
      <c r="AD13" s="245"/>
      <c r="AE13" s="245"/>
      <c r="AF13" s="245"/>
      <c r="AG13" s="245"/>
      <c r="AH13" s="245"/>
      <c r="AI13" s="245"/>
      <c r="AJ13" s="245"/>
      <c r="AK13" s="245"/>
      <c r="AL13" s="245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</row>
    <row r="14" spans="1:51" x14ac:dyDescent="0.2">
      <c r="A14" s="245"/>
      <c r="D14" s="245"/>
      <c r="E14" s="245"/>
      <c r="F14" s="246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  <c r="AA14" s="245"/>
      <c r="AB14" s="245"/>
      <c r="AC14" s="245"/>
      <c r="AD14" s="245"/>
      <c r="AE14" s="245"/>
      <c r="AF14" s="245"/>
      <c r="AG14" s="245"/>
      <c r="AH14" s="245"/>
      <c r="AI14" s="245"/>
      <c r="AJ14" s="245"/>
      <c r="AK14" s="245"/>
      <c r="AL14" s="245"/>
      <c r="AM14" s="245"/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</row>
    <row r="15" spans="1:51" x14ac:dyDescent="0.2">
      <c r="A15" s="245"/>
      <c r="B15" s="245"/>
      <c r="C15" s="245"/>
      <c r="D15" s="245"/>
      <c r="E15" s="245"/>
      <c r="F15" s="246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  <c r="AA15" s="245"/>
      <c r="AB15" s="245"/>
      <c r="AC15" s="245"/>
      <c r="AD15" s="245"/>
      <c r="AE15" s="245"/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  <c r="AY15" s="245"/>
    </row>
    <row r="16" spans="1:51" x14ac:dyDescent="0.2">
      <c r="A16" s="245"/>
      <c r="B16" s="245"/>
      <c r="C16" s="245"/>
      <c r="D16" s="245"/>
      <c r="E16" s="245"/>
      <c r="F16" s="246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  <c r="AA16" s="245"/>
      <c r="AB16" s="245"/>
      <c r="AC16" s="245"/>
      <c r="AD16" s="245"/>
      <c r="AE16" s="245"/>
      <c r="AF16" s="245"/>
      <c r="AG16" s="245"/>
      <c r="AH16" s="245"/>
      <c r="AI16" s="245"/>
      <c r="AJ16" s="245"/>
      <c r="AK16" s="245"/>
      <c r="AL16" s="245"/>
      <c r="AM16" s="245"/>
      <c r="AN16" s="245"/>
      <c r="AO16" s="245"/>
      <c r="AP16" s="245"/>
      <c r="AQ16" s="245"/>
      <c r="AR16" s="245"/>
      <c r="AS16" s="245"/>
      <c r="AT16" s="245"/>
      <c r="AU16" s="245"/>
      <c r="AV16" s="245"/>
      <c r="AW16" s="245"/>
      <c r="AX16" s="245"/>
      <c r="AY16" s="245"/>
    </row>
    <row r="17" spans="1:51" x14ac:dyDescent="0.2">
      <c r="A17" s="245"/>
      <c r="B17" s="245"/>
      <c r="C17" s="245"/>
      <c r="D17" s="245"/>
      <c r="E17" s="245"/>
      <c r="F17" s="246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  <c r="AA17" s="245"/>
      <c r="AB17" s="245"/>
      <c r="AC17" s="245"/>
      <c r="AD17" s="245"/>
      <c r="AE17" s="245"/>
      <c r="AF17" s="245"/>
      <c r="AG17" s="245"/>
      <c r="AH17" s="245"/>
      <c r="AI17" s="245"/>
      <c r="AJ17" s="245"/>
      <c r="AK17" s="245"/>
      <c r="AL17" s="245"/>
      <c r="AM17" s="245"/>
      <c r="AN17" s="245"/>
      <c r="AO17" s="245"/>
      <c r="AP17" s="245"/>
      <c r="AQ17" s="245"/>
      <c r="AR17" s="245"/>
      <c r="AS17" s="245"/>
      <c r="AT17" s="245"/>
      <c r="AU17" s="245"/>
      <c r="AV17" s="245"/>
      <c r="AW17" s="245"/>
      <c r="AX17" s="245"/>
      <c r="AY17" s="245"/>
    </row>
    <row r="18" spans="1:51" x14ac:dyDescent="0.2">
      <c r="A18" s="245"/>
      <c r="B18" s="245"/>
      <c r="C18" s="245"/>
      <c r="D18" s="245"/>
      <c r="E18" s="245"/>
      <c r="F18" s="246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  <c r="AA18" s="245"/>
      <c r="AB18" s="245"/>
      <c r="AC18" s="245"/>
      <c r="AD18" s="245"/>
      <c r="AE18" s="245"/>
      <c r="AF18" s="245"/>
      <c r="AG18" s="245"/>
      <c r="AH18" s="245"/>
      <c r="AI18" s="245"/>
      <c r="AJ18" s="245"/>
      <c r="AK18" s="245"/>
      <c r="AL18" s="245"/>
      <c r="AM18" s="245"/>
      <c r="AN18" s="245"/>
      <c r="AO18" s="245"/>
      <c r="AP18" s="245"/>
      <c r="AQ18" s="245"/>
      <c r="AR18" s="245"/>
      <c r="AS18" s="245"/>
      <c r="AT18" s="245"/>
      <c r="AU18" s="245"/>
      <c r="AV18" s="245"/>
      <c r="AW18" s="245"/>
      <c r="AX18" s="245"/>
      <c r="AY18" s="245"/>
    </row>
    <row r="19" spans="1:51" x14ac:dyDescent="0.2">
      <c r="A19" s="245"/>
      <c r="B19" s="245"/>
      <c r="C19" s="245"/>
      <c r="D19" s="245"/>
      <c r="E19" s="245"/>
      <c r="F19" s="246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  <c r="AA19" s="245"/>
      <c r="AB19" s="245"/>
      <c r="AC19" s="245"/>
      <c r="AD19" s="245"/>
      <c r="AE19" s="245"/>
      <c r="AF19" s="245"/>
      <c r="AG19" s="245"/>
      <c r="AH19" s="245"/>
      <c r="AI19" s="245"/>
      <c r="AJ19" s="245"/>
      <c r="AK19" s="245"/>
      <c r="AL19" s="245"/>
      <c r="AM19" s="245"/>
      <c r="AN19" s="245"/>
      <c r="AO19" s="245"/>
      <c r="AP19" s="245"/>
      <c r="AQ19" s="245"/>
      <c r="AR19" s="245"/>
      <c r="AS19" s="245"/>
      <c r="AT19" s="245"/>
      <c r="AU19" s="245"/>
      <c r="AV19" s="245"/>
      <c r="AW19" s="245"/>
      <c r="AX19" s="245"/>
      <c r="AY19" s="245"/>
    </row>
    <row r="20" spans="1:51" x14ac:dyDescent="0.2">
      <c r="A20" s="245"/>
      <c r="B20" s="245"/>
      <c r="C20" s="245"/>
      <c r="D20" s="245"/>
      <c r="E20" s="245"/>
      <c r="F20" s="246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  <c r="AA20" s="245"/>
      <c r="AB20" s="245"/>
      <c r="AC20" s="245"/>
      <c r="AD20" s="245"/>
      <c r="AE20" s="245"/>
      <c r="AF20" s="245"/>
      <c r="AG20" s="245"/>
      <c r="AH20" s="245"/>
      <c r="AI20" s="245"/>
      <c r="AJ20" s="245"/>
      <c r="AK20" s="245"/>
      <c r="AL20" s="245"/>
      <c r="AM20" s="245"/>
      <c r="AN20" s="245"/>
      <c r="AO20" s="245"/>
      <c r="AP20" s="245"/>
      <c r="AQ20" s="245"/>
      <c r="AR20" s="245"/>
      <c r="AS20" s="245"/>
      <c r="AT20" s="245"/>
      <c r="AU20" s="245"/>
      <c r="AV20" s="245"/>
      <c r="AW20" s="245"/>
      <c r="AX20" s="245"/>
      <c r="AY20" s="245"/>
    </row>
    <row r="21" spans="1:51" x14ac:dyDescent="0.2">
      <c r="A21" s="245"/>
      <c r="B21" s="245"/>
      <c r="C21" s="245"/>
      <c r="D21" s="245"/>
      <c r="E21" s="245"/>
      <c r="F21" s="246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45"/>
      <c r="AS21" s="245"/>
      <c r="AT21" s="245"/>
      <c r="AU21" s="245"/>
      <c r="AV21" s="245"/>
      <c r="AW21" s="245"/>
      <c r="AX21" s="245"/>
      <c r="AY21" s="245"/>
    </row>
    <row r="22" spans="1:51" x14ac:dyDescent="0.2">
      <c r="A22" s="245"/>
      <c r="B22" s="245"/>
      <c r="C22" s="245"/>
      <c r="D22" s="245"/>
      <c r="E22" s="245"/>
      <c r="F22" s="246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  <c r="AA22" s="245"/>
      <c r="AB22" s="245"/>
      <c r="AC22" s="245"/>
      <c r="AD22" s="245"/>
      <c r="AE22" s="245"/>
      <c r="AF22" s="245"/>
      <c r="AG22" s="245"/>
      <c r="AH22" s="245"/>
      <c r="AI22" s="245"/>
      <c r="AJ22" s="245"/>
      <c r="AK22" s="245"/>
      <c r="AL22" s="245"/>
      <c r="AM22" s="245"/>
      <c r="AN22" s="245"/>
      <c r="AO22" s="245"/>
      <c r="AP22" s="245"/>
      <c r="AQ22" s="245"/>
      <c r="AR22" s="245"/>
      <c r="AS22" s="245"/>
      <c r="AT22" s="245"/>
      <c r="AU22" s="245"/>
      <c r="AV22" s="245"/>
      <c r="AW22" s="245"/>
      <c r="AX22" s="245"/>
      <c r="AY22" s="245"/>
    </row>
    <row r="23" spans="1:51" x14ac:dyDescent="0.2">
      <c r="A23" s="245"/>
      <c r="B23" s="245"/>
      <c r="C23" s="245"/>
      <c r="D23" s="245"/>
      <c r="E23" s="245"/>
      <c r="F23" s="246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45"/>
      <c r="AS23" s="245"/>
      <c r="AT23" s="245"/>
      <c r="AU23" s="245"/>
      <c r="AV23" s="245"/>
      <c r="AW23" s="245"/>
      <c r="AX23" s="245"/>
      <c r="AY23" s="245"/>
    </row>
    <row r="24" spans="1:51" x14ac:dyDescent="0.2">
      <c r="A24" s="245"/>
      <c r="B24" s="245"/>
      <c r="C24" s="245"/>
      <c r="D24" s="245"/>
      <c r="E24" s="245"/>
      <c r="F24" s="246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45"/>
      <c r="AS24" s="245"/>
      <c r="AT24" s="245"/>
      <c r="AU24" s="245"/>
      <c r="AV24" s="245"/>
      <c r="AW24" s="245"/>
      <c r="AX24" s="245"/>
      <c r="AY24" s="245"/>
    </row>
    <row r="25" spans="1:51" x14ac:dyDescent="0.2">
      <c r="A25" s="245"/>
      <c r="B25" s="245"/>
      <c r="C25" s="245"/>
      <c r="D25" s="245"/>
      <c r="E25" s="245"/>
      <c r="F25" s="246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  <c r="AA25" s="245"/>
      <c r="AB25" s="245"/>
      <c r="AC25" s="245"/>
      <c r="AD25" s="245"/>
      <c r="AE25" s="245"/>
      <c r="AF25" s="245"/>
      <c r="AG25" s="245"/>
      <c r="AH25" s="245"/>
      <c r="AI25" s="245"/>
      <c r="AJ25" s="245"/>
      <c r="AK25" s="245"/>
      <c r="AL25" s="245"/>
      <c r="AM25" s="245"/>
      <c r="AN25" s="245"/>
      <c r="AO25" s="245"/>
      <c r="AP25" s="245"/>
      <c r="AQ25" s="245"/>
      <c r="AR25" s="245"/>
      <c r="AS25" s="245"/>
      <c r="AT25" s="245"/>
      <c r="AU25" s="245"/>
      <c r="AV25" s="245"/>
      <c r="AW25" s="245"/>
      <c r="AX25" s="245"/>
      <c r="AY25" s="245"/>
    </row>
    <row r="26" spans="1:51" x14ac:dyDescent="0.2">
      <c r="A26" s="245"/>
      <c r="B26" s="245"/>
      <c r="C26" s="245"/>
      <c r="D26" s="245"/>
      <c r="E26" s="245"/>
      <c r="F26" s="246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  <c r="AA26" s="245"/>
      <c r="AB26" s="245"/>
      <c r="AC26" s="245"/>
      <c r="AD26" s="245"/>
      <c r="AE26" s="245"/>
      <c r="AF26" s="245"/>
      <c r="AG26" s="245"/>
      <c r="AH26" s="245"/>
      <c r="AI26" s="245"/>
      <c r="AJ26" s="245"/>
      <c r="AK26" s="245"/>
      <c r="AL26" s="245"/>
      <c r="AM26" s="245"/>
      <c r="AN26" s="245"/>
      <c r="AO26" s="245"/>
      <c r="AP26" s="245"/>
      <c r="AQ26" s="245"/>
      <c r="AR26" s="245"/>
      <c r="AS26" s="245"/>
      <c r="AT26" s="245"/>
      <c r="AU26" s="245"/>
      <c r="AV26" s="245"/>
      <c r="AW26" s="245"/>
      <c r="AX26" s="245"/>
      <c r="AY26" s="245"/>
    </row>
    <row r="27" spans="1:51" x14ac:dyDescent="0.2">
      <c r="A27" s="245"/>
      <c r="B27" s="245"/>
      <c r="C27" s="245"/>
      <c r="D27" s="245"/>
      <c r="E27" s="245"/>
      <c r="F27" s="246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5"/>
      <c r="AJ27" s="245"/>
      <c r="AK27" s="245"/>
      <c r="AL27" s="245"/>
      <c r="AM27" s="245"/>
      <c r="AN27" s="245"/>
      <c r="AO27" s="245"/>
      <c r="AP27" s="245"/>
      <c r="AQ27" s="245"/>
      <c r="AR27" s="245"/>
      <c r="AS27" s="245"/>
      <c r="AT27" s="245"/>
      <c r="AU27" s="245"/>
      <c r="AV27" s="245"/>
      <c r="AW27" s="245"/>
      <c r="AX27" s="245"/>
      <c r="AY27" s="245"/>
    </row>
    <row r="28" spans="1:51" x14ac:dyDescent="0.2">
      <c r="A28" s="245"/>
      <c r="B28" s="245"/>
      <c r="C28" s="245"/>
      <c r="D28" s="245"/>
      <c r="E28" s="245"/>
      <c r="F28" s="246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  <c r="AA28" s="245"/>
      <c r="AB28" s="245"/>
      <c r="AC28" s="245"/>
      <c r="AD28" s="245"/>
      <c r="AE28" s="245"/>
      <c r="AF28" s="245"/>
      <c r="AG28" s="245"/>
      <c r="AH28" s="245"/>
      <c r="AI28" s="245"/>
      <c r="AJ28" s="245"/>
      <c r="AK28" s="245"/>
      <c r="AL28" s="245"/>
      <c r="AM28" s="245"/>
      <c r="AN28" s="245"/>
      <c r="AO28" s="245"/>
      <c r="AP28" s="245"/>
      <c r="AQ28" s="245"/>
      <c r="AR28" s="245"/>
      <c r="AS28" s="245"/>
      <c r="AT28" s="245"/>
      <c r="AU28" s="245"/>
      <c r="AV28" s="245"/>
      <c r="AW28" s="245"/>
      <c r="AX28" s="245"/>
      <c r="AY28" s="245"/>
    </row>
    <row r="29" spans="1:51" x14ac:dyDescent="0.2">
      <c r="A29" s="245"/>
      <c r="B29" s="245"/>
      <c r="C29" s="245"/>
      <c r="D29" s="245"/>
      <c r="E29" s="245"/>
      <c r="F29" s="246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  <c r="AA29" s="245"/>
      <c r="AB29" s="245"/>
      <c r="AC29" s="245"/>
      <c r="AD29" s="245"/>
      <c r="AE29" s="245"/>
      <c r="AF29" s="245"/>
      <c r="AG29" s="245"/>
      <c r="AH29" s="245"/>
      <c r="AI29" s="245"/>
      <c r="AJ29" s="245"/>
      <c r="AK29" s="245"/>
      <c r="AL29" s="245"/>
      <c r="AM29" s="245"/>
      <c r="AN29" s="245"/>
      <c r="AO29" s="245"/>
      <c r="AP29" s="245"/>
      <c r="AQ29" s="245"/>
      <c r="AR29" s="245"/>
      <c r="AS29" s="245"/>
      <c r="AT29" s="245"/>
      <c r="AU29" s="245"/>
      <c r="AV29" s="245"/>
      <c r="AW29" s="245"/>
      <c r="AX29" s="245"/>
      <c r="AY29" s="245"/>
    </row>
    <row r="30" spans="1:51" x14ac:dyDescent="0.2">
      <c r="A30" s="245"/>
      <c r="B30" s="245"/>
      <c r="C30" s="245"/>
      <c r="D30" s="245"/>
      <c r="E30" s="245"/>
      <c r="F30" s="246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  <c r="AA30" s="245"/>
      <c r="AB30" s="245"/>
      <c r="AC30" s="245"/>
      <c r="AD30" s="245"/>
      <c r="AE30" s="245"/>
      <c r="AF30" s="245"/>
      <c r="AG30" s="245"/>
      <c r="AH30" s="245"/>
      <c r="AI30" s="245"/>
      <c r="AJ30" s="245"/>
      <c r="AK30" s="245"/>
      <c r="AL30" s="245"/>
      <c r="AM30" s="245"/>
      <c r="AN30" s="245"/>
      <c r="AO30" s="245"/>
      <c r="AP30" s="245"/>
      <c r="AQ30" s="245"/>
      <c r="AR30" s="245"/>
      <c r="AS30" s="245"/>
      <c r="AT30" s="245"/>
      <c r="AU30" s="245"/>
      <c r="AV30" s="245"/>
      <c r="AW30" s="245"/>
      <c r="AX30" s="245"/>
      <c r="AY30" s="245"/>
    </row>
    <row r="31" spans="1:51" x14ac:dyDescent="0.2">
      <c r="A31" s="245"/>
      <c r="B31" s="245"/>
      <c r="C31" s="245"/>
      <c r="D31" s="245"/>
      <c r="E31" s="245"/>
      <c r="F31" s="246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5"/>
      <c r="AH31" s="245"/>
      <c r="AI31" s="245"/>
      <c r="AJ31" s="245"/>
      <c r="AK31" s="245"/>
      <c r="AL31" s="245"/>
      <c r="AM31" s="245"/>
      <c r="AN31" s="245"/>
      <c r="AO31" s="245"/>
      <c r="AP31" s="245"/>
      <c r="AQ31" s="245"/>
      <c r="AR31" s="245"/>
      <c r="AS31" s="245"/>
      <c r="AT31" s="245"/>
      <c r="AU31" s="245"/>
      <c r="AV31" s="245"/>
      <c r="AW31" s="245"/>
      <c r="AX31" s="245"/>
      <c r="AY31" s="245"/>
    </row>
    <row r="32" spans="1:51" x14ac:dyDescent="0.2">
      <c r="A32" s="245"/>
      <c r="B32" s="245"/>
      <c r="C32" s="245"/>
      <c r="D32" s="245"/>
      <c r="E32" s="245"/>
      <c r="F32" s="246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245"/>
      <c r="R32" s="245"/>
      <c r="S32" s="245"/>
      <c r="T32" s="245"/>
      <c r="U32" s="245"/>
      <c r="V32" s="245"/>
      <c r="W32" s="245"/>
      <c r="X32" s="245"/>
      <c r="Y32" s="245"/>
      <c r="Z32" s="245"/>
      <c r="AA32" s="245"/>
      <c r="AB32" s="245"/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T32" s="245"/>
      <c r="AU32" s="245"/>
      <c r="AV32" s="245"/>
      <c r="AW32" s="245"/>
      <c r="AX32" s="245"/>
      <c r="AY32" s="245"/>
    </row>
    <row r="33" spans="1:51" x14ac:dyDescent="0.2">
      <c r="A33" s="245"/>
      <c r="B33" s="245"/>
      <c r="C33" s="245"/>
      <c r="D33" s="245"/>
      <c r="E33" s="245"/>
      <c r="F33" s="246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</row>
    <row r="34" spans="1:51" x14ac:dyDescent="0.2">
      <c r="A34" s="245"/>
      <c r="B34" s="245"/>
      <c r="C34" s="245"/>
      <c r="D34" s="245"/>
      <c r="E34" s="245"/>
      <c r="F34" s="246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  <c r="U34" s="245"/>
      <c r="V34" s="245"/>
      <c r="W34" s="245"/>
      <c r="X34" s="245"/>
      <c r="Y34" s="245"/>
      <c r="Z34" s="245"/>
      <c r="AA34" s="245"/>
      <c r="AB34" s="245"/>
      <c r="AC34" s="245"/>
      <c r="AD34" s="245"/>
      <c r="AE34" s="245"/>
      <c r="AF34" s="245"/>
      <c r="AG34" s="245"/>
      <c r="AH34" s="245"/>
      <c r="AI34" s="245"/>
      <c r="AJ34" s="245"/>
      <c r="AK34" s="245"/>
      <c r="AL34" s="245"/>
      <c r="AM34" s="245"/>
      <c r="AN34" s="245"/>
      <c r="AO34" s="245"/>
      <c r="AP34" s="245"/>
      <c r="AQ34" s="245"/>
      <c r="AR34" s="245"/>
      <c r="AS34" s="245"/>
      <c r="AT34" s="245"/>
      <c r="AU34" s="245"/>
      <c r="AV34" s="245"/>
      <c r="AW34" s="245"/>
      <c r="AX34" s="245"/>
      <c r="AY34" s="245"/>
    </row>
    <row r="35" spans="1:51" x14ac:dyDescent="0.2">
      <c r="A35" s="245"/>
      <c r="B35" s="245"/>
      <c r="C35" s="245"/>
      <c r="D35" s="245"/>
      <c r="E35" s="245"/>
      <c r="F35" s="246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245"/>
      <c r="AT35" s="245"/>
      <c r="AU35" s="245"/>
      <c r="AV35" s="245"/>
      <c r="AW35" s="245"/>
      <c r="AX35" s="245"/>
      <c r="AY35" s="245"/>
    </row>
    <row r="36" spans="1:51" x14ac:dyDescent="0.2">
      <c r="A36" s="245"/>
      <c r="B36" s="245"/>
      <c r="C36" s="245"/>
      <c r="D36" s="245"/>
      <c r="E36" s="245"/>
      <c r="F36" s="246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5"/>
      <c r="S36" s="245"/>
      <c r="T36" s="245"/>
      <c r="U36" s="245"/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245"/>
      <c r="AG36" s="245"/>
      <c r="AH36" s="245"/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5"/>
      <c r="AX36" s="245"/>
      <c r="AY36" s="245"/>
    </row>
    <row r="37" spans="1:51" x14ac:dyDescent="0.2">
      <c r="A37" s="245"/>
      <c r="B37" s="245"/>
      <c r="C37" s="245"/>
      <c r="D37" s="245"/>
      <c r="E37" s="245"/>
      <c r="F37" s="246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5"/>
      <c r="Y37" s="245"/>
      <c r="Z37" s="245"/>
      <c r="AA37" s="245"/>
      <c r="AB37" s="245"/>
      <c r="AC37" s="245"/>
      <c r="AD37" s="245"/>
      <c r="AE37" s="245"/>
      <c r="AF37" s="245"/>
      <c r="AG37" s="245"/>
      <c r="AH37" s="245"/>
      <c r="AI37" s="245"/>
      <c r="AJ37" s="245"/>
      <c r="AK37" s="245"/>
      <c r="AL37" s="245"/>
      <c r="AM37" s="245"/>
      <c r="AN37" s="245"/>
      <c r="AO37" s="245"/>
      <c r="AP37" s="245"/>
      <c r="AQ37" s="245"/>
      <c r="AR37" s="245"/>
      <c r="AS37" s="245"/>
      <c r="AT37" s="245"/>
      <c r="AU37" s="245"/>
      <c r="AV37" s="245"/>
      <c r="AW37" s="245"/>
      <c r="AX37" s="245"/>
      <c r="AY37" s="245"/>
    </row>
    <row r="38" spans="1:51" x14ac:dyDescent="0.2">
      <c r="A38" s="245"/>
      <c r="B38" s="245"/>
      <c r="C38" s="245"/>
      <c r="D38" s="245"/>
      <c r="E38" s="245"/>
      <c r="F38" s="246"/>
      <c r="G38" s="245"/>
      <c r="H38" s="245"/>
      <c r="I38" s="245"/>
      <c r="J38" s="245"/>
      <c r="K38" s="245"/>
      <c r="L38" s="245"/>
      <c r="M38" s="245"/>
      <c r="N38" s="245"/>
      <c r="O38" s="245"/>
      <c r="P38" s="245"/>
      <c r="Q38" s="245"/>
      <c r="R38" s="245"/>
      <c r="S38" s="245"/>
      <c r="T38" s="245"/>
      <c r="U38" s="245"/>
      <c r="V38" s="245"/>
      <c r="W38" s="245"/>
      <c r="X38" s="245"/>
      <c r="Y38" s="245"/>
      <c r="Z38" s="245"/>
      <c r="AA38" s="245"/>
      <c r="AB38" s="245"/>
      <c r="AC38" s="245"/>
      <c r="AD38" s="245"/>
      <c r="AE38" s="245"/>
      <c r="AF38" s="245"/>
      <c r="AG38" s="245"/>
      <c r="AH38" s="245"/>
      <c r="AI38" s="245"/>
      <c r="AJ38" s="245"/>
      <c r="AK38" s="245"/>
      <c r="AL38" s="245"/>
      <c r="AM38" s="245"/>
      <c r="AN38" s="245"/>
      <c r="AO38" s="245"/>
      <c r="AP38" s="245"/>
      <c r="AQ38" s="245"/>
      <c r="AR38" s="245"/>
      <c r="AS38" s="245"/>
      <c r="AT38" s="245"/>
      <c r="AU38" s="245"/>
      <c r="AV38" s="245"/>
      <c r="AW38" s="245"/>
      <c r="AX38" s="245"/>
      <c r="AY38" s="245"/>
    </row>
    <row r="39" spans="1:51" x14ac:dyDescent="0.2">
      <c r="A39" s="245"/>
      <c r="B39" s="245"/>
      <c r="C39" s="245"/>
      <c r="D39" s="245"/>
      <c r="E39" s="245"/>
      <c r="F39" s="246"/>
      <c r="G39" s="245"/>
      <c r="H39" s="245"/>
      <c r="I39" s="245"/>
      <c r="J39" s="245"/>
      <c r="K39" s="245"/>
      <c r="L39" s="245"/>
      <c r="M39" s="245"/>
      <c r="N39" s="245"/>
      <c r="O39" s="245"/>
      <c r="P39" s="245"/>
      <c r="Q39" s="245"/>
      <c r="R39" s="245"/>
      <c r="S39" s="245"/>
      <c r="T39" s="245"/>
      <c r="U39" s="245"/>
      <c r="V39" s="245"/>
      <c r="W39" s="245"/>
      <c r="X39" s="245"/>
      <c r="Y39" s="245"/>
      <c r="Z39" s="245"/>
      <c r="AA39" s="245"/>
      <c r="AB39" s="245"/>
      <c r="AC39" s="245"/>
      <c r="AD39" s="245"/>
      <c r="AE39" s="245"/>
      <c r="AF39" s="245"/>
      <c r="AG39" s="245"/>
      <c r="AH39" s="245"/>
      <c r="AI39" s="245"/>
      <c r="AJ39" s="245"/>
      <c r="AK39" s="245"/>
      <c r="AL39" s="245"/>
      <c r="AM39" s="245"/>
      <c r="AN39" s="245"/>
      <c r="AO39" s="245"/>
      <c r="AP39" s="245"/>
      <c r="AQ39" s="245"/>
      <c r="AR39" s="245"/>
      <c r="AS39" s="245"/>
      <c r="AT39" s="245"/>
      <c r="AU39" s="245"/>
      <c r="AV39" s="245"/>
      <c r="AW39" s="245"/>
      <c r="AX39" s="245"/>
      <c r="AY39" s="245"/>
    </row>
    <row r="40" spans="1:51" x14ac:dyDescent="0.2">
      <c r="A40" s="245"/>
      <c r="B40" s="245"/>
      <c r="C40" s="245"/>
      <c r="D40" s="245"/>
      <c r="E40" s="245"/>
      <c r="F40" s="246"/>
      <c r="G40" s="245"/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245"/>
      <c r="T40" s="245"/>
      <c r="U40" s="245"/>
      <c r="V40" s="245"/>
      <c r="W40" s="245"/>
      <c r="X40" s="245"/>
      <c r="Y40" s="245"/>
      <c r="Z40" s="245"/>
      <c r="AA40" s="245"/>
      <c r="AB40" s="245"/>
      <c r="AC40" s="245"/>
      <c r="AD40" s="245"/>
      <c r="AE40" s="245"/>
      <c r="AF40" s="245"/>
      <c r="AG40" s="245"/>
      <c r="AH40" s="245"/>
      <c r="AI40" s="245"/>
      <c r="AJ40" s="245"/>
      <c r="AK40" s="245"/>
      <c r="AL40" s="245"/>
      <c r="AM40" s="245"/>
      <c r="AN40" s="245"/>
      <c r="AO40" s="245"/>
      <c r="AP40" s="245"/>
      <c r="AQ40" s="245"/>
      <c r="AR40" s="245"/>
      <c r="AS40" s="245"/>
      <c r="AT40" s="245"/>
      <c r="AU40" s="245"/>
      <c r="AV40" s="245"/>
      <c r="AW40" s="245"/>
      <c r="AX40" s="245"/>
      <c r="AY40" s="245"/>
    </row>
    <row r="41" spans="1:51" x14ac:dyDescent="0.2">
      <c r="A41" s="245"/>
      <c r="B41" s="245"/>
      <c r="C41" s="245"/>
      <c r="D41" s="245"/>
      <c r="E41" s="245"/>
      <c r="F41" s="246"/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245"/>
      <c r="Z41" s="245"/>
      <c r="AA41" s="245"/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AW41" s="245"/>
      <c r="AX41" s="245"/>
      <c r="AY41" s="245"/>
    </row>
    <row r="42" spans="1:51" x14ac:dyDescent="0.2">
      <c r="A42" s="245"/>
      <c r="B42" s="245"/>
      <c r="C42" s="245"/>
      <c r="D42" s="245"/>
      <c r="E42" s="245"/>
      <c r="F42" s="246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  <c r="Y42" s="245"/>
      <c r="Z42" s="245"/>
      <c r="AA42" s="245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45"/>
      <c r="AM42" s="245"/>
      <c r="AN42" s="245"/>
      <c r="AO42" s="245"/>
      <c r="AP42" s="245"/>
      <c r="AQ42" s="245"/>
      <c r="AR42" s="245"/>
      <c r="AS42" s="245"/>
      <c r="AT42" s="245"/>
      <c r="AU42" s="245"/>
      <c r="AV42" s="245"/>
      <c r="AW42" s="245"/>
      <c r="AX42" s="245"/>
      <c r="AY42" s="245"/>
    </row>
    <row r="43" spans="1:51" x14ac:dyDescent="0.2">
      <c r="A43" s="245"/>
      <c r="B43" s="245"/>
      <c r="C43" s="245"/>
      <c r="D43" s="245"/>
      <c r="E43" s="245"/>
      <c r="F43" s="246"/>
      <c r="G43" s="245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245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</row>
    <row r="44" spans="1:51" x14ac:dyDescent="0.2">
      <c r="A44" s="245"/>
      <c r="B44" s="245"/>
      <c r="C44" s="245"/>
      <c r="D44" s="245"/>
      <c r="E44" s="245"/>
      <c r="F44" s="246"/>
      <c r="G44" s="245"/>
      <c r="H44" s="245"/>
      <c r="I44" s="245"/>
      <c r="J44" s="245"/>
      <c r="K44" s="245"/>
      <c r="L44" s="245"/>
      <c r="M44" s="245"/>
      <c r="N44" s="245"/>
      <c r="O44" s="245"/>
      <c r="P44" s="245"/>
      <c r="Q44" s="245"/>
      <c r="R44" s="245"/>
      <c r="S44" s="245"/>
      <c r="T44" s="245"/>
      <c r="U44" s="245"/>
      <c r="V44" s="245"/>
      <c r="W44" s="245"/>
      <c r="X44" s="245"/>
      <c r="Y44" s="245"/>
      <c r="Z44" s="245"/>
      <c r="AA44" s="245"/>
      <c r="AB44" s="245"/>
      <c r="AC44" s="245"/>
      <c r="AD44" s="245"/>
      <c r="AE44" s="245"/>
      <c r="AF44" s="245"/>
      <c r="AG44" s="245"/>
      <c r="AH44" s="245"/>
      <c r="AI44" s="245"/>
      <c r="AJ44" s="245"/>
      <c r="AK44" s="245"/>
      <c r="AL44" s="245"/>
      <c r="AM44" s="245"/>
      <c r="AN44" s="245"/>
      <c r="AO44" s="245"/>
      <c r="AP44" s="245"/>
      <c r="AQ44" s="245"/>
      <c r="AR44" s="245"/>
      <c r="AS44" s="245"/>
      <c r="AT44" s="245"/>
      <c r="AU44" s="245"/>
      <c r="AV44" s="245"/>
      <c r="AW44" s="245"/>
      <c r="AX44" s="245"/>
      <c r="AY44" s="245"/>
    </row>
    <row r="45" spans="1:51" x14ac:dyDescent="0.2">
      <c r="A45" s="245"/>
      <c r="B45" s="245"/>
      <c r="C45" s="245"/>
      <c r="D45" s="245"/>
      <c r="E45" s="245"/>
      <c r="F45" s="246"/>
      <c r="G45" s="245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245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</row>
    <row r="46" spans="1:51" x14ac:dyDescent="0.2">
      <c r="A46" s="245"/>
      <c r="B46" s="245"/>
      <c r="C46" s="245"/>
      <c r="D46" s="245"/>
      <c r="E46" s="245"/>
      <c r="F46" s="246"/>
      <c r="G46" s="245"/>
      <c r="H46" s="245"/>
      <c r="I46" s="245"/>
      <c r="J46" s="245"/>
      <c r="K46" s="245"/>
      <c r="L46" s="245"/>
      <c r="M46" s="245"/>
      <c r="N46" s="245"/>
      <c r="O46" s="245"/>
      <c r="P46" s="245"/>
      <c r="Q46" s="245"/>
      <c r="R46" s="245"/>
      <c r="S46" s="245"/>
      <c r="T46" s="245"/>
      <c r="U46" s="245"/>
      <c r="V46" s="245"/>
      <c r="W46" s="245"/>
      <c r="X46" s="245"/>
      <c r="Y46" s="245"/>
      <c r="Z46" s="245"/>
      <c r="AA46" s="245"/>
      <c r="AB46" s="245"/>
      <c r="AC46" s="245"/>
      <c r="AD46" s="245"/>
      <c r="AE46" s="245"/>
      <c r="AF46" s="245"/>
      <c r="AG46" s="245"/>
      <c r="AH46" s="245"/>
      <c r="AI46" s="245"/>
      <c r="AJ46" s="245"/>
      <c r="AK46" s="245"/>
      <c r="AL46" s="245"/>
      <c r="AM46" s="245"/>
      <c r="AN46" s="245"/>
      <c r="AO46" s="245"/>
      <c r="AP46" s="245"/>
      <c r="AQ46" s="245"/>
      <c r="AR46" s="245"/>
      <c r="AS46" s="245"/>
      <c r="AT46" s="245"/>
      <c r="AU46" s="245"/>
      <c r="AV46" s="245"/>
      <c r="AW46" s="245"/>
      <c r="AX46" s="245"/>
      <c r="AY46" s="245"/>
    </row>
    <row r="47" spans="1:51" x14ac:dyDescent="0.2">
      <c r="A47" s="245"/>
      <c r="B47" s="245"/>
      <c r="C47" s="245"/>
      <c r="D47" s="245"/>
      <c r="E47" s="245"/>
      <c r="F47" s="246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</row>
    <row r="48" spans="1:51" x14ac:dyDescent="0.2">
      <c r="A48" s="245"/>
      <c r="B48" s="245"/>
      <c r="C48" s="245"/>
      <c r="D48" s="245"/>
      <c r="E48" s="245"/>
      <c r="F48" s="246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</row>
    <row r="49" spans="1:51" x14ac:dyDescent="0.2">
      <c r="A49" s="245"/>
      <c r="B49" s="245"/>
      <c r="C49" s="245"/>
      <c r="D49" s="245"/>
      <c r="E49" s="245"/>
      <c r="F49" s="246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5"/>
      <c r="AT49" s="245"/>
      <c r="AU49" s="245"/>
      <c r="AV49" s="245"/>
      <c r="AW49" s="245"/>
      <c r="AX49" s="245"/>
      <c r="AY49" s="245"/>
    </row>
    <row r="50" spans="1:51" x14ac:dyDescent="0.2">
      <c r="A50" s="245"/>
      <c r="B50" s="245"/>
      <c r="C50" s="245"/>
      <c r="D50" s="245"/>
      <c r="E50" s="245"/>
      <c r="F50" s="246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</row>
    <row r="51" spans="1:51" x14ac:dyDescent="0.2">
      <c r="A51" s="245"/>
      <c r="B51" s="245"/>
      <c r="C51" s="245"/>
      <c r="D51" s="245"/>
      <c r="E51" s="245"/>
      <c r="F51" s="246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245"/>
      <c r="AO51" s="245"/>
      <c r="AP51" s="245"/>
      <c r="AQ51" s="245"/>
      <c r="AR51" s="245"/>
      <c r="AS51" s="245"/>
      <c r="AT51" s="245"/>
      <c r="AU51" s="245"/>
      <c r="AV51" s="245"/>
      <c r="AW51" s="245"/>
      <c r="AX51" s="245"/>
      <c r="AY51" s="245"/>
    </row>
    <row r="52" spans="1:51" x14ac:dyDescent="0.2">
      <c r="A52" s="245"/>
      <c r="B52" s="245"/>
      <c r="C52" s="245"/>
      <c r="D52" s="245"/>
      <c r="E52" s="245"/>
      <c r="F52" s="246"/>
      <c r="G52" s="245"/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</row>
    <row r="53" spans="1:51" x14ac:dyDescent="0.2">
      <c r="A53" s="245"/>
      <c r="B53" s="245"/>
      <c r="C53" s="245"/>
      <c r="D53" s="245"/>
      <c r="E53" s="245"/>
      <c r="F53" s="246"/>
      <c r="G53" s="245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5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</row>
    <row r="54" spans="1:51" x14ac:dyDescent="0.2">
      <c r="A54" s="245"/>
      <c r="B54" s="245"/>
      <c r="C54" s="245"/>
      <c r="D54" s="245"/>
      <c r="E54" s="245"/>
      <c r="F54" s="246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</row>
    <row r="55" spans="1:51" x14ac:dyDescent="0.2">
      <c r="A55" s="245"/>
      <c r="B55" s="245"/>
      <c r="C55" s="245"/>
      <c r="D55" s="245"/>
      <c r="E55" s="245"/>
      <c r="F55" s="246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</row>
    <row r="56" spans="1:51" x14ac:dyDescent="0.2">
      <c r="A56" s="245"/>
      <c r="B56" s="245"/>
      <c r="C56" s="245"/>
      <c r="D56" s="245"/>
      <c r="E56" s="245"/>
      <c r="F56" s="246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</row>
    <row r="57" spans="1:51" x14ac:dyDescent="0.2">
      <c r="A57" s="245"/>
      <c r="B57" s="245"/>
      <c r="C57" s="245"/>
      <c r="D57" s="245"/>
      <c r="E57" s="245"/>
      <c r="F57" s="246"/>
      <c r="G57" s="245"/>
      <c r="H57" s="245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5"/>
      <c r="AG57" s="245"/>
      <c r="AH57" s="245"/>
      <c r="AI57" s="245"/>
      <c r="AJ57" s="245"/>
      <c r="AK57" s="245"/>
      <c r="AL57" s="245"/>
      <c r="AM57" s="245"/>
      <c r="AN57" s="245"/>
      <c r="AO57" s="245"/>
      <c r="AP57" s="245"/>
      <c r="AQ57" s="245"/>
      <c r="AR57" s="245"/>
      <c r="AS57" s="245"/>
      <c r="AT57" s="245"/>
      <c r="AU57" s="245"/>
      <c r="AV57" s="245"/>
      <c r="AW57" s="245"/>
      <c r="AX57" s="245"/>
      <c r="AY57" s="245"/>
    </row>
    <row r="58" spans="1:51" x14ac:dyDescent="0.2">
      <c r="A58" s="245"/>
      <c r="B58" s="245"/>
      <c r="C58" s="245"/>
      <c r="D58" s="245"/>
      <c r="E58" s="245"/>
      <c r="F58" s="246"/>
      <c r="G58" s="245"/>
      <c r="H58" s="245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5"/>
      <c r="AG58" s="245"/>
      <c r="AH58" s="245"/>
      <c r="AI58" s="245"/>
      <c r="AJ58" s="245"/>
      <c r="AK58" s="245"/>
      <c r="AL58" s="245"/>
      <c r="AM58" s="245"/>
      <c r="AN58" s="245"/>
      <c r="AO58" s="245"/>
      <c r="AP58" s="245"/>
      <c r="AQ58" s="245"/>
      <c r="AR58" s="245"/>
      <c r="AS58" s="245"/>
      <c r="AT58" s="245"/>
      <c r="AU58" s="245"/>
      <c r="AV58" s="245"/>
      <c r="AW58" s="245"/>
      <c r="AX58" s="245"/>
      <c r="AY58" s="245"/>
    </row>
    <row r="59" spans="1:51" x14ac:dyDescent="0.2">
      <c r="A59" s="245"/>
      <c r="B59" s="245"/>
      <c r="C59" s="245"/>
      <c r="D59" s="245"/>
      <c r="E59" s="245"/>
      <c r="F59" s="246"/>
      <c r="G59" s="245"/>
      <c r="H59" s="245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5"/>
      <c r="AG59" s="245"/>
      <c r="AH59" s="245"/>
      <c r="AI59" s="245"/>
      <c r="AJ59" s="245"/>
      <c r="AK59" s="245"/>
      <c r="AL59" s="245"/>
      <c r="AM59" s="245"/>
      <c r="AN59" s="245"/>
      <c r="AO59" s="245"/>
      <c r="AP59" s="245"/>
      <c r="AQ59" s="245"/>
      <c r="AR59" s="245"/>
      <c r="AS59" s="245"/>
      <c r="AT59" s="245"/>
      <c r="AU59" s="245"/>
      <c r="AV59" s="245"/>
      <c r="AW59" s="245"/>
      <c r="AX59" s="245"/>
      <c r="AY59" s="245"/>
    </row>
    <row r="60" spans="1:51" x14ac:dyDescent="0.2">
      <c r="A60" s="245"/>
      <c r="B60" s="245"/>
      <c r="C60" s="245"/>
      <c r="D60" s="245"/>
      <c r="E60" s="245"/>
      <c r="F60" s="246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5"/>
      <c r="AG60" s="245"/>
      <c r="AH60" s="245"/>
      <c r="AI60" s="245"/>
      <c r="AJ60" s="245"/>
      <c r="AK60" s="245"/>
      <c r="AL60" s="245"/>
      <c r="AM60" s="245"/>
      <c r="AN60" s="245"/>
      <c r="AO60" s="245"/>
      <c r="AP60" s="245"/>
      <c r="AQ60" s="245"/>
      <c r="AR60" s="245"/>
      <c r="AS60" s="245"/>
      <c r="AT60" s="245"/>
      <c r="AU60" s="245"/>
      <c r="AV60" s="245"/>
      <c r="AW60" s="245"/>
      <c r="AX60" s="245"/>
      <c r="AY60" s="245"/>
    </row>
    <row r="61" spans="1:51" x14ac:dyDescent="0.2">
      <c r="A61" s="245"/>
      <c r="B61" s="245"/>
      <c r="C61" s="245"/>
      <c r="D61" s="245"/>
      <c r="E61" s="245"/>
      <c r="F61" s="246"/>
      <c r="G61" s="245"/>
      <c r="H61" s="245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5"/>
      <c r="AG61" s="245"/>
      <c r="AH61" s="245"/>
      <c r="AI61" s="245"/>
      <c r="AJ61" s="245"/>
      <c r="AK61" s="245"/>
      <c r="AL61" s="245"/>
      <c r="AM61" s="245"/>
      <c r="AN61" s="245"/>
      <c r="AO61" s="245"/>
      <c r="AP61" s="245"/>
      <c r="AQ61" s="245"/>
      <c r="AR61" s="245"/>
      <c r="AS61" s="245"/>
      <c r="AT61" s="245"/>
      <c r="AU61" s="245"/>
      <c r="AV61" s="245"/>
      <c r="AW61" s="245"/>
      <c r="AX61" s="245"/>
      <c r="AY61" s="245"/>
    </row>
    <row r="62" spans="1:51" x14ac:dyDescent="0.2">
      <c r="A62" s="245"/>
      <c r="B62" s="245"/>
      <c r="C62" s="245"/>
      <c r="D62" s="245"/>
      <c r="E62" s="245"/>
      <c r="F62" s="246"/>
      <c r="G62" s="245"/>
      <c r="H62" s="245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5"/>
      <c r="AG62" s="245"/>
      <c r="AH62" s="245"/>
      <c r="AI62" s="245"/>
      <c r="AJ62" s="245"/>
      <c r="AK62" s="245"/>
      <c r="AL62" s="245"/>
      <c r="AM62" s="245"/>
      <c r="AN62" s="245"/>
      <c r="AO62" s="245"/>
      <c r="AP62" s="245"/>
      <c r="AQ62" s="245"/>
      <c r="AR62" s="245"/>
      <c r="AS62" s="245"/>
      <c r="AT62" s="245"/>
      <c r="AU62" s="245"/>
      <c r="AV62" s="245"/>
      <c r="AW62" s="245"/>
      <c r="AX62" s="245"/>
      <c r="AY62" s="245"/>
    </row>
    <row r="63" spans="1:51" x14ac:dyDescent="0.2">
      <c r="A63" s="245"/>
      <c r="B63" s="245"/>
      <c r="C63" s="245"/>
      <c r="D63" s="245"/>
      <c r="E63" s="245"/>
      <c r="F63" s="246"/>
      <c r="G63" s="245"/>
      <c r="H63" s="245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5"/>
      <c r="AG63" s="245"/>
      <c r="AH63" s="245"/>
      <c r="AI63" s="245"/>
      <c r="AJ63" s="245"/>
      <c r="AK63" s="245"/>
      <c r="AL63" s="245"/>
      <c r="AM63" s="245"/>
      <c r="AN63" s="245"/>
      <c r="AO63" s="245"/>
      <c r="AP63" s="245"/>
      <c r="AQ63" s="245"/>
      <c r="AR63" s="245"/>
      <c r="AS63" s="245"/>
      <c r="AT63" s="245"/>
      <c r="AU63" s="245"/>
      <c r="AV63" s="245"/>
      <c r="AW63" s="245"/>
      <c r="AX63" s="245"/>
      <c r="AY63" s="245"/>
    </row>
    <row r="64" spans="1:51" x14ac:dyDescent="0.2">
      <c r="A64" s="245"/>
      <c r="B64" s="245"/>
      <c r="C64" s="245"/>
      <c r="D64" s="245"/>
      <c r="E64" s="245"/>
      <c r="F64" s="246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5"/>
      <c r="AG64" s="245"/>
      <c r="AH64" s="245"/>
      <c r="AI64" s="245"/>
      <c r="AJ64" s="245"/>
      <c r="AK64" s="245"/>
      <c r="AL64" s="245"/>
      <c r="AM64" s="245"/>
      <c r="AN64" s="245"/>
      <c r="AO64" s="245"/>
      <c r="AP64" s="245"/>
      <c r="AQ64" s="245"/>
      <c r="AR64" s="245"/>
      <c r="AS64" s="245"/>
      <c r="AT64" s="245"/>
      <c r="AU64" s="245"/>
      <c r="AV64" s="245"/>
      <c r="AW64" s="245"/>
      <c r="AX64" s="245"/>
      <c r="AY64" s="245"/>
    </row>
    <row r="65" spans="1:51" x14ac:dyDescent="0.2">
      <c r="A65" s="245"/>
      <c r="B65" s="245"/>
      <c r="C65" s="245"/>
      <c r="D65" s="245"/>
      <c r="E65" s="245"/>
      <c r="F65" s="246"/>
      <c r="G65" s="245"/>
      <c r="H65" s="245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5"/>
      <c r="AG65" s="245"/>
      <c r="AH65" s="245"/>
      <c r="AI65" s="245"/>
      <c r="AJ65" s="245"/>
      <c r="AK65" s="245"/>
      <c r="AL65" s="245"/>
      <c r="AM65" s="245"/>
      <c r="AN65" s="245"/>
      <c r="AO65" s="245"/>
      <c r="AP65" s="245"/>
      <c r="AQ65" s="245"/>
      <c r="AR65" s="245"/>
      <c r="AS65" s="245"/>
      <c r="AT65" s="245"/>
      <c r="AU65" s="245"/>
      <c r="AV65" s="245"/>
      <c r="AW65" s="245"/>
      <c r="AX65" s="245"/>
      <c r="AY65" s="245"/>
    </row>
    <row r="66" spans="1:51" x14ac:dyDescent="0.2">
      <c r="A66" s="245"/>
      <c r="B66" s="245"/>
      <c r="C66" s="245"/>
      <c r="D66" s="245"/>
      <c r="E66" s="245"/>
      <c r="F66" s="246"/>
      <c r="G66" s="245"/>
      <c r="H66" s="245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5"/>
      <c r="AG66" s="245"/>
      <c r="AH66" s="245"/>
      <c r="AI66" s="245"/>
      <c r="AJ66" s="245"/>
      <c r="AK66" s="245"/>
      <c r="AL66" s="245"/>
      <c r="AM66" s="245"/>
      <c r="AN66" s="245"/>
      <c r="AO66" s="245"/>
      <c r="AP66" s="245"/>
      <c r="AQ66" s="245"/>
      <c r="AR66" s="245"/>
      <c r="AS66" s="245"/>
      <c r="AT66" s="245"/>
      <c r="AU66" s="245"/>
      <c r="AV66" s="245"/>
      <c r="AW66" s="245"/>
      <c r="AX66" s="245"/>
      <c r="AY66" s="245"/>
    </row>
    <row r="67" spans="1:51" x14ac:dyDescent="0.2">
      <c r="A67" s="245"/>
      <c r="B67" s="245"/>
      <c r="C67" s="245"/>
      <c r="D67" s="245"/>
      <c r="E67" s="245"/>
      <c r="F67" s="246"/>
      <c r="G67" s="245"/>
      <c r="H67" s="245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5"/>
      <c r="AG67" s="245"/>
      <c r="AH67" s="245"/>
      <c r="AI67" s="245"/>
      <c r="AJ67" s="245"/>
      <c r="AK67" s="245"/>
      <c r="AL67" s="245"/>
      <c r="AM67" s="245"/>
      <c r="AN67" s="245"/>
      <c r="AO67" s="245"/>
      <c r="AP67" s="245"/>
      <c r="AQ67" s="245"/>
      <c r="AR67" s="245"/>
      <c r="AS67" s="245"/>
      <c r="AT67" s="245"/>
      <c r="AU67" s="245"/>
      <c r="AV67" s="245"/>
      <c r="AW67" s="245"/>
      <c r="AX67" s="245"/>
      <c r="AY67" s="245"/>
    </row>
    <row r="68" spans="1:51" x14ac:dyDescent="0.2">
      <c r="A68" s="245"/>
      <c r="B68" s="245"/>
      <c r="C68" s="245"/>
      <c r="D68" s="245"/>
      <c r="E68" s="245"/>
      <c r="F68" s="246"/>
      <c r="G68" s="245"/>
      <c r="H68" s="245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5"/>
      <c r="AG68" s="245"/>
      <c r="AH68" s="245"/>
      <c r="AI68" s="245"/>
      <c r="AJ68" s="245"/>
      <c r="AK68" s="245"/>
      <c r="AL68" s="245"/>
      <c r="AM68" s="245"/>
      <c r="AN68" s="245"/>
      <c r="AO68" s="245"/>
      <c r="AP68" s="245"/>
      <c r="AQ68" s="245"/>
      <c r="AR68" s="245"/>
      <c r="AS68" s="245"/>
      <c r="AT68" s="245"/>
      <c r="AU68" s="245"/>
      <c r="AV68" s="245"/>
      <c r="AW68" s="245"/>
      <c r="AX68" s="245"/>
      <c r="AY68" s="245"/>
    </row>
    <row r="69" spans="1:51" x14ac:dyDescent="0.2">
      <c r="A69" s="245"/>
      <c r="B69" s="245"/>
      <c r="C69" s="245"/>
      <c r="D69" s="245"/>
      <c r="E69" s="245"/>
      <c r="F69" s="246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5"/>
      <c r="AG69" s="245"/>
      <c r="AH69" s="245"/>
      <c r="AI69" s="245"/>
      <c r="AJ69" s="245"/>
      <c r="AK69" s="245"/>
      <c r="AL69" s="245"/>
      <c r="AM69" s="245"/>
      <c r="AN69" s="245"/>
      <c r="AO69" s="245"/>
      <c r="AP69" s="245"/>
      <c r="AQ69" s="245"/>
      <c r="AR69" s="245"/>
      <c r="AS69" s="245"/>
      <c r="AT69" s="245"/>
      <c r="AU69" s="245"/>
      <c r="AV69" s="245"/>
      <c r="AW69" s="245"/>
      <c r="AX69" s="245"/>
      <c r="AY69" s="245"/>
    </row>
    <row r="70" spans="1:51" x14ac:dyDescent="0.2">
      <c r="A70" s="245"/>
      <c r="B70" s="245"/>
      <c r="C70" s="245"/>
      <c r="D70" s="245"/>
      <c r="E70" s="245"/>
      <c r="F70" s="246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5"/>
      <c r="AG70" s="245"/>
      <c r="AH70" s="245"/>
      <c r="AI70" s="245"/>
      <c r="AJ70" s="245"/>
      <c r="AK70" s="245"/>
      <c r="AL70" s="245"/>
      <c r="AM70" s="245"/>
      <c r="AN70" s="245"/>
      <c r="AO70" s="245"/>
      <c r="AP70" s="245"/>
      <c r="AQ70" s="245"/>
      <c r="AR70" s="245"/>
      <c r="AS70" s="245"/>
      <c r="AT70" s="245"/>
      <c r="AU70" s="245"/>
      <c r="AV70" s="245"/>
      <c r="AW70" s="245"/>
      <c r="AX70" s="245"/>
      <c r="AY70" s="245"/>
    </row>
    <row r="71" spans="1:51" x14ac:dyDescent="0.2">
      <c r="A71" s="245"/>
      <c r="B71" s="245"/>
      <c r="C71" s="245"/>
      <c r="D71" s="245"/>
      <c r="E71" s="245"/>
      <c r="F71" s="246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5"/>
      <c r="AG71" s="245"/>
      <c r="AH71" s="245"/>
      <c r="AI71" s="245"/>
      <c r="AJ71" s="245"/>
      <c r="AK71" s="245"/>
      <c r="AL71" s="245"/>
      <c r="AM71" s="245"/>
      <c r="AN71" s="245"/>
      <c r="AO71" s="245"/>
      <c r="AP71" s="245"/>
      <c r="AQ71" s="245"/>
      <c r="AR71" s="245"/>
      <c r="AS71" s="245"/>
      <c r="AT71" s="245"/>
      <c r="AU71" s="245"/>
      <c r="AV71" s="245"/>
      <c r="AW71" s="245"/>
      <c r="AX71" s="245"/>
      <c r="AY71" s="245"/>
    </row>
    <row r="72" spans="1:51" x14ac:dyDescent="0.2">
      <c r="A72" s="245"/>
      <c r="B72" s="245"/>
      <c r="C72" s="245"/>
      <c r="D72" s="245"/>
      <c r="E72" s="245"/>
      <c r="F72" s="246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5"/>
      <c r="AG72" s="245"/>
      <c r="AH72" s="245"/>
      <c r="AI72" s="245"/>
      <c r="AJ72" s="245"/>
      <c r="AK72" s="245"/>
      <c r="AL72" s="245"/>
      <c r="AM72" s="245"/>
      <c r="AN72" s="245"/>
      <c r="AO72" s="245"/>
      <c r="AP72" s="245"/>
      <c r="AQ72" s="245"/>
      <c r="AR72" s="245"/>
      <c r="AS72" s="245"/>
      <c r="AT72" s="245"/>
      <c r="AU72" s="245"/>
      <c r="AV72" s="245"/>
      <c r="AW72" s="245"/>
      <c r="AX72" s="245"/>
      <c r="AY72" s="245"/>
    </row>
    <row r="73" spans="1:51" x14ac:dyDescent="0.2">
      <c r="A73" s="245"/>
      <c r="B73" s="245"/>
      <c r="C73" s="245"/>
      <c r="D73" s="245"/>
      <c r="E73" s="245"/>
      <c r="F73" s="246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5"/>
      <c r="AG73" s="245"/>
      <c r="AH73" s="245"/>
      <c r="AI73" s="245"/>
      <c r="AJ73" s="245"/>
      <c r="AK73" s="245"/>
      <c r="AL73" s="245"/>
      <c r="AM73" s="245"/>
      <c r="AN73" s="245"/>
      <c r="AO73" s="245"/>
      <c r="AP73" s="245"/>
      <c r="AQ73" s="245"/>
      <c r="AR73" s="245"/>
      <c r="AS73" s="245"/>
      <c r="AT73" s="245"/>
      <c r="AU73" s="245"/>
      <c r="AV73" s="245"/>
      <c r="AW73" s="245"/>
      <c r="AX73" s="245"/>
      <c r="AY73" s="245"/>
    </row>
    <row r="74" spans="1:51" x14ac:dyDescent="0.2">
      <c r="A74" s="245"/>
      <c r="B74" s="245"/>
      <c r="C74" s="245"/>
      <c r="D74" s="245"/>
      <c r="E74" s="245"/>
      <c r="F74" s="246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5"/>
      <c r="AG74" s="245"/>
      <c r="AH74" s="245"/>
      <c r="AI74" s="245"/>
      <c r="AJ74" s="245"/>
      <c r="AK74" s="245"/>
      <c r="AL74" s="245"/>
      <c r="AM74" s="245"/>
      <c r="AN74" s="245"/>
      <c r="AO74" s="245"/>
      <c r="AP74" s="245"/>
      <c r="AQ74" s="245"/>
      <c r="AR74" s="245"/>
      <c r="AS74" s="245"/>
      <c r="AT74" s="245"/>
      <c r="AU74" s="245"/>
      <c r="AV74" s="245"/>
      <c r="AW74" s="245"/>
      <c r="AX74" s="245"/>
      <c r="AY74" s="245"/>
    </row>
    <row r="75" spans="1:51" x14ac:dyDescent="0.2">
      <c r="A75" s="245"/>
      <c r="B75" s="245"/>
      <c r="C75" s="245"/>
      <c r="D75" s="245"/>
      <c r="E75" s="245"/>
      <c r="F75" s="246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5"/>
      <c r="AG75" s="245"/>
      <c r="AH75" s="245"/>
      <c r="AI75" s="245"/>
      <c r="AJ75" s="245"/>
      <c r="AK75" s="245"/>
      <c r="AL75" s="245"/>
      <c r="AM75" s="245"/>
      <c r="AN75" s="245"/>
      <c r="AO75" s="245"/>
      <c r="AP75" s="245"/>
      <c r="AQ75" s="245"/>
      <c r="AR75" s="245"/>
      <c r="AS75" s="245"/>
      <c r="AT75" s="245"/>
      <c r="AU75" s="245"/>
      <c r="AV75" s="245"/>
      <c r="AW75" s="245"/>
      <c r="AX75" s="245"/>
      <c r="AY75" s="245"/>
    </row>
    <row r="76" spans="1:51" x14ac:dyDescent="0.2">
      <c r="A76" s="245"/>
      <c r="B76" s="245"/>
      <c r="C76" s="245"/>
      <c r="D76" s="245"/>
      <c r="E76" s="245"/>
      <c r="F76" s="246"/>
      <c r="G76" s="245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5"/>
      <c r="AG76" s="245"/>
      <c r="AH76" s="245"/>
      <c r="AI76" s="245"/>
      <c r="AJ76" s="245"/>
      <c r="AK76" s="245"/>
      <c r="AL76" s="245"/>
      <c r="AM76" s="245"/>
      <c r="AN76" s="245"/>
      <c r="AO76" s="245"/>
      <c r="AP76" s="245"/>
      <c r="AQ76" s="245"/>
      <c r="AR76" s="245"/>
      <c r="AS76" s="245"/>
      <c r="AT76" s="245"/>
      <c r="AU76" s="245"/>
      <c r="AV76" s="245"/>
      <c r="AW76" s="245"/>
      <c r="AX76" s="245"/>
      <c r="AY76" s="245"/>
    </row>
    <row r="77" spans="1:51" x14ac:dyDescent="0.2">
      <c r="A77" s="245"/>
      <c r="B77" s="245"/>
      <c r="C77" s="245"/>
      <c r="D77" s="245"/>
      <c r="E77" s="245"/>
      <c r="F77" s="246"/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5"/>
      <c r="AG77" s="245"/>
      <c r="AH77" s="245"/>
      <c r="AI77" s="245"/>
      <c r="AJ77" s="245"/>
      <c r="AK77" s="245"/>
      <c r="AL77" s="245"/>
      <c r="AM77" s="245"/>
      <c r="AN77" s="245"/>
      <c r="AO77" s="245"/>
      <c r="AP77" s="245"/>
      <c r="AQ77" s="245"/>
      <c r="AR77" s="245"/>
      <c r="AS77" s="245"/>
      <c r="AT77" s="245"/>
      <c r="AU77" s="245"/>
      <c r="AV77" s="245"/>
      <c r="AW77" s="245"/>
      <c r="AX77" s="245"/>
      <c r="AY77" s="245"/>
    </row>
    <row r="78" spans="1:51" x14ac:dyDescent="0.2">
      <c r="A78" s="245"/>
      <c r="B78" s="245"/>
      <c r="C78" s="245"/>
      <c r="D78" s="245"/>
      <c r="E78" s="245"/>
      <c r="F78" s="246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5"/>
      <c r="AG78" s="245"/>
      <c r="AH78" s="245"/>
      <c r="AI78" s="245"/>
      <c r="AJ78" s="245"/>
      <c r="AK78" s="245"/>
      <c r="AL78" s="245"/>
      <c r="AM78" s="245"/>
      <c r="AN78" s="245"/>
      <c r="AO78" s="245"/>
      <c r="AP78" s="245"/>
      <c r="AQ78" s="245"/>
      <c r="AR78" s="245"/>
      <c r="AS78" s="245"/>
      <c r="AT78" s="245"/>
      <c r="AU78" s="245"/>
      <c r="AV78" s="245"/>
      <c r="AW78" s="245"/>
      <c r="AX78" s="245"/>
      <c r="AY78" s="245"/>
    </row>
    <row r="79" spans="1:51" x14ac:dyDescent="0.2">
      <c r="A79" s="245"/>
      <c r="B79" s="245"/>
      <c r="C79" s="245"/>
      <c r="D79" s="245"/>
      <c r="E79" s="245"/>
      <c r="F79" s="246"/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5"/>
      <c r="AG79" s="245"/>
      <c r="AH79" s="245"/>
      <c r="AI79" s="245"/>
      <c r="AJ79" s="245"/>
      <c r="AK79" s="245"/>
      <c r="AL79" s="245"/>
      <c r="AM79" s="245"/>
      <c r="AN79" s="245"/>
      <c r="AO79" s="245"/>
      <c r="AP79" s="245"/>
      <c r="AQ79" s="245"/>
      <c r="AR79" s="245"/>
      <c r="AS79" s="245"/>
      <c r="AT79" s="245"/>
      <c r="AU79" s="245"/>
      <c r="AV79" s="245"/>
      <c r="AW79" s="245"/>
      <c r="AX79" s="245"/>
      <c r="AY79" s="245"/>
    </row>
    <row r="80" spans="1:51" x14ac:dyDescent="0.2">
      <c r="A80" s="245"/>
      <c r="B80" s="245"/>
      <c r="C80" s="245"/>
      <c r="D80" s="245"/>
      <c r="E80" s="245"/>
      <c r="F80" s="246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45"/>
      <c r="AO80" s="245"/>
      <c r="AP80" s="245"/>
      <c r="AQ80" s="245"/>
      <c r="AR80" s="245"/>
      <c r="AS80" s="245"/>
      <c r="AT80" s="245"/>
      <c r="AU80" s="245"/>
      <c r="AV80" s="245"/>
      <c r="AW80" s="245"/>
      <c r="AX80" s="245"/>
      <c r="AY80" s="245"/>
    </row>
    <row r="81" spans="1:51" x14ac:dyDescent="0.2">
      <c r="A81" s="245"/>
      <c r="B81" s="245"/>
      <c r="C81" s="245"/>
      <c r="D81" s="245"/>
      <c r="E81" s="245"/>
      <c r="F81" s="246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5"/>
      <c r="AM81" s="245"/>
      <c r="AN81" s="245"/>
      <c r="AO81" s="245"/>
      <c r="AP81" s="245"/>
      <c r="AQ81" s="245"/>
      <c r="AR81" s="245"/>
      <c r="AS81" s="245"/>
      <c r="AT81" s="245"/>
      <c r="AU81" s="245"/>
      <c r="AV81" s="245"/>
      <c r="AW81" s="245"/>
      <c r="AX81" s="245"/>
      <c r="AY81" s="245"/>
    </row>
    <row r="82" spans="1:51" x14ac:dyDescent="0.2">
      <c r="A82" s="245"/>
      <c r="B82" s="245"/>
      <c r="C82" s="245"/>
      <c r="D82" s="245"/>
      <c r="E82" s="245"/>
      <c r="F82" s="246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45"/>
      <c r="AM82" s="245"/>
      <c r="AN82" s="245"/>
      <c r="AO82" s="245"/>
      <c r="AP82" s="245"/>
      <c r="AQ82" s="245"/>
      <c r="AR82" s="245"/>
      <c r="AS82" s="245"/>
      <c r="AT82" s="245"/>
      <c r="AU82" s="245"/>
      <c r="AV82" s="245"/>
      <c r="AW82" s="245"/>
      <c r="AX82" s="245"/>
      <c r="AY82" s="245"/>
    </row>
    <row r="83" spans="1:51" x14ac:dyDescent="0.2">
      <c r="A83" s="245"/>
      <c r="B83" s="245"/>
      <c r="C83" s="245"/>
      <c r="D83" s="245"/>
      <c r="E83" s="245"/>
      <c r="F83" s="246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5"/>
      <c r="AG83" s="245"/>
      <c r="AH83" s="245"/>
      <c r="AI83" s="245"/>
      <c r="AJ83" s="245"/>
      <c r="AK83" s="245"/>
      <c r="AL83" s="245"/>
      <c r="AM83" s="245"/>
      <c r="AN83" s="245"/>
      <c r="AO83" s="245"/>
      <c r="AP83" s="245"/>
      <c r="AQ83" s="245"/>
      <c r="AR83" s="245"/>
      <c r="AS83" s="245"/>
      <c r="AT83" s="245"/>
      <c r="AU83" s="245"/>
      <c r="AV83" s="245"/>
      <c r="AW83" s="245"/>
      <c r="AX83" s="245"/>
      <c r="AY83" s="245"/>
    </row>
    <row r="84" spans="1:51" x14ac:dyDescent="0.2">
      <c r="A84" s="245"/>
      <c r="B84" s="245"/>
      <c r="C84" s="245"/>
      <c r="D84" s="245"/>
      <c r="E84" s="245"/>
      <c r="F84" s="246"/>
      <c r="G84" s="245"/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  <c r="AQ84" s="245"/>
      <c r="AR84" s="245"/>
      <c r="AS84" s="245"/>
      <c r="AT84" s="245"/>
      <c r="AU84" s="245"/>
      <c r="AV84" s="245"/>
      <c r="AW84" s="245"/>
      <c r="AX84" s="245"/>
      <c r="AY84" s="245"/>
    </row>
    <row r="85" spans="1:51" x14ac:dyDescent="0.2">
      <c r="A85" s="245"/>
      <c r="B85" s="245"/>
      <c r="C85" s="245"/>
      <c r="D85" s="245"/>
      <c r="E85" s="245"/>
      <c r="F85" s="246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5"/>
      <c r="AG85" s="245"/>
      <c r="AH85" s="245"/>
      <c r="AI85" s="245"/>
      <c r="AJ85" s="245"/>
      <c r="AK85" s="245"/>
      <c r="AL85" s="245"/>
      <c r="AM85" s="245"/>
      <c r="AN85" s="245"/>
      <c r="AO85" s="245"/>
      <c r="AP85" s="245"/>
      <c r="AQ85" s="245"/>
      <c r="AR85" s="245"/>
      <c r="AS85" s="245"/>
      <c r="AT85" s="245"/>
      <c r="AU85" s="245"/>
      <c r="AV85" s="245"/>
      <c r="AW85" s="245"/>
      <c r="AX85" s="245"/>
      <c r="AY85" s="245"/>
    </row>
    <row r="86" spans="1:51" x14ac:dyDescent="0.2">
      <c r="A86" s="245"/>
      <c r="B86" s="245"/>
      <c r="C86" s="245"/>
      <c r="D86" s="245"/>
      <c r="E86" s="245"/>
      <c r="F86" s="246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5"/>
      <c r="AG86" s="245"/>
      <c r="AH86" s="245"/>
      <c r="AI86" s="245"/>
      <c r="AJ86" s="245"/>
      <c r="AK86" s="245"/>
      <c r="AL86" s="245"/>
      <c r="AM86" s="245"/>
      <c r="AN86" s="245"/>
      <c r="AO86" s="245"/>
      <c r="AP86" s="245"/>
      <c r="AQ86" s="245"/>
      <c r="AR86" s="245"/>
      <c r="AS86" s="245"/>
      <c r="AT86" s="245"/>
      <c r="AU86" s="245"/>
      <c r="AV86" s="245"/>
      <c r="AW86" s="245"/>
      <c r="AX86" s="245"/>
      <c r="AY86" s="245"/>
    </row>
    <row r="87" spans="1:51" x14ac:dyDescent="0.2">
      <c r="A87" s="245"/>
      <c r="B87" s="245"/>
      <c r="C87" s="245"/>
      <c r="D87" s="245"/>
      <c r="E87" s="245"/>
      <c r="F87" s="246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5"/>
      <c r="AG87" s="245"/>
      <c r="AH87" s="245"/>
      <c r="AI87" s="245"/>
      <c r="AJ87" s="245"/>
      <c r="AK87" s="245"/>
      <c r="AL87" s="245"/>
      <c r="AM87" s="245"/>
      <c r="AN87" s="245"/>
      <c r="AO87" s="245"/>
      <c r="AP87" s="245"/>
      <c r="AQ87" s="245"/>
      <c r="AR87" s="245"/>
      <c r="AS87" s="245"/>
      <c r="AT87" s="245"/>
      <c r="AU87" s="245"/>
      <c r="AV87" s="245"/>
      <c r="AW87" s="245"/>
      <c r="AX87" s="245"/>
      <c r="AY87" s="245"/>
    </row>
    <row r="88" spans="1:51" x14ac:dyDescent="0.2">
      <c r="A88" s="245"/>
      <c r="B88" s="245"/>
      <c r="C88" s="245"/>
      <c r="D88" s="245"/>
      <c r="E88" s="245"/>
      <c r="F88" s="246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5"/>
      <c r="AG88" s="245"/>
      <c r="AH88" s="245"/>
      <c r="AI88" s="245"/>
      <c r="AJ88" s="245"/>
      <c r="AK88" s="245"/>
      <c r="AL88" s="245"/>
      <c r="AM88" s="245"/>
      <c r="AN88" s="245"/>
      <c r="AO88" s="245"/>
      <c r="AP88" s="245"/>
      <c r="AQ88" s="245"/>
      <c r="AR88" s="245"/>
      <c r="AS88" s="245"/>
      <c r="AT88" s="245"/>
      <c r="AU88" s="245"/>
      <c r="AV88" s="245"/>
      <c r="AW88" s="245"/>
      <c r="AX88" s="245"/>
      <c r="AY88" s="245"/>
    </row>
    <row r="89" spans="1:51" x14ac:dyDescent="0.2">
      <c r="A89" s="245"/>
      <c r="B89" s="245"/>
      <c r="C89" s="245"/>
      <c r="D89" s="245"/>
      <c r="E89" s="245"/>
      <c r="F89" s="246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245"/>
      <c r="AI89" s="245"/>
      <c r="AJ89" s="245"/>
      <c r="AK89" s="245"/>
      <c r="AL89" s="245"/>
      <c r="AM89" s="245"/>
      <c r="AN89" s="245"/>
      <c r="AO89" s="245"/>
      <c r="AP89" s="245"/>
      <c r="AQ89" s="245"/>
      <c r="AR89" s="245"/>
      <c r="AS89" s="245"/>
      <c r="AT89" s="245"/>
      <c r="AU89" s="245"/>
      <c r="AV89" s="245"/>
      <c r="AW89" s="245"/>
      <c r="AX89" s="245"/>
      <c r="AY89" s="245"/>
    </row>
    <row r="90" spans="1:51" x14ac:dyDescent="0.2">
      <c r="A90" s="245"/>
      <c r="B90" s="245"/>
      <c r="C90" s="245"/>
      <c r="D90" s="245"/>
      <c r="E90" s="245"/>
      <c r="F90" s="246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5"/>
      <c r="AG90" s="245"/>
      <c r="AH90" s="245"/>
      <c r="AI90" s="245"/>
      <c r="AJ90" s="245"/>
      <c r="AK90" s="245"/>
      <c r="AL90" s="245"/>
      <c r="AM90" s="245"/>
      <c r="AN90" s="245"/>
      <c r="AO90" s="245"/>
      <c r="AP90" s="245"/>
      <c r="AQ90" s="245"/>
      <c r="AR90" s="245"/>
      <c r="AS90" s="245"/>
      <c r="AT90" s="245"/>
      <c r="AU90" s="245"/>
      <c r="AV90" s="245"/>
      <c r="AW90" s="245"/>
      <c r="AX90" s="245"/>
      <c r="AY90" s="245"/>
    </row>
    <row r="91" spans="1:51" x14ac:dyDescent="0.2">
      <c r="A91" s="245"/>
      <c r="B91" s="245"/>
      <c r="C91" s="245"/>
      <c r="D91" s="245"/>
      <c r="E91" s="245"/>
      <c r="F91" s="246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5"/>
      <c r="AG91" s="245"/>
      <c r="AH91" s="245"/>
      <c r="AI91" s="245"/>
      <c r="AJ91" s="245"/>
      <c r="AK91" s="245"/>
      <c r="AL91" s="245"/>
      <c r="AM91" s="245"/>
      <c r="AN91" s="245"/>
      <c r="AO91" s="245"/>
      <c r="AP91" s="245"/>
      <c r="AQ91" s="245"/>
      <c r="AR91" s="245"/>
      <c r="AS91" s="245"/>
      <c r="AT91" s="245"/>
      <c r="AU91" s="245"/>
      <c r="AV91" s="245"/>
      <c r="AW91" s="245"/>
      <c r="AX91" s="245"/>
      <c r="AY91" s="245"/>
    </row>
    <row r="92" spans="1:51" x14ac:dyDescent="0.2">
      <c r="A92" s="245"/>
      <c r="B92" s="245"/>
      <c r="C92" s="245"/>
      <c r="D92" s="245"/>
      <c r="E92" s="245"/>
      <c r="F92" s="246"/>
      <c r="G92" s="245"/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5"/>
      <c r="AG92" s="245"/>
      <c r="AH92" s="245"/>
      <c r="AI92" s="245"/>
      <c r="AJ92" s="245"/>
      <c r="AK92" s="245"/>
      <c r="AL92" s="245"/>
      <c r="AM92" s="245"/>
      <c r="AN92" s="245"/>
      <c r="AO92" s="245"/>
      <c r="AP92" s="245"/>
      <c r="AQ92" s="245"/>
      <c r="AR92" s="245"/>
      <c r="AS92" s="245"/>
      <c r="AT92" s="245"/>
      <c r="AU92" s="245"/>
      <c r="AV92" s="245"/>
      <c r="AW92" s="245"/>
      <c r="AX92" s="245"/>
      <c r="AY92" s="245"/>
    </row>
    <row r="93" spans="1:51" x14ac:dyDescent="0.2">
      <c r="A93" s="245"/>
      <c r="B93" s="245"/>
      <c r="C93" s="245"/>
      <c r="D93" s="245"/>
      <c r="E93" s="245"/>
      <c r="F93" s="246"/>
      <c r="G93" s="245"/>
      <c r="H93" s="245"/>
      <c r="I93" s="245"/>
      <c r="J93" s="245"/>
      <c r="K93" s="245"/>
      <c r="L93" s="245"/>
      <c r="M93" s="245"/>
      <c r="N93" s="245"/>
      <c r="O93" s="245"/>
      <c r="P93" s="245"/>
      <c r="Q93" s="245"/>
      <c r="R93" s="245"/>
      <c r="S93" s="245"/>
      <c r="T93" s="245"/>
      <c r="U93" s="245"/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  <c r="AL93" s="245"/>
      <c r="AM93" s="245"/>
      <c r="AN93" s="245"/>
      <c r="AO93" s="245"/>
      <c r="AP93" s="245"/>
      <c r="AQ93" s="245"/>
      <c r="AR93" s="245"/>
      <c r="AS93" s="245"/>
      <c r="AT93" s="245"/>
      <c r="AU93" s="245"/>
      <c r="AV93" s="245"/>
      <c r="AW93" s="245"/>
      <c r="AX93" s="245"/>
      <c r="AY93" s="245"/>
    </row>
    <row r="94" spans="1:51" x14ac:dyDescent="0.2">
      <c r="A94" s="245"/>
      <c r="B94" s="245"/>
      <c r="C94" s="245"/>
      <c r="D94" s="245"/>
      <c r="E94" s="245"/>
      <c r="F94" s="246"/>
      <c r="G94" s="245"/>
      <c r="H94" s="245"/>
      <c r="I94" s="245"/>
      <c r="J94" s="245"/>
      <c r="K94" s="245"/>
      <c r="L94" s="245"/>
      <c r="M94" s="245"/>
      <c r="N94" s="245"/>
      <c r="O94" s="245"/>
      <c r="P94" s="245"/>
      <c r="Q94" s="245"/>
      <c r="R94" s="245"/>
      <c r="S94" s="245"/>
      <c r="T94" s="245"/>
      <c r="U94" s="245"/>
      <c r="V94" s="245"/>
      <c r="W94" s="245"/>
      <c r="X94" s="245"/>
      <c r="Y94" s="245"/>
      <c r="Z94" s="245"/>
      <c r="AA94" s="245"/>
      <c r="AB94" s="245"/>
      <c r="AC94" s="245"/>
      <c r="AD94" s="245"/>
      <c r="AE94" s="245"/>
      <c r="AF94" s="245"/>
      <c r="AG94" s="245"/>
      <c r="AH94" s="245"/>
      <c r="AI94" s="245"/>
      <c r="AJ94" s="245"/>
      <c r="AK94" s="245"/>
      <c r="AL94" s="245"/>
      <c r="AM94" s="245"/>
      <c r="AN94" s="245"/>
      <c r="AO94" s="245"/>
      <c r="AP94" s="245"/>
      <c r="AQ94" s="245"/>
      <c r="AR94" s="245"/>
      <c r="AS94" s="245"/>
      <c r="AT94" s="245"/>
      <c r="AU94" s="245"/>
      <c r="AV94" s="245"/>
      <c r="AW94" s="245"/>
      <c r="AX94" s="245"/>
      <c r="AY94" s="245"/>
    </row>
    <row r="95" spans="1:51" x14ac:dyDescent="0.2">
      <c r="A95" s="245"/>
      <c r="B95" s="245"/>
      <c r="C95" s="245"/>
      <c r="D95" s="245"/>
      <c r="E95" s="245"/>
      <c r="F95" s="246"/>
      <c r="G95" s="245"/>
      <c r="H95" s="245"/>
      <c r="I95" s="245"/>
      <c r="J95" s="245"/>
      <c r="K95" s="245"/>
      <c r="L95" s="245"/>
      <c r="M95" s="245"/>
      <c r="N95" s="245"/>
      <c r="O95" s="245"/>
      <c r="P95" s="245"/>
      <c r="Q95" s="245"/>
      <c r="R95" s="245"/>
      <c r="S95" s="245"/>
      <c r="T95" s="245"/>
      <c r="U95" s="245"/>
      <c r="V95" s="245"/>
      <c r="W95" s="245"/>
      <c r="X95" s="245"/>
      <c r="Y95" s="245"/>
      <c r="Z95" s="245"/>
      <c r="AA95" s="245"/>
      <c r="AB95" s="245"/>
      <c r="AC95" s="245"/>
      <c r="AD95" s="245"/>
      <c r="AE95" s="245"/>
      <c r="AF95" s="245"/>
      <c r="AG95" s="245"/>
      <c r="AH95" s="245"/>
      <c r="AI95" s="245"/>
      <c r="AJ95" s="245"/>
      <c r="AK95" s="245"/>
      <c r="AL95" s="245"/>
      <c r="AM95" s="245"/>
      <c r="AN95" s="245"/>
      <c r="AO95" s="245"/>
      <c r="AP95" s="245"/>
      <c r="AQ95" s="245"/>
      <c r="AR95" s="245"/>
      <c r="AS95" s="245"/>
      <c r="AT95" s="245"/>
      <c r="AU95" s="245"/>
      <c r="AV95" s="245"/>
      <c r="AW95" s="245"/>
      <c r="AX95" s="245"/>
      <c r="AY95" s="245"/>
    </row>
    <row r="96" spans="1:51" x14ac:dyDescent="0.2">
      <c r="A96" s="245"/>
      <c r="B96" s="245"/>
      <c r="C96" s="245"/>
      <c r="D96" s="245"/>
      <c r="E96" s="245"/>
      <c r="F96" s="246"/>
      <c r="G96" s="245"/>
      <c r="H96" s="245"/>
      <c r="I96" s="245"/>
      <c r="J96" s="245"/>
      <c r="K96" s="245"/>
      <c r="L96" s="245"/>
      <c r="M96" s="245"/>
      <c r="N96" s="245"/>
      <c r="O96" s="245"/>
      <c r="P96" s="245"/>
      <c r="Q96" s="245"/>
      <c r="R96" s="245"/>
      <c r="S96" s="245"/>
      <c r="T96" s="245"/>
      <c r="U96" s="245"/>
      <c r="V96" s="245"/>
      <c r="W96" s="245"/>
      <c r="X96" s="245"/>
      <c r="Y96" s="245"/>
      <c r="Z96" s="245"/>
      <c r="AA96" s="245"/>
      <c r="AB96" s="245"/>
      <c r="AC96" s="245"/>
      <c r="AD96" s="245"/>
      <c r="AE96" s="245"/>
      <c r="AF96" s="245"/>
      <c r="AG96" s="245"/>
      <c r="AH96" s="245"/>
      <c r="AI96" s="245"/>
      <c r="AJ96" s="245"/>
      <c r="AK96" s="245"/>
      <c r="AL96" s="245"/>
      <c r="AM96" s="245"/>
      <c r="AN96" s="245"/>
      <c r="AO96" s="245"/>
      <c r="AP96" s="245"/>
      <c r="AQ96" s="245"/>
      <c r="AR96" s="245"/>
      <c r="AS96" s="245"/>
      <c r="AT96" s="245"/>
      <c r="AU96" s="245"/>
      <c r="AV96" s="245"/>
      <c r="AW96" s="245"/>
      <c r="AX96" s="245"/>
      <c r="AY96" s="245"/>
    </row>
    <row r="97" spans="1:51" x14ac:dyDescent="0.2">
      <c r="A97" s="245"/>
      <c r="B97" s="245"/>
      <c r="C97" s="245"/>
      <c r="D97" s="245"/>
      <c r="E97" s="245"/>
      <c r="F97" s="246"/>
      <c r="G97" s="245"/>
      <c r="H97" s="245"/>
      <c r="I97" s="245"/>
      <c r="J97" s="245"/>
      <c r="K97" s="245"/>
      <c r="L97" s="245"/>
      <c r="M97" s="245"/>
      <c r="N97" s="245"/>
      <c r="O97" s="245"/>
      <c r="P97" s="245"/>
      <c r="Q97" s="245"/>
      <c r="R97" s="245"/>
      <c r="S97" s="245"/>
      <c r="T97" s="245"/>
      <c r="U97" s="245"/>
      <c r="V97" s="245"/>
      <c r="W97" s="245"/>
      <c r="X97" s="245"/>
      <c r="Y97" s="245"/>
      <c r="Z97" s="245"/>
      <c r="AA97" s="245"/>
      <c r="AB97" s="245"/>
      <c r="AC97" s="245"/>
      <c r="AD97" s="245"/>
      <c r="AE97" s="245"/>
      <c r="AF97" s="245"/>
      <c r="AG97" s="245"/>
      <c r="AH97" s="245"/>
      <c r="AI97" s="245"/>
      <c r="AJ97" s="245"/>
      <c r="AK97" s="245"/>
      <c r="AL97" s="245"/>
      <c r="AM97" s="245"/>
      <c r="AN97" s="245"/>
      <c r="AO97" s="245"/>
      <c r="AP97" s="245"/>
      <c r="AQ97" s="245"/>
      <c r="AR97" s="245"/>
      <c r="AS97" s="245"/>
      <c r="AT97" s="245"/>
      <c r="AU97" s="245"/>
      <c r="AV97" s="245"/>
      <c r="AW97" s="245"/>
      <c r="AX97" s="245"/>
      <c r="AY97" s="245"/>
    </row>
    <row r="98" spans="1:51" x14ac:dyDescent="0.2">
      <c r="A98" s="245"/>
      <c r="B98" s="245"/>
      <c r="C98" s="245"/>
      <c r="D98" s="245"/>
      <c r="E98" s="245"/>
      <c r="F98" s="246"/>
      <c r="G98" s="245"/>
      <c r="H98" s="245"/>
      <c r="I98" s="245"/>
      <c r="J98" s="245"/>
      <c r="K98" s="245"/>
      <c r="L98" s="245"/>
      <c r="M98" s="245"/>
      <c r="N98" s="245"/>
      <c r="O98" s="245"/>
      <c r="P98" s="245"/>
      <c r="Q98" s="245"/>
      <c r="R98" s="245"/>
      <c r="S98" s="245"/>
      <c r="T98" s="245"/>
      <c r="U98" s="245"/>
      <c r="V98" s="245"/>
      <c r="W98" s="245"/>
      <c r="X98" s="245"/>
      <c r="Y98" s="245"/>
      <c r="Z98" s="245"/>
      <c r="AA98" s="245"/>
      <c r="AB98" s="245"/>
      <c r="AC98" s="245"/>
      <c r="AD98" s="245"/>
      <c r="AE98" s="245"/>
      <c r="AF98" s="245"/>
      <c r="AG98" s="245"/>
      <c r="AH98" s="245"/>
      <c r="AI98" s="245"/>
      <c r="AJ98" s="245"/>
      <c r="AK98" s="245"/>
      <c r="AL98" s="245"/>
      <c r="AM98" s="245"/>
      <c r="AN98" s="245"/>
      <c r="AO98" s="245"/>
      <c r="AP98" s="245"/>
      <c r="AQ98" s="245"/>
      <c r="AR98" s="245"/>
      <c r="AS98" s="245"/>
      <c r="AT98" s="245"/>
      <c r="AU98" s="245"/>
      <c r="AV98" s="245"/>
      <c r="AW98" s="245"/>
      <c r="AX98" s="245"/>
      <c r="AY98" s="245"/>
    </row>
    <row r="99" spans="1:51" x14ac:dyDescent="0.2">
      <c r="A99" s="245"/>
      <c r="B99" s="245"/>
      <c r="C99" s="245"/>
      <c r="D99" s="245"/>
      <c r="E99" s="245"/>
      <c r="F99" s="246"/>
      <c r="G99" s="245"/>
      <c r="H99" s="245"/>
      <c r="I99" s="245"/>
      <c r="J99" s="245"/>
      <c r="K99" s="245"/>
      <c r="L99" s="245"/>
      <c r="M99" s="245"/>
      <c r="N99" s="245"/>
      <c r="O99" s="245"/>
      <c r="P99" s="245"/>
      <c r="Q99" s="245"/>
      <c r="R99" s="245"/>
      <c r="S99" s="245"/>
      <c r="T99" s="245"/>
      <c r="U99" s="245"/>
      <c r="V99" s="245"/>
      <c r="W99" s="245"/>
      <c r="X99" s="245"/>
      <c r="Y99" s="245"/>
      <c r="Z99" s="245"/>
      <c r="AA99" s="245"/>
      <c r="AB99" s="245"/>
      <c r="AC99" s="245"/>
      <c r="AD99" s="245"/>
      <c r="AE99" s="245"/>
      <c r="AF99" s="245"/>
      <c r="AG99" s="245"/>
      <c r="AH99" s="245"/>
      <c r="AI99" s="245"/>
      <c r="AJ99" s="245"/>
      <c r="AK99" s="245"/>
      <c r="AL99" s="245"/>
      <c r="AM99" s="245"/>
      <c r="AN99" s="245"/>
      <c r="AO99" s="245"/>
      <c r="AP99" s="245"/>
      <c r="AQ99" s="245"/>
      <c r="AR99" s="245"/>
      <c r="AS99" s="245"/>
      <c r="AT99" s="245"/>
      <c r="AU99" s="245"/>
      <c r="AV99" s="245"/>
      <c r="AW99" s="245"/>
      <c r="AX99" s="245"/>
      <c r="AY99" s="245"/>
    </row>
    <row r="100" spans="1:51" x14ac:dyDescent="0.2">
      <c r="A100" s="245"/>
      <c r="B100" s="245"/>
      <c r="C100" s="245"/>
      <c r="D100" s="245"/>
      <c r="E100" s="245"/>
      <c r="F100" s="246"/>
      <c r="G100" s="245"/>
      <c r="H100" s="245"/>
      <c r="I100" s="245"/>
      <c r="J100" s="245"/>
      <c r="K100" s="245"/>
      <c r="L100" s="245"/>
      <c r="M100" s="245"/>
      <c r="N100" s="245"/>
      <c r="O100" s="245"/>
      <c r="P100" s="245"/>
      <c r="Q100" s="245"/>
      <c r="R100" s="245"/>
      <c r="S100" s="245"/>
      <c r="T100" s="245"/>
      <c r="U100" s="245"/>
      <c r="V100" s="245"/>
      <c r="W100" s="245"/>
      <c r="X100" s="245"/>
      <c r="Y100" s="245"/>
      <c r="Z100" s="245"/>
      <c r="AA100" s="245"/>
      <c r="AB100" s="245"/>
      <c r="AC100" s="245"/>
      <c r="AD100" s="245"/>
      <c r="AE100" s="245"/>
      <c r="AF100" s="245"/>
      <c r="AG100" s="245"/>
      <c r="AH100" s="245"/>
      <c r="AI100" s="245"/>
      <c r="AJ100" s="245"/>
      <c r="AK100" s="245"/>
      <c r="AL100" s="245"/>
      <c r="AM100" s="245"/>
      <c r="AN100" s="245"/>
      <c r="AO100" s="245"/>
      <c r="AP100" s="245"/>
      <c r="AQ100" s="245"/>
      <c r="AR100" s="245"/>
      <c r="AS100" s="245"/>
      <c r="AT100" s="245"/>
      <c r="AU100" s="245"/>
      <c r="AV100" s="245"/>
      <c r="AW100" s="245"/>
      <c r="AX100" s="245"/>
      <c r="AY100" s="245"/>
    </row>
    <row r="101" spans="1:51" x14ac:dyDescent="0.2">
      <c r="A101" s="245"/>
      <c r="B101" s="245"/>
      <c r="C101" s="245"/>
      <c r="D101" s="245"/>
      <c r="E101" s="245"/>
      <c r="F101" s="246"/>
      <c r="G101" s="245"/>
      <c r="H101" s="245"/>
      <c r="I101" s="245"/>
      <c r="J101" s="245"/>
      <c r="K101" s="245"/>
      <c r="L101" s="245"/>
      <c r="M101" s="245"/>
      <c r="N101" s="245"/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245"/>
      <c r="AV101" s="245"/>
      <c r="AW101" s="245"/>
      <c r="AX101" s="245"/>
      <c r="AY101" s="245"/>
    </row>
    <row r="102" spans="1:51" x14ac:dyDescent="0.2">
      <c r="A102" s="245"/>
      <c r="B102" s="245"/>
      <c r="C102" s="245"/>
      <c r="D102" s="245"/>
      <c r="E102" s="245"/>
      <c r="F102" s="246"/>
      <c r="G102" s="245"/>
      <c r="H102" s="245"/>
      <c r="I102" s="245"/>
      <c r="J102" s="245"/>
      <c r="K102" s="245"/>
      <c r="L102" s="245"/>
      <c r="M102" s="245"/>
      <c r="N102" s="245"/>
      <c r="O102" s="245"/>
      <c r="P102" s="245"/>
      <c r="Q102" s="245"/>
      <c r="R102" s="245"/>
      <c r="S102" s="245"/>
      <c r="T102" s="245"/>
      <c r="U102" s="245"/>
      <c r="V102" s="245"/>
      <c r="W102" s="245"/>
      <c r="X102" s="245"/>
      <c r="Y102" s="245"/>
      <c r="Z102" s="245"/>
      <c r="AA102" s="245"/>
      <c r="AB102" s="245"/>
      <c r="AC102" s="245"/>
      <c r="AD102" s="245"/>
      <c r="AE102" s="245"/>
      <c r="AF102" s="245"/>
      <c r="AG102" s="245"/>
      <c r="AH102" s="245"/>
      <c r="AI102" s="245"/>
      <c r="AJ102" s="245"/>
      <c r="AK102" s="245"/>
      <c r="AL102" s="245"/>
      <c r="AM102" s="245"/>
      <c r="AN102" s="245"/>
      <c r="AO102" s="245"/>
      <c r="AP102" s="245"/>
      <c r="AQ102" s="245"/>
      <c r="AR102" s="245"/>
      <c r="AS102" s="245"/>
      <c r="AT102" s="245"/>
      <c r="AU102" s="245"/>
      <c r="AV102" s="245"/>
      <c r="AW102" s="245"/>
      <c r="AX102" s="245"/>
      <c r="AY102" s="245"/>
    </row>
    <row r="103" spans="1:51" x14ac:dyDescent="0.2">
      <c r="A103" s="245"/>
      <c r="B103" s="245"/>
      <c r="C103" s="245"/>
      <c r="D103" s="245"/>
      <c r="E103" s="245"/>
      <c r="F103" s="246"/>
      <c r="G103" s="245"/>
      <c r="H103" s="245"/>
      <c r="I103" s="245"/>
      <c r="J103" s="245"/>
      <c r="K103" s="245"/>
      <c r="L103" s="245"/>
      <c r="M103" s="245"/>
      <c r="N103" s="245"/>
      <c r="O103" s="245"/>
      <c r="P103" s="245"/>
      <c r="Q103" s="245"/>
      <c r="R103" s="245"/>
      <c r="S103" s="245"/>
      <c r="T103" s="245"/>
      <c r="U103" s="245"/>
      <c r="V103" s="245"/>
      <c r="W103" s="245"/>
      <c r="X103" s="245"/>
      <c r="Y103" s="245"/>
      <c r="Z103" s="245"/>
      <c r="AA103" s="245"/>
      <c r="AB103" s="245"/>
      <c r="AC103" s="245"/>
      <c r="AD103" s="245"/>
      <c r="AE103" s="245"/>
      <c r="AF103" s="245"/>
      <c r="AG103" s="245"/>
      <c r="AH103" s="245"/>
      <c r="AI103" s="245"/>
      <c r="AJ103" s="245"/>
      <c r="AK103" s="245"/>
      <c r="AL103" s="245"/>
      <c r="AM103" s="245"/>
      <c r="AN103" s="245"/>
      <c r="AO103" s="245"/>
      <c r="AP103" s="245"/>
      <c r="AQ103" s="245"/>
      <c r="AR103" s="245"/>
      <c r="AS103" s="245"/>
      <c r="AT103" s="245"/>
      <c r="AU103" s="245"/>
      <c r="AV103" s="245"/>
      <c r="AW103" s="245"/>
      <c r="AX103" s="245"/>
      <c r="AY103" s="245"/>
    </row>
    <row r="104" spans="1:51" x14ac:dyDescent="0.2">
      <c r="A104" s="245"/>
      <c r="B104" s="245"/>
      <c r="C104" s="245"/>
      <c r="D104" s="245"/>
      <c r="E104" s="245"/>
      <c r="F104" s="246"/>
      <c r="G104" s="245"/>
      <c r="H104" s="245"/>
      <c r="I104" s="245"/>
      <c r="J104" s="245"/>
      <c r="K104" s="245"/>
      <c r="L104" s="245"/>
      <c r="M104" s="245"/>
      <c r="N104" s="245"/>
      <c r="O104" s="245"/>
      <c r="P104" s="245"/>
      <c r="Q104" s="245"/>
      <c r="R104" s="245"/>
      <c r="S104" s="245"/>
      <c r="T104" s="245"/>
      <c r="U104" s="245"/>
      <c r="V104" s="245"/>
      <c r="W104" s="245"/>
      <c r="X104" s="245"/>
      <c r="Y104" s="245"/>
      <c r="Z104" s="245"/>
      <c r="AA104" s="245"/>
      <c r="AB104" s="245"/>
      <c r="AC104" s="245"/>
      <c r="AD104" s="245"/>
      <c r="AE104" s="245"/>
      <c r="AF104" s="245"/>
      <c r="AG104" s="245"/>
      <c r="AH104" s="245"/>
      <c r="AI104" s="245"/>
      <c r="AJ104" s="245"/>
      <c r="AK104" s="245"/>
      <c r="AL104" s="245"/>
      <c r="AM104" s="245"/>
      <c r="AN104" s="245"/>
      <c r="AO104" s="245"/>
      <c r="AP104" s="245"/>
      <c r="AQ104" s="245"/>
      <c r="AR104" s="245"/>
      <c r="AS104" s="245"/>
      <c r="AT104" s="245"/>
      <c r="AU104" s="245"/>
      <c r="AV104" s="245"/>
      <c r="AW104" s="245"/>
      <c r="AX104" s="245"/>
      <c r="AY104" s="245"/>
    </row>
    <row r="105" spans="1:51" x14ac:dyDescent="0.2">
      <c r="A105" s="245"/>
      <c r="B105" s="245"/>
      <c r="C105" s="245"/>
      <c r="D105" s="245"/>
      <c r="E105" s="245"/>
      <c r="F105" s="246"/>
      <c r="G105" s="245"/>
      <c r="H105" s="245"/>
      <c r="I105" s="245"/>
      <c r="J105" s="245"/>
      <c r="K105" s="245"/>
      <c r="L105" s="245"/>
      <c r="M105" s="245"/>
      <c r="N105" s="245"/>
      <c r="O105" s="245"/>
      <c r="P105" s="245"/>
      <c r="Q105" s="245"/>
      <c r="R105" s="245"/>
      <c r="S105" s="245"/>
      <c r="T105" s="245"/>
      <c r="U105" s="245"/>
      <c r="V105" s="245"/>
      <c r="W105" s="245"/>
      <c r="X105" s="245"/>
      <c r="Y105" s="245"/>
      <c r="Z105" s="245"/>
      <c r="AA105" s="245"/>
      <c r="AB105" s="245"/>
      <c r="AC105" s="245"/>
      <c r="AD105" s="245"/>
      <c r="AE105" s="245"/>
      <c r="AF105" s="245"/>
      <c r="AG105" s="245"/>
      <c r="AH105" s="245"/>
      <c r="AI105" s="245"/>
      <c r="AJ105" s="245"/>
      <c r="AK105" s="245"/>
      <c r="AL105" s="245"/>
      <c r="AM105" s="245"/>
      <c r="AN105" s="245"/>
      <c r="AO105" s="245"/>
      <c r="AP105" s="245"/>
      <c r="AQ105" s="245"/>
      <c r="AR105" s="245"/>
      <c r="AS105" s="245"/>
      <c r="AT105" s="245"/>
      <c r="AU105" s="245"/>
      <c r="AV105" s="245"/>
      <c r="AW105" s="245"/>
      <c r="AX105" s="245"/>
      <c r="AY105" s="245"/>
    </row>
    <row r="106" spans="1:51" x14ac:dyDescent="0.2">
      <c r="A106" s="245"/>
      <c r="B106" s="245"/>
      <c r="C106" s="245"/>
      <c r="D106" s="245"/>
      <c r="E106" s="245"/>
      <c r="F106" s="246"/>
      <c r="G106" s="245"/>
      <c r="H106" s="245"/>
      <c r="I106" s="245"/>
      <c r="J106" s="245"/>
      <c r="K106" s="245"/>
      <c r="L106" s="245"/>
      <c r="M106" s="245"/>
      <c r="N106" s="245"/>
      <c r="O106" s="245"/>
      <c r="P106" s="245"/>
      <c r="Q106" s="245"/>
      <c r="R106" s="245"/>
      <c r="S106" s="245"/>
      <c r="T106" s="245"/>
      <c r="U106" s="245"/>
      <c r="V106" s="245"/>
      <c r="W106" s="245"/>
      <c r="X106" s="245"/>
      <c r="Y106" s="245"/>
      <c r="Z106" s="245"/>
      <c r="AA106" s="245"/>
      <c r="AB106" s="245"/>
      <c r="AC106" s="245"/>
      <c r="AD106" s="245"/>
      <c r="AE106" s="245"/>
      <c r="AF106" s="245"/>
      <c r="AG106" s="245"/>
      <c r="AH106" s="245"/>
      <c r="AI106" s="245"/>
      <c r="AJ106" s="245"/>
      <c r="AK106" s="245"/>
      <c r="AL106" s="245"/>
      <c r="AM106" s="245"/>
      <c r="AN106" s="245"/>
      <c r="AO106" s="245"/>
      <c r="AP106" s="245"/>
      <c r="AQ106" s="245"/>
      <c r="AR106" s="245"/>
      <c r="AS106" s="245"/>
      <c r="AT106" s="245"/>
      <c r="AU106" s="245"/>
      <c r="AV106" s="245"/>
      <c r="AW106" s="245"/>
      <c r="AX106" s="245"/>
      <c r="AY106" s="245"/>
    </row>
    <row r="107" spans="1:51" x14ac:dyDescent="0.2">
      <c r="A107" s="245"/>
      <c r="B107" s="245"/>
      <c r="C107" s="245"/>
      <c r="D107" s="245"/>
      <c r="E107" s="245"/>
      <c r="F107" s="246"/>
      <c r="G107" s="245"/>
      <c r="H107" s="245"/>
      <c r="I107" s="245"/>
      <c r="J107" s="245"/>
      <c r="K107" s="245"/>
      <c r="L107" s="245"/>
      <c r="M107" s="245"/>
      <c r="N107" s="245"/>
      <c r="O107" s="245"/>
      <c r="P107" s="245"/>
      <c r="Q107" s="245"/>
      <c r="R107" s="245"/>
      <c r="S107" s="245"/>
      <c r="T107" s="245"/>
      <c r="U107" s="245"/>
      <c r="V107" s="245"/>
      <c r="W107" s="245"/>
      <c r="X107" s="245"/>
      <c r="Y107" s="245"/>
      <c r="Z107" s="245"/>
      <c r="AA107" s="245"/>
      <c r="AB107" s="245"/>
      <c r="AC107" s="245"/>
      <c r="AD107" s="245"/>
      <c r="AE107" s="245"/>
      <c r="AF107" s="245"/>
      <c r="AG107" s="245"/>
      <c r="AH107" s="245"/>
      <c r="AI107" s="245"/>
      <c r="AJ107" s="245"/>
      <c r="AK107" s="245"/>
      <c r="AL107" s="245"/>
      <c r="AM107" s="245"/>
      <c r="AN107" s="245"/>
      <c r="AO107" s="245"/>
      <c r="AP107" s="245"/>
      <c r="AQ107" s="245"/>
      <c r="AR107" s="245"/>
      <c r="AS107" s="245"/>
      <c r="AT107" s="245"/>
      <c r="AU107" s="245"/>
      <c r="AV107" s="245"/>
      <c r="AW107" s="245"/>
      <c r="AX107" s="245"/>
      <c r="AY107" s="245"/>
    </row>
    <row r="108" spans="1:51" x14ac:dyDescent="0.2">
      <c r="A108" s="245"/>
      <c r="B108" s="245"/>
      <c r="C108" s="245"/>
      <c r="D108" s="245"/>
      <c r="E108" s="245"/>
      <c r="F108" s="246"/>
      <c r="G108" s="245"/>
      <c r="H108" s="245"/>
      <c r="I108" s="245"/>
      <c r="J108" s="245"/>
      <c r="K108" s="245"/>
      <c r="L108" s="245"/>
      <c r="M108" s="245"/>
      <c r="N108" s="245"/>
      <c r="O108" s="245"/>
      <c r="P108" s="245"/>
      <c r="Q108" s="245"/>
      <c r="R108" s="245"/>
      <c r="S108" s="245"/>
      <c r="T108" s="245"/>
      <c r="U108" s="245"/>
      <c r="V108" s="245"/>
      <c r="W108" s="245"/>
      <c r="X108" s="245"/>
      <c r="Y108" s="245"/>
      <c r="Z108" s="245"/>
      <c r="AA108" s="245"/>
      <c r="AB108" s="245"/>
      <c r="AC108" s="245"/>
      <c r="AD108" s="245"/>
      <c r="AE108" s="245"/>
      <c r="AF108" s="245"/>
      <c r="AG108" s="245"/>
      <c r="AH108" s="245"/>
      <c r="AI108" s="245"/>
      <c r="AJ108" s="245"/>
      <c r="AK108" s="245"/>
      <c r="AL108" s="245"/>
      <c r="AM108" s="245"/>
      <c r="AN108" s="245"/>
      <c r="AO108" s="245"/>
      <c r="AP108" s="245"/>
      <c r="AQ108" s="245"/>
      <c r="AR108" s="245"/>
      <c r="AS108" s="245"/>
      <c r="AT108" s="245"/>
      <c r="AU108" s="245"/>
      <c r="AV108" s="245"/>
      <c r="AW108" s="245"/>
      <c r="AX108" s="245"/>
      <c r="AY108" s="245"/>
    </row>
    <row r="109" spans="1:51" x14ac:dyDescent="0.2">
      <c r="A109" s="245"/>
      <c r="B109" s="245"/>
      <c r="C109" s="245"/>
      <c r="D109" s="245"/>
      <c r="E109" s="245"/>
      <c r="F109" s="246"/>
      <c r="G109" s="245"/>
      <c r="H109" s="245"/>
      <c r="I109" s="245"/>
      <c r="J109" s="245"/>
      <c r="K109" s="245"/>
      <c r="L109" s="245"/>
      <c r="M109" s="245"/>
      <c r="N109" s="245"/>
      <c r="O109" s="245"/>
      <c r="P109" s="245"/>
      <c r="Q109" s="245"/>
      <c r="R109" s="245"/>
      <c r="S109" s="245"/>
      <c r="T109" s="245"/>
      <c r="U109" s="245"/>
      <c r="V109" s="245"/>
      <c r="W109" s="245"/>
      <c r="X109" s="245"/>
      <c r="Y109" s="245"/>
      <c r="Z109" s="245"/>
      <c r="AA109" s="245"/>
      <c r="AB109" s="245"/>
      <c r="AC109" s="245"/>
      <c r="AD109" s="245"/>
      <c r="AE109" s="245"/>
      <c r="AF109" s="245"/>
      <c r="AG109" s="245"/>
      <c r="AH109" s="245"/>
      <c r="AI109" s="245"/>
      <c r="AJ109" s="245"/>
      <c r="AK109" s="245"/>
      <c r="AL109" s="245"/>
      <c r="AM109" s="245"/>
      <c r="AN109" s="245"/>
      <c r="AO109" s="245"/>
      <c r="AP109" s="245"/>
      <c r="AQ109" s="245"/>
      <c r="AR109" s="245"/>
      <c r="AS109" s="245"/>
      <c r="AT109" s="245"/>
      <c r="AU109" s="245"/>
      <c r="AV109" s="245"/>
      <c r="AW109" s="245"/>
      <c r="AX109" s="245"/>
      <c r="AY109" s="245"/>
    </row>
    <row r="110" spans="1:51" x14ac:dyDescent="0.2">
      <c r="A110" s="245"/>
      <c r="B110" s="245"/>
      <c r="C110" s="245"/>
      <c r="D110" s="245"/>
      <c r="E110" s="245"/>
      <c r="F110" s="246"/>
      <c r="G110" s="245"/>
      <c r="H110" s="245"/>
      <c r="I110" s="245"/>
      <c r="J110" s="245"/>
      <c r="K110" s="245"/>
      <c r="L110" s="245"/>
      <c r="M110" s="245"/>
      <c r="N110" s="245"/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245"/>
      <c r="AV110" s="245"/>
      <c r="AW110" s="245"/>
      <c r="AX110" s="245"/>
      <c r="AY110" s="245"/>
    </row>
    <row r="111" spans="1:51" x14ac:dyDescent="0.2">
      <c r="A111" s="245"/>
      <c r="B111" s="245"/>
      <c r="C111" s="245"/>
      <c r="D111" s="245"/>
      <c r="E111" s="245"/>
      <c r="F111" s="246"/>
      <c r="G111" s="245"/>
      <c r="H111" s="245"/>
      <c r="I111" s="245"/>
      <c r="J111" s="245"/>
      <c r="K111" s="245"/>
      <c r="L111" s="245"/>
      <c r="M111" s="245"/>
      <c r="N111" s="245"/>
      <c r="O111" s="245"/>
      <c r="P111" s="245"/>
      <c r="Q111" s="245"/>
      <c r="R111" s="245"/>
      <c r="S111" s="245"/>
      <c r="T111" s="245"/>
      <c r="U111" s="245"/>
      <c r="V111" s="245"/>
      <c r="W111" s="245"/>
      <c r="X111" s="245"/>
      <c r="Y111" s="245"/>
      <c r="Z111" s="245"/>
      <c r="AA111" s="245"/>
      <c r="AB111" s="245"/>
      <c r="AC111" s="245"/>
      <c r="AD111" s="245"/>
      <c r="AE111" s="245"/>
      <c r="AF111" s="245"/>
      <c r="AG111" s="245"/>
      <c r="AH111" s="245"/>
      <c r="AI111" s="245"/>
      <c r="AJ111" s="245"/>
      <c r="AK111" s="245"/>
      <c r="AL111" s="245"/>
      <c r="AM111" s="245"/>
      <c r="AN111" s="245"/>
      <c r="AO111" s="245"/>
      <c r="AP111" s="245"/>
      <c r="AQ111" s="245"/>
      <c r="AR111" s="245"/>
      <c r="AS111" s="245"/>
      <c r="AT111" s="245"/>
      <c r="AU111" s="245"/>
      <c r="AV111" s="245"/>
      <c r="AW111" s="245"/>
      <c r="AX111" s="245"/>
      <c r="AY111" s="245"/>
    </row>
    <row r="112" spans="1:51" x14ac:dyDescent="0.2">
      <c r="A112" s="245"/>
      <c r="B112" s="245"/>
      <c r="C112" s="245"/>
      <c r="D112" s="245"/>
      <c r="E112" s="245"/>
      <c r="F112" s="246"/>
      <c r="G112" s="245"/>
      <c r="H112" s="245"/>
      <c r="I112" s="245"/>
      <c r="J112" s="245"/>
      <c r="K112" s="245"/>
      <c r="L112" s="245"/>
      <c r="M112" s="245"/>
      <c r="N112" s="245"/>
      <c r="O112" s="245"/>
      <c r="P112" s="245"/>
      <c r="Q112" s="245"/>
      <c r="R112" s="245"/>
      <c r="S112" s="245"/>
      <c r="T112" s="245"/>
      <c r="U112" s="245"/>
      <c r="V112" s="245"/>
      <c r="W112" s="245"/>
      <c r="X112" s="245"/>
      <c r="Y112" s="245"/>
      <c r="Z112" s="245"/>
      <c r="AA112" s="245"/>
      <c r="AB112" s="245"/>
      <c r="AC112" s="245"/>
      <c r="AD112" s="245"/>
      <c r="AE112" s="245"/>
      <c r="AF112" s="245"/>
      <c r="AG112" s="245"/>
      <c r="AH112" s="245"/>
      <c r="AI112" s="245"/>
      <c r="AJ112" s="245"/>
      <c r="AK112" s="245"/>
      <c r="AL112" s="245"/>
      <c r="AM112" s="245"/>
      <c r="AN112" s="245"/>
      <c r="AO112" s="245"/>
      <c r="AP112" s="245"/>
      <c r="AQ112" s="245"/>
      <c r="AR112" s="245"/>
      <c r="AS112" s="245"/>
      <c r="AT112" s="245"/>
      <c r="AU112" s="245"/>
      <c r="AV112" s="245"/>
      <c r="AW112" s="245"/>
      <c r="AX112" s="245"/>
      <c r="AY112" s="245"/>
    </row>
    <row r="113" spans="1:51" x14ac:dyDescent="0.2">
      <c r="A113" s="245"/>
      <c r="B113" s="245"/>
      <c r="C113" s="245"/>
      <c r="D113" s="245"/>
      <c r="E113" s="245"/>
      <c r="F113" s="246"/>
      <c r="G113" s="245"/>
      <c r="H113" s="245"/>
      <c r="I113" s="245"/>
      <c r="J113" s="245"/>
      <c r="K113" s="245"/>
      <c r="L113" s="245"/>
      <c r="M113" s="245"/>
      <c r="N113" s="245"/>
      <c r="O113" s="245"/>
      <c r="P113" s="245"/>
      <c r="Q113" s="245"/>
      <c r="R113" s="245"/>
      <c r="S113" s="245"/>
      <c r="T113" s="245"/>
      <c r="U113" s="245"/>
      <c r="V113" s="245"/>
      <c r="W113" s="245"/>
      <c r="X113" s="245"/>
      <c r="Y113" s="245"/>
      <c r="Z113" s="245"/>
      <c r="AA113" s="245"/>
      <c r="AB113" s="245"/>
      <c r="AC113" s="245"/>
      <c r="AD113" s="245"/>
      <c r="AE113" s="245"/>
      <c r="AF113" s="245"/>
      <c r="AG113" s="245"/>
      <c r="AH113" s="245"/>
      <c r="AI113" s="245"/>
      <c r="AJ113" s="245"/>
      <c r="AK113" s="245"/>
      <c r="AL113" s="245"/>
      <c r="AM113" s="245"/>
      <c r="AN113" s="245"/>
      <c r="AO113" s="245"/>
      <c r="AP113" s="245"/>
      <c r="AQ113" s="245"/>
      <c r="AR113" s="245"/>
      <c r="AS113" s="245"/>
      <c r="AT113" s="245"/>
      <c r="AU113" s="245"/>
      <c r="AV113" s="245"/>
      <c r="AW113" s="245"/>
      <c r="AX113" s="245"/>
      <c r="AY113" s="245"/>
    </row>
    <row r="114" spans="1:51" x14ac:dyDescent="0.2">
      <c r="A114" s="245"/>
      <c r="B114" s="245"/>
      <c r="C114" s="245"/>
      <c r="D114" s="245"/>
      <c r="E114" s="245"/>
      <c r="F114" s="246"/>
      <c r="G114" s="245"/>
      <c r="H114" s="245"/>
      <c r="I114" s="245"/>
      <c r="J114" s="245"/>
      <c r="K114" s="245"/>
      <c r="L114" s="245"/>
      <c r="M114" s="245"/>
      <c r="N114" s="245"/>
      <c r="O114" s="245"/>
      <c r="P114" s="245"/>
      <c r="Q114" s="245"/>
      <c r="R114" s="245"/>
      <c r="S114" s="245"/>
      <c r="T114" s="245"/>
      <c r="U114" s="245"/>
      <c r="V114" s="245"/>
      <c r="W114" s="245"/>
      <c r="X114" s="245"/>
      <c r="Y114" s="245"/>
      <c r="Z114" s="245"/>
      <c r="AA114" s="245"/>
      <c r="AB114" s="245"/>
      <c r="AC114" s="245"/>
      <c r="AD114" s="245"/>
      <c r="AE114" s="245"/>
      <c r="AF114" s="245"/>
      <c r="AG114" s="245"/>
      <c r="AH114" s="245"/>
      <c r="AI114" s="245"/>
      <c r="AJ114" s="245"/>
      <c r="AK114" s="245"/>
      <c r="AL114" s="245"/>
      <c r="AM114" s="245"/>
      <c r="AN114" s="245"/>
      <c r="AO114" s="245"/>
      <c r="AP114" s="245"/>
      <c r="AQ114" s="245"/>
      <c r="AR114" s="245"/>
      <c r="AS114" s="245"/>
      <c r="AT114" s="245"/>
      <c r="AU114" s="245"/>
      <c r="AV114" s="245"/>
      <c r="AW114" s="245"/>
      <c r="AX114" s="245"/>
      <c r="AY114" s="245"/>
    </row>
    <row r="115" spans="1:51" x14ac:dyDescent="0.2">
      <c r="A115" s="245"/>
      <c r="B115" s="245"/>
      <c r="C115" s="245"/>
      <c r="D115" s="245"/>
      <c r="E115" s="245"/>
      <c r="F115" s="246"/>
      <c r="G115" s="245"/>
      <c r="H115" s="245"/>
      <c r="I115" s="245"/>
      <c r="J115" s="245"/>
      <c r="K115" s="245"/>
      <c r="L115" s="245"/>
      <c r="M115" s="245"/>
      <c r="N115" s="245"/>
      <c r="O115" s="245"/>
      <c r="P115" s="245"/>
      <c r="Q115" s="245"/>
      <c r="R115" s="245"/>
      <c r="S115" s="245"/>
      <c r="T115" s="245"/>
      <c r="U115" s="245"/>
      <c r="V115" s="245"/>
      <c r="W115" s="245"/>
      <c r="X115" s="245"/>
      <c r="Y115" s="245"/>
      <c r="Z115" s="245"/>
      <c r="AA115" s="245"/>
      <c r="AB115" s="245"/>
      <c r="AC115" s="245"/>
      <c r="AD115" s="245"/>
      <c r="AE115" s="245"/>
      <c r="AF115" s="245"/>
      <c r="AG115" s="245"/>
      <c r="AH115" s="245"/>
      <c r="AI115" s="245"/>
      <c r="AJ115" s="245"/>
      <c r="AK115" s="245"/>
      <c r="AL115" s="245"/>
      <c r="AM115" s="245"/>
      <c r="AN115" s="245"/>
      <c r="AO115" s="245"/>
      <c r="AP115" s="245"/>
      <c r="AQ115" s="245"/>
      <c r="AR115" s="245"/>
      <c r="AS115" s="245"/>
      <c r="AT115" s="245"/>
      <c r="AU115" s="245"/>
      <c r="AV115" s="245"/>
      <c r="AW115" s="245"/>
      <c r="AX115" s="245"/>
      <c r="AY115" s="245"/>
    </row>
    <row r="116" spans="1:51" x14ac:dyDescent="0.2">
      <c r="A116" s="245"/>
      <c r="B116" s="245"/>
      <c r="C116" s="245"/>
      <c r="D116" s="245"/>
      <c r="E116" s="245"/>
      <c r="F116" s="246"/>
      <c r="G116" s="245"/>
      <c r="H116" s="245"/>
      <c r="I116" s="245"/>
      <c r="J116" s="245"/>
      <c r="K116" s="245"/>
      <c r="L116" s="245"/>
      <c r="M116" s="245"/>
      <c r="N116" s="245"/>
      <c r="O116" s="245"/>
      <c r="P116" s="245"/>
      <c r="Q116" s="245"/>
      <c r="R116" s="245"/>
      <c r="S116" s="245"/>
      <c r="T116" s="245"/>
      <c r="U116" s="245"/>
      <c r="V116" s="245"/>
      <c r="W116" s="245"/>
      <c r="X116" s="245"/>
      <c r="Y116" s="245"/>
      <c r="Z116" s="245"/>
      <c r="AA116" s="245"/>
      <c r="AB116" s="245"/>
      <c r="AC116" s="245"/>
      <c r="AD116" s="245"/>
      <c r="AE116" s="245"/>
      <c r="AF116" s="245"/>
      <c r="AG116" s="245"/>
      <c r="AH116" s="245"/>
      <c r="AI116" s="245"/>
      <c r="AJ116" s="245"/>
      <c r="AK116" s="245"/>
      <c r="AL116" s="245"/>
      <c r="AM116" s="245"/>
      <c r="AN116" s="245"/>
      <c r="AO116" s="245"/>
      <c r="AP116" s="245"/>
      <c r="AQ116" s="245"/>
      <c r="AR116" s="245"/>
      <c r="AS116" s="245"/>
      <c r="AT116" s="245"/>
      <c r="AU116" s="245"/>
      <c r="AV116" s="245"/>
      <c r="AW116" s="245"/>
      <c r="AX116" s="245"/>
      <c r="AY116" s="245"/>
    </row>
    <row r="117" spans="1:51" x14ac:dyDescent="0.2">
      <c r="A117" s="245"/>
      <c r="B117" s="245"/>
      <c r="C117" s="245"/>
      <c r="D117" s="245"/>
      <c r="E117" s="245"/>
      <c r="F117" s="246"/>
      <c r="G117" s="245"/>
      <c r="H117" s="245"/>
      <c r="I117" s="245"/>
      <c r="J117" s="245"/>
      <c r="K117" s="245"/>
      <c r="L117" s="245"/>
      <c r="M117" s="245"/>
      <c r="N117" s="245"/>
      <c r="O117" s="245"/>
      <c r="P117" s="245"/>
      <c r="Q117" s="245"/>
      <c r="R117" s="245"/>
      <c r="S117" s="245"/>
      <c r="T117" s="245"/>
      <c r="U117" s="245"/>
      <c r="V117" s="245"/>
      <c r="W117" s="245"/>
      <c r="X117" s="245"/>
      <c r="Y117" s="245"/>
      <c r="Z117" s="245"/>
      <c r="AA117" s="245"/>
      <c r="AB117" s="245"/>
      <c r="AC117" s="245"/>
      <c r="AD117" s="245"/>
      <c r="AE117" s="245"/>
      <c r="AF117" s="245"/>
      <c r="AG117" s="245"/>
      <c r="AH117" s="245"/>
      <c r="AI117" s="245"/>
      <c r="AJ117" s="245"/>
      <c r="AK117" s="245"/>
      <c r="AL117" s="245"/>
      <c r="AM117" s="245"/>
      <c r="AN117" s="245"/>
      <c r="AO117" s="245"/>
      <c r="AP117" s="245"/>
      <c r="AQ117" s="245"/>
      <c r="AR117" s="245"/>
      <c r="AS117" s="245"/>
      <c r="AT117" s="245"/>
      <c r="AU117" s="245"/>
      <c r="AV117" s="245"/>
      <c r="AW117" s="245"/>
      <c r="AX117" s="245"/>
      <c r="AY117" s="245"/>
    </row>
    <row r="118" spans="1:51" x14ac:dyDescent="0.2">
      <c r="A118" s="245"/>
      <c r="B118" s="245"/>
      <c r="C118" s="245"/>
      <c r="D118" s="245"/>
      <c r="E118" s="245"/>
      <c r="F118" s="246"/>
      <c r="G118" s="245"/>
      <c r="H118" s="245"/>
      <c r="I118" s="245"/>
      <c r="J118" s="245"/>
      <c r="K118" s="245"/>
      <c r="L118" s="245"/>
      <c r="M118" s="245"/>
      <c r="N118" s="245"/>
      <c r="O118" s="245"/>
      <c r="P118" s="245"/>
      <c r="Q118" s="245"/>
      <c r="R118" s="245"/>
      <c r="S118" s="245"/>
      <c r="T118" s="245"/>
      <c r="U118" s="245"/>
      <c r="V118" s="245"/>
      <c r="W118" s="245"/>
      <c r="X118" s="245"/>
      <c r="Y118" s="245"/>
      <c r="Z118" s="245"/>
      <c r="AA118" s="245"/>
      <c r="AB118" s="245"/>
      <c r="AC118" s="245"/>
      <c r="AD118" s="245"/>
      <c r="AE118" s="245"/>
      <c r="AF118" s="245"/>
      <c r="AG118" s="245"/>
      <c r="AH118" s="245"/>
      <c r="AI118" s="245"/>
      <c r="AJ118" s="245"/>
      <c r="AK118" s="245"/>
      <c r="AL118" s="245"/>
      <c r="AM118" s="245"/>
      <c r="AN118" s="245"/>
      <c r="AO118" s="245"/>
      <c r="AP118" s="245"/>
      <c r="AQ118" s="245"/>
      <c r="AR118" s="245"/>
      <c r="AS118" s="245"/>
      <c r="AT118" s="245"/>
      <c r="AU118" s="245"/>
      <c r="AV118" s="245"/>
      <c r="AW118" s="245"/>
      <c r="AX118" s="245"/>
      <c r="AY118" s="245"/>
    </row>
    <row r="119" spans="1:51" x14ac:dyDescent="0.2">
      <c r="A119" s="245"/>
      <c r="B119" s="245"/>
      <c r="C119" s="245"/>
      <c r="D119" s="245"/>
      <c r="E119" s="245"/>
      <c r="F119" s="246"/>
      <c r="G119" s="245"/>
      <c r="H119" s="245"/>
      <c r="I119" s="245"/>
      <c r="J119" s="245"/>
      <c r="K119" s="245"/>
      <c r="L119" s="245"/>
      <c r="M119" s="245"/>
      <c r="N119" s="245"/>
      <c r="O119" s="245"/>
      <c r="P119" s="245"/>
      <c r="Q119" s="245"/>
      <c r="R119" s="245"/>
      <c r="S119" s="245"/>
      <c r="T119" s="245"/>
      <c r="U119" s="245"/>
      <c r="V119" s="245"/>
      <c r="W119" s="245"/>
      <c r="X119" s="245"/>
      <c r="Y119" s="245"/>
      <c r="Z119" s="245"/>
      <c r="AA119" s="245"/>
      <c r="AB119" s="245"/>
      <c r="AC119" s="245"/>
      <c r="AD119" s="245"/>
      <c r="AE119" s="245"/>
      <c r="AF119" s="245"/>
      <c r="AG119" s="245"/>
      <c r="AH119" s="245"/>
      <c r="AI119" s="245"/>
      <c r="AJ119" s="245"/>
      <c r="AK119" s="245"/>
      <c r="AL119" s="245"/>
      <c r="AM119" s="245"/>
      <c r="AN119" s="245"/>
      <c r="AO119" s="245"/>
      <c r="AP119" s="245"/>
      <c r="AQ119" s="245"/>
      <c r="AR119" s="245"/>
      <c r="AS119" s="245"/>
      <c r="AT119" s="245"/>
      <c r="AU119" s="245"/>
      <c r="AV119" s="245"/>
      <c r="AW119" s="245"/>
      <c r="AX119" s="245"/>
      <c r="AY119" s="245"/>
    </row>
    <row r="120" spans="1:51" x14ac:dyDescent="0.2">
      <c r="A120" s="245"/>
      <c r="B120" s="245"/>
      <c r="C120" s="245"/>
      <c r="D120" s="245"/>
      <c r="E120" s="245"/>
      <c r="F120" s="246"/>
      <c r="G120" s="245"/>
      <c r="H120" s="245"/>
      <c r="I120" s="245"/>
      <c r="J120" s="245"/>
      <c r="K120" s="245"/>
      <c r="L120" s="245"/>
      <c r="M120" s="245"/>
      <c r="N120" s="245"/>
      <c r="O120" s="245"/>
      <c r="P120" s="245"/>
      <c r="Q120" s="245"/>
      <c r="R120" s="245"/>
      <c r="S120" s="245"/>
      <c r="T120" s="245"/>
      <c r="U120" s="245"/>
      <c r="V120" s="245"/>
      <c r="W120" s="245"/>
      <c r="X120" s="245"/>
      <c r="Y120" s="245"/>
      <c r="Z120" s="245"/>
      <c r="AA120" s="245"/>
      <c r="AB120" s="245"/>
      <c r="AC120" s="245"/>
      <c r="AD120" s="245"/>
      <c r="AE120" s="245"/>
      <c r="AF120" s="245"/>
      <c r="AG120" s="245"/>
      <c r="AH120" s="245"/>
      <c r="AI120" s="245"/>
      <c r="AJ120" s="245"/>
      <c r="AK120" s="245"/>
      <c r="AL120" s="245"/>
      <c r="AM120" s="245"/>
      <c r="AN120" s="245"/>
      <c r="AO120" s="245"/>
      <c r="AP120" s="245"/>
      <c r="AQ120" s="245"/>
      <c r="AR120" s="245"/>
      <c r="AS120" s="245"/>
      <c r="AT120" s="245"/>
      <c r="AU120" s="245"/>
      <c r="AV120" s="245"/>
      <c r="AW120" s="245"/>
      <c r="AX120" s="245"/>
      <c r="AY120" s="245"/>
    </row>
    <row r="121" spans="1:51" x14ac:dyDescent="0.2">
      <c r="A121" s="245"/>
      <c r="B121" s="245"/>
      <c r="C121" s="245"/>
      <c r="D121" s="245"/>
      <c r="E121" s="245"/>
      <c r="F121" s="246"/>
      <c r="G121" s="245"/>
      <c r="H121" s="245"/>
      <c r="I121" s="245"/>
      <c r="J121" s="245"/>
      <c r="K121" s="245"/>
      <c r="L121" s="245"/>
      <c r="M121" s="245"/>
      <c r="N121" s="245"/>
      <c r="O121" s="245"/>
      <c r="P121" s="245"/>
      <c r="Q121" s="245"/>
      <c r="R121" s="245"/>
      <c r="S121" s="245"/>
      <c r="T121" s="245"/>
      <c r="U121" s="245"/>
      <c r="V121" s="245"/>
      <c r="W121" s="245"/>
      <c r="X121" s="245"/>
      <c r="Y121" s="245"/>
      <c r="Z121" s="245"/>
      <c r="AA121" s="245"/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5"/>
      <c r="AM121" s="245"/>
      <c r="AN121" s="245"/>
      <c r="AO121" s="245"/>
      <c r="AP121" s="245"/>
      <c r="AQ121" s="245"/>
      <c r="AR121" s="245"/>
      <c r="AS121" s="245"/>
      <c r="AT121" s="245"/>
      <c r="AU121" s="245"/>
      <c r="AV121" s="245"/>
      <c r="AW121" s="245"/>
      <c r="AX121" s="245"/>
      <c r="AY121" s="245"/>
    </row>
    <row r="122" spans="1:51" x14ac:dyDescent="0.2">
      <c r="A122" s="245"/>
      <c r="B122" s="245"/>
      <c r="C122" s="245"/>
      <c r="D122" s="245"/>
      <c r="E122" s="245"/>
      <c r="F122" s="246"/>
      <c r="G122" s="245"/>
      <c r="H122" s="245"/>
      <c r="I122" s="245"/>
      <c r="J122" s="245"/>
      <c r="K122" s="245"/>
      <c r="L122" s="245"/>
      <c r="M122" s="245"/>
      <c r="N122" s="245"/>
      <c r="O122" s="245"/>
      <c r="P122" s="245"/>
      <c r="Q122" s="245"/>
      <c r="R122" s="245"/>
      <c r="S122" s="245"/>
      <c r="T122" s="245"/>
      <c r="U122" s="245"/>
      <c r="V122" s="245"/>
      <c r="W122" s="245"/>
      <c r="X122" s="245"/>
      <c r="Y122" s="245"/>
      <c r="Z122" s="245"/>
      <c r="AA122" s="245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45"/>
      <c r="AM122" s="245"/>
      <c r="AN122" s="245"/>
      <c r="AO122" s="245"/>
      <c r="AP122" s="245"/>
      <c r="AQ122" s="245"/>
      <c r="AR122" s="245"/>
      <c r="AS122" s="245"/>
      <c r="AT122" s="245"/>
      <c r="AU122" s="245"/>
      <c r="AV122" s="245"/>
      <c r="AW122" s="245"/>
      <c r="AX122" s="245"/>
      <c r="AY122" s="245"/>
    </row>
    <row r="123" spans="1:51" x14ac:dyDescent="0.2">
      <c r="A123" s="245"/>
      <c r="B123" s="245"/>
      <c r="C123" s="245"/>
      <c r="D123" s="245"/>
      <c r="E123" s="245"/>
      <c r="F123" s="246"/>
      <c r="G123" s="245"/>
      <c r="H123" s="245"/>
      <c r="I123" s="245"/>
      <c r="J123" s="245"/>
      <c r="K123" s="245"/>
      <c r="L123" s="245"/>
      <c r="M123" s="245"/>
      <c r="N123" s="245"/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45"/>
      <c r="AM123" s="245"/>
      <c r="AN123" s="245"/>
      <c r="AO123" s="245"/>
      <c r="AP123" s="245"/>
      <c r="AQ123" s="245"/>
      <c r="AR123" s="245"/>
      <c r="AS123" s="245"/>
      <c r="AT123" s="245"/>
      <c r="AU123" s="245"/>
      <c r="AV123" s="245"/>
      <c r="AW123" s="245"/>
      <c r="AX123" s="245"/>
      <c r="AY123" s="245"/>
    </row>
    <row r="124" spans="1:51" x14ac:dyDescent="0.2">
      <c r="A124" s="245"/>
      <c r="B124" s="245"/>
      <c r="C124" s="245"/>
      <c r="D124" s="245"/>
      <c r="E124" s="245"/>
      <c r="F124" s="246"/>
      <c r="G124" s="245"/>
      <c r="H124" s="245"/>
      <c r="I124" s="245"/>
      <c r="J124" s="245"/>
      <c r="K124" s="245"/>
      <c r="L124" s="245"/>
      <c r="M124" s="245"/>
      <c r="N124" s="245"/>
      <c r="O124" s="245"/>
      <c r="P124" s="245"/>
      <c r="Q124" s="245"/>
      <c r="R124" s="245"/>
      <c r="S124" s="245"/>
      <c r="T124" s="245"/>
      <c r="U124" s="245"/>
      <c r="V124" s="245"/>
      <c r="W124" s="245"/>
      <c r="X124" s="245"/>
      <c r="Y124" s="245"/>
      <c r="Z124" s="245"/>
      <c r="AA124" s="245"/>
      <c r="AB124" s="245"/>
      <c r="AC124" s="245"/>
      <c r="AD124" s="245"/>
      <c r="AE124" s="245"/>
      <c r="AF124" s="245"/>
      <c r="AG124" s="245"/>
      <c r="AH124" s="245"/>
      <c r="AI124" s="245"/>
      <c r="AJ124" s="245"/>
      <c r="AK124" s="245"/>
      <c r="AL124" s="245"/>
      <c r="AM124" s="245"/>
      <c r="AN124" s="245"/>
      <c r="AO124" s="245"/>
      <c r="AP124" s="245"/>
      <c r="AQ124" s="245"/>
      <c r="AR124" s="245"/>
      <c r="AS124" s="245"/>
      <c r="AT124" s="245"/>
      <c r="AU124" s="245"/>
      <c r="AV124" s="245"/>
      <c r="AW124" s="245"/>
      <c r="AX124" s="245"/>
      <c r="AY124" s="245"/>
    </row>
    <row r="125" spans="1:51" x14ac:dyDescent="0.2">
      <c r="A125" s="245"/>
      <c r="B125" s="245"/>
      <c r="C125" s="245"/>
      <c r="D125" s="245"/>
      <c r="E125" s="245"/>
      <c r="F125" s="246"/>
      <c r="G125" s="245"/>
      <c r="H125" s="245"/>
      <c r="I125" s="245"/>
      <c r="J125" s="245"/>
      <c r="K125" s="245"/>
      <c r="L125" s="245"/>
      <c r="M125" s="245"/>
      <c r="N125" s="245"/>
      <c r="O125" s="245"/>
      <c r="P125" s="245"/>
      <c r="Q125" s="245"/>
      <c r="R125" s="245"/>
      <c r="S125" s="245"/>
      <c r="T125" s="245"/>
      <c r="U125" s="245"/>
      <c r="V125" s="245"/>
      <c r="W125" s="245"/>
      <c r="X125" s="245"/>
      <c r="Y125" s="245"/>
      <c r="Z125" s="245"/>
      <c r="AA125" s="245"/>
      <c r="AB125" s="245"/>
      <c r="AC125" s="245"/>
      <c r="AD125" s="245"/>
      <c r="AE125" s="245"/>
      <c r="AF125" s="245"/>
      <c r="AG125" s="245"/>
      <c r="AH125" s="245"/>
      <c r="AI125" s="245"/>
      <c r="AJ125" s="245"/>
      <c r="AK125" s="245"/>
      <c r="AL125" s="245"/>
      <c r="AM125" s="245"/>
      <c r="AN125" s="245"/>
      <c r="AO125" s="245"/>
      <c r="AP125" s="245"/>
      <c r="AQ125" s="245"/>
      <c r="AR125" s="245"/>
      <c r="AS125" s="245"/>
      <c r="AT125" s="245"/>
      <c r="AU125" s="245"/>
      <c r="AV125" s="245"/>
      <c r="AW125" s="245"/>
      <c r="AX125" s="245"/>
      <c r="AY125" s="245"/>
    </row>
    <row r="126" spans="1:51" x14ac:dyDescent="0.2">
      <c r="A126" s="245"/>
      <c r="B126" s="245"/>
      <c r="C126" s="245"/>
      <c r="D126" s="245"/>
      <c r="E126" s="245"/>
      <c r="F126" s="246"/>
      <c r="G126" s="245"/>
      <c r="H126" s="245"/>
      <c r="I126" s="245"/>
      <c r="J126" s="245"/>
      <c r="K126" s="245"/>
      <c r="L126" s="245"/>
      <c r="M126" s="245"/>
      <c r="N126" s="245"/>
      <c r="O126" s="245"/>
      <c r="P126" s="245"/>
      <c r="Q126" s="245"/>
      <c r="R126" s="245"/>
      <c r="S126" s="245"/>
      <c r="T126" s="245"/>
      <c r="U126" s="245"/>
      <c r="V126" s="245"/>
      <c r="W126" s="245"/>
      <c r="X126" s="245"/>
      <c r="Y126" s="245"/>
      <c r="Z126" s="245"/>
      <c r="AA126" s="245"/>
      <c r="AB126" s="245"/>
      <c r="AC126" s="245"/>
      <c r="AD126" s="245"/>
      <c r="AE126" s="245"/>
      <c r="AF126" s="245"/>
      <c r="AG126" s="245"/>
      <c r="AH126" s="245"/>
      <c r="AI126" s="245"/>
      <c r="AJ126" s="245"/>
      <c r="AK126" s="245"/>
      <c r="AL126" s="245"/>
      <c r="AM126" s="245"/>
      <c r="AN126" s="245"/>
      <c r="AO126" s="245"/>
      <c r="AP126" s="245"/>
      <c r="AQ126" s="245"/>
      <c r="AR126" s="245"/>
      <c r="AS126" s="245"/>
      <c r="AT126" s="245"/>
      <c r="AU126" s="245"/>
      <c r="AV126" s="245"/>
      <c r="AW126" s="245"/>
      <c r="AX126" s="245"/>
      <c r="AY126" s="245"/>
    </row>
    <row r="127" spans="1:51" x14ac:dyDescent="0.2">
      <c r="A127" s="245"/>
      <c r="B127" s="245"/>
      <c r="C127" s="245"/>
      <c r="D127" s="245"/>
      <c r="E127" s="245"/>
      <c r="F127" s="246"/>
      <c r="G127" s="245"/>
      <c r="H127" s="245"/>
      <c r="I127" s="245"/>
      <c r="J127" s="245"/>
      <c r="K127" s="245"/>
      <c r="L127" s="245"/>
      <c r="M127" s="245"/>
      <c r="N127" s="245"/>
      <c r="O127" s="245"/>
      <c r="P127" s="245"/>
      <c r="Q127" s="245"/>
      <c r="R127" s="245"/>
      <c r="S127" s="245"/>
      <c r="T127" s="245"/>
      <c r="U127" s="245"/>
      <c r="V127" s="245"/>
      <c r="W127" s="245"/>
      <c r="X127" s="245"/>
      <c r="Y127" s="245"/>
      <c r="Z127" s="245"/>
      <c r="AA127" s="245"/>
      <c r="AB127" s="245"/>
      <c r="AC127" s="245"/>
      <c r="AD127" s="245"/>
      <c r="AE127" s="245"/>
      <c r="AF127" s="245"/>
      <c r="AG127" s="245"/>
      <c r="AH127" s="245"/>
      <c r="AI127" s="245"/>
      <c r="AJ127" s="245"/>
      <c r="AK127" s="245"/>
      <c r="AL127" s="245"/>
      <c r="AM127" s="245"/>
      <c r="AN127" s="245"/>
      <c r="AO127" s="245"/>
      <c r="AP127" s="245"/>
      <c r="AQ127" s="245"/>
      <c r="AR127" s="245"/>
      <c r="AS127" s="245"/>
      <c r="AT127" s="245"/>
      <c r="AU127" s="245"/>
      <c r="AV127" s="245"/>
      <c r="AW127" s="245"/>
      <c r="AX127" s="245"/>
      <c r="AY127" s="245"/>
    </row>
    <row r="128" spans="1:51" x14ac:dyDescent="0.2">
      <c r="A128" s="245"/>
      <c r="B128" s="245"/>
      <c r="C128" s="245"/>
      <c r="D128" s="245"/>
      <c r="E128" s="245"/>
      <c r="F128" s="246"/>
      <c r="G128" s="245"/>
      <c r="H128" s="245"/>
      <c r="I128" s="245"/>
      <c r="J128" s="245"/>
      <c r="K128" s="245"/>
      <c r="L128" s="245"/>
      <c r="M128" s="245"/>
      <c r="N128" s="245"/>
      <c r="O128" s="245"/>
      <c r="P128" s="245"/>
      <c r="Q128" s="245"/>
      <c r="R128" s="245"/>
      <c r="S128" s="245"/>
      <c r="T128" s="245"/>
      <c r="U128" s="245"/>
      <c r="V128" s="245"/>
      <c r="W128" s="245"/>
      <c r="X128" s="245"/>
      <c r="Y128" s="245"/>
      <c r="Z128" s="245"/>
      <c r="AA128" s="245"/>
      <c r="AB128" s="245"/>
      <c r="AC128" s="245"/>
      <c r="AD128" s="245"/>
      <c r="AE128" s="245"/>
      <c r="AF128" s="245"/>
      <c r="AG128" s="245"/>
      <c r="AH128" s="245"/>
      <c r="AI128" s="245"/>
      <c r="AJ128" s="245"/>
      <c r="AK128" s="245"/>
      <c r="AL128" s="245"/>
      <c r="AM128" s="245"/>
      <c r="AN128" s="245"/>
      <c r="AO128" s="245"/>
      <c r="AP128" s="245"/>
      <c r="AQ128" s="245"/>
      <c r="AR128" s="245"/>
      <c r="AS128" s="245"/>
      <c r="AT128" s="245"/>
      <c r="AU128" s="245"/>
      <c r="AV128" s="245"/>
      <c r="AW128" s="245"/>
      <c r="AX128" s="245"/>
      <c r="AY128" s="245"/>
    </row>
    <row r="129" spans="1:51" x14ac:dyDescent="0.2">
      <c r="A129" s="245"/>
      <c r="B129" s="245"/>
      <c r="C129" s="245"/>
      <c r="D129" s="245"/>
      <c r="E129" s="245"/>
      <c r="F129" s="246"/>
      <c r="G129" s="245"/>
      <c r="H129" s="245"/>
      <c r="I129" s="245"/>
      <c r="J129" s="245"/>
      <c r="K129" s="245"/>
      <c r="L129" s="245"/>
      <c r="M129" s="245"/>
      <c r="N129" s="245"/>
      <c r="O129" s="245"/>
      <c r="P129" s="245"/>
      <c r="Q129" s="245"/>
      <c r="R129" s="245"/>
      <c r="S129" s="245"/>
      <c r="T129" s="245"/>
      <c r="U129" s="245"/>
      <c r="V129" s="245"/>
      <c r="W129" s="245"/>
      <c r="X129" s="245"/>
      <c r="Y129" s="245"/>
      <c r="Z129" s="245"/>
      <c r="AA129" s="245"/>
      <c r="AB129" s="245"/>
      <c r="AC129" s="245"/>
      <c r="AD129" s="245"/>
      <c r="AE129" s="245"/>
      <c r="AF129" s="245"/>
      <c r="AG129" s="245"/>
      <c r="AH129" s="245"/>
      <c r="AI129" s="245"/>
      <c r="AJ129" s="245"/>
      <c r="AK129" s="245"/>
      <c r="AL129" s="245"/>
      <c r="AM129" s="245"/>
      <c r="AN129" s="245"/>
      <c r="AO129" s="245"/>
      <c r="AP129" s="245"/>
      <c r="AQ129" s="245"/>
      <c r="AR129" s="245"/>
      <c r="AS129" s="245"/>
      <c r="AT129" s="245"/>
      <c r="AU129" s="245"/>
      <c r="AV129" s="245"/>
      <c r="AW129" s="245"/>
      <c r="AX129" s="245"/>
      <c r="AY129" s="245"/>
    </row>
    <row r="130" spans="1:51" x14ac:dyDescent="0.2">
      <c r="A130" s="245"/>
      <c r="B130" s="245"/>
      <c r="C130" s="245"/>
      <c r="D130" s="245"/>
      <c r="E130" s="245"/>
      <c r="F130" s="246"/>
      <c r="G130" s="245"/>
      <c r="H130" s="245"/>
      <c r="I130" s="245"/>
      <c r="J130" s="245"/>
      <c r="K130" s="245"/>
      <c r="L130" s="245"/>
      <c r="M130" s="245"/>
      <c r="N130" s="245"/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5"/>
      <c r="AE130" s="245"/>
      <c r="AF130" s="245"/>
      <c r="AG130" s="245"/>
      <c r="AH130" s="245"/>
      <c r="AI130" s="245"/>
      <c r="AJ130" s="245"/>
      <c r="AK130" s="245"/>
      <c r="AL130" s="245"/>
      <c r="AM130" s="245"/>
      <c r="AN130" s="245"/>
      <c r="AO130" s="245"/>
      <c r="AP130" s="245"/>
      <c r="AQ130" s="245"/>
      <c r="AR130" s="245"/>
      <c r="AS130" s="245"/>
      <c r="AT130" s="245"/>
      <c r="AU130" s="245"/>
      <c r="AV130" s="245"/>
      <c r="AW130" s="245"/>
      <c r="AX130" s="245"/>
      <c r="AY130" s="245"/>
    </row>
    <row r="131" spans="1:51" x14ac:dyDescent="0.2">
      <c r="A131" s="245"/>
      <c r="B131" s="245"/>
      <c r="C131" s="245"/>
      <c r="D131" s="245"/>
      <c r="E131" s="245"/>
      <c r="F131" s="246"/>
      <c r="G131" s="245"/>
      <c r="H131" s="245"/>
      <c r="I131" s="245"/>
      <c r="J131" s="245"/>
      <c r="K131" s="245"/>
      <c r="L131" s="245"/>
      <c r="M131" s="245"/>
      <c r="N131" s="245"/>
      <c r="O131" s="245"/>
      <c r="P131" s="245"/>
      <c r="Q131" s="245"/>
      <c r="R131" s="245"/>
      <c r="S131" s="245"/>
      <c r="T131" s="245"/>
      <c r="U131" s="245"/>
      <c r="V131" s="245"/>
      <c r="W131" s="245"/>
      <c r="X131" s="245"/>
      <c r="Y131" s="245"/>
      <c r="Z131" s="245"/>
      <c r="AA131" s="245"/>
      <c r="AB131" s="245"/>
      <c r="AC131" s="245"/>
      <c r="AD131" s="245"/>
      <c r="AE131" s="245"/>
      <c r="AF131" s="245"/>
      <c r="AG131" s="245"/>
      <c r="AH131" s="245"/>
      <c r="AI131" s="245"/>
      <c r="AJ131" s="245"/>
      <c r="AK131" s="245"/>
      <c r="AL131" s="245"/>
      <c r="AM131" s="245"/>
      <c r="AN131" s="245"/>
      <c r="AO131" s="245"/>
      <c r="AP131" s="245"/>
      <c r="AQ131" s="245"/>
      <c r="AR131" s="245"/>
      <c r="AS131" s="245"/>
      <c r="AT131" s="245"/>
      <c r="AU131" s="245"/>
      <c r="AV131" s="245"/>
      <c r="AW131" s="245"/>
      <c r="AX131" s="245"/>
      <c r="AY131" s="245"/>
    </row>
    <row r="132" spans="1:51" x14ac:dyDescent="0.2">
      <c r="A132" s="245"/>
      <c r="B132" s="245"/>
      <c r="C132" s="245"/>
      <c r="D132" s="245"/>
      <c r="E132" s="245"/>
      <c r="F132" s="246"/>
      <c r="G132" s="245"/>
      <c r="H132" s="245"/>
      <c r="I132" s="245"/>
      <c r="J132" s="245"/>
      <c r="K132" s="245"/>
      <c r="L132" s="245"/>
      <c r="M132" s="245"/>
      <c r="N132" s="245"/>
      <c r="O132" s="245"/>
      <c r="P132" s="245"/>
      <c r="Q132" s="245"/>
      <c r="R132" s="245"/>
      <c r="S132" s="245"/>
      <c r="T132" s="245"/>
      <c r="U132" s="245"/>
      <c r="V132" s="245"/>
      <c r="W132" s="245"/>
      <c r="X132" s="245"/>
      <c r="Y132" s="245"/>
      <c r="Z132" s="245"/>
      <c r="AA132" s="245"/>
      <c r="AB132" s="245"/>
      <c r="AC132" s="245"/>
      <c r="AD132" s="245"/>
      <c r="AE132" s="245"/>
      <c r="AF132" s="245"/>
      <c r="AG132" s="245"/>
      <c r="AH132" s="245"/>
      <c r="AI132" s="245"/>
      <c r="AJ132" s="245"/>
      <c r="AK132" s="245"/>
      <c r="AL132" s="245"/>
      <c r="AM132" s="245"/>
      <c r="AN132" s="245"/>
      <c r="AO132" s="245"/>
      <c r="AP132" s="245"/>
      <c r="AQ132" s="245"/>
      <c r="AR132" s="245"/>
      <c r="AS132" s="245"/>
      <c r="AT132" s="245"/>
      <c r="AU132" s="245"/>
      <c r="AV132" s="245"/>
      <c r="AW132" s="245"/>
      <c r="AX132" s="245"/>
      <c r="AY132" s="245"/>
    </row>
    <row r="133" spans="1:51" x14ac:dyDescent="0.2">
      <c r="A133" s="245"/>
      <c r="B133" s="245"/>
      <c r="C133" s="245"/>
      <c r="D133" s="245"/>
      <c r="E133" s="245"/>
      <c r="F133" s="246"/>
      <c r="G133" s="245"/>
      <c r="H133" s="245"/>
      <c r="I133" s="245"/>
      <c r="J133" s="245"/>
      <c r="K133" s="245"/>
      <c r="L133" s="245"/>
      <c r="M133" s="245"/>
      <c r="N133" s="245"/>
      <c r="O133" s="245"/>
      <c r="P133" s="245"/>
      <c r="Q133" s="245"/>
      <c r="R133" s="245"/>
      <c r="S133" s="245"/>
      <c r="T133" s="245"/>
      <c r="U133" s="245"/>
      <c r="V133" s="245"/>
      <c r="W133" s="245"/>
      <c r="X133" s="245"/>
      <c r="Y133" s="245"/>
      <c r="Z133" s="245"/>
      <c r="AA133" s="245"/>
      <c r="AB133" s="245"/>
      <c r="AC133" s="245"/>
      <c r="AD133" s="245"/>
      <c r="AE133" s="245"/>
      <c r="AF133" s="245"/>
      <c r="AG133" s="245"/>
      <c r="AH133" s="245"/>
      <c r="AI133" s="245"/>
      <c r="AJ133" s="245"/>
      <c r="AK133" s="245"/>
      <c r="AL133" s="245"/>
      <c r="AM133" s="245"/>
      <c r="AN133" s="245"/>
      <c r="AO133" s="245"/>
      <c r="AP133" s="245"/>
      <c r="AQ133" s="245"/>
      <c r="AR133" s="245"/>
      <c r="AS133" s="245"/>
      <c r="AT133" s="245"/>
      <c r="AU133" s="245"/>
      <c r="AV133" s="245"/>
      <c r="AW133" s="245"/>
      <c r="AX133" s="245"/>
      <c r="AY133" s="245"/>
    </row>
    <row r="134" spans="1:51" x14ac:dyDescent="0.2">
      <c r="A134" s="245"/>
      <c r="B134" s="245"/>
      <c r="C134" s="245"/>
      <c r="D134" s="245"/>
      <c r="E134" s="245"/>
      <c r="F134" s="246"/>
      <c r="G134" s="245"/>
      <c r="H134" s="245"/>
      <c r="I134" s="245"/>
      <c r="J134" s="245"/>
      <c r="K134" s="245"/>
      <c r="L134" s="245"/>
      <c r="M134" s="245"/>
      <c r="N134" s="245"/>
      <c r="O134" s="245"/>
      <c r="P134" s="245"/>
      <c r="Q134" s="245"/>
      <c r="R134" s="245"/>
      <c r="S134" s="245"/>
      <c r="T134" s="245"/>
      <c r="U134" s="245"/>
      <c r="V134" s="245"/>
      <c r="W134" s="245"/>
      <c r="X134" s="245"/>
      <c r="Y134" s="245"/>
      <c r="Z134" s="245"/>
      <c r="AA134" s="245"/>
      <c r="AB134" s="245"/>
      <c r="AC134" s="245"/>
      <c r="AD134" s="245"/>
      <c r="AE134" s="245"/>
      <c r="AF134" s="245"/>
      <c r="AG134" s="245"/>
      <c r="AH134" s="245"/>
      <c r="AI134" s="245"/>
      <c r="AJ134" s="245"/>
      <c r="AK134" s="245"/>
      <c r="AL134" s="245"/>
      <c r="AM134" s="245"/>
      <c r="AN134" s="245"/>
      <c r="AO134" s="245"/>
      <c r="AP134" s="245"/>
      <c r="AQ134" s="245"/>
      <c r="AR134" s="245"/>
      <c r="AS134" s="245"/>
      <c r="AT134" s="245"/>
      <c r="AU134" s="245"/>
      <c r="AV134" s="245"/>
      <c r="AW134" s="245"/>
      <c r="AX134" s="245"/>
      <c r="AY134" s="245"/>
    </row>
    <row r="135" spans="1:51" x14ac:dyDescent="0.2">
      <c r="A135" s="245"/>
      <c r="B135" s="245"/>
      <c r="C135" s="245"/>
      <c r="D135" s="245"/>
      <c r="E135" s="245"/>
      <c r="F135" s="246"/>
      <c r="G135" s="245"/>
      <c r="H135" s="245"/>
      <c r="I135" s="245"/>
      <c r="J135" s="245"/>
      <c r="K135" s="245"/>
      <c r="L135" s="245"/>
      <c r="M135" s="245"/>
      <c r="N135" s="245"/>
      <c r="O135" s="245"/>
      <c r="P135" s="245"/>
      <c r="Q135" s="245"/>
      <c r="R135" s="245"/>
      <c r="S135" s="245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245"/>
      <c r="AD135" s="245"/>
      <c r="AE135" s="245"/>
      <c r="AF135" s="245"/>
      <c r="AG135" s="245"/>
      <c r="AH135" s="245"/>
      <c r="AI135" s="245"/>
      <c r="AJ135" s="245"/>
      <c r="AK135" s="245"/>
      <c r="AL135" s="245"/>
      <c r="AM135" s="245"/>
      <c r="AN135" s="245"/>
      <c r="AO135" s="245"/>
      <c r="AP135" s="245"/>
      <c r="AQ135" s="245"/>
      <c r="AR135" s="245"/>
      <c r="AS135" s="245"/>
      <c r="AT135" s="245"/>
      <c r="AU135" s="245"/>
      <c r="AV135" s="245"/>
      <c r="AW135" s="245"/>
      <c r="AX135" s="245"/>
      <c r="AY135" s="245"/>
    </row>
    <row r="136" spans="1:51" x14ac:dyDescent="0.2">
      <c r="A136" s="245"/>
      <c r="B136" s="245"/>
      <c r="C136" s="245"/>
      <c r="D136" s="245"/>
      <c r="E136" s="245"/>
      <c r="F136" s="246"/>
      <c r="G136" s="245"/>
      <c r="H136" s="245"/>
      <c r="I136" s="245"/>
      <c r="J136" s="245"/>
      <c r="K136" s="245"/>
      <c r="L136" s="245"/>
      <c r="M136" s="245"/>
      <c r="N136" s="245"/>
      <c r="O136" s="245"/>
      <c r="P136" s="245"/>
      <c r="Q136" s="245"/>
      <c r="R136" s="245"/>
      <c r="S136" s="245"/>
      <c r="T136" s="245"/>
      <c r="U136" s="245"/>
      <c r="V136" s="245"/>
      <c r="W136" s="245"/>
      <c r="X136" s="245"/>
      <c r="Y136" s="245"/>
      <c r="Z136" s="245"/>
      <c r="AA136" s="245"/>
      <c r="AB136" s="245"/>
      <c r="AC136" s="245"/>
      <c r="AD136" s="245"/>
      <c r="AE136" s="245"/>
      <c r="AF136" s="245"/>
      <c r="AG136" s="245"/>
      <c r="AH136" s="245"/>
      <c r="AI136" s="245"/>
      <c r="AJ136" s="245"/>
      <c r="AK136" s="245"/>
      <c r="AL136" s="245"/>
      <c r="AM136" s="245"/>
      <c r="AN136" s="245"/>
      <c r="AO136" s="245"/>
      <c r="AP136" s="245"/>
      <c r="AQ136" s="245"/>
      <c r="AR136" s="245"/>
      <c r="AS136" s="245"/>
      <c r="AT136" s="245"/>
      <c r="AU136" s="245"/>
      <c r="AV136" s="245"/>
      <c r="AW136" s="245"/>
      <c r="AX136" s="245"/>
      <c r="AY136" s="245"/>
    </row>
    <row r="137" spans="1:51" x14ac:dyDescent="0.2">
      <c r="A137" s="245"/>
      <c r="B137" s="245"/>
      <c r="C137" s="245"/>
      <c r="D137" s="245"/>
      <c r="E137" s="245"/>
      <c r="F137" s="246"/>
      <c r="G137" s="245"/>
      <c r="H137" s="245"/>
      <c r="I137" s="245"/>
      <c r="J137" s="245"/>
      <c r="K137" s="245"/>
      <c r="L137" s="245"/>
      <c r="M137" s="245"/>
      <c r="N137" s="245"/>
      <c r="O137" s="245"/>
      <c r="P137" s="245"/>
      <c r="Q137" s="245"/>
      <c r="R137" s="245"/>
      <c r="S137" s="245"/>
      <c r="T137" s="245"/>
      <c r="U137" s="245"/>
      <c r="V137" s="245"/>
      <c r="W137" s="245"/>
      <c r="X137" s="245"/>
      <c r="Y137" s="245"/>
      <c r="Z137" s="245"/>
      <c r="AA137" s="245"/>
      <c r="AB137" s="245"/>
      <c r="AC137" s="245"/>
      <c r="AD137" s="245"/>
      <c r="AE137" s="245"/>
      <c r="AF137" s="245"/>
      <c r="AG137" s="245"/>
      <c r="AH137" s="245"/>
      <c r="AI137" s="245"/>
      <c r="AJ137" s="245"/>
      <c r="AK137" s="245"/>
      <c r="AL137" s="245"/>
      <c r="AM137" s="245"/>
      <c r="AN137" s="245"/>
      <c r="AO137" s="245"/>
      <c r="AP137" s="245"/>
      <c r="AQ137" s="245"/>
      <c r="AR137" s="245"/>
      <c r="AS137" s="245"/>
      <c r="AT137" s="245"/>
      <c r="AU137" s="245"/>
      <c r="AV137" s="245"/>
      <c r="AW137" s="245"/>
      <c r="AX137" s="245"/>
      <c r="AY137" s="245"/>
    </row>
    <row r="138" spans="1:51" x14ac:dyDescent="0.2">
      <c r="A138" s="245"/>
      <c r="B138" s="245"/>
      <c r="C138" s="245"/>
      <c r="D138" s="245"/>
      <c r="E138" s="245"/>
      <c r="F138" s="246"/>
      <c r="G138" s="245"/>
      <c r="H138" s="245"/>
      <c r="I138" s="245"/>
      <c r="J138" s="245"/>
      <c r="K138" s="245"/>
      <c r="L138" s="245"/>
      <c r="M138" s="245"/>
      <c r="N138" s="245"/>
      <c r="O138" s="245"/>
      <c r="P138" s="245"/>
      <c r="Q138" s="245"/>
      <c r="R138" s="245"/>
      <c r="S138" s="245"/>
      <c r="T138" s="245"/>
      <c r="U138" s="245"/>
      <c r="V138" s="245"/>
      <c r="W138" s="245"/>
      <c r="X138" s="245"/>
      <c r="Y138" s="245"/>
      <c r="Z138" s="245"/>
      <c r="AA138" s="245"/>
      <c r="AB138" s="245"/>
      <c r="AC138" s="245"/>
      <c r="AD138" s="245"/>
      <c r="AE138" s="245"/>
      <c r="AF138" s="245"/>
      <c r="AG138" s="245"/>
      <c r="AH138" s="245"/>
      <c r="AI138" s="245"/>
      <c r="AJ138" s="245"/>
      <c r="AK138" s="245"/>
      <c r="AL138" s="245"/>
      <c r="AM138" s="245"/>
      <c r="AN138" s="245"/>
      <c r="AO138" s="245"/>
      <c r="AP138" s="245"/>
      <c r="AQ138" s="245"/>
      <c r="AR138" s="245"/>
      <c r="AS138" s="245"/>
      <c r="AT138" s="245"/>
      <c r="AU138" s="245"/>
      <c r="AV138" s="245"/>
      <c r="AW138" s="245"/>
      <c r="AX138" s="245"/>
      <c r="AY138" s="245"/>
    </row>
    <row r="139" spans="1:51" x14ac:dyDescent="0.2">
      <c r="A139" s="245"/>
      <c r="B139" s="245"/>
      <c r="C139" s="245"/>
      <c r="D139" s="245"/>
      <c r="E139" s="245"/>
      <c r="F139" s="246"/>
      <c r="G139" s="245"/>
      <c r="H139" s="245"/>
      <c r="I139" s="245"/>
      <c r="J139" s="245"/>
      <c r="K139" s="245"/>
      <c r="L139" s="245"/>
      <c r="M139" s="245"/>
      <c r="N139" s="245"/>
      <c r="O139" s="245"/>
      <c r="P139" s="245"/>
      <c r="Q139" s="245"/>
      <c r="R139" s="245"/>
      <c r="S139" s="245"/>
      <c r="T139" s="245"/>
      <c r="U139" s="245"/>
      <c r="V139" s="245"/>
      <c r="W139" s="245"/>
      <c r="X139" s="245"/>
      <c r="Y139" s="245"/>
      <c r="Z139" s="245"/>
      <c r="AA139" s="245"/>
      <c r="AB139" s="245"/>
      <c r="AC139" s="245"/>
      <c r="AD139" s="245"/>
      <c r="AE139" s="245"/>
      <c r="AF139" s="245"/>
      <c r="AG139" s="245"/>
      <c r="AH139" s="245"/>
      <c r="AI139" s="245"/>
      <c r="AJ139" s="245"/>
      <c r="AK139" s="245"/>
      <c r="AL139" s="245"/>
      <c r="AM139" s="245"/>
      <c r="AN139" s="245"/>
      <c r="AO139" s="245"/>
      <c r="AP139" s="245"/>
      <c r="AQ139" s="245"/>
      <c r="AR139" s="245"/>
      <c r="AS139" s="245"/>
      <c r="AT139" s="245"/>
      <c r="AU139" s="245"/>
      <c r="AV139" s="245"/>
      <c r="AW139" s="245"/>
      <c r="AX139" s="245"/>
      <c r="AY139" s="245"/>
    </row>
    <row r="140" spans="1:51" x14ac:dyDescent="0.2">
      <c r="A140" s="245"/>
      <c r="B140" s="245"/>
      <c r="C140" s="245"/>
      <c r="D140" s="245"/>
      <c r="E140" s="245"/>
      <c r="F140" s="246"/>
      <c r="G140" s="245"/>
      <c r="H140" s="245"/>
      <c r="I140" s="245"/>
      <c r="J140" s="245"/>
      <c r="K140" s="245"/>
      <c r="L140" s="245"/>
      <c r="M140" s="245"/>
      <c r="N140" s="245"/>
      <c r="O140" s="245"/>
      <c r="P140" s="245"/>
      <c r="Q140" s="245"/>
      <c r="R140" s="245"/>
      <c r="S140" s="245"/>
      <c r="T140" s="245"/>
      <c r="U140" s="245"/>
      <c r="V140" s="245"/>
      <c r="W140" s="245"/>
      <c r="X140" s="245"/>
      <c r="Y140" s="245"/>
      <c r="Z140" s="245"/>
      <c r="AA140" s="245"/>
      <c r="AB140" s="245"/>
      <c r="AC140" s="245"/>
      <c r="AD140" s="245"/>
      <c r="AE140" s="245"/>
      <c r="AF140" s="245"/>
      <c r="AG140" s="245"/>
      <c r="AH140" s="245"/>
      <c r="AI140" s="245"/>
      <c r="AJ140" s="245"/>
      <c r="AK140" s="245"/>
      <c r="AL140" s="245"/>
      <c r="AM140" s="245"/>
      <c r="AN140" s="245"/>
      <c r="AO140" s="245"/>
      <c r="AP140" s="245"/>
      <c r="AQ140" s="245"/>
      <c r="AR140" s="245"/>
      <c r="AS140" s="245"/>
      <c r="AT140" s="245"/>
      <c r="AU140" s="245"/>
      <c r="AV140" s="245"/>
      <c r="AW140" s="245"/>
      <c r="AX140" s="245"/>
      <c r="AY140" s="245"/>
    </row>
    <row r="141" spans="1:51" x14ac:dyDescent="0.2">
      <c r="A141" s="245"/>
      <c r="B141" s="245"/>
      <c r="C141" s="245"/>
      <c r="D141" s="245"/>
      <c r="E141" s="245"/>
      <c r="F141" s="246"/>
      <c r="G141" s="245"/>
      <c r="H141" s="245"/>
      <c r="I141" s="245"/>
      <c r="J141" s="245"/>
      <c r="K141" s="245"/>
      <c r="L141" s="245"/>
      <c r="M141" s="245"/>
      <c r="N141" s="245"/>
      <c r="O141" s="245"/>
      <c r="P141" s="245"/>
      <c r="Q141" s="245"/>
      <c r="R141" s="245"/>
      <c r="S141" s="245"/>
      <c r="T141" s="245"/>
      <c r="U141" s="245"/>
      <c r="V141" s="245"/>
      <c r="W141" s="245"/>
      <c r="X141" s="245"/>
      <c r="Y141" s="245"/>
      <c r="Z141" s="245"/>
      <c r="AA141" s="245"/>
      <c r="AB141" s="245"/>
      <c r="AC141" s="245"/>
      <c r="AD141" s="245"/>
      <c r="AE141" s="245"/>
      <c r="AF141" s="245"/>
      <c r="AG141" s="245"/>
      <c r="AH141" s="245"/>
      <c r="AI141" s="245"/>
      <c r="AJ141" s="245"/>
      <c r="AK141" s="245"/>
      <c r="AL141" s="245"/>
      <c r="AM141" s="245"/>
      <c r="AN141" s="245"/>
      <c r="AO141" s="245"/>
      <c r="AP141" s="245"/>
      <c r="AQ141" s="245"/>
      <c r="AR141" s="245"/>
      <c r="AS141" s="245"/>
      <c r="AT141" s="245"/>
      <c r="AU141" s="245"/>
      <c r="AV141" s="245"/>
      <c r="AW141" s="245"/>
      <c r="AX141" s="245"/>
      <c r="AY141" s="245"/>
    </row>
    <row r="142" spans="1:51" x14ac:dyDescent="0.2">
      <c r="A142" s="245"/>
      <c r="B142" s="245"/>
      <c r="C142" s="245"/>
      <c r="D142" s="245"/>
      <c r="E142" s="245"/>
      <c r="F142" s="246"/>
      <c r="G142" s="245"/>
      <c r="H142" s="245"/>
      <c r="I142" s="245"/>
      <c r="J142" s="245"/>
      <c r="K142" s="245"/>
      <c r="L142" s="245"/>
      <c r="M142" s="245"/>
      <c r="N142" s="245"/>
      <c r="O142" s="245"/>
      <c r="P142" s="245"/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245"/>
      <c r="AX142" s="245"/>
      <c r="AY142" s="245"/>
    </row>
    <row r="143" spans="1:51" x14ac:dyDescent="0.2">
      <c r="A143" s="245"/>
      <c r="B143" s="245"/>
      <c r="C143" s="245"/>
      <c r="D143" s="245"/>
      <c r="E143" s="245"/>
      <c r="F143" s="246"/>
      <c r="G143" s="245"/>
      <c r="H143" s="245"/>
      <c r="I143" s="245"/>
      <c r="J143" s="245"/>
      <c r="K143" s="245"/>
      <c r="L143" s="245"/>
      <c r="M143" s="245"/>
      <c r="N143" s="245"/>
      <c r="O143" s="245"/>
      <c r="P143" s="245"/>
      <c r="Q143" s="245"/>
      <c r="R143" s="245"/>
      <c r="S143" s="245"/>
      <c r="T143" s="245"/>
      <c r="U143" s="245"/>
      <c r="V143" s="245"/>
      <c r="W143" s="245"/>
      <c r="X143" s="245"/>
      <c r="Y143" s="245"/>
      <c r="Z143" s="245"/>
      <c r="AA143" s="245"/>
      <c r="AB143" s="245"/>
      <c r="AC143" s="245"/>
      <c r="AD143" s="245"/>
      <c r="AE143" s="245"/>
      <c r="AF143" s="245"/>
      <c r="AG143" s="245"/>
      <c r="AH143" s="245"/>
      <c r="AI143" s="245"/>
      <c r="AJ143" s="245"/>
      <c r="AK143" s="245"/>
      <c r="AL143" s="245"/>
      <c r="AM143" s="245"/>
      <c r="AN143" s="245"/>
      <c r="AO143" s="245"/>
      <c r="AP143" s="245"/>
      <c r="AQ143" s="245"/>
      <c r="AR143" s="245"/>
      <c r="AS143" s="245"/>
      <c r="AT143" s="245"/>
      <c r="AU143" s="245"/>
      <c r="AV143" s="245"/>
      <c r="AW143" s="245"/>
      <c r="AX143" s="245"/>
      <c r="AY143" s="245"/>
    </row>
    <row r="144" spans="1:51" x14ac:dyDescent="0.2">
      <c r="A144" s="245"/>
      <c r="B144" s="245"/>
      <c r="C144" s="245"/>
      <c r="D144" s="245"/>
      <c r="E144" s="245"/>
      <c r="F144" s="246"/>
      <c r="G144" s="245"/>
      <c r="H144" s="245"/>
      <c r="I144" s="245"/>
      <c r="J144" s="245"/>
      <c r="K144" s="245"/>
      <c r="L144" s="245"/>
      <c r="M144" s="245"/>
      <c r="N144" s="245"/>
      <c r="O144" s="245"/>
      <c r="P144" s="245"/>
      <c r="Q144" s="245"/>
      <c r="R144" s="245"/>
      <c r="S144" s="245"/>
      <c r="T144" s="245"/>
      <c r="U144" s="245"/>
      <c r="V144" s="245"/>
      <c r="W144" s="245"/>
      <c r="X144" s="245"/>
      <c r="Y144" s="245"/>
      <c r="Z144" s="245"/>
      <c r="AA144" s="245"/>
      <c r="AB144" s="245"/>
      <c r="AC144" s="245"/>
      <c r="AD144" s="245"/>
      <c r="AE144" s="245"/>
      <c r="AF144" s="245"/>
      <c r="AG144" s="245"/>
      <c r="AH144" s="245"/>
      <c r="AI144" s="245"/>
      <c r="AJ144" s="245"/>
      <c r="AK144" s="245"/>
      <c r="AL144" s="245"/>
      <c r="AM144" s="245"/>
      <c r="AN144" s="245"/>
      <c r="AO144" s="245"/>
      <c r="AP144" s="245"/>
      <c r="AQ144" s="245"/>
      <c r="AR144" s="245"/>
      <c r="AS144" s="245"/>
      <c r="AT144" s="245"/>
      <c r="AU144" s="245"/>
      <c r="AV144" s="245"/>
      <c r="AW144" s="245"/>
      <c r="AX144" s="245"/>
      <c r="AY144" s="245"/>
    </row>
    <row r="145" spans="1:51" x14ac:dyDescent="0.2">
      <c r="A145" s="245"/>
      <c r="B145" s="245"/>
      <c r="C145" s="245"/>
      <c r="D145" s="245"/>
      <c r="E145" s="245"/>
      <c r="F145" s="246"/>
      <c r="G145" s="245"/>
      <c r="H145" s="245"/>
      <c r="I145" s="245"/>
      <c r="J145" s="245"/>
      <c r="K145" s="245"/>
      <c r="L145" s="245"/>
      <c r="M145" s="245"/>
      <c r="N145" s="245"/>
      <c r="O145" s="245"/>
      <c r="P145" s="245"/>
      <c r="Q145" s="245"/>
      <c r="R145" s="245"/>
      <c r="S145" s="245"/>
      <c r="T145" s="245"/>
      <c r="U145" s="245"/>
      <c r="V145" s="245"/>
      <c r="W145" s="245"/>
      <c r="X145" s="245"/>
      <c r="Y145" s="245"/>
      <c r="Z145" s="245"/>
      <c r="AA145" s="245"/>
      <c r="AB145" s="245"/>
      <c r="AC145" s="245"/>
      <c r="AD145" s="245"/>
      <c r="AE145" s="245"/>
      <c r="AF145" s="245"/>
      <c r="AG145" s="245"/>
      <c r="AH145" s="245"/>
      <c r="AI145" s="245"/>
      <c r="AJ145" s="245"/>
      <c r="AK145" s="245"/>
      <c r="AL145" s="245"/>
      <c r="AM145" s="245"/>
      <c r="AN145" s="245"/>
      <c r="AO145" s="245"/>
      <c r="AP145" s="245"/>
      <c r="AQ145" s="245"/>
      <c r="AR145" s="245"/>
      <c r="AS145" s="245"/>
      <c r="AT145" s="245"/>
      <c r="AU145" s="245"/>
      <c r="AV145" s="245"/>
      <c r="AW145" s="245"/>
      <c r="AX145" s="245"/>
      <c r="AY145" s="245"/>
    </row>
    <row r="146" spans="1:51" x14ac:dyDescent="0.2">
      <c r="A146" s="245"/>
      <c r="B146" s="245"/>
      <c r="C146" s="245"/>
      <c r="D146" s="245"/>
      <c r="E146" s="245"/>
      <c r="F146" s="246"/>
      <c r="G146" s="245"/>
      <c r="H146" s="245"/>
      <c r="I146" s="245"/>
      <c r="J146" s="245"/>
      <c r="K146" s="245"/>
      <c r="L146" s="245"/>
      <c r="M146" s="245"/>
      <c r="N146" s="245"/>
      <c r="O146" s="245"/>
      <c r="P146" s="245"/>
      <c r="Q146" s="245"/>
      <c r="R146" s="245"/>
      <c r="S146" s="245"/>
      <c r="T146" s="245"/>
      <c r="U146" s="245"/>
      <c r="V146" s="245"/>
      <c r="W146" s="245"/>
      <c r="X146" s="245"/>
      <c r="Y146" s="245"/>
      <c r="Z146" s="245"/>
      <c r="AA146" s="245"/>
      <c r="AB146" s="245"/>
      <c r="AC146" s="245"/>
      <c r="AD146" s="245"/>
      <c r="AE146" s="245"/>
      <c r="AF146" s="245"/>
      <c r="AG146" s="245"/>
      <c r="AH146" s="245"/>
      <c r="AI146" s="245"/>
      <c r="AJ146" s="245"/>
      <c r="AK146" s="245"/>
      <c r="AL146" s="245"/>
      <c r="AM146" s="245"/>
      <c r="AN146" s="245"/>
      <c r="AO146" s="245"/>
      <c r="AP146" s="245"/>
      <c r="AQ146" s="245"/>
      <c r="AR146" s="245"/>
      <c r="AS146" s="245"/>
      <c r="AT146" s="245"/>
      <c r="AU146" s="245"/>
      <c r="AV146" s="245"/>
      <c r="AW146" s="245"/>
      <c r="AX146" s="245"/>
      <c r="AY146" s="245"/>
    </row>
    <row r="147" spans="1:51" x14ac:dyDescent="0.2">
      <c r="A147" s="245"/>
      <c r="B147" s="245"/>
      <c r="C147" s="245"/>
      <c r="D147" s="245"/>
      <c r="E147" s="245"/>
      <c r="F147" s="246"/>
      <c r="G147" s="245"/>
      <c r="H147" s="245"/>
      <c r="I147" s="245"/>
      <c r="J147" s="245"/>
      <c r="K147" s="245"/>
      <c r="L147" s="245"/>
      <c r="M147" s="245"/>
      <c r="N147" s="245"/>
      <c r="O147" s="245"/>
      <c r="P147" s="245"/>
      <c r="Q147" s="245"/>
      <c r="R147" s="245"/>
      <c r="S147" s="245"/>
      <c r="T147" s="245"/>
      <c r="U147" s="245"/>
      <c r="V147" s="245"/>
      <c r="W147" s="245"/>
      <c r="X147" s="245"/>
      <c r="Y147" s="245"/>
      <c r="Z147" s="245"/>
      <c r="AA147" s="245"/>
      <c r="AB147" s="245"/>
      <c r="AC147" s="245"/>
      <c r="AD147" s="245"/>
      <c r="AE147" s="245"/>
      <c r="AF147" s="245"/>
      <c r="AG147" s="245"/>
      <c r="AH147" s="245"/>
      <c r="AI147" s="245"/>
      <c r="AJ147" s="245"/>
      <c r="AK147" s="245"/>
      <c r="AL147" s="245"/>
      <c r="AM147" s="245"/>
      <c r="AN147" s="245"/>
      <c r="AO147" s="245"/>
      <c r="AP147" s="245"/>
      <c r="AQ147" s="245"/>
      <c r="AR147" s="245"/>
      <c r="AS147" s="245"/>
      <c r="AT147" s="245"/>
      <c r="AU147" s="245"/>
      <c r="AV147" s="245"/>
      <c r="AW147" s="245"/>
      <c r="AX147" s="245"/>
      <c r="AY147" s="245"/>
    </row>
    <row r="148" spans="1:51" x14ac:dyDescent="0.2">
      <c r="A148" s="245"/>
      <c r="B148" s="245"/>
      <c r="C148" s="245"/>
      <c r="D148" s="245"/>
      <c r="E148" s="245"/>
      <c r="F148" s="246"/>
      <c r="G148" s="245"/>
      <c r="H148" s="245"/>
      <c r="I148" s="245"/>
      <c r="J148" s="245"/>
      <c r="K148" s="245"/>
      <c r="L148" s="245"/>
      <c r="M148" s="245"/>
      <c r="N148" s="245"/>
      <c r="O148" s="245"/>
      <c r="P148" s="245"/>
      <c r="Q148" s="245"/>
      <c r="R148" s="245"/>
      <c r="S148" s="245"/>
      <c r="T148" s="245"/>
      <c r="U148" s="245"/>
      <c r="V148" s="245"/>
      <c r="W148" s="245"/>
      <c r="X148" s="245"/>
      <c r="Y148" s="245"/>
      <c r="Z148" s="245"/>
      <c r="AA148" s="245"/>
      <c r="AB148" s="245"/>
      <c r="AC148" s="245"/>
      <c r="AD148" s="245"/>
      <c r="AE148" s="245"/>
      <c r="AF148" s="245"/>
      <c r="AG148" s="245"/>
      <c r="AH148" s="245"/>
      <c r="AI148" s="245"/>
      <c r="AJ148" s="245"/>
      <c r="AK148" s="245"/>
      <c r="AL148" s="245"/>
      <c r="AM148" s="245"/>
      <c r="AN148" s="245"/>
      <c r="AO148" s="245"/>
      <c r="AP148" s="245"/>
      <c r="AQ148" s="245"/>
      <c r="AR148" s="245"/>
      <c r="AS148" s="245"/>
      <c r="AT148" s="245"/>
      <c r="AU148" s="245"/>
      <c r="AV148" s="245"/>
      <c r="AW148" s="245"/>
      <c r="AX148" s="245"/>
      <c r="AY148" s="245"/>
    </row>
    <row r="149" spans="1:51" x14ac:dyDescent="0.2">
      <c r="A149" s="245"/>
      <c r="B149" s="245"/>
      <c r="C149" s="245"/>
      <c r="D149" s="245"/>
      <c r="E149" s="245"/>
      <c r="F149" s="246"/>
      <c r="G149" s="245"/>
      <c r="H149" s="245"/>
      <c r="I149" s="245"/>
      <c r="J149" s="245"/>
      <c r="K149" s="245"/>
      <c r="L149" s="245"/>
      <c r="M149" s="245"/>
      <c r="N149" s="245"/>
      <c r="O149" s="245"/>
      <c r="P149" s="245"/>
      <c r="Q149" s="245"/>
      <c r="R149" s="245"/>
      <c r="S149" s="245"/>
      <c r="T149" s="245"/>
      <c r="U149" s="245"/>
      <c r="V149" s="245"/>
      <c r="W149" s="245"/>
      <c r="X149" s="245"/>
      <c r="Y149" s="245"/>
      <c r="Z149" s="245"/>
      <c r="AA149" s="245"/>
      <c r="AB149" s="245"/>
      <c r="AC149" s="245"/>
      <c r="AD149" s="245"/>
      <c r="AE149" s="245"/>
      <c r="AF149" s="245"/>
      <c r="AG149" s="245"/>
      <c r="AH149" s="245"/>
      <c r="AI149" s="245"/>
      <c r="AJ149" s="245"/>
      <c r="AK149" s="245"/>
      <c r="AL149" s="245"/>
      <c r="AM149" s="245"/>
      <c r="AN149" s="245"/>
      <c r="AO149" s="245"/>
      <c r="AP149" s="245"/>
      <c r="AQ149" s="245"/>
      <c r="AR149" s="245"/>
      <c r="AS149" s="245"/>
      <c r="AT149" s="245"/>
      <c r="AU149" s="245"/>
      <c r="AV149" s="245"/>
      <c r="AW149" s="245"/>
      <c r="AX149" s="245"/>
      <c r="AY149" s="245"/>
    </row>
    <row r="150" spans="1:51" x14ac:dyDescent="0.2">
      <c r="A150" s="245"/>
      <c r="B150" s="245"/>
      <c r="C150" s="245"/>
      <c r="D150" s="245"/>
      <c r="E150" s="245"/>
      <c r="F150" s="246"/>
      <c r="G150" s="245"/>
      <c r="H150" s="245"/>
      <c r="I150" s="245"/>
      <c r="J150" s="245"/>
      <c r="K150" s="245"/>
      <c r="L150" s="245"/>
      <c r="M150" s="245"/>
      <c r="N150" s="245"/>
      <c r="O150" s="245"/>
      <c r="P150" s="245"/>
      <c r="Q150" s="245"/>
      <c r="R150" s="245"/>
      <c r="S150" s="245"/>
      <c r="T150" s="245"/>
      <c r="U150" s="245"/>
      <c r="V150" s="245"/>
      <c r="W150" s="245"/>
      <c r="X150" s="245"/>
      <c r="Y150" s="245"/>
      <c r="Z150" s="245"/>
      <c r="AA150" s="245"/>
      <c r="AB150" s="245"/>
      <c r="AC150" s="245"/>
      <c r="AD150" s="245"/>
      <c r="AE150" s="245"/>
      <c r="AF150" s="245"/>
      <c r="AG150" s="245"/>
      <c r="AH150" s="245"/>
      <c r="AI150" s="245"/>
      <c r="AJ150" s="245"/>
      <c r="AK150" s="245"/>
      <c r="AL150" s="245"/>
      <c r="AM150" s="245"/>
      <c r="AN150" s="245"/>
      <c r="AO150" s="245"/>
      <c r="AP150" s="245"/>
      <c r="AQ150" s="245"/>
      <c r="AR150" s="245"/>
      <c r="AS150" s="245"/>
      <c r="AT150" s="245"/>
      <c r="AU150" s="245"/>
      <c r="AV150" s="245"/>
      <c r="AW150" s="245"/>
      <c r="AX150" s="245"/>
      <c r="AY150" s="245"/>
    </row>
    <row r="151" spans="1:51" x14ac:dyDescent="0.2">
      <c r="A151" s="245"/>
      <c r="B151" s="245"/>
      <c r="C151" s="245"/>
      <c r="D151" s="245"/>
      <c r="E151" s="245"/>
      <c r="F151" s="246"/>
      <c r="G151" s="245"/>
      <c r="H151" s="245"/>
      <c r="I151" s="245"/>
      <c r="J151" s="245"/>
      <c r="K151" s="245"/>
      <c r="L151" s="245"/>
      <c r="M151" s="245"/>
      <c r="N151" s="245"/>
      <c r="O151" s="245"/>
      <c r="P151" s="245"/>
      <c r="Q151" s="245"/>
      <c r="R151" s="245"/>
      <c r="S151" s="245"/>
      <c r="T151" s="245"/>
      <c r="U151" s="245"/>
      <c r="V151" s="245"/>
      <c r="W151" s="245"/>
      <c r="X151" s="245"/>
      <c r="Y151" s="245"/>
      <c r="Z151" s="245"/>
      <c r="AA151" s="245"/>
      <c r="AB151" s="245"/>
      <c r="AC151" s="245"/>
      <c r="AD151" s="245"/>
      <c r="AE151" s="245"/>
      <c r="AF151" s="245"/>
      <c r="AG151" s="245"/>
      <c r="AH151" s="245"/>
      <c r="AI151" s="245"/>
      <c r="AJ151" s="245"/>
      <c r="AK151" s="245"/>
      <c r="AL151" s="245"/>
      <c r="AM151" s="245"/>
      <c r="AN151" s="245"/>
      <c r="AO151" s="245"/>
      <c r="AP151" s="245"/>
      <c r="AQ151" s="245"/>
      <c r="AR151" s="245"/>
      <c r="AS151" s="245"/>
      <c r="AT151" s="245"/>
      <c r="AU151" s="245"/>
      <c r="AV151" s="245"/>
      <c r="AW151" s="245"/>
      <c r="AX151" s="245"/>
      <c r="AY151" s="245"/>
    </row>
    <row r="152" spans="1:51" x14ac:dyDescent="0.2">
      <c r="A152" s="245"/>
      <c r="B152" s="245"/>
      <c r="C152" s="245"/>
      <c r="D152" s="245"/>
      <c r="E152" s="245"/>
      <c r="F152" s="246"/>
      <c r="G152" s="245"/>
      <c r="H152" s="245"/>
      <c r="I152" s="245"/>
      <c r="J152" s="245"/>
      <c r="K152" s="245"/>
      <c r="L152" s="245"/>
      <c r="M152" s="245"/>
      <c r="N152" s="245"/>
      <c r="O152" s="245"/>
      <c r="P152" s="245"/>
      <c r="Q152" s="245"/>
      <c r="R152" s="245"/>
      <c r="S152" s="245"/>
      <c r="T152" s="245"/>
      <c r="U152" s="245"/>
      <c r="V152" s="245"/>
      <c r="W152" s="245"/>
      <c r="X152" s="245"/>
      <c r="Y152" s="245"/>
      <c r="Z152" s="245"/>
      <c r="AA152" s="245"/>
      <c r="AB152" s="245"/>
      <c r="AC152" s="245"/>
      <c r="AD152" s="245"/>
      <c r="AE152" s="245"/>
      <c r="AF152" s="245"/>
      <c r="AG152" s="245"/>
      <c r="AH152" s="245"/>
      <c r="AI152" s="245"/>
      <c r="AJ152" s="245"/>
      <c r="AK152" s="245"/>
      <c r="AL152" s="245"/>
      <c r="AM152" s="245"/>
      <c r="AN152" s="245"/>
      <c r="AO152" s="245"/>
      <c r="AP152" s="245"/>
      <c r="AQ152" s="245"/>
      <c r="AR152" s="245"/>
      <c r="AS152" s="245"/>
      <c r="AT152" s="245"/>
      <c r="AU152" s="245"/>
      <c r="AV152" s="245"/>
      <c r="AW152" s="245"/>
      <c r="AX152" s="245"/>
      <c r="AY152" s="245"/>
    </row>
    <row r="153" spans="1:51" x14ac:dyDescent="0.2">
      <c r="A153" s="245"/>
      <c r="B153" s="245"/>
      <c r="C153" s="245"/>
      <c r="D153" s="245"/>
      <c r="E153" s="245"/>
      <c r="F153" s="246"/>
      <c r="G153" s="245"/>
      <c r="H153" s="245"/>
      <c r="I153" s="245"/>
      <c r="J153" s="245"/>
      <c r="K153" s="245"/>
      <c r="L153" s="245"/>
      <c r="M153" s="245"/>
      <c r="N153" s="245"/>
      <c r="O153" s="245"/>
      <c r="P153" s="245"/>
      <c r="Q153" s="245"/>
      <c r="R153" s="245"/>
      <c r="S153" s="245"/>
      <c r="T153" s="245"/>
      <c r="U153" s="245"/>
      <c r="V153" s="245"/>
      <c r="W153" s="245"/>
      <c r="X153" s="245"/>
      <c r="Y153" s="245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45"/>
      <c r="AW153" s="245"/>
      <c r="AX153" s="245"/>
      <c r="AY153" s="245"/>
    </row>
    <row r="154" spans="1:51" x14ac:dyDescent="0.2">
      <c r="A154" s="245"/>
      <c r="B154" s="245"/>
      <c r="C154" s="245"/>
      <c r="D154" s="245"/>
      <c r="E154" s="245"/>
      <c r="F154" s="246"/>
      <c r="G154" s="245"/>
      <c r="H154" s="245"/>
      <c r="I154" s="245"/>
      <c r="J154" s="245"/>
      <c r="K154" s="245"/>
      <c r="L154" s="245"/>
      <c r="M154" s="245"/>
      <c r="N154" s="245"/>
      <c r="O154" s="245"/>
      <c r="P154" s="245"/>
      <c r="Q154" s="245"/>
      <c r="R154" s="245"/>
      <c r="S154" s="245"/>
      <c r="T154" s="245"/>
      <c r="U154" s="245"/>
      <c r="V154" s="245"/>
      <c r="W154" s="245"/>
      <c r="X154" s="245"/>
      <c r="Y154" s="245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45"/>
      <c r="AW154" s="245"/>
      <c r="AX154" s="245"/>
      <c r="AY154" s="245"/>
    </row>
    <row r="155" spans="1:51" x14ac:dyDescent="0.2">
      <c r="A155" s="245"/>
      <c r="B155" s="245"/>
      <c r="C155" s="245"/>
      <c r="D155" s="245"/>
      <c r="E155" s="245"/>
      <c r="F155" s="246"/>
      <c r="G155" s="245"/>
      <c r="H155" s="245"/>
      <c r="I155" s="245"/>
      <c r="J155" s="245"/>
      <c r="K155" s="245"/>
      <c r="L155" s="245"/>
      <c r="M155" s="245"/>
      <c r="N155" s="245"/>
      <c r="O155" s="245"/>
      <c r="P155" s="245"/>
      <c r="Q155" s="245"/>
      <c r="R155" s="245"/>
      <c r="S155" s="245"/>
      <c r="T155" s="245"/>
      <c r="U155" s="245"/>
      <c r="V155" s="245"/>
      <c r="W155" s="245"/>
      <c r="X155" s="245"/>
      <c r="Y155" s="245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5"/>
      <c r="AW155" s="245"/>
      <c r="AX155" s="245"/>
      <c r="AY155" s="245"/>
    </row>
    <row r="156" spans="1:51" x14ac:dyDescent="0.2">
      <c r="A156" s="245"/>
      <c r="B156" s="245"/>
      <c r="C156" s="245"/>
      <c r="D156" s="245"/>
      <c r="E156" s="245"/>
      <c r="F156" s="246"/>
      <c r="G156" s="245"/>
      <c r="H156" s="245"/>
      <c r="I156" s="245"/>
      <c r="J156" s="245"/>
      <c r="K156" s="245"/>
      <c r="L156" s="245"/>
      <c r="M156" s="245"/>
      <c r="N156" s="245"/>
      <c r="O156" s="245"/>
      <c r="P156" s="245"/>
      <c r="Q156" s="245"/>
      <c r="R156" s="245"/>
      <c r="S156" s="245"/>
      <c r="T156" s="245"/>
      <c r="U156" s="245"/>
      <c r="V156" s="245"/>
      <c r="W156" s="245"/>
      <c r="X156" s="245"/>
      <c r="Y156" s="245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5"/>
      <c r="AW156" s="245"/>
      <c r="AX156" s="245"/>
      <c r="AY156" s="245"/>
    </row>
    <row r="157" spans="1:51" x14ac:dyDescent="0.2">
      <c r="A157" s="245"/>
      <c r="B157" s="245"/>
      <c r="C157" s="245"/>
      <c r="D157" s="245"/>
      <c r="E157" s="245"/>
      <c r="F157" s="246"/>
      <c r="G157" s="245"/>
      <c r="H157" s="245"/>
      <c r="I157" s="245"/>
      <c r="J157" s="245"/>
      <c r="K157" s="245"/>
      <c r="L157" s="245"/>
      <c r="M157" s="245"/>
      <c r="N157" s="245"/>
      <c r="O157" s="245"/>
      <c r="P157" s="245"/>
      <c r="Q157" s="245"/>
      <c r="R157" s="245"/>
      <c r="S157" s="245"/>
      <c r="T157" s="245"/>
      <c r="U157" s="245"/>
      <c r="V157" s="245"/>
      <c r="W157" s="245"/>
      <c r="X157" s="245"/>
      <c r="Y157" s="245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5"/>
      <c r="AW157" s="245"/>
      <c r="AX157" s="245"/>
      <c r="AY157" s="245"/>
    </row>
    <row r="158" spans="1:51" x14ac:dyDescent="0.2">
      <c r="A158" s="245"/>
      <c r="B158" s="245"/>
      <c r="C158" s="245"/>
      <c r="D158" s="245"/>
      <c r="E158" s="245"/>
      <c r="F158" s="246"/>
      <c r="G158" s="245"/>
      <c r="H158" s="245"/>
      <c r="I158" s="245"/>
      <c r="J158" s="245"/>
      <c r="K158" s="245"/>
      <c r="L158" s="245"/>
      <c r="M158" s="245"/>
      <c r="N158" s="245"/>
      <c r="O158" s="245"/>
      <c r="P158" s="245"/>
      <c r="Q158" s="245"/>
      <c r="R158" s="245"/>
      <c r="S158" s="245"/>
      <c r="T158" s="245"/>
      <c r="U158" s="245"/>
      <c r="V158" s="245"/>
      <c r="W158" s="245"/>
      <c r="X158" s="245"/>
      <c r="Y158" s="245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5"/>
      <c r="AW158" s="245"/>
      <c r="AX158" s="245"/>
      <c r="AY158" s="245"/>
    </row>
    <row r="159" spans="1:51" x14ac:dyDescent="0.2">
      <c r="A159" s="245"/>
      <c r="B159" s="245"/>
      <c r="C159" s="245"/>
      <c r="D159" s="245"/>
      <c r="E159" s="245"/>
      <c r="F159" s="246"/>
      <c r="G159" s="245"/>
      <c r="H159" s="245"/>
      <c r="I159" s="245"/>
      <c r="J159" s="245"/>
      <c r="K159" s="245"/>
      <c r="L159" s="245"/>
      <c r="M159" s="245"/>
      <c r="N159" s="245"/>
      <c r="O159" s="245"/>
      <c r="P159" s="245"/>
      <c r="Q159" s="245"/>
      <c r="R159" s="245"/>
      <c r="S159" s="245"/>
      <c r="T159" s="245"/>
      <c r="U159" s="245"/>
      <c r="V159" s="245"/>
      <c r="W159" s="245"/>
      <c r="X159" s="245"/>
      <c r="Y159" s="245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5"/>
      <c r="AW159" s="245"/>
      <c r="AX159" s="245"/>
      <c r="AY159" s="245"/>
    </row>
    <row r="160" spans="1:51" x14ac:dyDescent="0.2">
      <c r="A160" s="245"/>
      <c r="B160" s="245"/>
      <c r="C160" s="245"/>
      <c r="D160" s="245"/>
      <c r="E160" s="245"/>
      <c r="F160" s="246"/>
      <c r="G160" s="245"/>
      <c r="H160" s="245"/>
      <c r="I160" s="245"/>
      <c r="J160" s="245"/>
      <c r="K160" s="245"/>
      <c r="L160" s="245"/>
      <c r="M160" s="245"/>
      <c r="N160" s="245"/>
      <c r="O160" s="245"/>
      <c r="P160" s="245"/>
      <c r="Q160" s="245"/>
      <c r="R160" s="245"/>
      <c r="S160" s="245"/>
      <c r="T160" s="245"/>
      <c r="U160" s="245"/>
      <c r="V160" s="245"/>
      <c r="W160" s="245"/>
      <c r="X160" s="245"/>
      <c r="Y160" s="245"/>
      <c r="Z160" s="245"/>
      <c r="AA160" s="245"/>
      <c r="AB160" s="245"/>
      <c r="AC160" s="245"/>
      <c r="AD160" s="245"/>
      <c r="AE160" s="245"/>
      <c r="AF160" s="245"/>
      <c r="AG160" s="245"/>
      <c r="AH160" s="245"/>
      <c r="AI160" s="245"/>
      <c r="AJ160" s="245"/>
      <c r="AK160" s="245"/>
      <c r="AL160" s="245"/>
      <c r="AM160" s="245"/>
      <c r="AN160" s="245"/>
      <c r="AO160" s="245"/>
      <c r="AP160" s="245"/>
      <c r="AQ160" s="245"/>
      <c r="AR160" s="245"/>
      <c r="AS160" s="245"/>
      <c r="AT160" s="245"/>
      <c r="AU160" s="245"/>
      <c r="AV160" s="245"/>
      <c r="AW160" s="245"/>
      <c r="AX160" s="245"/>
      <c r="AY160" s="245"/>
    </row>
    <row r="161" spans="1:51" x14ac:dyDescent="0.2">
      <c r="A161" s="245"/>
      <c r="B161" s="245"/>
      <c r="C161" s="245"/>
      <c r="D161" s="245"/>
      <c r="E161" s="245"/>
      <c r="F161" s="246"/>
      <c r="G161" s="245"/>
      <c r="H161" s="245"/>
      <c r="I161" s="245"/>
      <c r="J161" s="245"/>
      <c r="K161" s="245"/>
      <c r="L161" s="245"/>
      <c r="M161" s="245"/>
      <c r="N161" s="245"/>
      <c r="O161" s="245"/>
      <c r="P161" s="245"/>
      <c r="Q161" s="245"/>
      <c r="R161" s="245"/>
      <c r="S161" s="245"/>
      <c r="T161" s="245"/>
      <c r="U161" s="245"/>
      <c r="V161" s="245"/>
      <c r="W161" s="245"/>
      <c r="X161" s="245"/>
      <c r="Y161" s="245"/>
      <c r="Z161" s="245"/>
      <c r="AA161" s="245"/>
      <c r="AB161" s="245"/>
      <c r="AC161" s="245"/>
      <c r="AD161" s="245"/>
      <c r="AE161" s="245"/>
      <c r="AF161" s="245"/>
      <c r="AG161" s="245"/>
      <c r="AH161" s="245"/>
      <c r="AI161" s="245"/>
      <c r="AJ161" s="245"/>
      <c r="AK161" s="245"/>
      <c r="AL161" s="245"/>
      <c r="AM161" s="245"/>
      <c r="AN161" s="245"/>
      <c r="AO161" s="245"/>
      <c r="AP161" s="245"/>
      <c r="AQ161" s="245"/>
      <c r="AR161" s="245"/>
      <c r="AS161" s="245"/>
      <c r="AT161" s="245"/>
      <c r="AU161" s="245"/>
      <c r="AV161" s="245"/>
      <c r="AW161" s="245"/>
      <c r="AX161" s="245"/>
      <c r="AY161" s="245"/>
    </row>
    <row r="162" spans="1:51" x14ac:dyDescent="0.2">
      <c r="A162" s="245"/>
      <c r="B162" s="245"/>
      <c r="C162" s="245"/>
      <c r="D162" s="245"/>
      <c r="E162" s="245"/>
      <c r="F162" s="246"/>
      <c r="G162" s="245"/>
      <c r="H162" s="245"/>
      <c r="I162" s="245"/>
      <c r="J162" s="245"/>
      <c r="K162" s="245"/>
      <c r="L162" s="245"/>
      <c r="M162" s="245"/>
      <c r="N162" s="245"/>
      <c r="O162" s="245"/>
      <c r="P162" s="245"/>
      <c r="Q162" s="245"/>
      <c r="R162" s="245"/>
      <c r="S162" s="245"/>
      <c r="T162" s="245"/>
      <c r="U162" s="245"/>
      <c r="V162" s="245"/>
      <c r="W162" s="245"/>
      <c r="X162" s="245"/>
      <c r="Y162" s="245"/>
      <c r="Z162" s="245"/>
      <c r="AA162" s="245"/>
      <c r="AB162" s="245"/>
      <c r="AC162" s="245"/>
      <c r="AD162" s="245"/>
      <c r="AE162" s="245"/>
      <c r="AF162" s="245"/>
      <c r="AG162" s="245"/>
      <c r="AH162" s="245"/>
      <c r="AI162" s="245"/>
      <c r="AJ162" s="245"/>
      <c r="AK162" s="245"/>
      <c r="AL162" s="245"/>
      <c r="AM162" s="245"/>
      <c r="AN162" s="245"/>
      <c r="AO162" s="245"/>
      <c r="AP162" s="245"/>
      <c r="AQ162" s="245"/>
      <c r="AR162" s="245"/>
      <c r="AS162" s="245"/>
      <c r="AT162" s="245"/>
      <c r="AU162" s="245"/>
      <c r="AV162" s="245"/>
      <c r="AW162" s="245"/>
      <c r="AX162" s="245"/>
      <c r="AY162" s="245"/>
    </row>
    <row r="163" spans="1:51" x14ac:dyDescent="0.2">
      <c r="A163" s="245"/>
      <c r="B163" s="245"/>
      <c r="C163" s="245"/>
      <c r="D163" s="245"/>
      <c r="E163" s="245"/>
      <c r="F163" s="246"/>
      <c r="G163" s="245"/>
      <c r="H163" s="245"/>
      <c r="I163" s="245"/>
      <c r="J163" s="245"/>
      <c r="K163" s="245"/>
      <c r="L163" s="245"/>
      <c r="M163" s="245"/>
      <c r="N163" s="245"/>
      <c r="O163" s="245"/>
      <c r="P163" s="245"/>
      <c r="Q163" s="245"/>
      <c r="R163" s="245"/>
      <c r="S163" s="245"/>
      <c r="T163" s="245"/>
      <c r="U163" s="245"/>
      <c r="V163" s="245"/>
      <c r="W163" s="245"/>
      <c r="X163" s="245"/>
      <c r="Y163" s="245"/>
      <c r="Z163" s="245"/>
      <c r="AA163" s="245"/>
      <c r="AB163" s="245"/>
      <c r="AC163" s="245"/>
      <c r="AD163" s="245"/>
      <c r="AE163" s="245"/>
      <c r="AF163" s="245"/>
      <c r="AG163" s="245"/>
      <c r="AH163" s="245"/>
      <c r="AI163" s="245"/>
      <c r="AJ163" s="245"/>
      <c r="AK163" s="245"/>
      <c r="AL163" s="245"/>
      <c r="AM163" s="245"/>
      <c r="AN163" s="245"/>
      <c r="AO163" s="245"/>
      <c r="AP163" s="245"/>
      <c r="AQ163" s="245"/>
      <c r="AR163" s="245"/>
      <c r="AS163" s="245"/>
      <c r="AT163" s="245"/>
      <c r="AU163" s="245"/>
      <c r="AV163" s="245"/>
      <c r="AW163" s="245"/>
      <c r="AX163" s="245"/>
      <c r="AY163" s="245"/>
    </row>
    <row r="164" spans="1:51" x14ac:dyDescent="0.2">
      <c r="A164" s="245"/>
      <c r="B164" s="245"/>
      <c r="C164" s="245"/>
      <c r="D164" s="245"/>
      <c r="E164" s="245"/>
      <c r="F164" s="246"/>
      <c r="G164" s="245"/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5"/>
      <c r="S164" s="245"/>
      <c r="T164" s="245"/>
      <c r="U164" s="245"/>
      <c r="V164" s="245"/>
      <c r="W164" s="245"/>
      <c r="X164" s="245"/>
      <c r="Y164" s="245"/>
      <c r="Z164" s="245"/>
      <c r="AA164" s="245"/>
      <c r="AB164" s="245"/>
      <c r="AC164" s="245"/>
      <c r="AD164" s="245"/>
      <c r="AE164" s="245"/>
      <c r="AF164" s="245"/>
      <c r="AG164" s="245"/>
      <c r="AH164" s="245"/>
      <c r="AI164" s="245"/>
      <c r="AJ164" s="245"/>
      <c r="AK164" s="245"/>
      <c r="AL164" s="245"/>
      <c r="AM164" s="245"/>
      <c r="AN164" s="245"/>
      <c r="AO164" s="245"/>
      <c r="AP164" s="245"/>
      <c r="AQ164" s="245"/>
      <c r="AR164" s="245"/>
      <c r="AS164" s="245"/>
      <c r="AT164" s="245"/>
      <c r="AU164" s="245"/>
      <c r="AV164" s="245"/>
      <c r="AW164" s="245"/>
      <c r="AX164" s="245"/>
      <c r="AY164" s="245"/>
    </row>
    <row r="165" spans="1:51" x14ac:dyDescent="0.2">
      <c r="A165" s="245"/>
      <c r="B165" s="245"/>
      <c r="C165" s="245"/>
      <c r="D165" s="245"/>
      <c r="E165" s="245"/>
      <c r="F165" s="246"/>
      <c r="G165" s="245"/>
      <c r="H165" s="245"/>
      <c r="I165" s="245"/>
      <c r="J165" s="245"/>
      <c r="K165" s="245"/>
      <c r="L165" s="245"/>
      <c r="M165" s="245"/>
      <c r="N165" s="245"/>
      <c r="O165" s="245"/>
      <c r="P165" s="245"/>
      <c r="Q165" s="245"/>
      <c r="R165" s="245"/>
      <c r="S165" s="245"/>
      <c r="T165" s="245"/>
      <c r="U165" s="245"/>
      <c r="V165" s="245"/>
      <c r="W165" s="245"/>
      <c r="X165" s="245"/>
      <c r="Y165" s="245"/>
      <c r="Z165" s="245"/>
      <c r="AA165" s="245"/>
      <c r="AB165" s="245"/>
      <c r="AC165" s="245"/>
      <c r="AD165" s="245"/>
      <c r="AE165" s="245"/>
      <c r="AF165" s="245"/>
      <c r="AG165" s="245"/>
      <c r="AH165" s="245"/>
      <c r="AI165" s="245"/>
      <c r="AJ165" s="245"/>
      <c r="AK165" s="245"/>
      <c r="AL165" s="245"/>
      <c r="AM165" s="245"/>
      <c r="AN165" s="245"/>
      <c r="AO165" s="245"/>
      <c r="AP165" s="245"/>
      <c r="AQ165" s="245"/>
      <c r="AR165" s="245"/>
      <c r="AS165" s="245"/>
      <c r="AT165" s="245"/>
      <c r="AU165" s="245"/>
      <c r="AV165" s="245"/>
      <c r="AW165" s="245"/>
      <c r="AX165" s="245"/>
      <c r="AY165" s="245"/>
    </row>
    <row r="166" spans="1:51" x14ac:dyDescent="0.2">
      <c r="A166" s="245"/>
      <c r="B166" s="245"/>
      <c r="C166" s="245"/>
      <c r="D166" s="245"/>
      <c r="E166" s="245"/>
      <c r="F166" s="246"/>
      <c r="G166" s="245"/>
      <c r="H166" s="245"/>
      <c r="I166" s="245"/>
      <c r="J166" s="245"/>
      <c r="K166" s="245"/>
      <c r="L166" s="245"/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245"/>
      <c r="AD166" s="245"/>
      <c r="AE166" s="245"/>
      <c r="AF166" s="245"/>
      <c r="AG166" s="245"/>
      <c r="AH166" s="245"/>
      <c r="AI166" s="245"/>
      <c r="AJ166" s="245"/>
      <c r="AK166" s="245"/>
      <c r="AL166" s="245"/>
      <c r="AM166" s="245"/>
      <c r="AN166" s="245"/>
      <c r="AO166" s="245"/>
      <c r="AP166" s="245"/>
      <c r="AQ166" s="245"/>
      <c r="AR166" s="245"/>
      <c r="AS166" s="245"/>
      <c r="AT166" s="245"/>
      <c r="AU166" s="245"/>
      <c r="AV166" s="245"/>
      <c r="AW166" s="245"/>
      <c r="AX166" s="245"/>
      <c r="AY166" s="245"/>
    </row>
    <row r="167" spans="1:51" x14ac:dyDescent="0.2">
      <c r="A167" s="245"/>
      <c r="B167" s="245"/>
      <c r="C167" s="245"/>
      <c r="D167" s="245"/>
      <c r="E167" s="245"/>
      <c r="F167" s="246"/>
      <c r="G167" s="245"/>
      <c r="H167" s="245"/>
      <c r="I167" s="245"/>
      <c r="J167" s="245"/>
      <c r="K167" s="245"/>
      <c r="L167" s="245"/>
      <c r="M167" s="245"/>
      <c r="N167" s="245"/>
      <c r="O167" s="245"/>
      <c r="P167" s="245"/>
      <c r="Q167" s="245"/>
      <c r="R167" s="245"/>
      <c r="S167" s="245"/>
      <c r="T167" s="245"/>
      <c r="U167" s="245"/>
      <c r="V167" s="245"/>
      <c r="W167" s="245"/>
      <c r="X167" s="245"/>
      <c r="Y167" s="245"/>
      <c r="Z167" s="245"/>
      <c r="AA167" s="245"/>
      <c r="AB167" s="245"/>
      <c r="AC167" s="245"/>
      <c r="AD167" s="245"/>
      <c r="AE167" s="245"/>
      <c r="AF167" s="245"/>
      <c r="AG167" s="245"/>
      <c r="AH167" s="245"/>
      <c r="AI167" s="245"/>
      <c r="AJ167" s="245"/>
      <c r="AK167" s="245"/>
      <c r="AL167" s="245"/>
      <c r="AM167" s="245"/>
      <c r="AN167" s="245"/>
      <c r="AO167" s="245"/>
      <c r="AP167" s="245"/>
      <c r="AQ167" s="245"/>
      <c r="AR167" s="245"/>
      <c r="AS167" s="245"/>
      <c r="AT167" s="245"/>
      <c r="AU167" s="245"/>
      <c r="AV167" s="245"/>
      <c r="AW167" s="245"/>
      <c r="AX167" s="245"/>
      <c r="AY167" s="245"/>
    </row>
    <row r="168" spans="1:51" x14ac:dyDescent="0.2">
      <c r="A168" s="245"/>
      <c r="B168" s="245"/>
      <c r="C168" s="245"/>
      <c r="D168" s="245"/>
      <c r="E168" s="245"/>
      <c r="F168" s="246"/>
      <c r="G168" s="245"/>
      <c r="H168" s="245"/>
      <c r="I168" s="245"/>
      <c r="J168" s="245"/>
      <c r="K168" s="245"/>
      <c r="L168" s="245"/>
      <c r="M168" s="245"/>
      <c r="N168" s="245"/>
      <c r="O168" s="245"/>
      <c r="P168" s="245"/>
      <c r="Q168" s="245"/>
      <c r="R168" s="245"/>
      <c r="S168" s="245"/>
      <c r="T168" s="245"/>
      <c r="U168" s="245"/>
      <c r="V168" s="245"/>
      <c r="W168" s="245"/>
      <c r="X168" s="245"/>
      <c r="Y168" s="245"/>
      <c r="Z168" s="245"/>
      <c r="AA168" s="245"/>
      <c r="AB168" s="245"/>
      <c r="AC168" s="245"/>
      <c r="AD168" s="245"/>
      <c r="AE168" s="245"/>
      <c r="AF168" s="245"/>
      <c r="AG168" s="245"/>
      <c r="AH168" s="245"/>
      <c r="AI168" s="245"/>
      <c r="AJ168" s="245"/>
      <c r="AK168" s="245"/>
      <c r="AL168" s="245"/>
      <c r="AM168" s="245"/>
      <c r="AN168" s="245"/>
      <c r="AO168" s="245"/>
      <c r="AP168" s="245"/>
      <c r="AQ168" s="245"/>
      <c r="AR168" s="245"/>
      <c r="AS168" s="245"/>
      <c r="AT168" s="245"/>
      <c r="AU168" s="245"/>
      <c r="AV168" s="245"/>
      <c r="AW168" s="245"/>
      <c r="AX168" s="245"/>
      <c r="AY168" s="245"/>
    </row>
    <row r="169" spans="1:51" x14ac:dyDescent="0.2">
      <c r="A169" s="245"/>
      <c r="B169" s="245"/>
      <c r="C169" s="245"/>
      <c r="D169" s="245"/>
      <c r="E169" s="245"/>
      <c r="F169" s="246"/>
      <c r="G169" s="245"/>
      <c r="H169" s="245"/>
      <c r="I169" s="245"/>
      <c r="J169" s="245"/>
      <c r="K169" s="245"/>
      <c r="L169" s="245"/>
      <c r="M169" s="245"/>
      <c r="N169" s="245"/>
      <c r="O169" s="245"/>
      <c r="P169" s="245"/>
      <c r="Q169" s="245"/>
      <c r="R169" s="245"/>
      <c r="S169" s="245"/>
      <c r="T169" s="245"/>
      <c r="U169" s="245"/>
      <c r="V169" s="245"/>
      <c r="W169" s="245"/>
      <c r="X169" s="245"/>
      <c r="Y169" s="245"/>
      <c r="Z169" s="245"/>
      <c r="AA169" s="245"/>
      <c r="AB169" s="245"/>
      <c r="AC169" s="245"/>
      <c r="AD169" s="245"/>
      <c r="AE169" s="245"/>
      <c r="AF169" s="245"/>
      <c r="AG169" s="245"/>
      <c r="AH169" s="245"/>
      <c r="AI169" s="245"/>
      <c r="AJ169" s="245"/>
      <c r="AK169" s="245"/>
      <c r="AL169" s="245"/>
      <c r="AM169" s="245"/>
      <c r="AN169" s="245"/>
      <c r="AO169" s="245"/>
      <c r="AP169" s="245"/>
      <c r="AQ169" s="245"/>
      <c r="AR169" s="245"/>
      <c r="AS169" s="245"/>
      <c r="AT169" s="245"/>
      <c r="AU169" s="245"/>
      <c r="AV169" s="245"/>
      <c r="AW169" s="245"/>
      <c r="AX169" s="245"/>
      <c r="AY169" s="245"/>
    </row>
    <row r="170" spans="1:51" x14ac:dyDescent="0.2">
      <c r="A170" s="245"/>
      <c r="B170" s="245"/>
      <c r="C170" s="245"/>
      <c r="D170" s="245"/>
      <c r="E170" s="245"/>
      <c r="F170" s="246"/>
      <c r="G170" s="245"/>
      <c r="H170" s="245"/>
      <c r="I170" s="245"/>
      <c r="J170" s="245"/>
      <c r="K170" s="245"/>
      <c r="L170" s="245"/>
      <c r="M170" s="245"/>
      <c r="N170" s="245"/>
      <c r="O170" s="245"/>
      <c r="P170" s="245"/>
      <c r="Q170" s="245"/>
      <c r="R170" s="245"/>
      <c r="S170" s="245"/>
      <c r="T170" s="245"/>
      <c r="U170" s="245"/>
      <c r="V170" s="245"/>
      <c r="W170" s="245"/>
      <c r="X170" s="245"/>
      <c r="Y170" s="245"/>
      <c r="Z170" s="245"/>
      <c r="AA170" s="245"/>
      <c r="AB170" s="245"/>
      <c r="AC170" s="245"/>
      <c r="AD170" s="245"/>
      <c r="AE170" s="245"/>
      <c r="AF170" s="245"/>
      <c r="AG170" s="245"/>
      <c r="AH170" s="245"/>
      <c r="AI170" s="245"/>
      <c r="AJ170" s="245"/>
      <c r="AK170" s="245"/>
      <c r="AL170" s="245"/>
      <c r="AM170" s="245"/>
      <c r="AN170" s="245"/>
      <c r="AO170" s="245"/>
      <c r="AP170" s="245"/>
      <c r="AQ170" s="245"/>
      <c r="AR170" s="245"/>
      <c r="AS170" s="245"/>
      <c r="AT170" s="245"/>
      <c r="AU170" s="245"/>
      <c r="AV170" s="245"/>
      <c r="AW170" s="245"/>
      <c r="AX170" s="245"/>
      <c r="AY170" s="245"/>
    </row>
    <row r="171" spans="1:51" x14ac:dyDescent="0.2">
      <c r="A171" s="245"/>
      <c r="B171" s="245"/>
      <c r="C171" s="245"/>
      <c r="D171" s="245"/>
      <c r="E171" s="245"/>
      <c r="F171" s="246"/>
      <c r="G171" s="245"/>
      <c r="H171" s="245"/>
      <c r="I171" s="245"/>
      <c r="J171" s="245"/>
      <c r="K171" s="245"/>
      <c r="L171" s="245"/>
      <c r="M171" s="245"/>
      <c r="N171" s="245"/>
      <c r="O171" s="245"/>
      <c r="P171" s="245"/>
      <c r="Q171" s="245"/>
      <c r="R171" s="245"/>
      <c r="S171" s="245"/>
      <c r="T171" s="245"/>
      <c r="U171" s="245"/>
      <c r="V171" s="245"/>
      <c r="W171" s="245"/>
      <c r="X171" s="245"/>
      <c r="Y171" s="245"/>
      <c r="Z171" s="245"/>
      <c r="AA171" s="245"/>
      <c r="AB171" s="245"/>
      <c r="AC171" s="245"/>
      <c r="AD171" s="245"/>
      <c r="AE171" s="245"/>
      <c r="AF171" s="245"/>
      <c r="AG171" s="245"/>
      <c r="AH171" s="245"/>
      <c r="AI171" s="245"/>
      <c r="AJ171" s="245"/>
      <c r="AK171" s="245"/>
      <c r="AL171" s="245"/>
      <c r="AM171" s="245"/>
      <c r="AN171" s="245"/>
      <c r="AO171" s="245"/>
      <c r="AP171" s="245"/>
      <c r="AQ171" s="245"/>
      <c r="AR171" s="245"/>
      <c r="AS171" s="245"/>
      <c r="AT171" s="245"/>
      <c r="AU171" s="245"/>
      <c r="AV171" s="245"/>
      <c r="AW171" s="245"/>
      <c r="AX171" s="245"/>
      <c r="AY171" s="245"/>
    </row>
    <row r="172" spans="1:51" x14ac:dyDescent="0.2">
      <c r="A172" s="245"/>
      <c r="B172" s="245"/>
      <c r="C172" s="245"/>
      <c r="D172" s="245"/>
      <c r="E172" s="245"/>
      <c r="F172" s="246"/>
      <c r="G172" s="245"/>
      <c r="H172" s="245"/>
      <c r="I172" s="245"/>
      <c r="J172" s="245"/>
      <c r="K172" s="245"/>
      <c r="L172" s="245"/>
      <c r="M172" s="245"/>
      <c r="N172" s="245"/>
      <c r="O172" s="245"/>
      <c r="P172" s="245"/>
      <c r="Q172" s="245"/>
      <c r="R172" s="245"/>
      <c r="S172" s="245"/>
      <c r="T172" s="245"/>
      <c r="U172" s="245"/>
      <c r="V172" s="245"/>
      <c r="W172" s="245"/>
      <c r="X172" s="245"/>
      <c r="Y172" s="245"/>
      <c r="Z172" s="245"/>
      <c r="AA172" s="245"/>
      <c r="AB172" s="245"/>
      <c r="AC172" s="245"/>
      <c r="AD172" s="245"/>
      <c r="AE172" s="245"/>
      <c r="AF172" s="245"/>
      <c r="AG172" s="245"/>
      <c r="AH172" s="245"/>
      <c r="AI172" s="245"/>
      <c r="AJ172" s="245"/>
      <c r="AK172" s="245"/>
      <c r="AL172" s="245"/>
      <c r="AM172" s="245"/>
      <c r="AN172" s="245"/>
      <c r="AO172" s="245"/>
      <c r="AP172" s="245"/>
      <c r="AQ172" s="245"/>
      <c r="AR172" s="245"/>
      <c r="AS172" s="245"/>
      <c r="AT172" s="245"/>
      <c r="AU172" s="245"/>
      <c r="AV172" s="245"/>
      <c r="AW172" s="245"/>
      <c r="AX172" s="245"/>
      <c r="AY172" s="245"/>
    </row>
    <row r="173" spans="1:51" x14ac:dyDescent="0.2">
      <c r="A173" s="245"/>
      <c r="B173" s="245"/>
      <c r="C173" s="245"/>
      <c r="D173" s="245"/>
      <c r="E173" s="245"/>
      <c r="F173" s="246"/>
      <c r="G173" s="245"/>
      <c r="H173" s="245"/>
      <c r="I173" s="245"/>
      <c r="J173" s="245"/>
      <c r="K173" s="245"/>
      <c r="L173" s="245"/>
      <c r="M173" s="245"/>
      <c r="N173" s="245"/>
      <c r="O173" s="245"/>
      <c r="P173" s="245"/>
      <c r="Q173" s="245"/>
      <c r="R173" s="245"/>
      <c r="S173" s="245"/>
      <c r="T173" s="245"/>
      <c r="U173" s="245"/>
      <c r="V173" s="245"/>
      <c r="W173" s="245"/>
      <c r="X173" s="245"/>
      <c r="Y173" s="245"/>
      <c r="Z173" s="245"/>
      <c r="AA173" s="245"/>
      <c r="AB173" s="245"/>
      <c r="AC173" s="245"/>
      <c r="AD173" s="245"/>
      <c r="AE173" s="245"/>
      <c r="AF173" s="245"/>
      <c r="AG173" s="245"/>
      <c r="AH173" s="245"/>
      <c r="AI173" s="245"/>
      <c r="AJ173" s="245"/>
      <c r="AK173" s="245"/>
      <c r="AL173" s="245"/>
      <c r="AM173" s="245"/>
      <c r="AN173" s="245"/>
      <c r="AO173" s="245"/>
      <c r="AP173" s="245"/>
      <c r="AQ173" s="245"/>
      <c r="AR173" s="245"/>
      <c r="AS173" s="245"/>
      <c r="AT173" s="245"/>
      <c r="AU173" s="245"/>
      <c r="AV173" s="245"/>
      <c r="AW173" s="245"/>
      <c r="AX173" s="245"/>
      <c r="AY173" s="245"/>
    </row>
    <row r="174" spans="1:51" x14ac:dyDescent="0.2">
      <c r="A174" s="245"/>
      <c r="B174" s="245"/>
      <c r="C174" s="245"/>
      <c r="D174" s="245"/>
      <c r="E174" s="245"/>
      <c r="F174" s="246"/>
      <c r="G174" s="245"/>
      <c r="H174" s="245"/>
      <c r="I174" s="245"/>
      <c r="J174" s="245"/>
      <c r="K174" s="245"/>
      <c r="L174" s="245"/>
      <c r="M174" s="245"/>
      <c r="N174" s="245"/>
      <c r="O174" s="245"/>
      <c r="P174" s="245"/>
      <c r="Q174" s="245"/>
      <c r="R174" s="245"/>
      <c r="S174" s="245"/>
      <c r="T174" s="245"/>
      <c r="U174" s="245"/>
      <c r="V174" s="245"/>
      <c r="W174" s="245"/>
      <c r="X174" s="245"/>
      <c r="Y174" s="245"/>
      <c r="Z174" s="245"/>
      <c r="AA174" s="245"/>
      <c r="AB174" s="245"/>
      <c r="AC174" s="245"/>
      <c r="AD174" s="245"/>
      <c r="AE174" s="245"/>
      <c r="AF174" s="245"/>
      <c r="AG174" s="245"/>
      <c r="AH174" s="245"/>
      <c r="AI174" s="245"/>
      <c r="AJ174" s="245"/>
      <c r="AK174" s="245"/>
      <c r="AL174" s="245"/>
      <c r="AM174" s="245"/>
      <c r="AN174" s="245"/>
      <c r="AO174" s="245"/>
      <c r="AP174" s="245"/>
      <c r="AQ174" s="245"/>
      <c r="AR174" s="245"/>
      <c r="AS174" s="245"/>
      <c r="AT174" s="245"/>
      <c r="AU174" s="245"/>
      <c r="AV174" s="245"/>
      <c r="AW174" s="245"/>
      <c r="AX174" s="245"/>
      <c r="AY174" s="245"/>
    </row>
    <row r="175" spans="1:51" x14ac:dyDescent="0.2">
      <c r="A175" s="245"/>
      <c r="B175" s="245"/>
      <c r="C175" s="245"/>
      <c r="D175" s="245"/>
      <c r="E175" s="245"/>
      <c r="F175" s="246"/>
      <c r="G175" s="245"/>
      <c r="H175" s="245"/>
      <c r="I175" s="245"/>
      <c r="J175" s="245"/>
      <c r="K175" s="245"/>
      <c r="L175" s="245"/>
      <c r="M175" s="245"/>
      <c r="N175" s="245"/>
      <c r="O175" s="245"/>
      <c r="P175" s="245"/>
      <c r="Q175" s="245"/>
      <c r="R175" s="245"/>
      <c r="S175" s="245"/>
      <c r="T175" s="245"/>
      <c r="U175" s="245"/>
      <c r="V175" s="245"/>
      <c r="W175" s="245"/>
      <c r="X175" s="245"/>
      <c r="Y175" s="245"/>
      <c r="Z175" s="245"/>
      <c r="AA175" s="245"/>
      <c r="AB175" s="245"/>
      <c r="AC175" s="245"/>
      <c r="AD175" s="245"/>
      <c r="AE175" s="245"/>
      <c r="AF175" s="245"/>
      <c r="AG175" s="245"/>
      <c r="AH175" s="245"/>
      <c r="AI175" s="245"/>
      <c r="AJ175" s="245"/>
      <c r="AK175" s="245"/>
      <c r="AL175" s="245"/>
      <c r="AM175" s="245"/>
      <c r="AN175" s="245"/>
      <c r="AO175" s="245"/>
      <c r="AP175" s="245"/>
      <c r="AQ175" s="245"/>
      <c r="AR175" s="245"/>
      <c r="AS175" s="245"/>
      <c r="AT175" s="245"/>
      <c r="AU175" s="245"/>
      <c r="AV175" s="245"/>
      <c r="AW175" s="245"/>
      <c r="AX175" s="245"/>
      <c r="AY175" s="245"/>
    </row>
    <row r="176" spans="1:51" x14ac:dyDescent="0.2">
      <c r="A176" s="245"/>
      <c r="B176" s="245"/>
      <c r="C176" s="245"/>
      <c r="D176" s="245"/>
      <c r="E176" s="245"/>
      <c r="F176" s="246"/>
      <c r="G176" s="245"/>
      <c r="H176" s="245"/>
      <c r="I176" s="245"/>
      <c r="J176" s="245"/>
      <c r="K176" s="245"/>
      <c r="L176" s="245"/>
      <c r="M176" s="245"/>
      <c r="N176" s="245"/>
      <c r="O176" s="245"/>
      <c r="P176" s="245"/>
      <c r="Q176" s="245"/>
      <c r="R176" s="245"/>
      <c r="S176" s="245"/>
      <c r="T176" s="245"/>
      <c r="U176" s="245"/>
      <c r="V176" s="245"/>
      <c r="W176" s="245"/>
      <c r="X176" s="245"/>
      <c r="Y176" s="245"/>
      <c r="Z176" s="245"/>
      <c r="AA176" s="245"/>
      <c r="AB176" s="245"/>
      <c r="AC176" s="245"/>
      <c r="AD176" s="245"/>
      <c r="AE176" s="245"/>
      <c r="AF176" s="245"/>
      <c r="AG176" s="245"/>
      <c r="AH176" s="245"/>
      <c r="AI176" s="245"/>
      <c r="AJ176" s="245"/>
      <c r="AK176" s="245"/>
      <c r="AL176" s="245"/>
      <c r="AM176" s="245"/>
      <c r="AN176" s="245"/>
      <c r="AO176" s="245"/>
      <c r="AP176" s="245"/>
      <c r="AQ176" s="245"/>
      <c r="AR176" s="245"/>
      <c r="AS176" s="245"/>
      <c r="AT176" s="245"/>
      <c r="AU176" s="245"/>
      <c r="AV176" s="245"/>
      <c r="AW176" s="245"/>
      <c r="AX176" s="245"/>
      <c r="AY176" s="245"/>
    </row>
    <row r="177" spans="1:51" x14ac:dyDescent="0.2">
      <c r="A177" s="245"/>
      <c r="B177" s="245"/>
      <c r="C177" s="245"/>
      <c r="D177" s="245"/>
      <c r="E177" s="245"/>
      <c r="F177" s="246"/>
      <c r="G177" s="245"/>
      <c r="H177" s="245"/>
      <c r="I177" s="245"/>
      <c r="J177" s="245"/>
      <c r="K177" s="245"/>
      <c r="L177" s="245"/>
      <c r="M177" s="245"/>
      <c r="N177" s="245"/>
      <c r="O177" s="245"/>
      <c r="P177" s="245"/>
      <c r="Q177" s="245"/>
      <c r="R177" s="245"/>
      <c r="S177" s="245"/>
      <c r="T177" s="245"/>
      <c r="U177" s="245"/>
      <c r="V177" s="245"/>
      <c r="W177" s="245"/>
      <c r="X177" s="245"/>
      <c r="Y177" s="245"/>
      <c r="Z177" s="245"/>
      <c r="AA177" s="245"/>
      <c r="AB177" s="245"/>
      <c r="AC177" s="245"/>
      <c r="AD177" s="245"/>
      <c r="AE177" s="245"/>
      <c r="AF177" s="245"/>
      <c r="AG177" s="245"/>
      <c r="AH177" s="245"/>
      <c r="AI177" s="245"/>
      <c r="AJ177" s="245"/>
      <c r="AK177" s="245"/>
      <c r="AL177" s="245"/>
      <c r="AM177" s="245"/>
      <c r="AN177" s="245"/>
      <c r="AO177" s="245"/>
      <c r="AP177" s="245"/>
      <c r="AQ177" s="245"/>
      <c r="AR177" s="245"/>
      <c r="AS177" s="245"/>
      <c r="AT177" s="245"/>
      <c r="AU177" s="245"/>
      <c r="AV177" s="245"/>
      <c r="AW177" s="245"/>
      <c r="AX177" s="245"/>
      <c r="AY177" s="245"/>
    </row>
    <row r="178" spans="1:51" x14ac:dyDescent="0.2">
      <c r="A178" s="245"/>
      <c r="B178" s="245"/>
      <c r="C178" s="245"/>
      <c r="D178" s="245"/>
      <c r="E178" s="245"/>
      <c r="F178" s="246"/>
      <c r="G178" s="245"/>
      <c r="H178" s="245"/>
      <c r="I178" s="245"/>
      <c r="J178" s="245"/>
      <c r="K178" s="245"/>
      <c r="L178" s="245"/>
      <c r="M178" s="245"/>
      <c r="N178" s="245"/>
      <c r="O178" s="245"/>
      <c r="P178" s="245"/>
      <c r="Q178" s="245"/>
      <c r="R178" s="245"/>
      <c r="S178" s="245"/>
      <c r="T178" s="245"/>
      <c r="U178" s="245"/>
      <c r="V178" s="245"/>
      <c r="W178" s="245"/>
      <c r="X178" s="245"/>
      <c r="Y178" s="245"/>
      <c r="Z178" s="245"/>
      <c r="AA178" s="245"/>
      <c r="AB178" s="245"/>
      <c r="AC178" s="245"/>
      <c r="AD178" s="245"/>
      <c r="AE178" s="245"/>
      <c r="AF178" s="245"/>
      <c r="AG178" s="245"/>
      <c r="AH178" s="245"/>
      <c r="AI178" s="245"/>
      <c r="AJ178" s="245"/>
      <c r="AK178" s="245"/>
      <c r="AL178" s="245"/>
      <c r="AM178" s="245"/>
      <c r="AN178" s="245"/>
      <c r="AO178" s="245"/>
      <c r="AP178" s="245"/>
      <c r="AQ178" s="245"/>
      <c r="AR178" s="245"/>
      <c r="AS178" s="245"/>
      <c r="AT178" s="245"/>
      <c r="AU178" s="245"/>
      <c r="AV178" s="245"/>
      <c r="AW178" s="245"/>
      <c r="AX178" s="245"/>
      <c r="AY178" s="245"/>
    </row>
    <row r="179" spans="1:51" x14ac:dyDescent="0.2">
      <c r="A179" s="245"/>
      <c r="B179" s="245"/>
      <c r="C179" s="245"/>
      <c r="D179" s="245"/>
      <c r="E179" s="245"/>
      <c r="F179" s="246"/>
      <c r="G179" s="245"/>
      <c r="H179" s="245"/>
      <c r="I179" s="245"/>
      <c r="J179" s="245"/>
      <c r="K179" s="245"/>
      <c r="L179" s="245"/>
      <c r="M179" s="245"/>
      <c r="N179" s="245"/>
      <c r="O179" s="245"/>
      <c r="P179" s="245"/>
      <c r="Q179" s="245"/>
      <c r="R179" s="245"/>
      <c r="S179" s="245"/>
      <c r="T179" s="245"/>
      <c r="U179" s="245"/>
      <c r="V179" s="245"/>
      <c r="W179" s="245"/>
      <c r="X179" s="245"/>
      <c r="Y179" s="245"/>
      <c r="Z179" s="245"/>
      <c r="AA179" s="245"/>
      <c r="AB179" s="245"/>
      <c r="AC179" s="245"/>
      <c r="AD179" s="245"/>
      <c r="AE179" s="245"/>
      <c r="AF179" s="245"/>
      <c r="AG179" s="245"/>
      <c r="AH179" s="245"/>
      <c r="AI179" s="245"/>
      <c r="AJ179" s="245"/>
      <c r="AK179" s="245"/>
      <c r="AL179" s="245"/>
      <c r="AM179" s="245"/>
      <c r="AN179" s="245"/>
      <c r="AO179" s="245"/>
      <c r="AP179" s="245"/>
      <c r="AQ179" s="245"/>
      <c r="AR179" s="245"/>
      <c r="AS179" s="245"/>
      <c r="AT179" s="245"/>
      <c r="AU179" s="245"/>
      <c r="AV179" s="245"/>
      <c r="AW179" s="245"/>
      <c r="AX179" s="245"/>
      <c r="AY179" s="245"/>
    </row>
    <row r="180" spans="1:51" x14ac:dyDescent="0.2">
      <c r="A180" s="245"/>
      <c r="B180" s="245"/>
      <c r="C180" s="245"/>
      <c r="D180" s="245"/>
      <c r="E180" s="245"/>
      <c r="F180" s="246"/>
      <c r="G180" s="245"/>
      <c r="H180" s="245"/>
      <c r="I180" s="245"/>
      <c r="J180" s="245"/>
      <c r="K180" s="245"/>
      <c r="L180" s="245"/>
      <c r="M180" s="245"/>
      <c r="N180" s="245"/>
      <c r="O180" s="245"/>
      <c r="P180" s="245"/>
      <c r="Q180" s="245"/>
      <c r="R180" s="245"/>
      <c r="S180" s="245"/>
      <c r="T180" s="245"/>
      <c r="U180" s="245"/>
      <c r="V180" s="245"/>
      <c r="W180" s="245"/>
      <c r="X180" s="245"/>
      <c r="Y180" s="245"/>
      <c r="Z180" s="245"/>
      <c r="AA180" s="245"/>
      <c r="AB180" s="245"/>
      <c r="AC180" s="245"/>
      <c r="AD180" s="245"/>
      <c r="AE180" s="245"/>
      <c r="AF180" s="245"/>
      <c r="AG180" s="245"/>
      <c r="AH180" s="245"/>
      <c r="AI180" s="245"/>
      <c r="AJ180" s="245"/>
      <c r="AK180" s="245"/>
      <c r="AL180" s="245"/>
      <c r="AM180" s="245"/>
      <c r="AN180" s="245"/>
      <c r="AO180" s="245"/>
      <c r="AP180" s="245"/>
      <c r="AQ180" s="245"/>
      <c r="AR180" s="245"/>
      <c r="AS180" s="245"/>
      <c r="AT180" s="245"/>
      <c r="AU180" s="245"/>
      <c r="AV180" s="245"/>
      <c r="AW180" s="245"/>
      <c r="AX180" s="245"/>
      <c r="AY180" s="245"/>
    </row>
    <row r="181" spans="1:51" x14ac:dyDescent="0.2">
      <c r="A181" s="245"/>
      <c r="B181" s="245"/>
      <c r="C181" s="245"/>
      <c r="D181" s="245"/>
      <c r="E181" s="245"/>
      <c r="F181" s="246"/>
      <c r="G181" s="245"/>
      <c r="H181" s="245"/>
      <c r="I181" s="245"/>
      <c r="J181" s="245"/>
      <c r="K181" s="245"/>
      <c r="L181" s="245"/>
      <c r="M181" s="245"/>
      <c r="N181" s="245"/>
      <c r="O181" s="245"/>
      <c r="P181" s="245"/>
      <c r="Q181" s="245"/>
      <c r="R181" s="245"/>
      <c r="S181" s="245"/>
      <c r="T181" s="245"/>
      <c r="U181" s="245"/>
      <c r="V181" s="245"/>
      <c r="W181" s="245"/>
      <c r="X181" s="245"/>
      <c r="Y181" s="245"/>
      <c r="Z181" s="245"/>
      <c r="AA181" s="245"/>
      <c r="AB181" s="245"/>
      <c r="AC181" s="245"/>
      <c r="AD181" s="245"/>
      <c r="AE181" s="245"/>
      <c r="AF181" s="245"/>
      <c r="AG181" s="245"/>
      <c r="AH181" s="245"/>
      <c r="AI181" s="245"/>
      <c r="AJ181" s="245"/>
      <c r="AK181" s="245"/>
      <c r="AL181" s="245"/>
      <c r="AM181" s="245"/>
      <c r="AN181" s="245"/>
      <c r="AO181" s="245"/>
      <c r="AP181" s="245"/>
      <c r="AQ181" s="245"/>
      <c r="AR181" s="245"/>
      <c r="AS181" s="245"/>
      <c r="AT181" s="245"/>
      <c r="AU181" s="245"/>
      <c r="AV181" s="245"/>
      <c r="AW181" s="245"/>
      <c r="AX181" s="245"/>
      <c r="AY181" s="245"/>
    </row>
    <row r="182" spans="1:51" x14ac:dyDescent="0.2">
      <c r="A182" s="245"/>
      <c r="B182" s="245"/>
      <c r="C182" s="245"/>
      <c r="D182" s="245"/>
      <c r="E182" s="245"/>
      <c r="F182" s="246"/>
      <c r="G182" s="245"/>
      <c r="H182" s="245"/>
      <c r="I182" s="245"/>
      <c r="J182" s="245"/>
      <c r="K182" s="245"/>
      <c r="L182" s="245"/>
      <c r="M182" s="245"/>
      <c r="N182" s="245"/>
      <c r="O182" s="245"/>
      <c r="P182" s="245"/>
      <c r="Q182" s="245"/>
      <c r="R182" s="245"/>
      <c r="S182" s="245"/>
      <c r="T182" s="245"/>
      <c r="U182" s="245"/>
      <c r="V182" s="245"/>
      <c r="W182" s="245"/>
      <c r="X182" s="245"/>
      <c r="Y182" s="245"/>
      <c r="Z182" s="245"/>
      <c r="AA182" s="245"/>
      <c r="AB182" s="245"/>
      <c r="AC182" s="245"/>
      <c r="AD182" s="245"/>
      <c r="AE182" s="245"/>
      <c r="AF182" s="245"/>
      <c r="AG182" s="245"/>
      <c r="AH182" s="245"/>
      <c r="AI182" s="245"/>
      <c r="AJ182" s="245"/>
      <c r="AK182" s="245"/>
      <c r="AL182" s="245"/>
      <c r="AM182" s="245"/>
      <c r="AN182" s="245"/>
      <c r="AO182" s="245"/>
      <c r="AP182" s="245"/>
      <c r="AQ182" s="245"/>
      <c r="AR182" s="245"/>
      <c r="AS182" s="245"/>
      <c r="AT182" s="245"/>
      <c r="AU182" s="245"/>
      <c r="AV182" s="245"/>
      <c r="AW182" s="245"/>
      <c r="AX182" s="245"/>
      <c r="AY182" s="245"/>
    </row>
    <row r="183" spans="1:51" x14ac:dyDescent="0.2">
      <c r="A183" s="245"/>
      <c r="B183" s="245"/>
      <c r="C183" s="245"/>
      <c r="D183" s="245"/>
      <c r="E183" s="245"/>
      <c r="F183" s="246"/>
      <c r="G183" s="245"/>
      <c r="H183" s="245"/>
      <c r="I183" s="245"/>
      <c r="J183" s="245"/>
      <c r="K183" s="245"/>
      <c r="L183" s="245"/>
      <c r="M183" s="245"/>
      <c r="N183" s="245"/>
      <c r="O183" s="245"/>
      <c r="P183" s="245"/>
      <c r="Q183" s="245"/>
      <c r="R183" s="245"/>
      <c r="S183" s="245"/>
      <c r="T183" s="245"/>
      <c r="U183" s="245"/>
      <c r="V183" s="245"/>
      <c r="W183" s="245"/>
      <c r="X183" s="245"/>
      <c r="Y183" s="245"/>
      <c r="Z183" s="245"/>
      <c r="AA183" s="245"/>
      <c r="AB183" s="245"/>
      <c r="AC183" s="245"/>
      <c r="AD183" s="245"/>
      <c r="AE183" s="245"/>
      <c r="AF183" s="245"/>
      <c r="AG183" s="245"/>
      <c r="AH183" s="245"/>
      <c r="AI183" s="245"/>
      <c r="AJ183" s="245"/>
      <c r="AK183" s="245"/>
      <c r="AL183" s="245"/>
      <c r="AM183" s="245"/>
      <c r="AN183" s="245"/>
      <c r="AO183" s="245"/>
      <c r="AP183" s="245"/>
      <c r="AQ183" s="245"/>
      <c r="AR183" s="245"/>
      <c r="AS183" s="245"/>
      <c r="AT183" s="245"/>
      <c r="AU183" s="245"/>
      <c r="AV183" s="245"/>
      <c r="AW183" s="245"/>
      <c r="AX183" s="245"/>
      <c r="AY183" s="245"/>
    </row>
    <row r="184" spans="1:51" x14ac:dyDescent="0.2">
      <c r="A184" s="245"/>
      <c r="B184" s="245"/>
      <c r="C184" s="245"/>
      <c r="D184" s="245"/>
      <c r="E184" s="245"/>
      <c r="F184" s="246"/>
      <c r="G184" s="245"/>
      <c r="H184" s="245"/>
      <c r="I184" s="245"/>
      <c r="J184" s="245"/>
      <c r="K184" s="245"/>
      <c r="L184" s="245"/>
      <c r="M184" s="245"/>
      <c r="N184" s="245"/>
      <c r="O184" s="245"/>
      <c r="P184" s="245"/>
      <c r="Q184" s="245"/>
      <c r="R184" s="245"/>
      <c r="S184" s="245"/>
      <c r="T184" s="245"/>
      <c r="U184" s="245"/>
      <c r="V184" s="245"/>
      <c r="W184" s="245"/>
      <c r="X184" s="245"/>
      <c r="Y184" s="245"/>
      <c r="Z184" s="245"/>
      <c r="AA184" s="245"/>
      <c r="AB184" s="245"/>
      <c r="AC184" s="245"/>
      <c r="AD184" s="245"/>
      <c r="AE184" s="245"/>
      <c r="AF184" s="245"/>
      <c r="AG184" s="245"/>
      <c r="AH184" s="245"/>
      <c r="AI184" s="245"/>
      <c r="AJ184" s="245"/>
      <c r="AK184" s="245"/>
      <c r="AL184" s="245"/>
      <c r="AM184" s="245"/>
      <c r="AN184" s="245"/>
      <c r="AO184" s="245"/>
      <c r="AP184" s="245"/>
      <c r="AQ184" s="245"/>
      <c r="AR184" s="245"/>
      <c r="AS184" s="245"/>
      <c r="AT184" s="245"/>
      <c r="AU184" s="245"/>
      <c r="AV184" s="245"/>
      <c r="AW184" s="245"/>
      <c r="AX184" s="245"/>
      <c r="AY184" s="245"/>
    </row>
    <row r="185" spans="1:51" x14ac:dyDescent="0.2">
      <c r="A185" s="245"/>
      <c r="B185" s="245"/>
      <c r="C185" s="245"/>
      <c r="D185" s="245"/>
      <c r="E185" s="245"/>
      <c r="F185" s="246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Z185" s="245"/>
      <c r="AA185" s="245"/>
      <c r="AB185" s="245"/>
      <c r="AC185" s="245"/>
      <c r="AD185" s="245"/>
      <c r="AE185" s="245"/>
      <c r="AF185" s="245"/>
      <c r="AG185" s="245"/>
      <c r="AH185" s="245"/>
      <c r="AI185" s="245"/>
      <c r="AJ185" s="245"/>
      <c r="AK185" s="245"/>
      <c r="AL185" s="245"/>
      <c r="AM185" s="245"/>
      <c r="AN185" s="245"/>
      <c r="AO185" s="245"/>
      <c r="AP185" s="245"/>
      <c r="AQ185" s="245"/>
      <c r="AR185" s="245"/>
      <c r="AS185" s="245"/>
      <c r="AT185" s="245"/>
      <c r="AU185" s="245"/>
      <c r="AV185" s="245"/>
      <c r="AW185" s="245"/>
      <c r="AX185" s="245"/>
      <c r="AY185" s="245"/>
    </row>
    <row r="186" spans="1:51" x14ac:dyDescent="0.2">
      <c r="A186" s="245"/>
      <c r="B186" s="245"/>
      <c r="C186" s="245"/>
      <c r="D186" s="245"/>
      <c r="E186" s="245"/>
      <c r="F186" s="246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245"/>
      <c r="AE186" s="245"/>
      <c r="AF186" s="245"/>
      <c r="AG186" s="245"/>
      <c r="AH186" s="245"/>
      <c r="AI186" s="245"/>
      <c r="AJ186" s="245"/>
      <c r="AK186" s="245"/>
      <c r="AL186" s="245"/>
      <c r="AM186" s="245"/>
      <c r="AN186" s="245"/>
      <c r="AO186" s="245"/>
      <c r="AP186" s="245"/>
      <c r="AQ186" s="245"/>
      <c r="AR186" s="245"/>
      <c r="AS186" s="245"/>
      <c r="AT186" s="245"/>
      <c r="AU186" s="245"/>
      <c r="AV186" s="245"/>
      <c r="AW186" s="245"/>
      <c r="AX186" s="245"/>
      <c r="AY186" s="245"/>
    </row>
    <row r="187" spans="1:51" x14ac:dyDescent="0.2">
      <c r="A187" s="245"/>
      <c r="B187" s="245"/>
      <c r="C187" s="245"/>
      <c r="D187" s="245"/>
      <c r="E187" s="245"/>
      <c r="F187" s="246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  <c r="AD187" s="245"/>
      <c r="AE187" s="245"/>
      <c r="AF187" s="245"/>
      <c r="AG187" s="245"/>
      <c r="AH187" s="245"/>
      <c r="AI187" s="245"/>
      <c r="AJ187" s="245"/>
      <c r="AK187" s="245"/>
      <c r="AL187" s="245"/>
      <c r="AM187" s="245"/>
      <c r="AN187" s="245"/>
      <c r="AO187" s="245"/>
      <c r="AP187" s="245"/>
      <c r="AQ187" s="245"/>
      <c r="AR187" s="245"/>
      <c r="AS187" s="245"/>
      <c r="AT187" s="245"/>
      <c r="AU187" s="245"/>
      <c r="AV187" s="245"/>
      <c r="AW187" s="245"/>
      <c r="AX187" s="245"/>
      <c r="AY187" s="245"/>
    </row>
    <row r="188" spans="1:51" x14ac:dyDescent="0.2">
      <c r="A188" s="245"/>
      <c r="B188" s="245"/>
      <c r="C188" s="245"/>
      <c r="D188" s="245"/>
      <c r="E188" s="245"/>
      <c r="F188" s="246"/>
      <c r="G188" s="245"/>
      <c r="H188" s="245"/>
      <c r="I188" s="245"/>
      <c r="J188" s="245"/>
      <c r="K188" s="245"/>
      <c r="L188" s="245"/>
      <c r="M188" s="245"/>
      <c r="N188" s="245"/>
      <c r="O188" s="245"/>
      <c r="P188" s="245"/>
      <c r="Q188" s="245"/>
      <c r="R188" s="245"/>
      <c r="S188" s="245"/>
      <c r="T188" s="245"/>
      <c r="U188" s="245"/>
      <c r="V188" s="245"/>
      <c r="W188" s="245"/>
      <c r="X188" s="245"/>
      <c r="Y188" s="245"/>
      <c r="Z188" s="245"/>
      <c r="AA188" s="245"/>
      <c r="AB188" s="245"/>
      <c r="AC188" s="245"/>
      <c r="AD188" s="245"/>
      <c r="AE188" s="245"/>
      <c r="AF188" s="245"/>
      <c r="AG188" s="245"/>
      <c r="AH188" s="245"/>
      <c r="AI188" s="245"/>
      <c r="AJ188" s="245"/>
      <c r="AK188" s="245"/>
      <c r="AL188" s="245"/>
      <c r="AM188" s="245"/>
      <c r="AN188" s="245"/>
      <c r="AO188" s="245"/>
      <c r="AP188" s="245"/>
      <c r="AQ188" s="245"/>
      <c r="AR188" s="245"/>
      <c r="AS188" s="245"/>
      <c r="AT188" s="245"/>
      <c r="AU188" s="245"/>
      <c r="AV188" s="245"/>
      <c r="AW188" s="245"/>
      <c r="AX188" s="245"/>
      <c r="AY188" s="245"/>
    </row>
    <row r="189" spans="1:51" x14ac:dyDescent="0.2">
      <c r="A189" s="245"/>
      <c r="B189" s="245"/>
      <c r="C189" s="245"/>
      <c r="D189" s="245"/>
      <c r="E189" s="245"/>
      <c r="F189" s="246"/>
      <c r="G189" s="245"/>
      <c r="H189" s="245"/>
      <c r="I189" s="245"/>
      <c r="J189" s="245"/>
      <c r="K189" s="245"/>
      <c r="L189" s="245"/>
      <c r="M189" s="245"/>
      <c r="N189" s="245"/>
      <c r="O189" s="245"/>
      <c r="P189" s="245"/>
      <c r="Q189" s="245"/>
      <c r="R189" s="245"/>
      <c r="S189" s="245"/>
      <c r="T189" s="245"/>
      <c r="U189" s="245"/>
      <c r="V189" s="245"/>
      <c r="W189" s="245"/>
      <c r="X189" s="245"/>
      <c r="Y189" s="245"/>
      <c r="Z189" s="245"/>
      <c r="AA189" s="245"/>
      <c r="AB189" s="245"/>
      <c r="AC189" s="245"/>
      <c r="AD189" s="245"/>
      <c r="AE189" s="245"/>
      <c r="AF189" s="245"/>
      <c r="AG189" s="245"/>
      <c r="AH189" s="245"/>
      <c r="AI189" s="245"/>
      <c r="AJ189" s="245"/>
      <c r="AK189" s="245"/>
      <c r="AL189" s="245"/>
      <c r="AM189" s="245"/>
      <c r="AN189" s="245"/>
      <c r="AO189" s="245"/>
      <c r="AP189" s="245"/>
      <c r="AQ189" s="245"/>
      <c r="AR189" s="245"/>
      <c r="AS189" s="245"/>
      <c r="AT189" s="245"/>
      <c r="AU189" s="245"/>
      <c r="AV189" s="245"/>
      <c r="AW189" s="245"/>
      <c r="AX189" s="245"/>
      <c r="AY189" s="245"/>
    </row>
    <row r="190" spans="1:51" x14ac:dyDescent="0.2">
      <c r="A190" s="245"/>
      <c r="B190" s="245"/>
      <c r="C190" s="245"/>
      <c r="D190" s="245"/>
      <c r="E190" s="245"/>
      <c r="F190" s="246"/>
      <c r="G190" s="245"/>
      <c r="H190" s="245"/>
      <c r="I190" s="245"/>
      <c r="J190" s="245"/>
      <c r="K190" s="245"/>
      <c r="L190" s="245"/>
      <c r="M190" s="245"/>
      <c r="N190" s="245"/>
      <c r="O190" s="245"/>
      <c r="P190" s="245"/>
      <c r="Q190" s="245"/>
      <c r="R190" s="245"/>
      <c r="S190" s="245"/>
      <c r="T190" s="245"/>
      <c r="U190" s="245"/>
      <c r="V190" s="245"/>
      <c r="W190" s="245"/>
      <c r="X190" s="245"/>
      <c r="Y190" s="245"/>
      <c r="Z190" s="245"/>
      <c r="AA190" s="245"/>
      <c r="AB190" s="245"/>
      <c r="AC190" s="245"/>
      <c r="AD190" s="245"/>
      <c r="AE190" s="245"/>
      <c r="AF190" s="245"/>
      <c r="AG190" s="245"/>
      <c r="AH190" s="245"/>
      <c r="AI190" s="245"/>
      <c r="AJ190" s="245"/>
      <c r="AK190" s="245"/>
      <c r="AL190" s="245"/>
      <c r="AM190" s="245"/>
      <c r="AN190" s="245"/>
      <c r="AO190" s="245"/>
      <c r="AP190" s="245"/>
      <c r="AQ190" s="245"/>
      <c r="AR190" s="245"/>
      <c r="AS190" s="245"/>
      <c r="AT190" s="245"/>
      <c r="AU190" s="245"/>
      <c r="AV190" s="245"/>
      <c r="AW190" s="245"/>
      <c r="AX190" s="245"/>
      <c r="AY190" s="245"/>
    </row>
    <row r="191" spans="1:51" x14ac:dyDescent="0.2">
      <c r="A191" s="245"/>
      <c r="B191" s="245"/>
      <c r="C191" s="245"/>
      <c r="D191" s="245"/>
      <c r="E191" s="245"/>
      <c r="F191" s="246"/>
      <c r="G191" s="245"/>
      <c r="H191" s="245"/>
      <c r="I191" s="245"/>
      <c r="J191" s="245"/>
      <c r="K191" s="245"/>
      <c r="L191" s="245"/>
      <c r="M191" s="245"/>
      <c r="N191" s="245"/>
      <c r="O191" s="245"/>
      <c r="P191" s="245"/>
      <c r="Q191" s="245"/>
      <c r="R191" s="245"/>
      <c r="S191" s="245"/>
      <c r="T191" s="245"/>
      <c r="U191" s="245"/>
      <c r="V191" s="245"/>
      <c r="W191" s="245"/>
      <c r="X191" s="245"/>
      <c r="Y191" s="245"/>
      <c r="Z191" s="245"/>
      <c r="AA191" s="245"/>
      <c r="AB191" s="245"/>
      <c r="AC191" s="245"/>
      <c r="AD191" s="245"/>
      <c r="AE191" s="245"/>
      <c r="AF191" s="245"/>
      <c r="AG191" s="245"/>
      <c r="AH191" s="245"/>
      <c r="AI191" s="245"/>
      <c r="AJ191" s="245"/>
      <c r="AK191" s="245"/>
      <c r="AL191" s="245"/>
      <c r="AM191" s="245"/>
      <c r="AN191" s="245"/>
      <c r="AO191" s="245"/>
      <c r="AP191" s="245"/>
      <c r="AQ191" s="245"/>
      <c r="AR191" s="245"/>
      <c r="AS191" s="245"/>
      <c r="AT191" s="245"/>
      <c r="AU191" s="245"/>
      <c r="AV191" s="245"/>
      <c r="AW191" s="245"/>
      <c r="AX191" s="245"/>
      <c r="AY191" s="245"/>
    </row>
    <row r="192" spans="1:51" x14ac:dyDescent="0.2">
      <c r="A192" s="245"/>
      <c r="B192" s="245"/>
      <c r="C192" s="245"/>
      <c r="D192" s="245"/>
      <c r="E192" s="245"/>
      <c r="F192" s="246"/>
      <c r="G192" s="245"/>
      <c r="H192" s="245"/>
      <c r="I192" s="245"/>
      <c r="J192" s="245"/>
      <c r="K192" s="245"/>
      <c r="L192" s="245"/>
      <c r="M192" s="245"/>
      <c r="N192" s="245"/>
      <c r="O192" s="245"/>
      <c r="P192" s="245"/>
      <c r="Q192" s="245"/>
      <c r="R192" s="245"/>
      <c r="S192" s="245"/>
      <c r="T192" s="245"/>
      <c r="U192" s="245"/>
      <c r="V192" s="245"/>
      <c r="W192" s="245"/>
      <c r="X192" s="245"/>
      <c r="Y192" s="245"/>
      <c r="Z192" s="245"/>
      <c r="AA192" s="245"/>
      <c r="AB192" s="245"/>
      <c r="AC192" s="245"/>
      <c r="AD192" s="245"/>
      <c r="AE192" s="245"/>
      <c r="AF192" s="245"/>
      <c r="AG192" s="245"/>
      <c r="AH192" s="245"/>
      <c r="AI192" s="245"/>
      <c r="AJ192" s="245"/>
      <c r="AK192" s="245"/>
      <c r="AL192" s="245"/>
      <c r="AM192" s="245"/>
      <c r="AN192" s="245"/>
      <c r="AO192" s="245"/>
      <c r="AP192" s="245"/>
      <c r="AQ192" s="245"/>
      <c r="AR192" s="245"/>
      <c r="AS192" s="245"/>
      <c r="AT192" s="245"/>
      <c r="AU192" s="245"/>
      <c r="AV192" s="245"/>
      <c r="AW192" s="245"/>
      <c r="AX192" s="245"/>
      <c r="AY192" s="245"/>
    </row>
    <row r="193" spans="1:51" x14ac:dyDescent="0.2">
      <c r="A193" s="245"/>
      <c r="B193" s="245"/>
      <c r="C193" s="245"/>
      <c r="D193" s="245"/>
      <c r="E193" s="245"/>
      <c r="F193" s="246"/>
      <c r="G193" s="245"/>
      <c r="H193" s="245"/>
      <c r="I193" s="245"/>
      <c r="J193" s="245"/>
      <c r="K193" s="245"/>
      <c r="L193" s="245"/>
      <c r="M193" s="245"/>
      <c r="N193" s="245"/>
      <c r="O193" s="245"/>
      <c r="P193" s="245"/>
      <c r="Q193" s="245"/>
      <c r="R193" s="245"/>
      <c r="S193" s="245"/>
      <c r="T193" s="245"/>
      <c r="U193" s="245"/>
      <c r="V193" s="245"/>
      <c r="W193" s="245"/>
      <c r="X193" s="245"/>
      <c r="Y193" s="245"/>
      <c r="Z193" s="245"/>
      <c r="AA193" s="245"/>
      <c r="AB193" s="245"/>
      <c r="AC193" s="245"/>
      <c r="AD193" s="245"/>
      <c r="AE193" s="245"/>
      <c r="AF193" s="245"/>
      <c r="AG193" s="245"/>
      <c r="AH193" s="245"/>
      <c r="AI193" s="245"/>
      <c r="AJ193" s="245"/>
      <c r="AK193" s="245"/>
      <c r="AL193" s="245"/>
      <c r="AM193" s="245"/>
      <c r="AN193" s="245"/>
      <c r="AO193" s="245"/>
      <c r="AP193" s="245"/>
      <c r="AQ193" s="245"/>
      <c r="AR193" s="245"/>
      <c r="AS193" s="245"/>
      <c r="AT193" s="245"/>
      <c r="AU193" s="245"/>
      <c r="AV193" s="245"/>
      <c r="AW193" s="245"/>
      <c r="AX193" s="245"/>
      <c r="AY193" s="245"/>
    </row>
    <row r="194" spans="1:51" x14ac:dyDescent="0.2">
      <c r="A194" s="245"/>
      <c r="B194" s="245"/>
      <c r="C194" s="245"/>
      <c r="D194" s="245"/>
      <c r="E194" s="245"/>
      <c r="F194" s="246"/>
      <c r="G194" s="245"/>
      <c r="H194" s="245"/>
      <c r="I194" s="245"/>
      <c r="J194" s="245"/>
      <c r="K194" s="245"/>
      <c r="L194" s="245"/>
      <c r="M194" s="245"/>
      <c r="N194" s="245"/>
      <c r="O194" s="245"/>
      <c r="P194" s="245"/>
      <c r="Q194" s="245"/>
      <c r="R194" s="245"/>
      <c r="S194" s="245"/>
      <c r="T194" s="245"/>
      <c r="U194" s="245"/>
      <c r="V194" s="245"/>
      <c r="W194" s="245"/>
      <c r="X194" s="245"/>
      <c r="Y194" s="245"/>
      <c r="Z194" s="245"/>
      <c r="AA194" s="245"/>
      <c r="AB194" s="245"/>
      <c r="AC194" s="245"/>
      <c r="AD194" s="245"/>
      <c r="AE194" s="245"/>
      <c r="AF194" s="245"/>
      <c r="AG194" s="245"/>
      <c r="AH194" s="245"/>
      <c r="AI194" s="245"/>
      <c r="AJ194" s="245"/>
      <c r="AK194" s="245"/>
      <c r="AL194" s="245"/>
      <c r="AM194" s="245"/>
      <c r="AN194" s="245"/>
      <c r="AO194" s="245"/>
      <c r="AP194" s="245"/>
      <c r="AQ194" s="245"/>
      <c r="AR194" s="245"/>
      <c r="AS194" s="245"/>
      <c r="AT194" s="245"/>
      <c r="AU194" s="245"/>
      <c r="AV194" s="245"/>
      <c r="AW194" s="245"/>
      <c r="AX194" s="245"/>
      <c r="AY194" s="245"/>
    </row>
    <row r="195" spans="1:51" x14ac:dyDescent="0.2">
      <c r="A195" s="245"/>
      <c r="B195" s="245"/>
      <c r="C195" s="245"/>
      <c r="D195" s="245"/>
      <c r="E195" s="245"/>
      <c r="F195" s="246"/>
      <c r="G195" s="245"/>
      <c r="H195" s="245"/>
      <c r="I195" s="245"/>
      <c r="J195" s="245"/>
      <c r="K195" s="245"/>
      <c r="L195" s="245"/>
      <c r="M195" s="245"/>
      <c r="N195" s="245"/>
      <c r="O195" s="245"/>
      <c r="P195" s="245"/>
      <c r="Q195" s="245"/>
      <c r="R195" s="245"/>
      <c r="S195" s="245"/>
      <c r="T195" s="245"/>
      <c r="U195" s="245"/>
      <c r="V195" s="245"/>
      <c r="W195" s="245"/>
      <c r="X195" s="245"/>
      <c r="Y195" s="245"/>
      <c r="Z195" s="245"/>
      <c r="AA195" s="245"/>
      <c r="AB195" s="245"/>
      <c r="AC195" s="245"/>
      <c r="AD195" s="245"/>
      <c r="AE195" s="245"/>
      <c r="AF195" s="245"/>
      <c r="AG195" s="245"/>
      <c r="AH195" s="245"/>
      <c r="AI195" s="245"/>
      <c r="AJ195" s="245"/>
      <c r="AK195" s="245"/>
      <c r="AL195" s="245"/>
      <c r="AM195" s="245"/>
      <c r="AN195" s="245"/>
      <c r="AO195" s="245"/>
      <c r="AP195" s="245"/>
      <c r="AQ195" s="245"/>
      <c r="AR195" s="245"/>
      <c r="AS195" s="245"/>
      <c r="AT195" s="245"/>
      <c r="AU195" s="245"/>
      <c r="AV195" s="245"/>
      <c r="AW195" s="245"/>
      <c r="AX195" s="245"/>
      <c r="AY195" s="245"/>
    </row>
    <row r="196" spans="1:51" x14ac:dyDescent="0.2">
      <c r="A196" s="245"/>
      <c r="B196" s="245"/>
      <c r="C196" s="245"/>
      <c r="D196" s="245"/>
      <c r="E196" s="245"/>
      <c r="F196" s="246"/>
      <c r="G196" s="245"/>
      <c r="H196" s="245"/>
      <c r="I196" s="245"/>
      <c r="J196" s="245"/>
      <c r="K196" s="245"/>
      <c r="L196" s="245"/>
      <c r="M196" s="245"/>
      <c r="N196" s="245"/>
      <c r="O196" s="245"/>
      <c r="P196" s="245"/>
      <c r="Q196" s="245"/>
      <c r="R196" s="245"/>
      <c r="S196" s="245"/>
      <c r="T196" s="245"/>
      <c r="U196" s="245"/>
      <c r="V196" s="245"/>
      <c r="W196" s="245"/>
      <c r="X196" s="245"/>
      <c r="Y196" s="245"/>
      <c r="Z196" s="245"/>
      <c r="AA196" s="245"/>
      <c r="AB196" s="245"/>
      <c r="AC196" s="245"/>
      <c r="AD196" s="245"/>
      <c r="AE196" s="245"/>
      <c r="AF196" s="245"/>
      <c r="AG196" s="245"/>
      <c r="AH196" s="245"/>
      <c r="AI196" s="245"/>
      <c r="AJ196" s="245"/>
      <c r="AK196" s="245"/>
      <c r="AL196" s="245"/>
      <c r="AM196" s="245"/>
      <c r="AN196" s="245"/>
      <c r="AO196" s="245"/>
      <c r="AP196" s="245"/>
      <c r="AQ196" s="245"/>
      <c r="AR196" s="245"/>
      <c r="AS196" s="245"/>
      <c r="AT196" s="245"/>
      <c r="AU196" s="245"/>
      <c r="AV196" s="245"/>
      <c r="AW196" s="245"/>
      <c r="AX196" s="245"/>
      <c r="AY196" s="245"/>
    </row>
  </sheetData>
  <sheetProtection formatCells="0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388299-3BEC-4D1F-A436-39B4228F3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GlobalGeometry</vt:lpstr>
      <vt:lpstr>Nodes</vt:lpstr>
      <vt:lpstr>Shells</vt:lpstr>
      <vt:lpstr>Sections</vt:lpstr>
      <vt:lpstr>InfillModel</vt:lpstr>
      <vt:lpstr>TributarySurfaceModel</vt:lpstr>
      <vt:lpstr>TributaryBuoyancyModel</vt:lpstr>
      <vt:lpstr>Elements</vt:lpstr>
      <vt:lpstr>Recorders</vt:lpstr>
      <vt:lpstr>ycrd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2021-06-28T17:19:46Z</dcterms:created>
  <dcterms:modified xsi:type="dcterms:W3CDTF">2024-04-24T11:50:05Z</dcterms:modified>
</cp:coreProperties>
</file>