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tank/home/jonas/"/>
    </mc:Choice>
  </mc:AlternateContent>
  <bookViews>
    <workbookView xWindow="640" yWindow="1180" windowWidth="28160" windowHeight="15340" tabRatio="500"/>
  </bookViews>
  <sheets>
    <sheet name="Sheet1" sheetId="1" r:id="rId1"/>
    <sheet name="Freeplay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9" i="2"/>
  <c r="E18" i="2"/>
  <c r="E14" i="2"/>
  <c r="E13" i="2"/>
  <c r="E11" i="2"/>
  <c r="E10" i="2"/>
  <c r="E9" i="2"/>
  <c r="E7" i="2"/>
  <c r="E5" i="2"/>
  <c r="E22" i="1"/>
  <c r="E8" i="1"/>
  <c r="E5" i="1"/>
  <c r="E6" i="1"/>
  <c r="E9" i="1"/>
</calcChain>
</file>

<file path=xl/sharedStrings.xml><?xml version="1.0" encoding="utf-8"?>
<sst xmlns="http://schemas.openxmlformats.org/spreadsheetml/2006/main" count="115" uniqueCount="108">
  <si>
    <t>Part</t>
  </si>
  <si>
    <t>Legs</t>
  </si>
  <si>
    <t>Link</t>
  </si>
  <si>
    <t>Decals</t>
  </si>
  <si>
    <t>http://www.free-play.se/produkter/spelplansdelar/dekaler/kabinettdekaler/komplett-set/twilight-zone-kabinettdekaler.html</t>
  </si>
  <si>
    <t>USD</t>
  </si>
  <si>
    <t>EUR</t>
  </si>
  <si>
    <t>SEK</t>
  </si>
  <si>
    <t>http://www.free-play.se/produkter/kabinettdelar/ben-och-benrelaterat/williamsbally-kromade-ben-oribbade-4-st.html</t>
  </si>
  <si>
    <t>http://www.free-play.se/produkter/kabinettdelar/ovriga-kabinettdelar/williamsbally-lockdown-bar-standardbredd.html</t>
  </si>
  <si>
    <t>Lockbar lever guide assembly</t>
  </si>
  <si>
    <t>http://www.free-play.se/produkter/kabinettdelar/ovriga-kabinettdelar/lockbar-lever-guide-assembly-wpcwpc-95.html</t>
  </si>
  <si>
    <t>http://www.free-play.se/produkter/kabinettdelar/ben-och-benrelaterat/williamsbally-new-style-leg-bracket-polerad.html</t>
  </si>
  <si>
    <t>Leg Bracket</t>
  </si>
  <si>
    <t>Speaker panel</t>
  </si>
  <si>
    <t>Side rails</t>
  </si>
  <si>
    <t>Williams/Bally WPC Stainless Steel Side Rails - 1 Set of 2</t>
  </si>
  <si>
    <t>1 Williams/Bally Standard Size Stainless Steel Lockdown Bar With Epoxied Under-Carriage</t>
  </si>
  <si>
    <t>1 Williams/Bally Lockdown Bar Lever Guide Assembly - WPC/WPC-95</t>
  </si>
  <si>
    <t>4 Williams/Bally New Style Leg Brackets</t>
  </si>
  <si>
    <t>Williams/Bally Chrome Legs - 1 Set of 4</t>
  </si>
  <si>
    <t>8 Extended Chrome Leg Bolts - 2-3/4"</t>
  </si>
  <si>
    <t>1 Pinball Door - No Slots</t>
  </si>
  <si>
    <t>10 1/4-20 x 1-1/4" Coin Door Carriage Bolts</t>
  </si>
  <si>
    <t>10 1/4-20 Coin Door Whiz Flange Locknuts</t>
  </si>
  <si>
    <t>4 Heavy Duty Leg Levelers With Nuts</t>
  </si>
  <si>
    <t>Williams/Bally Black Backbox Hinges - 1 Set of 2</t>
  </si>
  <si>
    <t>2 Hex Pivot Bushings</t>
  </si>
  <si>
    <t>2 Pivot Bushing carriage bolts</t>
  </si>
  <si>
    <t>1 WMS Backbox latch</t>
  </si>
  <si>
    <t>Williams/Bally Backbox Toggle Latch Bracket</t>
  </si>
  <si>
    <t>1 Williams/Bally Playfield Glass Rear Plastic Channel</t>
  </si>
  <si>
    <t>2 Playfield Glass side rail plastics</t>
  </si>
  <si>
    <t>2 Backglass Side Trim</t>
  </si>
  <si>
    <t>1 Backglass Top Trim</t>
  </si>
  <si>
    <t>1 Backglass Lift Channel</t>
  </si>
  <si>
    <t>1 Speaker Panel ’H’ Channel</t>
  </si>
  <si>
    <t>Lockdown bar</t>
  </si>
  <si>
    <t>Leg bolts</t>
  </si>
  <si>
    <t>Coindoor</t>
  </si>
  <si>
    <t>Coin door bolts</t>
  </si>
  <si>
    <t>Coin door lock nuts</t>
  </si>
  <si>
    <t>Leg levelers</t>
  </si>
  <si>
    <t>Backbock hinges</t>
  </si>
  <si>
    <t>Backbock pivot bushings</t>
  </si>
  <si>
    <t>Backbox busing bolts</t>
  </si>
  <si>
    <t>Backbox latch</t>
  </si>
  <si>
    <t>Backbox toggle latch bracket</t>
  </si>
  <si>
    <t>Rear playfield glass channel</t>
  </si>
  <si>
    <t>Playfield glass side rail plastics</t>
  </si>
  <si>
    <t>Backglass side trim</t>
  </si>
  <si>
    <t>Backglass top trim</t>
  </si>
  <si>
    <t>Backglass lift channel</t>
  </si>
  <si>
    <t>Speaker H Channel</t>
  </si>
  <si>
    <t>Ultimate Cab-Builder's Kit (Standard Body)</t>
  </si>
  <si>
    <t>Quantity</t>
  </si>
  <si>
    <t>1  set of 4</t>
  </si>
  <si>
    <t>1 set of 2</t>
  </si>
  <si>
    <t>http://www.free-play.se/produkter/kabinettdelar/ben-och-benrelaterat/extended-chrome-leg-bolt-2-34.html</t>
  </si>
  <si>
    <t>http://www.free-play.se/produkter/kabinettdelar/ovriga-kabinettdelar/myntlucka-standard.html</t>
  </si>
  <si>
    <t>http://www.free-play.se/produkter/skruv-mutter/14-20-x-1-14-carriage-bolt.html</t>
  </si>
  <si>
    <t>http://www.free-play.se/produkter/kabinettdelar/ovriga-kabinettdelar/14-20-lasmutter-till-myntlucka.html</t>
  </si>
  <si>
    <t>http://www.free-play.se/produkter/kabinettdelar/ben-och-benrelaterat/fot-till-flipperben-leg-leveler.html</t>
  </si>
  <si>
    <t>http://www.free-play.se/produkter/kabinettdelar/side-railsmirrors/williamsbally-wpc-side-rails-2-st.html</t>
  </si>
  <si>
    <t>http://www.free-play.se/produkter/kabinettdelar/backboxdelar/wpc-bracket-backbox-mounting-set.html</t>
  </si>
  <si>
    <t>http://www.free-play.se/produkter/kabinettdelar/backboxdelar/williamsbally-backbox-toggle-latch-bracket.html</t>
  </si>
  <si>
    <t>http://www.free-play.se/produkter/skruv-mutter/williamsbally-cabinet-hinge-pivot-bushing.html</t>
  </si>
  <si>
    <t>http://www.free-play.se/produkter/kabinettdelar/ovriga-kabinettdelar/williamsbally-backbox-hinge-bolt-svart.html</t>
  </si>
  <si>
    <t>http://www.free-play.se/produkter/kabinettdelar/backboxdelar/williamsbally-backbox-toggle-latch-bracket-1.html</t>
  </si>
  <si>
    <t>http://www.free-play.se/produkter/kabinettdelar/backboxdelar/rear-playfield-glass-trim-mm.html</t>
  </si>
  <si>
    <t>http://www.free-play.se/produkter/kabinettdelar/ovriga-kabinettdelar/williamsbally-wpcwpc95-playfield-glass-side-rail-plastic-channel.html</t>
  </si>
  <si>
    <t>http://www.free-play.se/produkter/translites/backglass-lift-channel-trim-wpc-95.html</t>
  </si>
  <si>
    <t>http://www.free-play.se/produkter/kabinettdelar/backboxdelar/wpc95-backglass-side-trim.html</t>
  </si>
  <si>
    <t>http://www.free-play.se/produkter/kabinettdelar/backboxdelar/wpc95-backglass-top-channel-trim.html</t>
  </si>
  <si>
    <t>http://www.free-play.se/produkter/translites/speaker-panel-translite-h-channel.html</t>
  </si>
  <si>
    <t>1 set</t>
  </si>
  <si>
    <t>Plungerkit</t>
  </si>
  <si>
    <t>https://virtuapin.eu/index.php?main_page=product_info&amp;cPath=8&amp;products_id=105</t>
  </si>
  <si>
    <t>https://virtuapin.eu/index.php?main_page=product_info&amp;cPath=3&amp;products_id=9</t>
  </si>
  <si>
    <t>https://virtuapin.eu/index.php?main_page=product_info&amp;cPath=17&amp;products_id=117</t>
  </si>
  <si>
    <t>Buttons kit</t>
  </si>
  <si>
    <t>https://virtuapin.eu/index.php?main_page=product_info&amp;cPath=26&amp;products_id=38</t>
  </si>
  <si>
    <t>Playfield TV</t>
  </si>
  <si>
    <t>Backbox TV</t>
  </si>
  <si>
    <t>Växlingskurs</t>
  </si>
  <si>
    <t>Buttons</t>
  </si>
  <si>
    <t>Skärmar</t>
  </si>
  <si>
    <t>http://cdon.se/hemelektronik/43-led-tv-philips-43put6101-12-uhd-smart-p37172378?utm_source=prisjakt&amp;utm_medium=cpc&amp;utm_term=43+LED-TV+Philips+43PUT6101/12+UHD+Smart&amp;utm_content=37172378&amp;utm_campaign=prisjakt_se_TV+-+LED_home-electronics</t>
  </si>
  <si>
    <t>https://www.inet.se/produkt/2205801/philips-32-bdm3270qp2?utm_source=prisjakt&amp;utm_medium=cpc&amp;utm_campaign=prisjakt#merinfo</t>
  </si>
  <si>
    <t>DMD monitor</t>
  </si>
  <si>
    <t>https://www.dustinhome.se/product/5010970760/p1917s-white?ssel=false&amp;utm_campaign=prisjakt&amp;utm_source=prisjakt.nu&amp;utm_medium=pricecompare&amp;utm_content=5637146246</t>
  </si>
  <si>
    <t>Cabinet parts</t>
  </si>
  <si>
    <t>Cabinet wood</t>
  </si>
  <si>
    <t>MDF 1220x2440x12</t>
  </si>
  <si>
    <t>https://www.beijerbygg.se/store/privat/byggmaterial/byggskivor/mdf/mdf-board-1220x2440?artikel=249005</t>
  </si>
  <si>
    <t>MDF 1220x2440x6</t>
  </si>
  <si>
    <t>Skruvar</t>
  </si>
  <si>
    <t>Reglar</t>
  </si>
  <si>
    <t>Speakers</t>
  </si>
  <si>
    <t>Power switch</t>
  </si>
  <si>
    <t>Complete 5.25" Flipper Fidelity Sound System w/Amp</t>
  </si>
  <si>
    <t>https://virtuapin.eu/index.php?main_page=product_info&amp;cPath=16&amp;products_id=120</t>
  </si>
  <si>
    <t>Glas</t>
  </si>
  <si>
    <t>Spelplansglas</t>
  </si>
  <si>
    <t>Backbox glas</t>
  </si>
  <si>
    <t>http://www.free-play.se/produkter/kabinettdelar/spelplansglas-standard.html</t>
  </si>
  <si>
    <t>http://www.marcospecialties.com/pinball-parts/5642-13935-00</t>
  </si>
  <si>
    <t>Kablage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</si>
</sst>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kr&quot;_-;\-* #,##0.00\ &quot;kr&quot;_-;_-* &quot;-&quot;??\ &quot;kr&quot;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2" fillId="0" borderId="0" xfId="1" applyFont="1"/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8" zoomScale="143" workbookViewId="0">
      <selection activeCell="E4" sqref="E4:E25"/>
    </sheetView>
  </sheetViews>
  <sheetFormatPr baseColWidth="10" defaultRowHeight="16" x14ac:dyDescent="0.2"/>
  <cols>
    <col min="1" max="1" width="24.83203125" bestFit="1" customWidth="1"/>
    <col min="5" max="5" width="11.33203125" bestFit="1" customWidth="1"/>
  </cols>
  <sheetData>
    <row r="1" spans="1:6" x14ac:dyDescent="0.2">
      <c r="A1" s="1" t="s">
        <v>0</v>
      </c>
      <c r="B1" s="1" t="s">
        <v>55</v>
      </c>
      <c r="C1" s="1" t="s">
        <v>5</v>
      </c>
      <c r="D1" s="1" t="s">
        <v>6</v>
      </c>
      <c r="E1" s="1" t="s">
        <v>7</v>
      </c>
      <c r="F1" s="1" t="s">
        <v>2</v>
      </c>
    </row>
    <row r="2" spans="1:6" x14ac:dyDescent="0.2">
      <c r="A2" s="1" t="s">
        <v>84</v>
      </c>
      <c r="B2" s="1"/>
      <c r="C2" s="1">
        <v>9</v>
      </c>
      <c r="D2" s="1">
        <v>10.27</v>
      </c>
      <c r="E2" s="1"/>
      <c r="F2" s="1"/>
    </row>
    <row r="3" spans="1:6" x14ac:dyDescent="0.2">
      <c r="A3" s="1" t="s">
        <v>91</v>
      </c>
      <c r="B3" s="1"/>
      <c r="C3" s="1"/>
      <c r="D3" s="1"/>
      <c r="E3" s="1"/>
      <c r="F3" s="1"/>
    </row>
    <row r="4" spans="1:6" x14ac:dyDescent="0.2">
      <c r="A4" t="s">
        <v>3</v>
      </c>
      <c r="B4" t="s">
        <v>75</v>
      </c>
      <c r="E4" s="2">
        <v>2695</v>
      </c>
      <c r="F4" t="s">
        <v>4</v>
      </c>
    </row>
    <row r="5" spans="1:6" x14ac:dyDescent="0.2">
      <c r="A5" t="s">
        <v>14</v>
      </c>
      <c r="B5">
        <v>1</v>
      </c>
      <c r="D5">
        <v>134.94999999999999</v>
      </c>
      <c r="E5" s="2">
        <f>D5*$D$2</f>
        <v>1385.9364999999998</v>
      </c>
      <c r="F5" t="s">
        <v>79</v>
      </c>
    </row>
    <row r="6" spans="1:6" x14ac:dyDescent="0.2">
      <c r="A6" t="s">
        <v>54</v>
      </c>
      <c r="B6">
        <v>1</v>
      </c>
      <c r="D6">
        <v>495.95</v>
      </c>
      <c r="E6" s="2">
        <f>D6*$D$2</f>
        <v>5093.4065000000001</v>
      </c>
      <c r="F6" t="s">
        <v>78</v>
      </c>
    </row>
    <row r="7" spans="1:6" x14ac:dyDescent="0.2">
      <c r="A7" s="1" t="s">
        <v>85</v>
      </c>
      <c r="E7" s="2"/>
    </row>
    <row r="8" spans="1:6" x14ac:dyDescent="0.2">
      <c r="A8" t="s">
        <v>80</v>
      </c>
      <c r="B8">
        <v>1</v>
      </c>
      <c r="D8">
        <v>79.95</v>
      </c>
      <c r="E8" s="2">
        <f>D8*$D$2</f>
        <v>821.0865</v>
      </c>
      <c r="F8" t="s">
        <v>81</v>
      </c>
    </row>
    <row r="9" spans="1:6" x14ac:dyDescent="0.2">
      <c r="A9" t="s">
        <v>76</v>
      </c>
      <c r="B9">
        <v>1</v>
      </c>
      <c r="D9">
        <v>189.95</v>
      </c>
      <c r="E9" s="2">
        <f>D9*$D$2</f>
        <v>1950.7864999999997</v>
      </c>
      <c r="F9" t="s">
        <v>77</v>
      </c>
    </row>
    <row r="10" spans="1:6" x14ac:dyDescent="0.2">
      <c r="A10" t="s">
        <v>99</v>
      </c>
      <c r="B10">
        <v>1</v>
      </c>
      <c r="C10">
        <v>9</v>
      </c>
      <c r="E10" s="2">
        <f>$C$2*9</f>
        <v>81</v>
      </c>
      <c r="F10" t="s">
        <v>106</v>
      </c>
    </row>
    <row r="11" spans="1:6" x14ac:dyDescent="0.2">
      <c r="A11" t="s">
        <v>107</v>
      </c>
      <c r="B11">
        <v>1</v>
      </c>
      <c r="E11" s="2">
        <v>300</v>
      </c>
    </row>
    <row r="12" spans="1:6" x14ac:dyDescent="0.2">
      <c r="A12" s="1" t="s">
        <v>86</v>
      </c>
      <c r="E12" s="2"/>
    </row>
    <row r="13" spans="1:6" x14ac:dyDescent="0.2">
      <c r="A13" t="s">
        <v>82</v>
      </c>
      <c r="B13">
        <v>1</v>
      </c>
      <c r="E13" s="2">
        <v>4190</v>
      </c>
      <c r="F13" t="s">
        <v>87</v>
      </c>
    </row>
    <row r="14" spans="1:6" x14ac:dyDescent="0.2">
      <c r="A14" t="s">
        <v>83</v>
      </c>
      <c r="B14">
        <v>1</v>
      </c>
      <c r="E14" s="2">
        <v>3490</v>
      </c>
      <c r="F14" t="s">
        <v>88</v>
      </c>
    </row>
    <row r="15" spans="1:6" x14ac:dyDescent="0.2">
      <c r="A15" t="s">
        <v>89</v>
      </c>
      <c r="B15">
        <v>1</v>
      </c>
      <c r="E15" s="2">
        <v>2189</v>
      </c>
      <c r="F15" t="s">
        <v>90</v>
      </c>
    </row>
    <row r="16" spans="1:6" x14ac:dyDescent="0.2">
      <c r="A16" s="1" t="s">
        <v>92</v>
      </c>
      <c r="E16" s="2"/>
    </row>
    <row r="17" spans="1:6" x14ac:dyDescent="0.2">
      <c r="A17" s="4" t="s">
        <v>93</v>
      </c>
      <c r="B17">
        <v>1</v>
      </c>
      <c r="E17" s="2">
        <v>289</v>
      </c>
      <c r="F17" t="s">
        <v>94</v>
      </c>
    </row>
    <row r="18" spans="1:6" x14ac:dyDescent="0.2">
      <c r="A18" s="4" t="s">
        <v>95</v>
      </c>
      <c r="B18">
        <v>1</v>
      </c>
      <c r="E18" s="2">
        <v>199</v>
      </c>
      <c r="F18" t="s">
        <v>94</v>
      </c>
    </row>
    <row r="19" spans="1:6" x14ac:dyDescent="0.2">
      <c r="A19" s="4" t="s">
        <v>96</v>
      </c>
      <c r="B19">
        <v>1</v>
      </c>
      <c r="E19" s="2">
        <v>200</v>
      </c>
    </row>
    <row r="20" spans="1:6" x14ac:dyDescent="0.2">
      <c r="A20" s="4" t="s">
        <v>97</v>
      </c>
      <c r="B20">
        <v>1</v>
      </c>
      <c r="E20" s="2">
        <v>300</v>
      </c>
    </row>
    <row r="21" spans="1:6" x14ac:dyDescent="0.2">
      <c r="A21" s="1" t="s">
        <v>98</v>
      </c>
      <c r="E21" s="2"/>
    </row>
    <row r="22" spans="1:6" x14ac:dyDescent="0.2">
      <c r="A22" s="4" t="s">
        <v>100</v>
      </c>
      <c r="B22">
        <v>1</v>
      </c>
      <c r="D22">
        <v>59.95</v>
      </c>
      <c r="E22" s="2">
        <f>D22*$D$2</f>
        <v>615.68650000000002</v>
      </c>
      <c r="F22" t="s">
        <v>101</v>
      </c>
    </row>
    <row r="23" spans="1:6" x14ac:dyDescent="0.2">
      <c r="A23" s="1" t="s">
        <v>102</v>
      </c>
      <c r="E23" s="2"/>
    </row>
    <row r="24" spans="1:6" x14ac:dyDescent="0.2">
      <c r="A24" s="4" t="s">
        <v>103</v>
      </c>
      <c r="B24">
        <v>1</v>
      </c>
      <c r="E24" s="2">
        <v>649</v>
      </c>
      <c r="F24" t="s">
        <v>105</v>
      </c>
    </row>
    <row r="25" spans="1:6" x14ac:dyDescent="0.2">
      <c r="A25" s="4" t="s">
        <v>104</v>
      </c>
      <c r="B25">
        <v>1</v>
      </c>
      <c r="E25" s="2">
        <v>500</v>
      </c>
    </row>
    <row r="26" spans="1:6" x14ac:dyDescent="0.2">
      <c r="A26" s="4"/>
      <c r="E26" s="2"/>
    </row>
    <row r="27" spans="1:6" x14ac:dyDescent="0.2">
      <c r="A27" s="4"/>
      <c r="E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baseColWidth="10" defaultRowHeight="16" x14ac:dyDescent="0.2"/>
  <sheetData>
    <row r="1" spans="1:7" x14ac:dyDescent="0.2">
      <c r="A1" s="1" t="s">
        <v>54</v>
      </c>
      <c r="B1" s="1" t="s">
        <v>55</v>
      </c>
      <c r="C1" s="1" t="s">
        <v>5</v>
      </c>
      <c r="D1" s="1" t="s">
        <v>6</v>
      </c>
      <c r="E1" s="3" t="s">
        <v>7</v>
      </c>
    </row>
    <row r="2" spans="1:7" x14ac:dyDescent="0.2">
      <c r="A2" t="s">
        <v>15</v>
      </c>
      <c r="B2" t="s">
        <v>57</v>
      </c>
      <c r="E2" s="2">
        <v>369</v>
      </c>
      <c r="F2" t="s">
        <v>63</v>
      </c>
      <c r="G2" t="s">
        <v>16</v>
      </c>
    </row>
    <row r="3" spans="1:7" x14ac:dyDescent="0.2">
      <c r="A3" t="s">
        <v>37</v>
      </c>
      <c r="B3">
        <v>1</v>
      </c>
      <c r="E3" s="2">
        <v>879</v>
      </c>
      <c r="F3" t="s">
        <v>9</v>
      </c>
      <c r="G3" t="s">
        <v>17</v>
      </c>
    </row>
    <row r="4" spans="1:7" x14ac:dyDescent="0.2">
      <c r="A4" t="s">
        <v>10</v>
      </c>
      <c r="B4">
        <v>1</v>
      </c>
      <c r="E4" s="2">
        <v>995</v>
      </c>
      <c r="F4" t="s">
        <v>11</v>
      </c>
      <c r="G4" t="s">
        <v>18</v>
      </c>
    </row>
    <row r="5" spans="1:7" x14ac:dyDescent="0.2">
      <c r="A5" t="s">
        <v>13</v>
      </c>
      <c r="B5">
        <v>4</v>
      </c>
      <c r="E5" s="2">
        <f>75*4</f>
        <v>300</v>
      </c>
      <c r="F5" t="s">
        <v>12</v>
      </c>
      <c r="G5" t="s">
        <v>19</v>
      </c>
    </row>
    <row r="6" spans="1:7" x14ac:dyDescent="0.2">
      <c r="A6" t="s">
        <v>1</v>
      </c>
      <c r="B6" t="s">
        <v>56</v>
      </c>
      <c r="E6" s="2">
        <v>695</v>
      </c>
      <c r="F6" t="s">
        <v>8</v>
      </c>
      <c r="G6" t="s">
        <v>20</v>
      </c>
    </row>
    <row r="7" spans="1:7" x14ac:dyDescent="0.2">
      <c r="A7" t="s">
        <v>38</v>
      </c>
      <c r="B7">
        <v>8</v>
      </c>
      <c r="E7" s="2">
        <f>8*12.9</f>
        <v>103.2</v>
      </c>
      <c r="F7" t="s">
        <v>58</v>
      </c>
      <c r="G7" t="s">
        <v>21</v>
      </c>
    </row>
    <row r="8" spans="1:7" x14ac:dyDescent="0.2">
      <c r="A8" t="s">
        <v>39</v>
      </c>
      <c r="B8">
        <v>1</v>
      </c>
      <c r="E8" s="2">
        <v>479</v>
      </c>
      <c r="F8" t="s">
        <v>59</v>
      </c>
      <c r="G8" t="s">
        <v>22</v>
      </c>
    </row>
    <row r="9" spans="1:7" x14ac:dyDescent="0.2">
      <c r="A9" t="s">
        <v>40</v>
      </c>
      <c r="B9">
        <v>10</v>
      </c>
      <c r="E9" s="2">
        <f>10*3.9</f>
        <v>39</v>
      </c>
      <c r="F9" t="s">
        <v>60</v>
      </c>
      <c r="G9" t="s">
        <v>23</v>
      </c>
    </row>
    <row r="10" spans="1:7" x14ac:dyDescent="0.2">
      <c r="A10" t="s">
        <v>41</v>
      </c>
      <c r="B10">
        <v>10</v>
      </c>
      <c r="E10" s="2">
        <f>10*1.75</f>
        <v>17.5</v>
      </c>
      <c r="F10" t="s">
        <v>61</v>
      </c>
      <c r="G10" t="s">
        <v>24</v>
      </c>
    </row>
    <row r="11" spans="1:7" x14ac:dyDescent="0.2">
      <c r="A11" t="s">
        <v>42</v>
      </c>
      <c r="B11">
        <v>4</v>
      </c>
      <c r="E11" s="2">
        <f>4*16.9</f>
        <v>67.599999999999994</v>
      </c>
      <c r="F11" t="s">
        <v>62</v>
      </c>
      <c r="G11" t="s">
        <v>25</v>
      </c>
    </row>
    <row r="12" spans="1:7" x14ac:dyDescent="0.2">
      <c r="A12" t="s">
        <v>43</v>
      </c>
      <c r="B12" t="s">
        <v>57</v>
      </c>
      <c r="E12" s="2">
        <v>389</v>
      </c>
      <c r="F12" t="s">
        <v>64</v>
      </c>
      <c r="G12" t="s">
        <v>26</v>
      </c>
    </row>
    <row r="13" spans="1:7" x14ac:dyDescent="0.2">
      <c r="A13" t="s">
        <v>44</v>
      </c>
      <c r="B13">
        <v>2</v>
      </c>
      <c r="E13" s="2">
        <f>2*49</f>
        <v>98</v>
      </c>
      <c r="F13" t="s">
        <v>66</v>
      </c>
      <c r="G13" t="s">
        <v>27</v>
      </c>
    </row>
    <row r="14" spans="1:7" x14ac:dyDescent="0.2">
      <c r="A14" t="s">
        <v>45</v>
      </c>
      <c r="B14">
        <v>2</v>
      </c>
      <c r="E14" s="2">
        <f>11.9*2</f>
        <v>23.8</v>
      </c>
      <c r="F14" t="s">
        <v>67</v>
      </c>
      <c r="G14" t="s">
        <v>28</v>
      </c>
    </row>
    <row r="15" spans="1:7" x14ac:dyDescent="0.2">
      <c r="A15" t="s">
        <v>46</v>
      </c>
      <c r="B15">
        <v>1</v>
      </c>
      <c r="E15" s="2">
        <v>55</v>
      </c>
      <c r="F15" t="s">
        <v>65</v>
      </c>
      <c r="G15" t="s">
        <v>29</v>
      </c>
    </row>
    <row r="16" spans="1:7" x14ac:dyDescent="0.2">
      <c r="A16" t="s">
        <v>47</v>
      </c>
      <c r="B16">
        <v>1</v>
      </c>
      <c r="E16" s="2">
        <v>27</v>
      </c>
      <c r="F16" t="s">
        <v>68</v>
      </c>
      <c r="G16" t="s">
        <v>30</v>
      </c>
    </row>
    <row r="17" spans="1:7" x14ac:dyDescent="0.2">
      <c r="A17" t="s">
        <v>48</v>
      </c>
      <c r="B17">
        <v>1</v>
      </c>
      <c r="E17" s="2">
        <v>69</v>
      </c>
      <c r="F17" t="s">
        <v>69</v>
      </c>
      <c r="G17" t="s">
        <v>31</v>
      </c>
    </row>
    <row r="18" spans="1:7" x14ac:dyDescent="0.2">
      <c r="A18" t="s">
        <v>49</v>
      </c>
      <c r="B18">
        <v>2</v>
      </c>
      <c r="E18" s="2">
        <f>2*89</f>
        <v>178</v>
      </c>
      <c r="F18" t="s">
        <v>70</v>
      </c>
      <c r="G18" t="s">
        <v>32</v>
      </c>
    </row>
    <row r="19" spans="1:7" x14ac:dyDescent="0.2">
      <c r="A19" t="s">
        <v>50</v>
      </c>
      <c r="B19">
        <v>2</v>
      </c>
      <c r="E19" s="2">
        <f>2*29</f>
        <v>58</v>
      </c>
      <c r="F19" t="s">
        <v>72</v>
      </c>
      <c r="G19" t="s">
        <v>33</v>
      </c>
    </row>
    <row r="20" spans="1:7" x14ac:dyDescent="0.2">
      <c r="A20" t="s">
        <v>51</v>
      </c>
      <c r="B20">
        <v>1</v>
      </c>
      <c r="E20" s="2">
        <v>39</v>
      </c>
      <c r="F20" t="s">
        <v>73</v>
      </c>
      <c r="G20" t="s">
        <v>34</v>
      </c>
    </row>
    <row r="21" spans="1:7" x14ac:dyDescent="0.2">
      <c r="A21" t="s">
        <v>52</v>
      </c>
      <c r="B21">
        <v>1</v>
      </c>
      <c r="E21" s="2">
        <v>59</v>
      </c>
      <c r="F21" t="s">
        <v>71</v>
      </c>
      <c r="G21" t="s">
        <v>35</v>
      </c>
    </row>
    <row r="22" spans="1:7" x14ac:dyDescent="0.2">
      <c r="A22" t="s">
        <v>53</v>
      </c>
      <c r="B22">
        <v>1</v>
      </c>
      <c r="E22" s="2">
        <v>79</v>
      </c>
      <c r="F22" t="s">
        <v>74</v>
      </c>
      <c r="G2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Freeplay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2017-07-14T21:28:38Z</dcterms:created>
  <dcterms:modified xsi:type="dcterms:W3CDTF">2017-07-15T12:58:06Z</dcterms:modified>
</cp:coreProperties>
</file>